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3755" windowHeight="6855" tabRatio="608" firstSheet="5" activeTab="10"/>
  </bookViews>
  <sheets>
    <sheet name="VectorMigrationRates" sheetId="1" r:id="rId1"/>
    <sheet name="Linear" sheetId="2" r:id="rId2"/>
    <sheet name="exp" sheetId="3" r:id="rId3"/>
    <sheet name="multiplication" sheetId="4" r:id="rId4"/>
    <sheet name="IncludeSelf" sheetId="6" r:id="rId5"/>
    <sheet name="IncludeSelf (2)" sheetId="7" r:id="rId6"/>
    <sheet name="Node9-exp" sheetId="10" r:id="rId7"/>
    <sheet name="Node9-linear" sheetId="12" r:id="rId8"/>
    <sheet name="Sheet4" sheetId="11" r:id="rId9"/>
    <sheet name="Node9-linear-stay" sheetId="13" r:id="rId10"/>
    <sheet name="Node9-linear-food-bool" sheetId="15" r:id="rId11"/>
  </sheets>
  <calcPr calcId="145621"/>
</workbook>
</file>

<file path=xl/calcChain.xml><?xml version="1.0" encoding="utf-8"?>
<calcChain xmlns="http://schemas.openxmlformats.org/spreadsheetml/2006/main">
  <c r="Y5" i="15" l="1"/>
  <c r="X5" i="15"/>
  <c r="W5" i="15"/>
  <c r="V5" i="15"/>
  <c r="U5" i="15"/>
  <c r="T5" i="15"/>
  <c r="S5" i="15"/>
  <c r="R5" i="15"/>
  <c r="Q5" i="15"/>
  <c r="P5" i="15"/>
  <c r="O5" i="15"/>
  <c r="N5" i="15"/>
  <c r="L5" i="15"/>
  <c r="K5" i="15"/>
  <c r="J5" i="15"/>
  <c r="I5" i="15"/>
  <c r="H5" i="15"/>
  <c r="G5" i="15"/>
  <c r="F5" i="15"/>
  <c r="E5" i="15"/>
  <c r="D5" i="15"/>
  <c r="C5" i="15"/>
  <c r="C17" i="15" s="1"/>
  <c r="B5" i="15"/>
  <c r="B17" i="15" s="1"/>
  <c r="A5" i="15"/>
  <c r="A17" i="15" s="1"/>
  <c r="M5" i="15"/>
  <c r="Z3" i="15"/>
  <c r="M5" i="13"/>
  <c r="U322" i="15" l="1"/>
  <c r="U316" i="15"/>
  <c r="U310" i="15"/>
  <c r="U304" i="15"/>
  <c r="U272" i="15"/>
  <c r="U298" i="15"/>
  <c r="U266" i="15"/>
  <c r="U284" i="15"/>
  <c r="U278" i="15"/>
  <c r="U260" i="15"/>
  <c r="V35" i="15"/>
  <c r="V29" i="15"/>
  <c r="V23" i="15"/>
  <c r="U254" i="15"/>
  <c r="V17" i="15"/>
  <c r="V11" i="15"/>
  <c r="Z3" i="13"/>
  <c r="Y5" i="13" s="1"/>
  <c r="X304" i="13" s="1"/>
  <c r="Q322" i="15" l="1"/>
  <c r="Q316" i="15"/>
  <c r="Q310" i="15"/>
  <c r="Q304" i="15"/>
  <c r="Q272" i="15"/>
  <c r="Q298" i="15"/>
  <c r="Q266" i="15"/>
  <c r="Q284" i="15"/>
  <c r="Q278" i="15"/>
  <c r="Q260" i="15"/>
  <c r="R35" i="15"/>
  <c r="R29" i="15"/>
  <c r="R23" i="15"/>
  <c r="Q254" i="15"/>
  <c r="R17" i="15"/>
  <c r="R11" i="15"/>
  <c r="S310" i="15"/>
  <c r="S304" i="15"/>
  <c r="S322" i="15"/>
  <c r="S316" i="15"/>
  <c r="S284" i="15"/>
  <c r="S278" i="15"/>
  <c r="S272" i="15"/>
  <c r="S298" i="15"/>
  <c r="S266" i="15"/>
  <c r="S260" i="15"/>
  <c r="T35" i="15"/>
  <c r="T29" i="15"/>
  <c r="T23" i="15"/>
  <c r="S254" i="15"/>
  <c r="T17" i="15"/>
  <c r="T11" i="15"/>
  <c r="H304" i="15"/>
  <c r="H322" i="15"/>
  <c r="H316" i="15"/>
  <c r="H310" i="15"/>
  <c r="H278" i="15"/>
  <c r="H272" i="15"/>
  <c r="H298" i="15"/>
  <c r="H266" i="15"/>
  <c r="H284" i="15"/>
  <c r="H260" i="15"/>
  <c r="I35" i="15"/>
  <c r="I29" i="15"/>
  <c r="H254" i="15"/>
  <c r="I23" i="15"/>
  <c r="I17" i="15"/>
  <c r="I11" i="15"/>
  <c r="F316" i="15"/>
  <c r="F310" i="15"/>
  <c r="F304" i="15"/>
  <c r="F322" i="15"/>
  <c r="F298" i="15"/>
  <c r="F266" i="15"/>
  <c r="F284" i="15"/>
  <c r="F278" i="15"/>
  <c r="F272" i="15"/>
  <c r="F254" i="15"/>
  <c r="F260" i="15"/>
  <c r="G35" i="15"/>
  <c r="G29" i="15"/>
  <c r="G11" i="15"/>
  <c r="G23" i="15"/>
  <c r="G17" i="15"/>
  <c r="R316" i="15"/>
  <c r="R310" i="15"/>
  <c r="R304" i="15"/>
  <c r="R322" i="15"/>
  <c r="R298" i="15"/>
  <c r="R266" i="15"/>
  <c r="R284" i="15"/>
  <c r="R278" i="15"/>
  <c r="R272" i="15"/>
  <c r="R254" i="15"/>
  <c r="R260" i="15"/>
  <c r="S35" i="15"/>
  <c r="S29" i="15"/>
  <c r="S23" i="15"/>
  <c r="S17" i="15"/>
  <c r="S11" i="15"/>
  <c r="A322" i="15"/>
  <c r="A316" i="15"/>
  <c r="A310" i="15"/>
  <c r="A304" i="15"/>
  <c r="A272" i="15"/>
  <c r="A298" i="15"/>
  <c r="A266" i="15"/>
  <c r="A284" i="15"/>
  <c r="A278" i="15"/>
  <c r="A260" i="15"/>
  <c r="B35" i="15"/>
  <c r="B29" i="15"/>
  <c r="B23" i="15"/>
  <c r="A254" i="15"/>
  <c r="B11" i="15"/>
  <c r="M322" i="15"/>
  <c r="M316" i="15"/>
  <c r="M310" i="15"/>
  <c r="M304" i="15"/>
  <c r="M272" i="15"/>
  <c r="M298" i="15"/>
  <c r="M266" i="15"/>
  <c r="M284" i="15"/>
  <c r="M278" i="15"/>
  <c r="M260" i="15"/>
  <c r="N35" i="15"/>
  <c r="N29" i="15"/>
  <c r="N23" i="15"/>
  <c r="M254" i="15"/>
  <c r="N17" i="15"/>
  <c r="N11" i="15"/>
  <c r="T304" i="15"/>
  <c r="T322" i="15"/>
  <c r="T316" i="15"/>
  <c r="T310" i="15"/>
  <c r="T278" i="15"/>
  <c r="T272" i="15"/>
  <c r="T298" i="15"/>
  <c r="T266" i="15"/>
  <c r="T284" i="15"/>
  <c r="T260" i="15"/>
  <c r="U35" i="15"/>
  <c r="U29" i="15"/>
  <c r="U23" i="15"/>
  <c r="T254" i="15"/>
  <c r="U17" i="15"/>
  <c r="U11" i="15"/>
  <c r="K310" i="15"/>
  <c r="K304" i="15"/>
  <c r="K322" i="15"/>
  <c r="K316" i="15"/>
  <c r="K284" i="15"/>
  <c r="K278" i="15"/>
  <c r="K272" i="15"/>
  <c r="K298" i="15"/>
  <c r="K266" i="15"/>
  <c r="K260" i="15"/>
  <c r="L35" i="15"/>
  <c r="L29" i="15"/>
  <c r="K254" i="15"/>
  <c r="L17" i="15"/>
  <c r="L11" i="15"/>
  <c r="L23" i="15"/>
  <c r="D304" i="15"/>
  <c r="D322" i="15"/>
  <c r="D316" i="15"/>
  <c r="D310" i="15"/>
  <c r="D278" i="15"/>
  <c r="D272" i="15"/>
  <c r="D298" i="15"/>
  <c r="D266" i="15"/>
  <c r="D284" i="15"/>
  <c r="D260" i="15"/>
  <c r="E35" i="15"/>
  <c r="E29" i="15"/>
  <c r="D254" i="15"/>
  <c r="E17" i="15"/>
  <c r="E11" i="15"/>
  <c r="E23" i="15"/>
  <c r="O310" i="15"/>
  <c r="O304" i="15"/>
  <c r="O322" i="15"/>
  <c r="O316" i="15"/>
  <c r="O284" i="15"/>
  <c r="O278" i="15"/>
  <c r="O272" i="15"/>
  <c r="O298" i="15"/>
  <c r="O266" i="15"/>
  <c r="O260" i="15"/>
  <c r="P35" i="15"/>
  <c r="P29" i="15"/>
  <c r="O254" i="15"/>
  <c r="P23" i="15"/>
  <c r="P17" i="15"/>
  <c r="P11" i="15"/>
  <c r="N316" i="15"/>
  <c r="N310" i="15"/>
  <c r="N304" i="15"/>
  <c r="N322" i="15"/>
  <c r="N298" i="15"/>
  <c r="N266" i="15"/>
  <c r="N284" i="15"/>
  <c r="N278" i="15"/>
  <c r="N272" i="15"/>
  <c r="N254" i="15"/>
  <c r="N260" i="15"/>
  <c r="O35" i="15"/>
  <c r="O29" i="15"/>
  <c r="O23" i="15"/>
  <c r="O17" i="15"/>
  <c r="O11" i="15"/>
  <c r="L304" i="15"/>
  <c r="L322" i="15"/>
  <c r="L316" i="15"/>
  <c r="L310" i="15"/>
  <c r="L278" i="15"/>
  <c r="L272" i="15"/>
  <c r="L298" i="15"/>
  <c r="L266" i="15"/>
  <c r="L284" i="15"/>
  <c r="L260" i="15"/>
  <c r="M35" i="15"/>
  <c r="M29" i="15"/>
  <c r="M23" i="15"/>
  <c r="L254" i="15"/>
  <c r="M17" i="15"/>
  <c r="M11" i="15"/>
  <c r="W310" i="15"/>
  <c r="W304" i="15"/>
  <c r="W322" i="15"/>
  <c r="W316" i="15"/>
  <c r="W284" i="15"/>
  <c r="W278" i="15"/>
  <c r="W272" i="15"/>
  <c r="W298" i="15"/>
  <c r="W266" i="15"/>
  <c r="W260" i="15"/>
  <c r="X35" i="15"/>
  <c r="X29" i="15"/>
  <c r="X23" i="15"/>
  <c r="W254" i="15"/>
  <c r="X17" i="15"/>
  <c r="X11" i="15"/>
  <c r="C310" i="15"/>
  <c r="C304" i="15"/>
  <c r="C322" i="15"/>
  <c r="C316" i="15"/>
  <c r="C284" i="15"/>
  <c r="C278" i="15"/>
  <c r="C272" i="15"/>
  <c r="C298" i="15"/>
  <c r="C266" i="15"/>
  <c r="C260" i="15"/>
  <c r="D35" i="15"/>
  <c r="D29" i="15"/>
  <c r="C254" i="15"/>
  <c r="D23" i="15"/>
  <c r="D17" i="15"/>
  <c r="D11" i="15"/>
  <c r="J316" i="15"/>
  <c r="J310" i="15"/>
  <c r="J304" i="15"/>
  <c r="J322" i="15"/>
  <c r="J298" i="15"/>
  <c r="J266" i="15"/>
  <c r="J284" i="15"/>
  <c r="J278" i="15"/>
  <c r="J272" i="15"/>
  <c r="J254" i="15"/>
  <c r="J260" i="15"/>
  <c r="K35" i="15"/>
  <c r="K29" i="15"/>
  <c r="K17" i="15"/>
  <c r="K11" i="15"/>
  <c r="K23" i="15"/>
  <c r="I322" i="15"/>
  <c r="I316" i="15"/>
  <c r="I310" i="15"/>
  <c r="I304" i="15"/>
  <c r="I272" i="15"/>
  <c r="I298" i="15"/>
  <c r="I266" i="15"/>
  <c r="I284" i="15"/>
  <c r="I278" i="15"/>
  <c r="I260" i="15"/>
  <c r="J35" i="15"/>
  <c r="J29" i="15"/>
  <c r="J23" i="15"/>
  <c r="I254" i="15"/>
  <c r="J17" i="15"/>
  <c r="J11" i="15"/>
  <c r="X304" i="15"/>
  <c r="X322" i="15"/>
  <c r="X316" i="15"/>
  <c r="X310" i="15"/>
  <c r="X278" i="15"/>
  <c r="X272" i="15"/>
  <c r="X298" i="15"/>
  <c r="X266" i="15"/>
  <c r="X284" i="15"/>
  <c r="X260" i="15"/>
  <c r="Y35" i="15"/>
  <c r="Y29" i="15"/>
  <c r="Y23" i="15"/>
  <c r="X254" i="15"/>
  <c r="Y17" i="15"/>
  <c r="Y11" i="15"/>
  <c r="E322" i="15"/>
  <c r="E316" i="15"/>
  <c r="E310" i="15"/>
  <c r="E304" i="15"/>
  <c r="E272" i="15"/>
  <c r="E298" i="15"/>
  <c r="E266" i="15"/>
  <c r="E284" i="15"/>
  <c r="E278" i="15"/>
  <c r="E260" i="15"/>
  <c r="F35" i="15"/>
  <c r="F29" i="15"/>
  <c r="F23" i="15"/>
  <c r="E254" i="15"/>
  <c r="F17" i="15"/>
  <c r="F11" i="15"/>
  <c r="A35" i="15"/>
  <c r="A29" i="15"/>
  <c r="A11" i="15"/>
  <c r="A23" i="15"/>
  <c r="P304" i="15"/>
  <c r="P322" i="15"/>
  <c r="P316" i="15"/>
  <c r="P310" i="15"/>
  <c r="P278" i="15"/>
  <c r="P272" i="15"/>
  <c r="P298" i="15"/>
  <c r="P266" i="15"/>
  <c r="P284" i="15"/>
  <c r="P260" i="15"/>
  <c r="Q35" i="15"/>
  <c r="Q29" i="15"/>
  <c r="Q23" i="15"/>
  <c r="P254" i="15"/>
  <c r="Q17" i="15"/>
  <c r="Q11" i="15"/>
  <c r="G310" i="15"/>
  <c r="G304" i="15"/>
  <c r="G322" i="15"/>
  <c r="G316" i="15"/>
  <c r="G284" i="15"/>
  <c r="G278" i="15"/>
  <c r="G272" i="15"/>
  <c r="G298" i="15"/>
  <c r="G266" i="15"/>
  <c r="G260" i="15"/>
  <c r="H35" i="15"/>
  <c r="H29" i="15"/>
  <c r="G254" i="15"/>
  <c r="H23" i="15"/>
  <c r="H17" i="15"/>
  <c r="H11" i="15"/>
  <c r="V316" i="15"/>
  <c r="V310" i="15"/>
  <c r="V304" i="15"/>
  <c r="V322" i="15"/>
  <c r="V298" i="15"/>
  <c r="V266" i="15"/>
  <c r="V284" i="15"/>
  <c r="V278" i="15"/>
  <c r="V272" i="15"/>
  <c r="V254" i="15"/>
  <c r="V260" i="15"/>
  <c r="W35" i="15"/>
  <c r="W29" i="15"/>
  <c r="W23" i="15"/>
  <c r="W17" i="15"/>
  <c r="W11" i="15"/>
  <c r="B316" i="15"/>
  <c r="B310" i="15"/>
  <c r="B304" i="15"/>
  <c r="B322" i="15"/>
  <c r="B298" i="15"/>
  <c r="B266" i="15"/>
  <c r="B284" i="15"/>
  <c r="B278" i="15"/>
  <c r="B272" i="15"/>
  <c r="B254" i="15"/>
  <c r="B260" i="15"/>
  <c r="C35" i="15"/>
  <c r="C29" i="15"/>
  <c r="C23" i="15"/>
  <c r="C11" i="15"/>
  <c r="Y17" i="13"/>
  <c r="Y35" i="13"/>
  <c r="Y23" i="13"/>
  <c r="Y29" i="13"/>
  <c r="J5" i="13"/>
  <c r="I278" i="13" s="1"/>
  <c r="T5" i="13"/>
  <c r="S278" i="13" s="1"/>
  <c r="B5" i="13"/>
  <c r="A272" i="13" s="1"/>
  <c r="X278" i="13"/>
  <c r="D5" i="13"/>
  <c r="C298" i="13" s="1"/>
  <c r="R5" i="13"/>
  <c r="Q266" i="13" s="1"/>
  <c r="L5" i="13"/>
  <c r="K316" i="13" s="1"/>
  <c r="F5" i="13"/>
  <c r="N5" i="13"/>
  <c r="V5" i="13"/>
  <c r="H5" i="13"/>
  <c r="P5" i="13"/>
  <c r="X5" i="13"/>
  <c r="W260" i="13" s="1"/>
  <c r="X322" i="13"/>
  <c r="X284" i="13"/>
  <c r="X272" i="13"/>
  <c r="X254" i="13"/>
  <c r="Y11" i="13"/>
  <c r="X266" i="13"/>
  <c r="X260" i="13"/>
  <c r="C5" i="13"/>
  <c r="G5" i="13"/>
  <c r="F284" i="13" s="1"/>
  <c r="K5" i="13"/>
  <c r="O5" i="13"/>
  <c r="S5" i="13"/>
  <c r="W5" i="13"/>
  <c r="A5" i="13"/>
  <c r="E5" i="13"/>
  <c r="I5" i="13"/>
  <c r="Q5" i="13"/>
  <c r="U5" i="13"/>
  <c r="X310" i="13"/>
  <c r="X316" i="13"/>
  <c r="X298" i="13"/>
  <c r="I284" i="13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A121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A115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A109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103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97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83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77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71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A65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59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Y53" i="12" s="1"/>
  <c r="A54" i="12" s="1"/>
  <c r="A55" i="12" s="1"/>
  <c r="B53" i="12"/>
  <c r="A53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41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35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17" i="12"/>
  <c r="Y17" i="12" s="1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Y11" i="12" s="1"/>
  <c r="B11" i="12"/>
  <c r="A11" i="12"/>
  <c r="X121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A121" i="10"/>
  <c r="X115" i="10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A115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A109" i="10"/>
  <c r="Y109" i="10" s="1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A103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A97" i="10"/>
  <c r="A83" i="10"/>
  <c r="A77" i="10"/>
  <c r="A71" i="10"/>
  <c r="A65" i="10"/>
  <c r="A59" i="10"/>
  <c r="A53" i="10"/>
  <c r="A41" i="10"/>
  <c r="A35" i="10"/>
  <c r="A29" i="10"/>
  <c r="A23" i="10"/>
  <c r="A17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11" i="10"/>
  <c r="P65" i="11"/>
  <c r="O66" i="11" s="1"/>
  <c r="L60" i="11"/>
  <c r="K60" i="11"/>
  <c r="J60" i="11"/>
  <c r="I60" i="11"/>
  <c r="H60" i="11"/>
  <c r="G60" i="11"/>
  <c r="F60" i="11"/>
  <c r="L59" i="11"/>
  <c r="K59" i="11"/>
  <c r="J59" i="11"/>
  <c r="I59" i="11"/>
  <c r="H59" i="11"/>
  <c r="G59" i="11"/>
  <c r="L58" i="11"/>
  <c r="K58" i="11"/>
  <c r="J58" i="11"/>
  <c r="I58" i="11"/>
  <c r="H58" i="11"/>
  <c r="G58" i="11"/>
  <c r="L57" i="11"/>
  <c r="K57" i="11"/>
  <c r="J57" i="11"/>
  <c r="I57" i="11"/>
  <c r="H57" i="11"/>
  <c r="G57" i="11"/>
  <c r="L56" i="11"/>
  <c r="K56" i="11"/>
  <c r="J56" i="11"/>
  <c r="I56" i="11"/>
  <c r="H56" i="11"/>
  <c r="G56" i="11"/>
  <c r="L55" i="11"/>
  <c r="K55" i="11"/>
  <c r="J55" i="11"/>
  <c r="I55" i="11"/>
  <c r="H55" i="11"/>
  <c r="G55" i="11"/>
  <c r="L54" i="11"/>
  <c r="K54" i="11"/>
  <c r="J54" i="11"/>
  <c r="I54" i="11"/>
  <c r="H54" i="11"/>
  <c r="G54" i="11"/>
  <c r="L53" i="11"/>
  <c r="K53" i="11"/>
  <c r="J53" i="11"/>
  <c r="I53" i="11"/>
  <c r="H53" i="11"/>
  <c r="G53" i="11"/>
  <c r="L52" i="11"/>
  <c r="K52" i="11"/>
  <c r="J52" i="11"/>
  <c r="I52" i="11"/>
  <c r="H52" i="11"/>
  <c r="G52" i="11"/>
  <c r="L51" i="11"/>
  <c r="K51" i="11"/>
  <c r="J51" i="11"/>
  <c r="I51" i="11"/>
  <c r="H51" i="11"/>
  <c r="G51" i="11"/>
  <c r="F59" i="11"/>
  <c r="F58" i="11"/>
  <c r="F57" i="11"/>
  <c r="F56" i="11"/>
  <c r="F55" i="11"/>
  <c r="F54" i="11"/>
  <c r="F53" i="11"/>
  <c r="F52" i="11"/>
  <c r="F51" i="11"/>
  <c r="L49" i="11"/>
  <c r="K49" i="11"/>
  <c r="J49" i="11"/>
  <c r="I49" i="11"/>
  <c r="H49" i="11"/>
  <c r="G49" i="11"/>
  <c r="F49" i="11"/>
  <c r="L48" i="11"/>
  <c r="K48" i="11"/>
  <c r="J48" i="11"/>
  <c r="I48" i="11"/>
  <c r="H48" i="11"/>
  <c r="G48" i="11"/>
  <c r="F48" i="11"/>
  <c r="L47" i="11"/>
  <c r="K47" i="11"/>
  <c r="J47" i="11"/>
  <c r="I47" i="11"/>
  <c r="H47" i="11"/>
  <c r="G47" i="11"/>
  <c r="F47" i="11"/>
  <c r="L46" i="11"/>
  <c r="K46" i="11"/>
  <c r="J46" i="11"/>
  <c r="I46" i="11"/>
  <c r="H46" i="11"/>
  <c r="G46" i="11"/>
  <c r="F46" i="11"/>
  <c r="L45" i="11"/>
  <c r="K45" i="11"/>
  <c r="J45" i="11"/>
  <c r="I45" i="11"/>
  <c r="H45" i="11"/>
  <c r="G45" i="11"/>
  <c r="F45" i="11"/>
  <c r="L44" i="11"/>
  <c r="K44" i="11"/>
  <c r="J44" i="11"/>
  <c r="I44" i="11"/>
  <c r="H44" i="11"/>
  <c r="G44" i="11"/>
  <c r="F44" i="11"/>
  <c r="L43" i="11"/>
  <c r="K43" i="11"/>
  <c r="J43" i="11"/>
  <c r="I43" i="11"/>
  <c r="H43" i="11"/>
  <c r="G43" i="11"/>
  <c r="F43" i="11"/>
  <c r="L42" i="11"/>
  <c r="K42" i="11"/>
  <c r="J42" i="11"/>
  <c r="I42" i="11"/>
  <c r="H42" i="11"/>
  <c r="G42" i="11"/>
  <c r="F42" i="11"/>
  <c r="L41" i="11"/>
  <c r="K41" i="11"/>
  <c r="J41" i="11"/>
  <c r="I41" i="11"/>
  <c r="H41" i="11"/>
  <c r="G41" i="11"/>
  <c r="F41" i="11"/>
  <c r="L40" i="11"/>
  <c r="K40" i="11"/>
  <c r="J40" i="11"/>
  <c r="I40" i="11"/>
  <c r="H40" i="11"/>
  <c r="G40" i="11"/>
  <c r="F40" i="11"/>
  <c r="L39" i="11"/>
  <c r="K39" i="11"/>
  <c r="J39" i="11"/>
  <c r="I39" i="11"/>
  <c r="H39" i="11"/>
  <c r="G39" i="11"/>
  <c r="F39" i="11"/>
  <c r="L32" i="11"/>
  <c r="K32" i="11"/>
  <c r="J32" i="11"/>
  <c r="I32" i="11"/>
  <c r="H32" i="11"/>
  <c r="G32" i="11"/>
  <c r="L31" i="11"/>
  <c r="K31" i="11"/>
  <c r="J31" i="11"/>
  <c r="I31" i="11"/>
  <c r="H31" i="11"/>
  <c r="G31" i="11"/>
  <c r="L30" i="11"/>
  <c r="K30" i="11"/>
  <c r="J30" i="11"/>
  <c r="I30" i="11"/>
  <c r="H30" i="11"/>
  <c r="G30" i="11"/>
  <c r="L29" i="11"/>
  <c r="K29" i="11"/>
  <c r="J29" i="11"/>
  <c r="I29" i="11"/>
  <c r="H29" i="11"/>
  <c r="G29" i="11"/>
  <c r="L28" i="11"/>
  <c r="K28" i="11"/>
  <c r="J28" i="11"/>
  <c r="I28" i="11"/>
  <c r="H28" i="11"/>
  <c r="G28" i="11"/>
  <c r="L27" i="11"/>
  <c r="K27" i="11"/>
  <c r="J27" i="11"/>
  <c r="I27" i="11"/>
  <c r="H27" i="11"/>
  <c r="G27" i="11"/>
  <c r="L26" i="11"/>
  <c r="K26" i="11"/>
  <c r="J26" i="11"/>
  <c r="I26" i="11"/>
  <c r="H26" i="11"/>
  <c r="G26" i="11"/>
  <c r="L25" i="11"/>
  <c r="K25" i="11"/>
  <c r="J25" i="11"/>
  <c r="I25" i="11"/>
  <c r="H25" i="11"/>
  <c r="G25" i="11"/>
  <c r="L24" i="11"/>
  <c r="K24" i="11"/>
  <c r="J24" i="11"/>
  <c r="I24" i="11"/>
  <c r="H24" i="11"/>
  <c r="G24" i="11"/>
  <c r="L23" i="11"/>
  <c r="K23" i="11"/>
  <c r="J23" i="11"/>
  <c r="I23" i="11"/>
  <c r="H23" i="11"/>
  <c r="G23" i="11"/>
  <c r="L22" i="11"/>
  <c r="K22" i="11"/>
  <c r="J22" i="11"/>
  <c r="I22" i="11"/>
  <c r="H22" i="11"/>
  <c r="G22" i="11"/>
  <c r="F32" i="11"/>
  <c r="F31" i="11"/>
  <c r="F30" i="11"/>
  <c r="F29" i="11"/>
  <c r="F28" i="11"/>
  <c r="F27" i="11"/>
  <c r="F26" i="11"/>
  <c r="F25" i="11"/>
  <c r="F24" i="11"/>
  <c r="F22" i="11"/>
  <c r="F23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Y23" i="10"/>
  <c r="I24" i="10" s="1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Y11" i="10"/>
  <c r="W12" i="10" s="1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Z17" i="15" l="1"/>
  <c r="C18" i="15" s="1"/>
  <c r="Z11" i="15"/>
  <c r="V12" i="15" s="1"/>
  <c r="Y284" i="15"/>
  <c r="U285" i="15" s="1"/>
  <c r="Y304" i="15"/>
  <c r="U305" i="15" s="1"/>
  <c r="Y266" i="15"/>
  <c r="U267" i="15" s="1"/>
  <c r="Y310" i="15"/>
  <c r="U311" i="15" s="1"/>
  <c r="Z29" i="15"/>
  <c r="V30" i="15" s="1"/>
  <c r="Y254" i="15"/>
  <c r="U255" i="15" s="1"/>
  <c r="Y260" i="15"/>
  <c r="U261" i="15" s="1"/>
  <c r="Y298" i="15"/>
  <c r="U299" i="15" s="1"/>
  <c r="Y316" i="15"/>
  <c r="U317" i="15" s="1"/>
  <c r="Z23" i="15"/>
  <c r="V24" i="15" s="1"/>
  <c r="Z35" i="15"/>
  <c r="V36" i="15" s="1"/>
  <c r="K311" i="15"/>
  <c r="Y278" i="15"/>
  <c r="U279" i="15" s="1"/>
  <c r="Y272" i="15"/>
  <c r="U273" i="15" s="1"/>
  <c r="Y322" i="15"/>
  <c r="U323" i="15" s="1"/>
  <c r="A17" i="13"/>
  <c r="A11" i="13"/>
  <c r="C284" i="13"/>
  <c r="C272" i="13"/>
  <c r="I260" i="13"/>
  <c r="W272" i="13"/>
  <c r="C310" i="13"/>
  <c r="S316" i="13"/>
  <c r="J11" i="13"/>
  <c r="C322" i="13"/>
  <c r="S254" i="13"/>
  <c r="S298" i="13"/>
  <c r="I272" i="13"/>
  <c r="I322" i="13"/>
  <c r="D11" i="13"/>
  <c r="S304" i="13"/>
  <c r="S260" i="13"/>
  <c r="S310" i="13"/>
  <c r="K298" i="13"/>
  <c r="C304" i="13"/>
  <c r="I266" i="13"/>
  <c r="C278" i="13"/>
  <c r="A304" i="13"/>
  <c r="I304" i="13"/>
  <c r="C260" i="13"/>
  <c r="I310" i="13"/>
  <c r="I254" i="13"/>
  <c r="K278" i="13"/>
  <c r="C254" i="13"/>
  <c r="Q304" i="13"/>
  <c r="S322" i="13"/>
  <c r="S272" i="13"/>
  <c r="T11" i="13"/>
  <c r="A23" i="13"/>
  <c r="A35" i="13"/>
  <c r="A29" i="13"/>
  <c r="S284" i="13"/>
  <c r="T298" i="13"/>
  <c r="U29" i="13"/>
  <c r="U23" i="13"/>
  <c r="U17" i="13"/>
  <c r="U35" i="13"/>
  <c r="S17" i="13"/>
  <c r="S23" i="13"/>
  <c r="S35" i="13"/>
  <c r="S29" i="13"/>
  <c r="G266" i="13"/>
  <c r="H35" i="13"/>
  <c r="H29" i="13"/>
  <c r="H23" i="13"/>
  <c r="H17" i="13"/>
  <c r="A322" i="13"/>
  <c r="B23" i="13"/>
  <c r="B17" i="13"/>
  <c r="B11" i="13"/>
  <c r="B35" i="13"/>
  <c r="B29" i="13"/>
  <c r="A298" i="13"/>
  <c r="A266" i="13"/>
  <c r="P298" i="13"/>
  <c r="Q29" i="13"/>
  <c r="Q35" i="13"/>
  <c r="Q23" i="13"/>
  <c r="Q17" i="13"/>
  <c r="N304" i="13"/>
  <c r="O17" i="13"/>
  <c r="O35" i="13"/>
  <c r="O29" i="13"/>
  <c r="O23" i="13"/>
  <c r="U298" i="13"/>
  <c r="V23" i="13"/>
  <c r="V17" i="13"/>
  <c r="V35" i="13"/>
  <c r="V29" i="13"/>
  <c r="Q316" i="13"/>
  <c r="R23" i="13"/>
  <c r="R29" i="13"/>
  <c r="R17" i="13"/>
  <c r="R35" i="13"/>
  <c r="S266" i="13"/>
  <c r="T35" i="13"/>
  <c r="T29" i="13"/>
  <c r="T23" i="13"/>
  <c r="T17" i="13"/>
  <c r="D272" i="13"/>
  <c r="E29" i="13"/>
  <c r="E17" i="13"/>
  <c r="E35" i="13"/>
  <c r="E23" i="13"/>
  <c r="B260" i="13"/>
  <c r="C17" i="13"/>
  <c r="C35" i="13"/>
  <c r="C29" i="13"/>
  <c r="C23" i="13"/>
  <c r="K254" i="13"/>
  <c r="L35" i="13"/>
  <c r="L17" i="13"/>
  <c r="L29" i="13"/>
  <c r="L23" i="13"/>
  <c r="A316" i="13"/>
  <c r="A284" i="13"/>
  <c r="A260" i="13"/>
  <c r="G284" i="13"/>
  <c r="L272" i="13"/>
  <c r="M29" i="13"/>
  <c r="M23" i="13"/>
  <c r="M17" i="13"/>
  <c r="M35" i="13"/>
  <c r="J260" i="13"/>
  <c r="K17" i="13"/>
  <c r="K23" i="13"/>
  <c r="K35" i="13"/>
  <c r="K29" i="13"/>
  <c r="W254" i="13"/>
  <c r="X35" i="13"/>
  <c r="X17" i="13"/>
  <c r="X29" i="13"/>
  <c r="X23" i="13"/>
  <c r="M254" i="13"/>
  <c r="N23" i="13"/>
  <c r="N17" i="13"/>
  <c r="N35" i="13"/>
  <c r="N29" i="13"/>
  <c r="D35" i="13"/>
  <c r="D23" i="13"/>
  <c r="D17" i="13"/>
  <c r="D29" i="13"/>
  <c r="J23" i="13"/>
  <c r="J17" i="13"/>
  <c r="J29" i="13"/>
  <c r="J35" i="13"/>
  <c r="A310" i="13"/>
  <c r="A278" i="13"/>
  <c r="A254" i="13"/>
  <c r="I29" i="13"/>
  <c r="I23" i="13"/>
  <c r="I17" i="13"/>
  <c r="I35" i="13"/>
  <c r="V266" i="13"/>
  <c r="W17" i="13"/>
  <c r="W23" i="13"/>
  <c r="W35" i="13"/>
  <c r="W29" i="13"/>
  <c r="F266" i="13"/>
  <c r="G17" i="13"/>
  <c r="G23" i="13"/>
  <c r="G35" i="13"/>
  <c r="G29" i="13"/>
  <c r="O310" i="13"/>
  <c r="P35" i="13"/>
  <c r="P29" i="13"/>
  <c r="P17" i="13"/>
  <c r="P23" i="13"/>
  <c r="E310" i="13"/>
  <c r="F23" i="13"/>
  <c r="F17" i="13"/>
  <c r="F29" i="13"/>
  <c r="F35" i="13"/>
  <c r="R11" i="13"/>
  <c r="W316" i="13"/>
  <c r="K260" i="13"/>
  <c r="K304" i="13"/>
  <c r="V304" i="13"/>
  <c r="M266" i="13"/>
  <c r="W278" i="13"/>
  <c r="K310" i="13"/>
  <c r="M272" i="13"/>
  <c r="W298" i="13"/>
  <c r="Q254" i="13"/>
  <c r="I316" i="13"/>
  <c r="I298" i="13"/>
  <c r="R316" i="13"/>
  <c r="B266" i="13"/>
  <c r="Q298" i="13"/>
  <c r="Q284" i="13"/>
  <c r="U304" i="13"/>
  <c r="Q272" i="13"/>
  <c r="V11" i="13"/>
  <c r="O316" i="13"/>
  <c r="C316" i="13"/>
  <c r="B316" i="13"/>
  <c r="Q322" i="13"/>
  <c r="R260" i="13"/>
  <c r="U316" i="13"/>
  <c r="C266" i="13"/>
  <c r="Q260" i="13"/>
  <c r="R266" i="13"/>
  <c r="U322" i="13"/>
  <c r="U260" i="13"/>
  <c r="L298" i="13"/>
  <c r="O298" i="13"/>
  <c r="K322" i="13"/>
  <c r="K272" i="13"/>
  <c r="Q310" i="13"/>
  <c r="E254" i="13"/>
  <c r="U266" i="13"/>
  <c r="E278" i="13"/>
  <c r="E322" i="13"/>
  <c r="K266" i="13"/>
  <c r="Q278" i="13"/>
  <c r="U284" i="13"/>
  <c r="U272" i="13"/>
  <c r="U254" i="13"/>
  <c r="E304" i="13"/>
  <c r="F11" i="13"/>
  <c r="K284" i="13"/>
  <c r="F272" i="13"/>
  <c r="P11" i="13"/>
  <c r="W284" i="13"/>
  <c r="W304" i="13"/>
  <c r="P310" i="13"/>
  <c r="M298" i="13"/>
  <c r="N266" i="13"/>
  <c r="W11" i="13"/>
  <c r="M316" i="13"/>
  <c r="M322" i="13"/>
  <c r="W266" i="13"/>
  <c r="G11" i="13"/>
  <c r="M284" i="13"/>
  <c r="M260" i="13"/>
  <c r="M304" i="13"/>
  <c r="N11" i="13"/>
  <c r="W322" i="13"/>
  <c r="G260" i="13"/>
  <c r="G304" i="13"/>
  <c r="G278" i="13"/>
  <c r="L11" i="13"/>
  <c r="D298" i="13"/>
  <c r="E316" i="13"/>
  <c r="G310" i="13"/>
  <c r="E284" i="13"/>
  <c r="E272" i="13"/>
  <c r="O260" i="13"/>
  <c r="O304" i="13"/>
  <c r="G298" i="13"/>
  <c r="G316" i="13"/>
  <c r="P316" i="13"/>
  <c r="E298" i="13"/>
  <c r="J266" i="13"/>
  <c r="E266" i="13"/>
  <c r="O278" i="13"/>
  <c r="U310" i="13"/>
  <c r="U278" i="13"/>
  <c r="O322" i="13"/>
  <c r="O272" i="13"/>
  <c r="G254" i="13"/>
  <c r="H11" i="13"/>
  <c r="E260" i="13"/>
  <c r="O284" i="13"/>
  <c r="G322" i="13"/>
  <c r="G272" i="13"/>
  <c r="V272" i="13"/>
  <c r="F304" i="13"/>
  <c r="V284" i="13"/>
  <c r="O254" i="13"/>
  <c r="O266" i="13"/>
  <c r="W310" i="13"/>
  <c r="X11" i="13"/>
  <c r="M310" i="13"/>
  <c r="M278" i="13"/>
  <c r="H322" i="13"/>
  <c r="H254" i="13"/>
  <c r="H284" i="13"/>
  <c r="H304" i="13"/>
  <c r="H266" i="13"/>
  <c r="H272" i="13"/>
  <c r="H278" i="13"/>
  <c r="H260" i="13"/>
  <c r="I11" i="13"/>
  <c r="N298" i="13"/>
  <c r="N254" i="13"/>
  <c r="N310" i="13"/>
  <c r="N322" i="13"/>
  <c r="N278" i="13"/>
  <c r="N260" i="13"/>
  <c r="N316" i="13"/>
  <c r="O11" i="13"/>
  <c r="T310" i="13"/>
  <c r="T316" i="13"/>
  <c r="T304" i="13"/>
  <c r="U11" i="13"/>
  <c r="T254" i="13"/>
  <c r="T322" i="13"/>
  <c r="T284" i="13"/>
  <c r="T278" i="13"/>
  <c r="T260" i="13"/>
  <c r="T266" i="13"/>
  <c r="T272" i="13"/>
  <c r="D310" i="13"/>
  <c r="D316" i="13"/>
  <c r="D304" i="13"/>
  <c r="D322" i="13"/>
  <c r="D284" i="13"/>
  <c r="D260" i="13"/>
  <c r="D254" i="13"/>
  <c r="E11" i="13"/>
  <c r="D278" i="13"/>
  <c r="D266" i="13"/>
  <c r="J322" i="13"/>
  <c r="J310" i="13"/>
  <c r="J298" i="13"/>
  <c r="J272" i="13"/>
  <c r="J304" i="13"/>
  <c r="K11" i="13"/>
  <c r="J278" i="13"/>
  <c r="J254" i="13"/>
  <c r="J284" i="13"/>
  <c r="H298" i="13"/>
  <c r="J316" i="13"/>
  <c r="H310" i="13"/>
  <c r="N284" i="13"/>
  <c r="P322" i="13"/>
  <c r="P304" i="13"/>
  <c r="P260" i="13"/>
  <c r="P254" i="13"/>
  <c r="P284" i="13"/>
  <c r="P272" i="13"/>
  <c r="P266" i="13"/>
  <c r="P278" i="13"/>
  <c r="Q11" i="13"/>
  <c r="V298" i="13"/>
  <c r="V260" i="13"/>
  <c r="V310" i="13"/>
  <c r="V254" i="13"/>
  <c r="V316" i="13"/>
  <c r="V278" i="13"/>
  <c r="V322" i="13"/>
  <c r="F298" i="13"/>
  <c r="F310" i="13"/>
  <c r="F260" i="13"/>
  <c r="F254" i="13"/>
  <c r="F316" i="13"/>
  <c r="F278" i="13"/>
  <c r="F322" i="13"/>
  <c r="N272" i="13"/>
  <c r="H316" i="13"/>
  <c r="L310" i="13"/>
  <c r="L284" i="13"/>
  <c r="L260" i="13"/>
  <c r="L322" i="13"/>
  <c r="L316" i="13"/>
  <c r="L304" i="13"/>
  <c r="L278" i="13"/>
  <c r="L254" i="13"/>
  <c r="M11" i="13"/>
  <c r="L266" i="13"/>
  <c r="R322" i="13"/>
  <c r="R310" i="13"/>
  <c r="R298" i="13"/>
  <c r="R284" i="13"/>
  <c r="R272" i="13"/>
  <c r="R304" i="13"/>
  <c r="R278" i="13"/>
  <c r="S11" i="13"/>
  <c r="R254" i="13"/>
  <c r="B322" i="13"/>
  <c r="B310" i="13"/>
  <c r="B284" i="13"/>
  <c r="B272" i="13"/>
  <c r="B298" i="13"/>
  <c r="B278" i="13"/>
  <c r="B304" i="13"/>
  <c r="C11" i="13"/>
  <c r="B254" i="13"/>
  <c r="E18" i="12"/>
  <c r="U18" i="12"/>
  <c r="B12" i="12"/>
  <c r="F12" i="12"/>
  <c r="J12" i="12"/>
  <c r="N12" i="12"/>
  <c r="R12" i="12"/>
  <c r="V12" i="12"/>
  <c r="B18" i="12"/>
  <c r="F18" i="12"/>
  <c r="N18" i="12"/>
  <c r="R18" i="12"/>
  <c r="V18" i="12"/>
  <c r="J18" i="12"/>
  <c r="O18" i="12"/>
  <c r="M18" i="12"/>
  <c r="C12" i="12"/>
  <c r="G12" i="12"/>
  <c r="K12" i="12"/>
  <c r="O12" i="12"/>
  <c r="S12" i="12"/>
  <c r="W12" i="12"/>
  <c r="C18" i="12"/>
  <c r="G18" i="12"/>
  <c r="K18" i="12"/>
  <c r="S18" i="12"/>
  <c r="W18" i="12"/>
  <c r="U12" i="12"/>
  <c r="M12" i="12"/>
  <c r="A12" i="12"/>
  <c r="A13" i="12" s="1"/>
  <c r="B13" i="12" s="1"/>
  <c r="E12" i="12"/>
  <c r="Q12" i="12"/>
  <c r="I12" i="12"/>
  <c r="I18" i="12"/>
  <c r="Q18" i="12"/>
  <c r="D12" i="12"/>
  <c r="H12" i="12"/>
  <c r="L12" i="12"/>
  <c r="P12" i="12"/>
  <c r="T12" i="12"/>
  <c r="X12" i="12"/>
  <c r="A18" i="12"/>
  <c r="A19" i="12" s="1"/>
  <c r="Y23" i="12"/>
  <c r="R24" i="12" s="1"/>
  <c r="A24" i="12"/>
  <c r="A25" i="12" s="1"/>
  <c r="Y29" i="12"/>
  <c r="I30" i="12" s="1"/>
  <c r="Q54" i="12"/>
  <c r="L24" i="12"/>
  <c r="Y35" i="12"/>
  <c r="E36" i="12" s="1"/>
  <c r="H24" i="12"/>
  <c r="X54" i="12"/>
  <c r="T54" i="12"/>
  <c r="P54" i="12"/>
  <c r="M54" i="12"/>
  <c r="I54" i="12"/>
  <c r="U54" i="12"/>
  <c r="E54" i="12"/>
  <c r="D18" i="12"/>
  <c r="H18" i="12"/>
  <c r="L18" i="12"/>
  <c r="P18" i="12"/>
  <c r="T18" i="12"/>
  <c r="X18" i="12"/>
  <c r="C24" i="12"/>
  <c r="G24" i="12"/>
  <c r="K24" i="12"/>
  <c r="O24" i="12"/>
  <c r="S24" i="12"/>
  <c r="W24" i="12"/>
  <c r="M60" i="12"/>
  <c r="Y59" i="12"/>
  <c r="A60" i="12" s="1"/>
  <c r="A61" i="12" s="1"/>
  <c r="Y97" i="12"/>
  <c r="B54" i="12"/>
  <c r="B55" i="12" s="1"/>
  <c r="F54" i="12"/>
  <c r="J54" i="12"/>
  <c r="N54" i="12"/>
  <c r="R54" i="12"/>
  <c r="V54" i="12"/>
  <c r="C54" i="12"/>
  <c r="G54" i="12"/>
  <c r="K54" i="12"/>
  <c r="O54" i="12"/>
  <c r="S54" i="12"/>
  <c r="W54" i="12"/>
  <c r="C60" i="12"/>
  <c r="D54" i="12"/>
  <c r="H54" i="12"/>
  <c r="L54" i="12"/>
  <c r="H60" i="12"/>
  <c r="X60" i="12"/>
  <c r="F60" i="12"/>
  <c r="N60" i="12"/>
  <c r="V60" i="12"/>
  <c r="Y65" i="12"/>
  <c r="K66" i="12" s="1"/>
  <c r="Y41" i="12"/>
  <c r="G42" i="12" s="1"/>
  <c r="Y71" i="12"/>
  <c r="B72" i="12" s="1"/>
  <c r="Y77" i="12"/>
  <c r="Y83" i="12"/>
  <c r="N84" i="12" s="1"/>
  <c r="H98" i="12"/>
  <c r="G98" i="12"/>
  <c r="W98" i="12"/>
  <c r="C110" i="12"/>
  <c r="G110" i="12"/>
  <c r="W110" i="12"/>
  <c r="Y103" i="12"/>
  <c r="X104" i="12" s="1"/>
  <c r="A110" i="12"/>
  <c r="A111" i="12" s="1"/>
  <c r="E110" i="12"/>
  <c r="U110" i="12"/>
  <c r="Y115" i="12"/>
  <c r="D116" i="12" s="1"/>
  <c r="Y121" i="12"/>
  <c r="J122" i="12" s="1"/>
  <c r="Y109" i="12"/>
  <c r="O110" i="12" s="1"/>
  <c r="Y121" i="10"/>
  <c r="S122" i="10" s="1"/>
  <c r="Y103" i="10"/>
  <c r="S104" i="10" s="1"/>
  <c r="Y115" i="10"/>
  <c r="K116" i="10" s="1"/>
  <c r="C110" i="10"/>
  <c r="G110" i="10"/>
  <c r="K110" i="10"/>
  <c r="O110" i="10"/>
  <c r="S110" i="10"/>
  <c r="W110" i="10"/>
  <c r="W116" i="10"/>
  <c r="S116" i="10"/>
  <c r="G116" i="10"/>
  <c r="C116" i="10"/>
  <c r="I116" i="10"/>
  <c r="B116" i="10"/>
  <c r="F116" i="10"/>
  <c r="N116" i="10"/>
  <c r="V116" i="10"/>
  <c r="Q116" i="10"/>
  <c r="D116" i="10"/>
  <c r="P116" i="10"/>
  <c r="T116" i="10"/>
  <c r="X116" i="10"/>
  <c r="U110" i="10"/>
  <c r="M110" i="10"/>
  <c r="I110" i="10"/>
  <c r="A110" i="10"/>
  <c r="A111" i="10" s="1"/>
  <c r="Q110" i="10"/>
  <c r="E110" i="10"/>
  <c r="B110" i="10"/>
  <c r="F110" i="10"/>
  <c r="J110" i="10"/>
  <c r="N110" i="10"/>
  <c r="R110" i="10"/>
  <c r="V110" i="10"/>
  <c r="D110" i="10"/>
  <c r="H110" i="10"/>
  <c r="L110" i="10"/>
  <c r="P110" i="10"/>
  <c r="T110" i="10"/>
  <c r="X110" i="10"/>
  <c r="W104" i="10"/>
  <c r="O104" i="10"/>
  <c r="K104" i="10"/>
  <c r="G104" i="10"/>
  <c r="U104" i="10"/>
  <c r="Q104" i="10"/>
  <c r="M104" i="10"/>
  <c r="E104" i="10"/>
  <c r="A104" i="10"/>
  <c r="A105" i="10" s="1"/>
  <c r="B104" i="10"/>
  <c r="J104" i="10"/>
  <c r="N104" i="10"/>
  <c r="R104" i="10"/>
  <c r="D104" i="10"/>
  <c r="H104" i="10"/>
  <c r="L104" i="10"/>
  <c r="T104" i="10"/>
  <c r="X104" i="10"/>
  <c r="R98" i="10"/>
  <c r="P98" i="10"/>
  <c r="Y97" i="10"/>
  <c r="B98" i="10" s="1"/>
  <c r="H66" i="11"/>
  <c r="H72" i="11" s="1"/>
  <c r="L66" i="11"/>
  <c r="L72" i="11" s="1"/>
  <c r="O73" i="11"/>
  <c r="O71" i="11"/>
  <c r="O69" i="11"/>
  <c r="O72" i="11"/>
  <c r="O70" i="11"/>
  <c r="O68" i="11"/>
  <c r="H69" i="11"/>
  <c r="L69" i="11"/>
  <c r="I66" i="11"/>
  <c r="M66" i="11"/>
  <c r="F66" i="11"/>
  <c r="J66" i="11"/>
  <c r="N66" i="11"/>
  <c r="G66" i="11"/>
  <c r="K66" i="11"/>
  <c r="Y83" i="10"/>
  <c r="I84" i="10" s="1"/>
  <c r="S12" i="10"/>
  <c r="Q24" i="10"/>
  <c r="B12" i="10"/>
  <c r="F12" i="10"/>
  <c r="J12" i="10"/>
  <c r="N12" i="10"/>
  <c r="R12" i="10"/>
  <c r="V12" i="10"/>
  <c r="G12" i="10"/>
  <c r="B24" i="10"/>
  <c r="F24" i="10"/>
  <c r="J24" i="10"/>
  <c r="N24" i="10"/>
  <c r="R24" i="10"/>
  <c r="V24" i="10"/>
  <c r="E24" i="10"/>
  <c r="U24" i="10"/>
  <c r="U12" i="10"/>
  <c r="M12" i="10"/>
  <c r="I12" i="10"/>
  <c r="A12" i="10"/>
  <c r="A13" i="10" s="1"/>
  <c r="Q12" i="10"/>
  <c r="E12" i="10"/>
  <c r="C12" i="10"/>
  <c r="K12" i="10"/>
  <c r="W24" i="10"/>
  <c r="S24" i="10"/>
  <c r="O24" i="10"/>
  <c r="K24" i="10"/>
  <c r="G24" i="10"/>
  <c r="C24" i="10"/>
  <c r="A24" i="10"/>
  <c r="A25" i="10" s="1"/>
  <c r="D12" i="10"/>
  <c r="H12" i="10"/>
  <c r="L12" i="10"/>
  <c r="P12" i="10"/>
  <c r="T12" i="10"/>
  <c r="X12" i="10"/>
  <c r="O12" i="10"/>
  <c r="D24" i="10"/>
  <c r="H24" i="10"/>
  <c r="L24" i="10"/>
  <c r="P24" i="10"/>
  <c r="T24" i="10"/>
  <c r="X24" i="10"/>
  <c r="M24" i="10"/>
  <c r="M84" i="10"/>
  <c r="Y29" i="10"/>
  <c r="R30" i="10" s="1"/>
  <c r="Y35" i="10"/>
  <c r="I36" i="10" s="1"/>
  <c r="Y41" i="10"/>
  <c r="G42" i="10" s="1"/>
  <c r="Y17" i="10"/>
  <c r="U18" i="10" s="1"/>
  <c r="O66" i="10"/>
  <c r="R84" i="10"/>
  <c r="Y53" i="10"/>
  <c r="G54" i="10" s="1"/>
  <c r="G84" i="10"/>
  <c r="Y59" i="10"/>
  <c r="F60" i="10" s="1"/>
  <c r="E66" i="10"/>
  <c r="Y65" i="10"/>
  <c r="J66" i="10" s="1"/>
  <c r="L84" i="10"/>
  <c r="Y71" i="10"/>
  <c r="M72" i="10" s="1"/>
  <c r="Y77" i="10"/>
  <c r="Q78" i="10" s="1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A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J311" i="15" l="1"/>
  <c r="O255" i="15"/>
  <c r="C285" i="15"/>
  <c r="R299" i="15"/>
  <c r="X285" i="15"/>
  <c r="F267" i="15"/>
  <c r="N285" i="15"/>
  <c r="S285" i="15"/>
  <c r="C255" i="15"/>
  <c r="Q255" i="15"/>
  <c r="P285" i="15"/>
  <c r="Q285" i="15"/>
  <c r="R24" i="15"/>
  <c r="O285" i="15"/>
  <c r="P311" i="15"/>
  <c r="T285" i="15"/>
  <c r="W285" i="15"/>
  <c r="G285" i="15"/>
  <c r="L18" i="15"/>
  <c r="R12" i="15"/>
  <c r="T24" i="15"/>
  <c r="K267" i="15"/>
  <c r="H255" i="15"/>
  <c r="K255" i="15"/>
  <c r="S261" i="15"/>
  <c r="N311" i="15"/>
  <c r="R267" i="15"/>
  <c r="D255" i="15"/>
  <c r="H261" i="15"/>
  <c r="H279" i="15"/>
  <c r="A255" i="15"/>
  <c r="A256" i="15" s="1"/>
  <c r="T255" i="15"/>
  <c r="Q317" i="15"/>
  <c r="X24" i="15"/>
  <c r="H12" i="15"/>
  <c r="G12" i="15"/>
  <c r="K12" i="15"/>
  <c r="T12" i="15"/>
  <c r="W12" i="15"/>
  <c r="Q12" i="15"/>
  <c r="M24" i="15"/>
  <c r="C12" i="15"/>
  <c r="U24" i="15"/>
  <c r="L12" i="15"/>
  <c r="E12" i="15"/>
  <c r="H30" i="15"/>
  <c r="J24" i="15"/>
  <c r="F299" i="15"/>
  <c r="R273" i="15"/>
  <c r="K30" i="15"/>
  <c r="A299" i="15"/>
  <c r="A300" i="15" s="1"/>
  <c r="M255" i="15"/>
  <c r="W305" i="15"/>
  <c r="F273" i="15"/>
  <c r="C305" i="15"/>
  <c r="U12" i="15"/>
  <c r="R305" i="15"/>
  <c r="G305" i="15"/>
  <c r="Q273" i="15"/>
  <c r="G30" i="15"/>
  <c r="A273" i="15"/>
  <c r="A274" i="15" s="1"/>
  <c r="D305" i="15"/>
  <c r="L305" i="15"/>
  <c r="O305" i="15"/>
  <c r="F305" i="15"/>
  <c r="K261" i="15"/>
  <c r="X261" i="15"/>
  <c r="Q311" i="15"/>
  <c r="Q279" i="15"/>
  <c r="S267" i="15"/>
  <c r="H285" i="15"/>
  <c r="A279" i="15"/>
  <c r="A280" i="15" s="1"/>
  <c r="O311" i="15"/>
  <c r="N317" i="15"/>
  <c r="W311" i="15"/>
  <c r="C311" i="15"/>
  <c r="J317" i="15"/>
  <c r="X305" i="15"/>
  <c r="G317" i="15"/>
  <c r="S305" i="15"/>
  <c r="F311" i="15"/>
  <c r="R311" i="15"/>
  <c r="T261" i="15"/>
  <c r="D261" i="15"/>
  <c r="L261" i="15"/>
  <c r="C261" i="15"/>
  <c r="E261" i="15"/>
  <c r="G311" i="15"/>
  <c r="Q267" i="15"/>
  <c r="R285" i="15"/>
  <c r="J305" i="15"/>
  <c r="Q305" i="15"/>
  <c r="S12" i="15"/>
  <c r="N12" i="15"/>
  <c r="M279" i="15"/>
  <c r="S311" i="15"/>
  <c r="H305" i="15"/>
  <c r="F317" i="15"/>
  <c r="T305" i="15"/>
  <c r="K285" i="15"/>
  <c r="D285" i="15"/>
  <c r="O267" i="15"/>
  <c r="L285" i="15"/>
  <c r="W267" i="15"/>
  <c r="C267" i="15"/>
  <c r="I279" i="15"/>
  <c r="E279" i="15"/>
  <c r="P267" i="15"/>
  <c r="Q261" i="15"/>
  <c r="S255" i="15"/>
  <c r="F255" i="15"/>
  <c r="R255" i="15"/>
  <c r="A261" i="15"/>
  <c r="A262" i="15" s="1"/>
  <c r="M261" i="15"/>
  <c r="K305" i="15"/>
  <c r="O261" i="15"/>
  <c r="W261" i="15"/>
  <c r="I261" i="15"/>
  <c r="P305" i="15"/>
  <c r="G267" i="15"/>
  <c r="F285" i="15"/>
  <c r="A311" i="15"/>
  <c r="A312" i="15" s="1"/>
  <c r="N305" i="15"/>
  <c r="A305" i="15"/>
  <c r="A306" i="15" s="1"/>
  <c r="O12" i="15"/>
  <c r="B12" i="15"/>
  <c r="B13" i="15" s="1"/>
  <c r="M12" i="15"/>
  <c r="X12" i="15"/>
  <c r="U18" i="15"/>
  <c r="K18" i="15"/>
  <c r="J18" i="15"/>
  <c r="X18" i="15"/>
  <c r="E18" i="15"/>
  <c r="O18" i="15"/>
  <c r="N18" i="15"/>
  <c r="P18" i="15"/>
  <c r="M18" i="15"/>
  <c r="V18" i="15"/>
  <c r="B18" i="15"/>
  <c r="C36" i="15"/>
  <c r="A36" i="15"/>
  <c r="A37" i="15" s="1"/>
  <c r="W36" i="15"/>
  <c r="O30" i="15"/>
  <c r="Q30" i="15"/>
  <c r="A30" i="15"/>
  <c r="A31" i="15" s="1"/>
  <c r="S30" i="15"/>
  <c r="B24" i="15"/>
  <c r="Y24" i="15"/>
  <c r="N24" i="15"/>
  <c r="F24" i="15"/>
  <c r="D18" i="15"/>
  <c r="Y18" i="15"/>
  <c r="F18" i="15"/>
  <c r="I12" i="15"/>
  <c r="P12" i="15"/>
  <c r="D12" i="15"/>
  <c r="J12" i="15"/>
  <c r="N273" i="15"/>
  <c r="J273" i="15"/>
  <c r="A24" i="15"/>
  <c r="A25" i="15" s="1"/>
  <c r="N255" i="15"/>
  <c r="J255" i="15"/>
  <c r="V317" i="15"/>
  <c r="B317" i="15"/>
  <c r="S323" i="15"/>
  <c r="H317" i="15"/>
  <c r="B36" i="15"/>
  <c r="N36" i="15"/>
  <c r="U36" i="15"/>
  <c r="L36" i="15"/>
  <c r="E36" i="15"/>
  <c r="P36" i="15"/>
  <c r="N261" i="15"/>
  <c r="M36" i="15"/>
  <c r="X36" i="15"/>
  <c r="D36" i="15"/>
  <c r="J261" i="15"/>
  <c r="J36" i="15"/>
  <c r="Y36" i="15"/>
  <c r="F36" i="15"/>
  <c r="P323" i="15"/>
  <c r="V311" i="15"/>
  <c r="B311" i="15"/>
  <c r="S317" i="15"/>
  <c r="H311" i="15"/>
  <c r="F323" i="15"/>
  <c r="R323" i="15"/>
  <c r="B30" i="15"/>
  <c r="N30" i="15"/>
  <c r="U30" i="15"/>
  <c r="L30" i="15"/>
  <c r="E30" i="15"/>
  <c r="P30" i="15"/>
  <c r="O36" i="15"/>
  <c r="M30" i="15"/>
  <c r="X30" i="15"/>
  <c r="D30" i="15"/>
  <c r="K36" i="15"/>
  <c r="J30" i="15"/>
  <c r="Y30" i="15"/>
  <c r="F30" i="15"/>
  <c r="P317" i="15"/>
  <c r="G323" i="15"/>
  <c r="V305" i="15"/>
  <c r="B305" i="15"/>
  <c r="I24" i="15"/>
  <c r="S24" i="15"/>
  <c r="P24" i="15"/>
  <c r="O24" i="15"/>
  <c r="L255" i="15"/>
  <c r="W255" i="15"/>
  <c r="D24" i="15"/>
  <c r="I255" i="15"/>
  <c r="X255" i="15"/>
  <c r="E255" i="15"/>
  <c r="P279" i="15"/>
  <c r="V299" i="15"/>
  <c r="B299" i="15"/>
  <c r="S273" i="15"/>
  <c r="H299" i="15"/>
  <c r="P273" i="15"/>
  <c r="G279" i="15"/>
  <c r="V267" i="15"/>
  <c r="B267" i="15"/>
  <c r="S299" i="15"/>
  <c r="H267" i="15"/>
  <c r="F279" i="15"/>
  <c r="R279" i="15"/>
  <c r="L24" i="15"/>
  <c r="E24" i="15"/>
  <c r="K24" i="15"/>
  <c r="Y12" i="15"/>
  <c r="F12" i="15"/>
  <c r="P299" i="15"/>
  <c r="G273" i="15"/>
  <c r="V285" i="15"/>
  <c r="B285" i="15"/>
  <c r="M323" i="15"/>
  <c r="I323" i="15"/>
  <c r="E323" i="15"/>
  <c r="V323" i="15"/>
  <c r="B323" i="15"/>
  <c r="H323" i="15"/>
  <c r="M317" i="15"/>
  <c r="T323" i="15"/>
  <c r="D323" i="15"/>
  <c r="L323" i="15"/>
  <c r="I317" i="15"/>
  <c r="X323" i="15"/>
  <c r="E317" i="15"/>
  <c r="V273" i="15"/>
  <c r="B273" i="15"/>
  <c r="R36" i="15"/>
  <c r="T36" i="15"/>
  <c r="I36" i="15"/>
  <c r="F261" i="15"/>
  <c r="R261" i="15"/>
  <c r="M311" i="15"/>
  <c r="T317" i="15"/>
  <c r="K323" i="15"/>
  <c r="D317" i="15"/>
  <c r="O323" i="15"/>
  <c r="L317" i="15"/>
  <c r="W323" i="15"/>
  <c r="C323" i="15"/>
  <c r="I311" i="15"/>
  <c r="X317" i="15"/>
  <c r="E311" i="15"/>
  <c r="P261" i="15"/>
  <c r="G261" i="15"/>
  <c r="V255" i="15"/>
  <c r="B255" i="15"/>
  <c r="R30" i="15"/>
  <c r="T30" i="15"/>
  <c r="I30" i="15"/>
  <c r="G36" i="15"/>
  <c r="S36" i="15"/>
  <c r="M305" i="15"/>
  <c r="T311" i="15"/>
  <c r="K317" i="15"/>
  <c r="D311" i="15"/>
  <c r="O317" i="15"/>
  <c r="N323" i="15"/>
  <c r="L311" i="15"/>
  <c r="W317" i="15"/>
  <c r="C317" i="15"/>
  <c r="J323" i="15"/>
  <c r="I305" i="15"/>
  <c r="X311" i="15"/>
  <c r="E305" i="15"/>
  <c r="Q36" i="15"/>
  <c r="H36" i="15"/>
  <c r="V261" i="15"/>
  <c r="B261" i="15"/>
  <c r="Q323" i="15"/>
  <c r="R317" i="15"/>
  <c r="A323" i="15"/>
  <c r="A324" i="15" s="1"/>
  <c r="M273" i="15"/>
  <c r="T279" i="15"/>
  <c r="D279" i="15"/>
  <c r="N299" i="15"/>
  <c r="L279" i="15"/>
  <c r="J299" i="15"/>
  <c r="I273" i="15"/>
  <c r="X279" i="15"/>
  <c r="E273" i="15"/>
  <c r="G299" i="15"/>
  <c r="V279" i="15"/>
  <c r="B279" i="15"/>
  <c r="Q299" i="15"/>
  <c r="S279" i="15"/>
  <c r="H273" i="15"/>
  <c r="A317" i="15"/>
  <c r="A318" i="15" s="1"/>
  <c r="M299" i="15"/>
  <c r="T273" i="15"/>
  <c r="K279" i="15"/>
  <c r="D273" i="15"/>
  <c r="O279" i="15"/>
  <c r="N267" i="15"/>
  <c r="L273" i="15"/>
  <c r="W279" i="15"/>
  <c r="C279" i="15"/>
  <c r="J267" i="15"/>
  <c r="I299" i="15"/>
  <c r="X273" i="15"/>
  <c r="E299" i="15"/>
  <c r="Q24" i="15"/>
  <c r="G255" i="15"/>
  <c r="W30" i="15"/>
  <c r="C30" i="15"/>
  <c r="R18" i="15"/>
  <c r="T18" i="15"/>
  <c r="I18" i="15"/>
  <c r="G24" i="15"/>
  <c r="S18" i="15"/>
  <c r="A267" i="15"/>
  <c r="A268" i="15" s="1"/>
  <c r="M267" i="15"/>
  <c r="T299" i="15"/>
  <c r="K273" i="15"/>
  <c r="D299" i="15"/>
  <c r="O273" i="15"/>
  <c r="L299" i="15"/>
  <c r="W273" i="15"/>
  <c r="C273" i="15"/>
  <c r="J285" i="15"/>
  <c r="I267" i="15"/>
  <c r="X299" i="15"/>
  <c r="E267" i="15"/>
  <c r="A18" i="15"/>
  <c r="P255" i="15"/>
  <c r="H24" i="15"/>
  <c r="W24" i="15"/>
  <c r="C24" i="15"/>
  <c r="G18" i="15"/>
  <c r="A285" i="15"/>
  <c r="A286" i="15" s="1"/>
  <c r="M285" i="15"/>
  <c r="T267" i="15"/>
  <c r="K299" i="15"/>
  <c r="D267" i="15"/>
  <c r="O299" i="15"/>
  <c r="N279" i="15"/>
  <c r="L267" i="15"/>
  <c r="W299" i="15"/>
  <c r="C299" i="15"/>
  <c r="J279" i="15"/>
  <c r="I285" i="15"/>
  <c r="X267" i="15"/>
  <c r="E285" i="15"/>
  <c r="A12" i="15"/>
  <c r="A13" i="15" s="1"/>
  <c r="Q18" i="15"/>
  <c r="H18" i="15"/>
  <c r="W18" i="15"/>
  <c r="Z11" i="13"/>
  <c r="Z29" i="13"/>
  <c r="N30" i="13" s="1"/>
  <c r="Z35" i="13"/>
  <c r="Y36" i="13" s="1"/>
  <c r="Z17" i="13"/>
  <c r="C18" i="13" s="1"/>
  <c r="Z23" i="13"/>
  <c r="K24" i="13" s="1"/>
  <c r="Y260" i="13"/>
  <c r="B261" i="13" s="1"/>
  <c r="Y298" i="13"/>
  <c r="H299" i="13" s="1"/>
  <c r="Y310" i="13"/>
  <c r="W311" i="13" s="1"/>
  <c r="Y304" i="13"/>
  <c r="M305" i="13" s="1"/>
  <c r="Y278" i="13"/>
  <c r="U279" i="13" s="1"/>
  <c r="Y254" i="13"/>
  <c r="T255" i="13" s="1"/>
  <c r="Y284" i="13"/>
  <c r="E285" i="13" s="1"/>
  <c r="Y272" i="13"/>
  <c r="Y316" i="13"/>
  <c r="H317" i="13" s="1"/>
  <c r="Y266" i="13"/>
  <c r="D267" i="13" s="1"/>
  <c r="Y322" i="13"/>
  <c r="R323" i="13" s="1"/>
  <c r="B116" i="12"/>
  <c r="H116" i="12"/>
  <c r="G116" i="12"/>
  <c r="V116" i="12"/>
  <c r="R116" i="12"/>
  <c r="B61" i="12"/>
  <c r="C61" i="12" s="1"/>
  <c r="R60" i="12"/>
  <c r="B60" i="12"/>
  <c r="D60" i="12"/>
  <c r="D61" i="12" s="1"/>
  <c r="S60" i="12"/>
  <c r="Q60" i="12"/>
  <c r="J60" i="12"/>
  <c r="T60" i="12"/>
  <c r="I60" i="12"/>
  <c r="A66" i="12"/>
  <c r="A67" i="12" s="1"/>
  <c r="X66" i="12"/>
  <c r="G66" i="12"/>
  <c r="U84" i="12"/>
  <c r="X72" i="12"/>
  <c r="B19" i="12"/>
  <c r="C19" i="12" s="1"/>
  <c r="D19" i="12" s="1"/>
  <c r="E19" i="12" s="1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D42" i="12"/>
  <c r="Q42" i="12"/>
  <c r="X42" i="12"/>
  <c r="N116" i="12"/>
  <c r="T116" i="12"/>
  <c r="K116" i="12"/>
  <c r="F116" i="12"/>
  <c r="P116" i="12"/>
  <c r="X116" i="12"/>
  <c r="Q110" i="12"/>
  <c r="S110" i="12"/>
  <c r="M110" i="12"/>
  <c r="P104" i="12"/>
  <c r="N104" i="12"/>
  <c r="B84" i="12"/>
  <c r="T84" i="12"/>
  <c r="I84" i="12"/>
  <c r="R84" i="12"/>
  <c r="H72" i="12"/>
  <c r="W72" i="12"/>
  <c r="F72" i="12"/>
  <c r="Q66" i="12"/>
  <c r="C55" i="12"/>
  <c r="D55" i="12" s="1"/>
  <c r="E55" i="12" s="1"/>
  <c r="F55" i="12" s="1"/>
  <c r="G55" i="12" s="1"/>
  <c r="H55" i="12" s="1"/>
  <c r="I55" i="12" s="1"/>
  <c r="J55" i="12" s="1"/>
  <c r="K55" i="12" s="1"/>
  <c r="L55" i="12" s="1"/>
  <c r="M55" i="12" s="1"/>
  <c r="N55" i="12" s="1"/>
  <c r="O55" i="12" s="1"/>
  <c r="P55" i="12" s="1"/>
  <c r="Q55" i="12" s="1"/>
  <c r="R55" i="12" s="1"/>
  <c r="S55" i="12" s="1"/>
  <c r="T55" i="12" s="1"/>
  <c r="U55" i="12" s="1"/>
  <c r="V55" i="12" s="1"/>
  <c r="W55" i="12" s="1"/>
  <c r="X55" i="12" s="1"/>
  <c r="E42" i="12"/>
  <c r="P42" i="12"/>
  <c r="U42" i="12"/>
  <c r="A42" i="12"/>
  <c r="A43" i="12" s="1"/>
  <c r="H42" i="12"/>
  <c r="M42" i="12"/>
  <c r="T42" i="12"/>
  <c r="O42" i="12"/>
  <c r="N36" i="12"/>
  <c r="A36" i="12"/>
  <c r="A37" i="12" s="1"/>
  <c r="H36" i="12"/>
  <c r="J36" i="12"/>
  <c r="U36" i="12"/>
  <c r="Q36" i="12"/>
  <c r="T36" i="12"/>
  <c r="R36" i="12"/>
  <c r="B36" i="12"/>
  <c r="V36" i="12"/>
  <c r="F36" i="12"/>
  <c r="O30" i="12"/>
  <c r="J30" i="12"/>
  <c r="Q30" i="12"/>
  <c r="K30" i="12"/>
  <c r="V30" i="12"/>
  <c r="F30" i="12"/>
  <c r="S30" i="12"/>
  <c r="C30" i="12"/>
  <c r="N30" i="12"/>
  <c r="W30" i="12"/>
  <c r="G30" i="12"/>
  <c r="R30" i="12"/>
  <c r="B30" i="12"/>
  <c r="B24" i="12"/>
  <c r="B25" i="12" s="1"/>
  <c r="C25" i="12" s="1"/>
  <c r="I122" i="12"/>
  <c r="C122" i="12"/>
  <c r="L78" i="12"/>
  <c r="P78" i="12"/>
  <c r="H78" i="12"/>
  <c r="X78" i="12"/>
  <c r="B78" i="12"/>
  <c r="R78" i="12"/>
  <c r="M78" i="12"/>
  <c r="O78" i="12"/>
  <c r="V98" i="12"/>
  <c r="R98" i="12"/>
  <c r="N98" i="12"/>
  <c r="J98" i="12"/>
  <c r="F98" i="12"/>
  <c r="B98" i="12"/>
  <c r="T98" i="12"/>
  <c r="L98" i="12"/>
  <c r="X98" i="12"/>
  <c r="P98" i="12"/>
  <c r="I98" i="12"/>
  <c r="U122" i="12"/>
  <c r="E122" i="12"/>
  <c r="B111" i="12"/>
  <c r="C111" i="12" s="1"/>
  <c r="D111" i="12" s="1"/>
  <c r="E111" i="12" s="1"/>
  <c r="O122" i="12"/>
  <c r="J104" i="12"/>
  <c r="S98" i="12"/>
  <c r="C98" i="12"/>
  <c r="L104" i="12"/>
  <c r="D98" i="12"/>
  <c r="E84" i="12"/>
  <c r="J78" i="12"/>
  <c r="P84" i="12"/>
  <c r="Q78" i="12"/>
  <c r="A78" i="12"/>
  <c r="A79" i="12" s="1"/>
  <c r="B79" i="12" s="1"/>
  <c r="T72" i="12"/>
  <c r="D72" i="12"/>
  <c r="M66" i="12"/>
  <c r="K78" i="12"/>
  <c r="O72" i="12"/>
  <c r="P66" i="12"/>
  <c r="K42" i="12"/>
  <c r="U98" i="12"/>
  <c r="E98" i="12"/>
  <c r="C72" i="12"/>
  <c r="S36" i="12"/>
  <c r="W36" i="12"/>
  <c r="K36" i="12"/>
  <c r="I36" i="12"/>
  <c r="O36" i="12"/>
  <c r="S66" i="12"/>
  <c r="V72" i="12"/>
  <c r="X36" i="12"/>
  <c r="T30" i="12"/>
  <c r="L30" i="12"/>
  <c r="D30" i="12"/>
  <c r="U30" i="12"/>
  <c r="E30" i="12"/>
  <c r="X30" i="12"/>
  <c r="P30" i="12"/>
  <c r="H30" i="12"/>
  <c r="M30" i="12"/>
  <c r="D36" i="12"/>
  <c r="A30" i="12"/>
  <c r="A31" i="12" s="1"/>
  <c r="I24" i="12"/>
  <c r="P122" i="12"/>
  <c r="X122" i="12"/>
  <c r="H122" i="12"/>
  <c r="T122" i="12"/>
  <c r="D122" i="12"/>
  <c r="L122" i="12"/>
  <c r="S122" i="12"/>
  <c r="N122" i="12"/>
  <c r="K122" i="12"/>
  <c r="F104" i="12"/>
  <c r="O98" i="12"/>
  <c r="S84" i="12"/>
  <c r="C84" i="12"/>
  <c r="K84" i="12"/>
  <c r="O84" i="12"/>
  <c r="W84" i="12"/>
  <c r="A84" i="12"/>
  <c r="A85" i="12" s="1"/>
  <c r="B85" i="12" s="1"/>
  <c r="C85" i="12" s="1"/>
  <c r="Q84" i="12"/>
  <c r="L84" i="12"/>
  <c r="G84" i="12"/>
  <c r="F78" i="12"/>
  <c r="H84" i="12"/>
  <c r="I78" i="12"/>
  <c r="M72" i="12"/>
  <c r="Q72" i="12"/>
  <c r="A72" i="12"/>
  <c r="A73" i="12" s="1"/>
  <c r="B73" i="12" s="1"/>
  <c r="U72" i="12"/>
  <c r="E72" i="12"/>
  <c r="S72" i="12"/>
  <c r="N72" i="12"/>
  <c r="I72" i="12"/>
  <c r="T78" i="12"/>
  <c r="P72" i="12"/>
  <c r="N66" i="12"/>
  <c r="R66" i="12"/>
  <c r="B66" i="12"/>
  <c r="B67" i="12" s="1"/>
  <c r="C67" i="12" s="1"/>
  <c r="V66" i="12"/>
  <c r="F66" i="12"/>
  <c r="J66" i="12"/>
  <c r="O66" i="12"/>
  <c r="I66" i="12"/>
  <c r="J84" i="12"/>
  <c r="W78" i="12"/>
  <c r="G78" i="12"/>
  <c r="K72" i="12"/>
  <c r="L66" i="12"/>
  <c r="W42" i="12"/>
  <c r="Q98" i="12"/>
  <c r="A98" i="12"/>
  <c r="A99" i="12" s="1"/>
  <c r="C66" i="12"/>
  <c r="R72" i="12"/>
  <c r="T66" i="12"/>
  <c r="P36" i="12"/>
  <c r="G36" i="12"/>
  <c r="E24" i="12"/>
  <c r="N78" i="12"/>
  <c r="U78" i="12"/>
  <c r="Q122" i="12"/>
  <c r="A122" i="12"/>
  <c r="A123" i="12" s="1"/>
  <c r="U104" i="12"/>
  <c r="Q104" i="12"/>
  <c r="M104" i="12"/>
  <c r="I104" i="12"/>
  <c r="E104" i="12"/>
  <c r="A104" i="12"/>
  <c r="A105" i="12" s="1"/>
  <c r="S104" i="12"/>
  <c r="C104" i="12"/>
  <c r="K104" i="12"/>
  <c r="W104" i="12"/>
  <c r="G104" i="12"/>
  <c r="O104" i="12"/>
  <c r="V122" i="12"/>
  <c r="F122" i="12"/>
  <c r="V104" i="12"/>
  <c r="H104" i="12"/>
  <c r="X110" i="12"/>
  <c r="T110" i="12"/>
  <c r="P110" i="12"/>
  <c r="L110" i="12"/>
  <c r="H110" i="12"/>
  <c r="D110" i="12"/>
  <c r="R110" i="12"/>
  <c r="B110" i="12"/>
  <c r="J110" i="12"/>
  <c r="V110" i="12"/>
  <c r="F110" i="12"/>
  <c r="N110" i="12"/>
  <c r="M122" i="12"/>
  <c r="W116" i="12"/>
  <c r="S116" i="12"/>
  <c r="O116" i="12"/>
  <c r="Q116" i="12"/>
  <c r="A116" i="12"/>
  <c r="A117" i="12" s="1"/>
  <c r="B117" i="12" s="1"/>
  <c r="I116" i="12"/>
  <c r="U116" i="12"/>
  <c r="E116" i="12"/>
  <c r="M116" i="12"/>
  <c r="I110" i="12"/>
  <c r="W122" i="12"/>
  <c r="G122" i="12"/>
  <c r="C116" i="12"/>
  <c r="K110" i="12"/>
  <c r="R122" i="12"/>
  <c r="B122" i="12"/>
  <c r="J116" i="12"/>
  <c r="R104" i="12"/>
  <c r="B104" i="12"/>
  <c r="K98" i="12"/>
  <c r="T104" i="12"/>
  <c r="D104" i="12"/>
  <c r="M84" i="12"/>
  <c r="V78" i="12"/>
  <c r="X84" i="12"/>
  <c r="D84" i="12"/>
  <c r="E78" i="12"/>
  <c r="N42" i="12"/>
  <c r="B42" i="12"/>
  <c r="J42" i="12"/>
  <c r="V42" i="12"/>
  <c r="F42" i="12"/>
  <c r="R42" i="12"/>
  <c r="C42" i="12"/>
  <c r="L116" i="12"/>
  <c r="D78" i="12"/>
  <c r="L72" i="12"/>
  <c r="U66" i="12"/>
  <c r="E66" i="12"/>
  <c r="V84" i="12"/>
  <c r="F84" i="12"/>
  <c r="I42" i="12"/>
  <c r="S78" i="12"/>
  <c r="C78" i="12"/>
  <c r="L42" i="12"/>
  <c r="G72" i="12"/>
  <c r="H66" i="12"/>
  <c r="S42" i="12"/>
  <c r="M98" i="12"/>
  <c r="O60" i="12"/>
  <c r="W60" i="12"/>
  <c r="L60" i="12"/>
  <c r="G60" i="12"/>
  <c r="P60" i="12"/>
  <c r="K60" i="12"/>
  <c r="U60" i="12"/>
  <c r="E60" i="12"/>
  <c r="W66" i="12"/>
  <c r="M36" i="12"/>
  <c r="C36" i="12"/>
  <c r="J72" i="12"/>
  <c r="D66" i="12"/>
  <c r="L36" i="12"/>
  <c r="X24" i="12"/>
  <c r="T24" i="12"/>
  <c r="P24" i="12"/>
  <c r="U24" i="12"/>
  <c r="M24" i="12"/>
  <c r="V24" i="12"/>
  <c r="N24" i="12"/>
  <c r="Q24" i="12"/>
  <c r="F24" i="12"/>
  <c r="D24" i="12"/>
  <c r="C13" i="12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J24" i="12"/>
  <c r="L122" i="10"/>
  <c r="R122" i="10"/>
  <c r="K122" i="10"/>
  <c r="A122" i="10"/>
  <c r="A123" i="10" s="1"/>
  <c r="E122" i="10"/>
  <c r="H122" i="10"/>
  <c r="U122" i="10"/>
  <c r="J122" i="10"/>
  <c r="G122" i="10"/>
  <c r="T122" i="10"/>
  <c r="N122" i="10"/>
  <c r="M122" i="10"/>
  <c r="W122" i="10"/>
  <c r="X122" i="10"/>
  <c r="D122" i="10"/>
  <c r="B122" i="10"/>
  <c r="Q122" i="10"/>
  <c r="O122" i="10"/>
  <c r="P122" i="10"/>
  <c r="V122" i="10"/>
  <c r="F122" i="10"/>
  <c r="I122" i="10"/>
  <c r="C122" i="10"/>
  <c r="B123" i="10"/>
  <c r="P104" i="10"/>
  <c r="V104" i="10"/>
  <c r="F104" i="10"/>
  <c r="I104" i="10"/>
  <c r="C104" i="10"/>
  <c r="B111" i="10"/>
  <c r="C111" i="10" s="1"/>
  <c r="D111" i="10" s="1"/>
  <c r="E111" i="10" s="1"/>
  <c r="F111" i="10" s="1"/>
  <c r="G111" i="10" s="1"/>
  <c r="H111" i="10" s="1"/>
  <c r="I111" i="10" s="1"/>
  <c r="J111" i="10" s="1"/>
  <c r="K111" i="10" s="1"/>
  <c r="L111" i="10" s="1"/>
  <c r="M111" i="10" s="1"/>
  <c r="N111" i="10" s="1"/>
  <c r="O111" i="10" s="1"/>
  <c r="P111" i="10" s="1"/>
  <c r="Q111" i="10" s="1"/>
  <c r="R111" i="10" s="1"/>
  <c r="S111" i="10" s="1"/>
  <c r="T111" i="10" s="1"/>
  <c r="U111" i="10" s="1"/>
  <c r="V111" i="10" s="1"/>
  <c r="W111" i="10" s="1"/>
  <c r="X111" i="10" s="1"/>
  <c r="H116" i="10"/>
  <c r="R116" i="10"/>
  <c r="U116" i="10"/>
  <c r="O116" i="10"/>
  <c r="A116" i="10"/>
  <c r="A117" i="10" s="1"/>
  <c r="B117" i="10" s="1"/>
  <c r="C117" i="10" s="1"/>
  <c r="D117" i="10" s="1"/>
  <c r="L116" i="10"/>
  <c r="E116" i="10"/>
  <c r="J116" i="10"/>
  <c r="M116" i="10"/>
  <c r="B105" i="10"/>
  <c r="C105" i="10"/>
  <c r="D105" i="10" s="1"/>
  <c r="E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W105" i="10" s="1"/>
  <c r="X105" i="10" s="1"/>
  <c r="U98" i="10"/>
  <c r="W98" i="10"/>
  <c r="K98" i="10"/>
  <c r="C98" i="10"/>
  <c r="S98" i="10"/>
  <c r="O98" i="10"/>
  <c r="G98" i="10"/>
  <c r="I98" i="10"/>
  <c r="Q98" i="10"/>
  <c r="X98" i="10"/>
  <c r="H98" i="10"/>
  <c r="A98" i="10"/>
  <c r="A99" i="10" s="1"/>
  <c r="B99" i="10" s="1"/>
  <c r="C99" i="10" s="1"/>
  <c r="J98" i="10"/>
  <c r="M98" i="10"/>
  <c r="L98" i="10"/>
  <c r="N98" i="10"/>
  <c r="T98" i="10"/>
  <c r="D98" i="10"/>
  <c r="V98" i="10"/>
  <c r="F98" i="10"/>
  <c r="E98" i="10"/>
  <c r="H84" i="10"/>
  <c r="C84" i="10"/>
  <c r="N84" i="10"/>
  <c r="A84" i="10"/>
  <c r="A85" i="10" s="1"/>
  <c r="B85" i="10" s="1"/>
  <c r="C85" i="10" s="1"/>
  <c r="X84" i="10"/>
  <c r="S84" i="10"/>
  <c r="F84" i="10"/>
  <c r="E84" i="10"/>
  <c r="P84" i="10"/>
  <c r="O84" i="10"/>
  <c r="V84" i="10"/>
  <c r="B84" i="10"/>
  <c r="U84" i="10"/>
  <c r="Q84" i="10"/>
  <c r="W84" i="10"/>
  <c r="W42" i="10"/>
  <c r="N42" i="10"/>
  <c r="A42" i="10"/>
  <c r="A43" i="10" s="1"/>
  <c r="U66" i="10"/>
  <c r="E54" i="10"/>
  <c r="V42" i="10"/>
  <c r="F42" i="10"/>
  <c r="U42" i="10"/>
  <c r="R42" i="10"/>
  <c r="B42" i="10"/>
  <c r="M42" i="10"/>
  <c r="L42" i="10"/>
  <c r="J42" i="10"/>
  <c r="O36" i="10"/>
  <c r="P30" i="10"/>
  <c r="E18" i="10"/>
  <c r="L73" i="11"/>
  <c r="H73" i="11"/>
  <c r="H68" i="11"/>
  <c r="L71" i="11"/>
  <c r="H71" i="11"/>
  <c r="L70" i="11"/>
  <c r="L68" i="11"/>
  <c r="H70" i="11"/>
  <c r="J73" i="11"/>
  <c r="J71" i="11"/>
  <c r="J69" i="11"/>
  <c r="J72" i="11"/>
  <c r="J70" i="11"/>
  <c r="J68" i="11"/>
  <c r="K73" i="11"/>
  <c r="K71" i="11"/>
  <c r="K69" i="11"/>
  <c r="K72" i="11"/>
  <c r="K70" i="11"/>
  <c r="K68" i="11"/>
  <c r="F73" i="11"/>
  <c r="F71" i="11"/>
  <c r="F69" i="11"/>
  <c r="F72" i="11"/>
  <c r="F70" i="11"/>
  <c r="F68" i="11"/>
  <c r="G73" i="11"/>
  <c r="G71" i="11"/>
  <c r="G69" i="11"/>
  <c r="G72" i="11"/>
  <c r="G70" i="11"/>
  <c r="G68" i="11"/>
  <c r="M72" i="11"/>
  <c r="M70" i="11"/>
  <c r="M68" i="11"/>
  <c r="M73" i="11"/>
  <c r="M71" i="11"/>
  <c r="M69" i="11"/>
  <c r="N73" i="11"/>
  <c r="N71" i="11"/>
  <c r="N69" i="11"/>
  <c r="N72" i="11"/>
  <c r="N70" i="11"/>
  <c r="N68" i="11"/>
  <c r="I72" i="11"/>
  <c r="I70" i="11"/>
  <c r="I68" i="11"/>
  <c r="I73" i="11"/>
  <c r="I71" i="11"/>
  <c r="I69" i="11"/>
  <c r="T84" i="10"/>
  <c r="D84" i="10"/>
  <c r="K84" i="10"/>
  <c r="J84" i="10"/>
  <c r="F72" i="10"/>
  <c r="A72" i="10"/>
  <c r="A73" i="10" s="1"/>
  <c r="J36" i="10"/>
  <c r="B30" i="10"/>
  <c r="O30" i="10"/>
  <c r="S18" i="10"/>
  <c r="C18" i="10"/>
  <c r="B13" i="10"/>
  <c r="C13" i="10" s="1"/>
  <c r="D13" i="10" s="1"/>
  <c r="E13" i="10" s="1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L78" i="10"/>
  <c r="C78" i="10"/>
  <c r="A78" i="10"/>
  <c r="A79" i="10" s="1"/>
  <c r="S78" i="10"/>
  <c r="T72" i="10"/>
  <c r="D72" i="10"/>
  <c r="V72" i="10"/>
  <c r="Q72" i="10"/>
  <c r="M66" i="10"/>
  <c r="U54" i="10"/>
  <c r="M54" i="10"/>
  <c r="O54" i="10"/>
  <c r="D54" i="10"/>
  <c r="S54" i="10"/>
  <c r="N78" i="10"/>
  <c r="J78" i="10"/>
  <c r="V78" i="10"/>
  <c r="F78" i="10"/>
  <c r="R78" i="10"/>
  <c r="B78" i="10"/>
  <c r="X78" i="10"/>
  <c r="H78" i="10"/>
  <c r="P72" i="10"/>
  <c r="P66" i="10"/>
  <c r="L66" i="10"/>
  <c r="X66" i="10"/>
  <c r="H66" i="10"/>
  <c r="T66" i="10"/>
  <c r="D66" i="10"/>
  <c r="I66" i="10"/>
  <c r="O78" i="10"/>
  <c r="X60" i="10"/>
  <c r="H60" i="10"/>
  <c r="Q54" i="10"/>
  <c r="A54" i="10"/>
  <c r="A55" i="10" s="1"/>
  <c r="R72" i="10"/>
  <c r="B72" i="10"/>
  <c r="K66" i="10"/>
  <c r="S60" i="10"/>
  <c r="C60" i="10"/>
  <c r="T54" i="10"/>
  <c r="M78" i="10"/>
  <c r="V60" i="10"/>
  <c r="K54" i="10"/>
  <c r="Q42" i="10"/>
  <c r="A36" i="10"/>
  <c r="A37" i="10" s="1"/>
  <c r="V66" i="10"/>
  <c r="F66" i="10"/>
  <c r="H42" i="10"/>
  <c r="L30" i="10"/>
  <c r="K36" i="10"/>
  <c r="A18" i="10"/>
  <c r="A19" i="10" s="1"/>
  <c r="F36" i="10"/>
  <c r="K30" i="10"/>
  <c r="O18" i="10"/>
  <c r="Q60" i="10"/>
  <c r="A60" i="10"/>
  <c r="A61" i="10" s="1"/>
  <c r="M60" i="10"/>
  <c r="I60" i="10"/>
  <c r="U60" i="10"/>
  <c r="E60" i="10"/>
  <c r="L60" i="10"/>
  <c r="W60" i="10"/>
  <c r="G60" i="10"/>
  <c r="B73" i="10"/>
  <c r="J60" i="10"/>
  <c r="O72" i="10"/>
  <c r="K72" i="10"/>
  <c r="W72" i="10"/>
  <c r="G72" i="10"/>
  <c r="C72" i="10"/>
  <c r="S72" i="10"/>
  <c r="T78" i="10"/>
  <c r="D78" i="10"/>
  <c r="L72" i="10"/>
  <c r="K78" i="10"/>
  <c r="T60" i="10"/>
  <c r="D60" i="10"/>
  <c r="N72" i="10"/>
  <c r="W66" i="10"/>
  <c r="G66" i="10"/>
  <c r="O60" i="10"/>
  <c r="I72" i="10"/>
  <c r="P54" i="10"/>
  <c r="X18" i="10"/>
  <c r="T18" i="10"/>
  <c r="P18" i="10"/>
  <c r="L18" i="10"/>
  <c r="H18" i="10"/>
  <c r="D18" i="10"/>
  <c r="N18" i="10"/>
  <c r="J18" i="10"/>
  <c r="B18" i="10"/>
  <c r="V18" i="10"/>
  <c r="F18" i="10"/>
  <c r="R18" i="10"/>
  <c r="I78" i="10"/>
  <c r="R60" i="10"/>
  <c r="B60" i="10"/>
  <c r="X36" i="10"/>
  <c r="T36" i="10"/>
  <c r="P36" i="10"/>
  <c r="L36" i="10"/>
  <c r="H36" i="10"/>
  <c r="D36" i="10"/>
  <c r="Q36" i="10"/>
  <c r="V36" i="10"/>
  <c r="U36" i="10"/>
  <c r="M36" i="10"/>
  <c r="E36" i="10"/>
  <c r="R66" i="10"/>
  <c r="B66" i="10"/>
  <c r="X30" i="10"/>
  <c r="H30" i="10"/>
  <c r="W36" i="10"/>
  <c r="G36" i="10"/>
  <c r="B25" i="10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R36" i="10"/>
  <c r="B36" i="10"/>
  <c r="G30" i="10"/>
  <c r="K18" i="10"/>
  <c r="Q18" i="10"/>
  <c r="I18" i="10"/>
  <c r="P78" i="10"/>
  <c r="X72" i="10"/>
  <c r="H72" i="10"/>
  <c r="Q66" i="10"/>
  <c r="A66" i="10"/>
  <c r="A67" i="10" s="1"/>
  <c r="B67" i="10" s="1"/>
  <c r="W78" i="10"/>
  <c r="G78" i="10"/>
  <c r="P60" i="10"/>
  <c r="R54" i="10"/>
  <c r="B54" i="10"/>
  <c r="V54" i="10"/>
  <c r="F54" i="10"/>
  <c r="J54" i="10"/>
  <c r="N54" i="10"/>
  <c r="H54" i="10"/>
  <c r="X54" i="10"/>
  <c r="C54" i="10"/>
  <c r="I54" i="10"/>
  <c r="J72" i="10"/>
  <c r="S66" i="10"/>
  <c r="C66" i="10"/>
  <c r="K60" i="10"/>
  <c r="U72" i="10"/>
  <c r="E72" i="10"/>
  <c r="L54" i="10"/>
  <c r="U78" i="10"/>
  <c r="E78" i="10"/>
  <c r="N60" i="10"/>
  <c r="W54" i="10"/>
  <c r="S42" i="10"/>
  <c r="C42" i="10"/>
  <c r="P42" i="10"/>
  <c r="K42" i="10"/>
  <c r="D42" i="10"/>
  <c r="T42" i="10"/>
  <c r="O42" i="10"/>
  <c r="I42" i="10"/>
  <c r="E42" i="10"/>
  <c r="M30" i="10"/>
  <c r="V30" i="10"/>
  <c r="Q30" i="10"/>
  <c r="F30" i="10"/>
  <c r="A30" i="10"/>
  <c r="A31" i="10" s="1"/>
  <c r="U30" i="10"/>
  <c r="E30" i="10"/>
  <c r="S30" i="10"/>
  <c r="N30" i="10"/>
  <c r="C30" i="10"/>
  <c r="I30" i="10"/>
  <c r="N66" i="10"/>
  <c r="X42" i="10"/>
  <c r="T30" i="10"/>
  <c r="D30" i="10"/>
  <c r="S36" i="10"/>
  <c r="C36" i="10"/>
  <c r="N36" i="10"/>
  <c r="W30" i="10"/>
  <c r="W18" i="10"/>
  <c r="G18" i="10"/>
  <c r="M18" i="10"/>
  <c r="J30" i="10"/>
  <c r="Y146" i="3"/>
  <c r="K147" i="3" s="1"/>
  <c r="A16" i="6"/>
  <c r="B16" i="6" s="1"/>
  <c r="C16" i="6" s="1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Z3" i="6"/>
  <c r="Y10" i="6"/>
  <c r="A10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Y102" i="4" s="1"/>
  <c r="I103" i="4" s="1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Y54" i="4" s="1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Y48" i="4" s="1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Y24" i="4" s="1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131" i="4"/>
  <c r="B131" i="4" s="1"/>
  <c r="C131" i="4" s="1"/>
  <c r="D131" i="4" s="1"/>
  <c r="E131" i="4" s="1"/>
  <c r="F131" i="4" s="1"/>
  <c r="G131" i="4" s="1"/>
  <c r="H131" i="4" s="1"/>
  <c r="I131" i="4" s="1"/>
  <c r="J131" i="4" s="1"/>
  <c r="K131" i="4" s="1"/>
  <c r="L131" i="4" s="1"/>
  <c r="M131" i="4" s="1"/>
  <c r="N131" i="4" s="1"/>
  <c r="O131" i="4" s="1"/>
  <c r="P131" i="4" s="1"/>
  <c r="Q131" i="4" s="1"/>
  <c r="R131" i="4" s="1"/>
  <c r="S131" i="4" s="1"/>
  <c r="T131" i="4" s="1"/>
  <c r="U131" i="4" s="1"/>
  <c r="V131" i="4" s="1"/>
  <c r="W131" i="4" s="1"/>
  <c r="X131" i="4" s="1"/>
  <c r="Y90" i="4"/>
  <c r="A76" i="4"/>
  <c r="B76" i="4" s="1"/>
  <c r="C76" i="4" s="1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5" i="4"/>
  <c r="Y4" i="4"/>
  <c r="Y3" i="4"/>
  <c r="B256" i="15" l="1"/>
  <c r="C256" i="15" s="1"/>
  <c r="D256" i="15" s="1"/>
  <c r="E256" i="15" s="1"/>
  <c r="F256" i="15" s="1"/>
  <c r="G256" i="15" s="1"/>
  <c r="H256" i="15" s="1"/>
  <c r="I256" i="15" s="1"/>
  <c r="J256" i="15" s="1"/>
  <c r="K256" i="15" s="1"/>
  <c r="L256" i="15" s="1"/>
  <c r="M256" i="15" s="1"/>
  <c r="N256" i="15" s="1"/>
  <c r="O256" i="15" s="1"/>
  <c r="P256" i="15" s="1"/>
  <c r="Q256" i="15" s="1"/>
  <c r="R256" i="15" s="1"/>
  <c r="S256" i="15" s="1"/>
  <c r="T256" i="15" s="1"/>
  <c r="U256" i="15" s="1"/>
  <c r="V256" i="15" s="1"/>
  <c r="W256" i="15" s="1"/>
  <c r="X256" i="15" s="1"/>
  <c r="B274" i="15"/>
  <c r="C274" i="15" s="1"/>
  <c r="D274" i="15" s="1"/>
  <c r="E274" i="15" s="1"/>
  <c r="F274" i="15" s="1"/>
  <c r="G274" i="15" s="1"/>
  <c r="H274" i="15" s="1"/>
  <c r="I274" i="15" s="1"/>
  <c r="J274" i="15" s="1"/>
  <c r="K274" i="15" s="1"/>
  <c r="L274" i="15" s="1"/>
  <c r="M274" i="15" s="1"/>
  <c r="N274" i="15" s="1"/>
  <c r="O274" i="15" s="1"/>
  <c r="P274" i="15" s="1"/>
  <c r="Q274" i="15" s="1"/>
  <c r="R274" i="15" s="1"/>
  <c r="S274" i="15" s="1"/>
  <c r="T274" i="15" s="1"/>
  <c r="U274" i="15" s="1"/>
  <c r="V274" i="15" s="1"/>
  <c r="W274" i="15" s="1"/>
  <c r="X274" i="15" s="1"/>
  <c r="B306" i="15"/>
  <c r="C306" i="15" s="1"/>
  <c r="D306" i="15" s="1"/>
  <c r="E306" i="15" s="1"/>
  <c r="F306" i="15" s="1"/>
  <c r="G306" i="15" s="1"/>
  <c r="H306" i="15" s="1"/>
  <c r="I306" i="15" s="1"/>
  <c r="J306" i="15" s="1"/>
  <c r="K306" i="15" s="1"/>
  <c r="L306" i="15" s="1"/>
  <c r="M306" i="15" s="1"/>
  <c r="N306" i="15" s="1"/>
  <c r="O306" i="15" s="1"/>
  <c r="P306" i="15" s="1"/>
  <c r="Q306" i="15" s="1"/>
  <c r="R306" i="15" s="1"/>
  <c r="S306" i="15" s="1"/>
  <c r="T306" i="15" s="1"/>
  <c r="U306" i="15" s="1"/>
  <c r="V306" i="15" s="1"/>
  <c r="W306" i="15" s="1"/>
  <c r="X306" i="15" s="1"/>
  <c r="B286" i="15"/>
  <c r="C286" i="15" s="1"/>
  <c r="D286" i="15" s="1"/>
  <c r="E286" i="15" s="1"/>
  <c r="F286" i="15" s="1"/>
  <c r="G286" i="15" s="1"/>
  <c r="H286" i="15" s="1"/>
  <c r="I286" i="15" s="1"/>
  <c r="J286" i="15" s="1"/>
  <c r="K286" i="15" s="1"/>
  <c r="L286" i="15" s="1"/>
  <c r="M286" i="15" s="1"/>
  <c r="N286" i="15" s="1"/>
  <c r="O286" i="15" s="1"/>
  <c r="P286" i="15" s="1"/>
  <c r="Q286" i="15" s="1"/>
  <c r="R286" i="15" s="1"/>
  <c r="S286" i="15" s="1"/>
  <c r="T286" i="15" s="1"/>
  <c r="U286" i="15" s="1"/>
  <c r="V286" i="15" s="1"/>
  <c r="W286" i="15" s="1"/>
  <c r="X286" i="15" s="1"/>
  <c r="B268" i="15"/>
  <c r="C268" i="15" s="1"/>
  <c r="D268" i="15" s="1"/>
  <c r="E268" i="15" s="1"/>
  <c r="F268" i="15" s="1"/>
  <c r="G268" i="15" s="1"/>
  <c r="H268" i="15" s="1"/>
  <c r="I268" i="15" s="1"/>
  <c r="J268" i="15" s="1"/>
  <c r="K268" i="15" s="1"/>
  <c r="L268" i="15" s="1"/>
  <c r="M268" i="15" s="1"/>
  <c r="N268" i="15" s="1"/>
  <c r="O268" i="15" s="1"/>
  <c r="P268" i="15" s="1"/>
  <c r="Q268" i="15" s="1"/>
  <c r="R268" i="15" s="1"/>
  <c r="S268" i="15" s="1"/>
  <c r="T268" i="15" s="1"/>
  <c r="U268" i="15" s="1"/>
  <c r="V268" i="15" s="1"/>
  <c r="W268" i="15" s="1"/>
  <c r="X268" i="15" s="1"/>
  <c r="B312" i="15"/>
  <c r="C312" i="15" s="1"/>
  <c r="D312" i="15" s="1"/>
  <c r="E312" i="15" s="1"/>
  <c r="F312" i="15" s="1"/>
  <c r="G312" i="15" s="1"/>
  <c r="H312" i="15" s="1"/>
  <c r="I312" i="15" s="1"/>
  <c r="J312" i="15" s="1"/>
  <c r="K312" i="15" s="1"/>
  <c r="L312" i="15" s="1"/>
  <c r="M312" i="15" s="1"/>
  <c r="N312" i="15" s="1"/>
  <c r="O312" i="15" s="1"/>
  <c r="P312" i="15" s="1"/>
  <c r="Q312" i="15" s="1"/>
  <c r="R312" i="15" s="1"/>
  <c r="S312" i="15" s="1"/>
  <c r="T312" i="15" s="1"/>
  <c r="U312" i="15" s="1"/>
  <c r="V312" i="15" s="1"/>
  <c r="W312" i="15" s="1"/>
  <c r="X312" i="15" s="1"/>
  <c r="B324" i="15"/>
  <c r="C324" i="15" s="1"/>
  <c r="D324" i="15" s="1"/>
  <c r="E324" i="15" s="1"/>
  <c r="F324" i="15" s="1"/>
  <c r="G324" i="15" s="1"/>
  <c r="H324" i="15" s="1"/>
  <c r="I324" i="15" s="1"/>
  <c r="J324" i="15" s="1"/>
  <c r="K324" i="15" s="1"/>
  <c r="L324" i="15" s="1"/>
  <c r="M324" i="15" s="1"/>
  <c r="N324" i="15" s="1"/>
  <c r="O324" i="15" s="1"/>
  <c r="P324" i="15" s="1"/>
  <c r="Q324" i="15" s="1"/>
  <c r="R324" i="15" s="1"/>
  <c r="S324" i="15" s="1"/>
  <c r="T324" i="15" s="1"/>
  <c r="U324" i="15" s="1"/>
  <c r="V324" i="15" s="1"/>
  <c r="W324" i="15" s="1"/>
  <c r="X324" i="15" s="1"/>
  <c r="B300" i="15"/>
  <c r="C300" i="15" s="1"/>
  <c r="D300" i="15" s="1"/>
  <c r="E300" i="15" s="1"/>
  <c r="F300" i="15" s="1"/>
  <c r="G300" i="15" s="1"/>
  <c r="H300" i="15" s="1"/>
  <c r="I300" i="15" s="1"/>
  <c r="J300" i="15" s="1"/>
  <c r="K300" i="15" s="1"/>
  <c r="L300" i="15" s="1"/>
  <c r="M300" i="15" s="1"/>
  <c r="N300" i="15" s="1"/>
  <c r="O300" i="15" s="1"/>
  <c r="P300" i="15" s="1"/>
  <c r="Q300" i="15" s="1"/>
  <c r="R300" i="15" s="1"/>
  <c r="S300" i="15" s="1"/>
  <c r="T300" i="15" s="1"/>
  <c r="U300" i="15" s="1"/>
  <c r="V300" i="15" s="1"/>
  <c r="W300" i="15" s="1"/>
  <c r="X300" i="15" s="1"/>
  <c r="B262" i="15"/>
  <c r="C262" i="15" s="1"/>
  <c r="D262" i="15" s="1"/>
  <c r="E262" i="15" s="1"/>
  <c r="F262" i="15" s="1"/>
  <c r="G262" i="15" s="1"/>
  <c r="H262" i="15" s="1"/>
  <c r="I262" i="15" s="1"/>
  <c r="J262" i="15" s="1"/>
  <c r="K262" i="15" s="1"/>
  <c r="L262" i="15" s="1"/>
  <c r="M262" i="15" s="1"/>
  <c r="N262" i="15" s="1"/>
  <c r="O262" i="15" s="1"/>
  <c r="P262" i="15" s="1"/>
  <c r="Q262" i="15" s="1"/>
  <c r="R262" i="15" s="1"/>
  <c r="S262" i="15" s="1"/>
  <c r="T262" i="15" s="1"/>
  <c r="U262" i="15" s="1"/>
  <c r="V262" i="15" s="1"/>
  <c r="W262" i="15" s="1"/>
  <c r="X262" i="15" s="1"/>
  <c r="B318" i="15"/>
  <c r="C318" i="15" s="1"/>
  <c r="D318" i="15" s="1"/>
  <c r="E318" i="15" s="1"/>
  <c r="F318" i="15" s="1"/>
  <c r="G318" i="15" s="1"/>
  <c r="H318" i="15" s="1"/>
  <c r="I318" i="15" s="1"/>
  <c r="J318" i="15" s="1"/>
  <c r="K318" i="15" s="1"/>
  <c r="L318" i="15" s="1"/>
  <c r="M318" i="15" s="1"/>
  <c r="N318" i="15" s="1"/>
  <c r="O318" i="15" s="1"/>
  <c r="P318" i="15" s="1"/>
  <c r="Q318" i="15" s="1"/>
  <c r="R318" i="15" s="1"/>
  <c r="S318" i="15" s="1"/>
  <c r="T318" i="15" s="1"/>
  <c r="U318" i="15" s="1"/>
  <c r="V318" i="15" s="1"/>
  <c r="W318" i="15" s="1"/>
  <c r="X318" i="15" s="1"/>
  <c r="B280" i="15"/>
  <c r="C280" i="15" s="1"/>
  <c r="D280" i="15" s="1"/>
  <c r="E280" i="15" s="1"/>
  <c r="F280" i="15" s="1"/>
  <c r="G280" i="15" s="1"/>
  <c r="H280" i="15" s="1"/>
  <c r="I280" i="15" s="1"/>
  <c r="J280" i="15" s="1"/>
  <c r="K280" i="15" s="1"/>
  <c r="L280" i="15" s="1"/>
  <c r="M280" i="15" s="1"/>
  <c r="N280" i="15" s="1"/>
  <c r="O280" i="15" s="1"/>
  <c r="P280" i="15" s="1"/>
  <c r="Q280" i="15" s="1"/>
  <c r="R280" i="15" s="1"/>
  <c r="S280" i="15" s="1"/>
  <c r="T280" i="15" s="1"/>
  <c r="U280" i="15" s="1"/>
  <c r="V280" i="15" s="1"/>
  <c r="W280" i="15" s="1"/>
  <c r="X280" i="15" s="1"/>
  <c r="C13" i="15"/>
  <c r="D13" i="15" s="1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Y13" i="15" s="1"/>
  <c r="B31" i="15"/>
  <c r="C31" i="15" s="1"/>
  <c r="D31" i="15" s="1"/>
  <c r="E31" i="15" s="1"/>
  <c r="F31" i="15" s="1"/>
  <c r="G31" i="15" s="1"/>
  <c r="H31" i="15" s="1"/>
  <c r="I31" i="15" s="1"/>
  <c r="J31" i="15" s="1"/>
  <c r="K31" i="15" s="1"/>
  <c r="L31" i="15" s="1"/>
  <c r="M31" i="15" s="1"/>
  <c r="N31" i="15" s="1"/>
  <c r="O31" i="15" s="1"/>
  <c r="P31" i="15" s="1"/>
  <c r="Q31" i="15" s="1"/>
  <c r="R31" i="15" s="1"/>
  <c r="S31" i="15" s="1"/>
  <c r="T31" i="15" s="1"/>
  <c r="U31" i="15" s="1"/>
  <c r="V31" i="15" s="1"/>
  <c r="W31" i="15" s="1"/>
  <c r="X31" i="15" s="1"/>
  <c r="Y31" i="15" s="1"/>
  <c r="B37" i="15"/>
  <c r="C37" i="15" s="1"/>
  <c r="D37" i="15" s="1"/>
  <c r="E37" i="15" s="1"/>
  <c r="F37" i="15" s="1"/>
  <c r="G37" i="15" s="1"/>
  <c r="H37" i="15" s="1"/>
  <c r="I37" i="15" s="1"/>
  <c r="J37" i="15" s="1"/>
  <c r="K37" i="15" s="1"/>
  <c r="L37" i="15" s="1"/>
  <c r="M37" i="15" s="1"/>
  <c r="N37" i="15" s="1"/>
  <c r="O37" i="15" s="1"/>
  <c r="P37" i="15" s="1"/>
  <c r="Q37" i="15" s="1"/>
  <c r="R37" i="15" s="1"/>
  <c r="S37" i="15" s="1"/>
  <c r="T37" i="15" s="1"/>
  <c r="U37" i="15" s="1"/>
  <c r="V37" i="15" s="1"/>
  <c r="W37" i="15" s="1"/>
  <c r="X37" i="15" s="1"/>
  <c r="Y37" i="15" s="1"/>
  <c r="B25" i="15"/>
  <c r="C25" i="15" s="1"/>
  <c r="D25" i="15" s="1"/>
  <c r="E25" i="15" s="1"/>
  <c r="F25" i="15" s="1"/>
  <c r="G25" i="15" s="1"/>
  <c r="H25" i="15" s="1"/>
  <c r="I25" i="15" s="1"/>
  <c r="J25" i="15" s="1"/>
  <c r="K25" i="15" s="1"/>
  <c r="L25" i="15" s="1"/>
  <c r="M25" i="15" s="1"/>
  <c r="N25" i="15" s="1"/>
  <c r="O25" i="15" s="1"/>
  <c r="P25" i="15" s="1"/>
  <c r="Q25" i="15" s="1"/>
  <c r="R25" i="15" s="1"/>
  <c r="S25" i="15" s="1"/>
  <c r="T25" i="15" s="1"/>
  <c r="U25" i="15" s="1"/>
  <c r="V25" i="15" s="1"/>
  <c r="W25" i="15" s="1"/>
  <c r="X25" i="15" s="1"/>
  <c r="Y25" i="15" s="1"/>
  <c r="A19" i="15"/>
  <c r="Z18" i="15"/>
  <c r="M261" i="13"/>
  <c r="J261" i="13"/>
  <c r="J317" i="13"/>
  <c r="J305" i="13"/>
  <c r="X305" i="13"/>
  <c r="G261" i="13"/>
  <c r="D261" i="13"/>
  <c r="A18" i="13"/>
  <c r="F305" i="13"/>
  <c r="H18" i="13"/>
  <c r="U36" i="13"/>
  <c r="N36" i="13"/>
  <c r="G24" i="13"/>
  <c r="K311" i="13"/>
  <c r="D24" i="13"/>
  <c r="T18" i="13"/>
  <c r="S24" i="13"/>
  <c r="R299" i="13"/>
  <c r="I18" i="13"/>
  <c r="I24" i="13"/>
  <c r="E18" i="13"/>
  <c r="E30" i="13"/>
  <c r="P30" i="13"/>
  <c r="F36" i="13"/>
  <c r="X36" i="13"/>
  <c r="I36" i="13"/>
  <c r="V36" i="13"/>
  <c r="A36" i="13"/>
  <c r="A37" i="13" s="1"/>
  <c r="S36" i="13"/>
  <c r="C36" i="13"/>
  <c r="B36" i="13"/>
  <c r="R36" i="13"/>
  <c r="Q36" i="13"/>
  <c r="W36" i="13"/>
  <c r="O36" i="13"/>
  <c r="X24" i="13"/>
  <c r="X18" i="13"/>
  <c r="A12" i="13"/>
  <c r="A13" i="13" s="1"/>
  <c r="B12" i="13"/>
  <c r="S12" i="13"/>
  <c r="M36" i="13"/>
  <c r="G36" i="13"/>
  <c r="L261" i="13"/>
  <c r="E24" i="13"/>
  <c r="Y24" i="13"/>
  <c r="W24" i="13"/>
  <c r="A24" i="13"/>
  <c r="A25" i="13" s="1"/>
  <c r="R24" i="13"/>
  <c r="L24" i="13"/>
  <c r="J24" i="13"/>
  <c r="N24" i="13"/>
  <c r="C24" i="13"/>
  <c r="P24" i="13"/>
  <c r="O24" i="13"/>
  <c r="J36" i="13"/>
  <c r="L36" i="13"/>
  <c r="D36" i="13"/>
  <c r="M24" i="13"/>
  <c r="P36" i="13"/>
  <c r="M18" i="13"/>
  <c r="R18" i="13"/>
  <c r="U24" i="13"/>
  <c r="I30" i="13"/>
  <c r="A19" i="13"/>
  <c r="C261" i="13"/>
  <c r="H24" i="13"/>
  <c r="T36" i="13"/>
  <c r="Y18" i="13"/>
  <c r="N18" i="13"/>
  <c r="W18" i="13"/>
  <c r="G18" i="13"/>
  <c r="S18" i="13"/>
  <c r="F18" i="13"/>
  <c r="L18" i="13"/>
  <c r="B18" i="13"/>
  <c r="U18" i="13"/>
  <c r="J18" i="13"/>
  <c r="V18" i="13"/>
  <c r="O18" i="13"/>
  <c r="H36" i="13"/>
  <c r="T24" i="13"/>
  <c r="B24" i="13"/>
  <c r="E36" i="13"/>
  <c r="K36" i="13"/>
  <c r="P18" i="13"/>
  <c r="D18" i="13"/>
  <c r="Q18" i="13"/>
  <c r="Q24" i="13"/>
  <c r="K18" i="13"/>
  <c r="V24" i="13"/>
  <c r="F24" i="13"/>
  <c r="A30" i="13"/>
  <c r="A31" i="13" s="1"/>
  <c r="K30" i="13"/>
  <c r="Y30" i="13"/>
  <c r="C30" i="13"/>
  <c r="X30" i="13"/>
  <c r="F30" i="13"/>
  <c r="H30" i="13"/>
  <c r="B30" i="13"/>
  <c r="L30" i="13"/>
  <c r="O30" i="13"/>
  <c r="M30" i="13"/>
  <c r="S30" i="13"/>
  <c r="R30" i="13"/>
  <c r="J30" i="13"/>
  <c r="Q30" i="13"/>
  <c r="T30" i="13"/>
  <c r="G30" i="13"/>
  <c r="U30" i="13"/>
  <c r="V30" i="13"/>
  <c r="D30" i="13"/>
  <c r="W30" i="13"/>
  <c r="U299" i="13"/>
  <c r="F12" i="13"/>
  <c r="O299" i="13"/>
  <c r="T299" i="13"/>
  <c r="V12" i="13"/>
  <c r="B299" i="13"/>
  <c r="F299" i="13"/>
  <c r="Q12" i="13"/>
  <c r="N261" i="13"/>
  <c r="U261" i="13"/>
  <c r="A261" i="13"/>
  <c r="A262" i="13" s="1"/>
  <c r="B262" i="13" s="1"/>
  <c r="V261" i="13"/>
  <c r="P261" i="13"/>
  <c r="T261" i="13"/>
  <c r="E261" i="13"/>
  <c r="I261" i="13"/>
  <c r="O261" i="13"/>
  <c r="S261" i="13"/>
  <c r="K261" i="13"/>
  <c r="Q261" i="13"/>
  <c r="F261" i="13"/>
  <c r="L255" i="13"/>
  <c r="W261" i="13"/>
  <c r="X261" i="13"/>
  <c r="H261" i="13"/>
  <c r="R261" i="13"/>
  <c r="O311" i="13"/>
  <c r="H311" i="13"/>
  <c r="V311" i="13"/>
  <c r="X311" i="13"/>
  <c r="T311" i="13"/>
  <c r="I311" i="13"/>
  <c r="P311" i="13"/>
  <c r="I299" i="13"/>
  <c r="A299" i="13"/>
  <c r="A300" i="13" s="1"/>
  <c r="N12" i="13"/>
  <c r="N279" i="13"/>
  <c r="P305" i="13"/>
  <c r="F255" i="13"/>
  <c r="D311" i="13"/>
  <c r="F311" i="13"/>
  <c r="S311" i="13"/>
  <c r="O267" i="13"/>
  <c r="K299" i="13"/>
  <c r="G299" i="13"/>
  <c r="Q299" i="13"/>
  <c r="N311" i="13"/>
  <c r="K12" i="13"/>
  <c r="P285" i="13"/>
  <c r="G311" i="13"/>
  <c r="U311" i="13"/>
  <c r="A311" i="13"/>
  <c r="A312" i="13" s="1"/>
  <c r="H12" i="13"/>
  <c r="M12" i="13"/>
  <c r="M267" i="13"/>
  <c r="L12" i="13"/>
  <c r="L299" i="13"/>
  <c r="M299" i="13"/>
  <c r="N299" i="13"/>
  <c r="E299" i="13"/>
  <c r="S299" i="13"/>
  <c r="D299" i="13"/>
  <c r="B13" i="13"/>
  <c r="C267" i="13"/>
  <c r="U12" i="13"/>
  <c r="E12" i="13"/>
  <c r="I12" i="13"/>
  <c r="V279" i="13"/>
  <c r="J311" i="13"/>
  <c r="Q311" i="13"/>
  <c r="M311" i="13"/>
  <c r="E311" i="13"/>
  <c r="R12" i="13"/>
  <c r="X299" i="13"/>
  <c r="P299" i="13"/>
  <c r="W299" i="13"/>
  <c r="J299" i="13"/>
  <c r="C299" i="13"/>
  <c r="V299" i="13"/>
  <c r="X12" i="13"/>
  <c r="E267" i="13"/>
  <c r="W12" i="13"/>
  <c r="L267" i="13"/>
  <c r="J279" i="13"/>
  <c r="T12" i="13"/>
  <c r="Q305" i="13"/>
  <c r="W305" i="13"/>
  <c r="B305" i="13"/>
  <c r="S305" i="13"/>
  <c r="G305" i="13"/>
  <c r="N305" i="13"/>
  <c r="R305" i="13"/>
  <c r="G317" i="13"/>
  <c r="H305" i="13"/>
  <c r="N323" i="13"/>
  <c r="K305" i="13"/>
  <c r="A305" i="13"/>
  <c r="A306" i="13" s="1"/>
  <c r="U305" i="13"/>
  <c r="G12" i="13"/>
  <c r="S267" i="13"/>
  <c r="Y12" i="13"/>
  <c r="P12" i="13"/>
  <c r="E317" i="13"/>
  <c r="Q267" i="13"/>
  <c r="O12" i="13"/>
  <c r="J267" i="13"/>
  <c r="V305" i="13"/>
  <c r="I305" i="13"/>
  <c r="L305" i="13"/>
  <c r="D305" i="13"/>
  <c r="T305" i="13"/>
  <c r="J12" i="13"/>
  <c r="R311" i="13"/>
  <c r="L311" i="13"/>
  <c r="B311" i="13"/>
  <c r="C311" i="13"/>
  <c r="O317" i="13"/>
  <c r="C305" i="13"/>
  <c r="O305" i="13"/>
  <c r="E305" i="13"/>
  <c r="C12" i="13"/>
  <c r="D12" i="13"/>
  <c r="M273" i="13"/>
  <c r="O273" i="13"/>
  <c r="W273" i="13"/>
  <c r="L273" i="13"/>
  <c r="I273" i="13"/>
  <c r="Q273" i="13"/>
  <c r="F273" i="13"/>
  <c r="D273" i="13"/>
  <c r="E273" i="13"/>
  <c r="S273" i="13"/>
  <c r="N273" i="13"/>
  <c r="U273" i="13"/>
  <c r="C273" i="13"/>
  <c r="H273" i="13"/>
  <c r="A273" i="13"/>
  <c r="A274" i="13" s="1"/>
  <c r="K273" i="13"/>
  <c r="X273" i="13"/>
  <c r="G273" i="13"/>
  <c r="R273" i="13"/>
  <c r="B273" i="13"/>
  <c r="Q279" i="13"/>
  <c r="K279" i="13"/>
  <c r="W279" i="13"/>
  <c r="T279" i="13"/>
  <c r="G279" i="13"/>
  <c r="A279" i="13"/>
  <c r="A280" i="13" s="1"/>
  <c r="C279" i="13"/>
  <c r="B279" i="13"/>
  <c r="F279" i="13"/>
  <c r="X279" i="13"/>
  <c r="L279" i="13"/>
  <c r="I279" i="13"/>
  <c r="P279" i="13"/>
  <c r="E279" i="13"/>
  <c r="M279" i="13"/>
  <c r="S279" i="13"/>
  <c r="O279" i="13"/>
  <c r="H267" i="13"/>
  <c r="B267" i="13"/>
  <c r="N267" i="13"/>
  <c r="F267" i="13"/>
  <c r="G267" i="13"/>
  <c r="P267" i="13"/>
  <c r="X267" i="13"/>
  <c r="I267" i="13"/>
  <c r="R267" i="13"/>
  <c r="W267" i="13"/>
  <c r="A267" i="13"/>
  <c r="A268" i="13" s="1"/>
  <c r="T267" i="13"/>
  <c r="U267" i="13"/>
  <c r="V267" i="13"/>
  <c r="K267" i="13"/>
  <c r="T273" i="13"/>
  <c r="T317" i="13"/>
  <c r="B317" i="13"/>
  <c r="W317" i="13"/>
  <c r="M317" i="13"/>
  <c r="N317" i="13"/>
  <c r="P317" i="13"/>
  <c r="K317" i="13"/>
  <c r="C317" i="13"/>
  <c r="V317" i="13"/>
  <c r="R317" i="13"/>
  <c r="Q317" i="13"/>
  <c r="X317" i="13"/>
  <c r="F317" i="13"/>
  <c r="U317" i="13"/>
  <c r="I317" i="13"/>
  <c r="D317" i="13"/>
  <c r="A317" i="13"/>
  <c r="A318" i="13" s="1"/>
  <c r="S317" i="13"/>
  <c r="D285" i="13"/>
  <c r="L317" i="13"/>
  <c r="R279" i="13"/>
  <c r="I255" i="13"/>
  <c r="K255" i="13"/>
  <c r="X255" i="13"/>
  <c r="S255" i="13"/>
  <c r="M255" i="13"/>
  <c r="U255" i="13"/>
  <c r="C255" i="13"/>
  <c r="O255" i="13"/>
  <c r="H255" i="13"/>
  <c r="B255" i="13"/>
  <c r="W255" i="13"/>
  <c r="D255" i="13"/>
  <c r="R255" i="13"/>
  <c r="A255" i="13"/>
  <c r="A256" i="13" s="1"/>
  <c r="B256" i="13" s="1"/>
  <c r="E255" i="13"/>
  <c r="N255" i="13"/>
  <c r="P255" i="13"/>
  <c r="G255" i="13"/>
  <c r="J255" i="13"/>
  <c r="Q255" i="13"/>
  <c r="V255" i="13"/>
  <c r="V273" i="13"/>
  <c r="D279" i="13"/>
  <c r="J273" i="13"/>
  <c r="A285" i="13"/>
  <c r="A286" i="13" s="1"/>
  <c r="F285" i="13"/>
  <c r="W285" i="13"/>
  <c r="I285" i="13"/>
  <c r="C285" i="13"/>
  <c r="B285" i="13"/>
  <c r="J285" i="13"/>
  <c r="X285" i="13"/>
  <c r="V285" i="13"/>
  <c r="M285" i="13"/>
  <c r="G285" i="13"/>
  <c r="L285" i="13"/>
  <c r="Q285" i="13"/>
  <c r="U285" i="13"/>
  <c r="O285" i="13"/>
  <c r="H285" i="13"/>
  <c r="N285" i="13"/>
  <c r="T285" i="13"/>
  <c r="K285" i="13"/>
  <c r="R285" i="13"/>
  <c r="S285" i="13"/>
  <c r="P273" i="13"/>
  <c r="M323" i="13"/>
  <c r="C323" i="13"/>
  <c r="X323" i="13"/>
  <c r="H323" i="13"/>
  <c r="V323" i="13"/>
  <c r="S323" i="13"/>
  <c r="I323" i="13"/>
  <c r="K323" i="13"/>
  <c r="E323" i="13"/>
  <c r="P323" i="13"/>
  <c r="A323" i="13"/>
  <c r="A324" i="13" s="1"/>
  <c r="W323" i="13"/>
  <c r="G323" i="13"/>
  <c r="L323" i="13"/>
  <c r="U323" i="13"/>
  <c r="J323" i="13"/>
  <c r="Q323" i="13"/>
  <c r="D323" i="13"/>
  <c r="T323" i="13"/>
  <c r="F323" i="13"/>
  <c r="B323" i="13"/>
  <c r="O323" i="13"/>
  <c r="H279" i="13"/>
  <c r="B37" i="12"/>
  <c r="C37" i="12" s="1"/>
  <c r="D37" i="12" s="1"/>
  <c r="E37" i="12" s="1"/>
  <c r="F37" i="12" s="1"/>
  <c r="G37" i="12" s="1"/>
  <c r="H37" i="12" s="1"/>
  <c r="I37" i="12" s="1"/>
  <c r="J37" i="12" s="1"/>
  <c r="K37" i="12" s="1"/>
  <c r="L37" i="12" s="1"/>
  <c r="M37" i="12" s="1"/>
  <c r="N37" i="12" s="1"/>
  <c r="O37" i="12" s="1"/>
  <c r="P37" i="12" s="1"/>
  <c r="Q37" i="12" s="1"/>
  <c r="R37" i="12" s="1"/>
  <c r="S37" i="12" s="1"/>
  <c r="T37" i="12" s="1"/>
  <c r="U37" i="12" s="1"/>
  <c r="V37" i="12" s="1"/>
  <c r="W37" i="12" s="1"/>
  <c r="X37" i="12" s="1"/>
  <c r="B123" i="12"/>
  <c r="C123" i="12" s="1"/>
  <c r="D123" i="12" s="1"/>
  <c r="E123" i="12" s="1"/>
  <c r="F123" i="12" s="1"/>
  <c r="G123" i="12" s="1"/>
  <c r="H123" i="12" s="1"/>
  <c r="I123" i="12" s="1"/>
  <c r="J123" i="12" s="1"/>
  <c r="K123" i="12" s="1"/>
  <c r="L123" i="12" s="1"/>
  <c r="M123" i="12" s="1"/>
  <c r="N123" i="12" s="1"/>
  <c r="O123" i="12" s="1"/>
  <c r="P123" i="12" s="1"/>
  <c r="Q123" i="12" s="1"/>
  <c r="R123" i="12" s="1"/>
  <c r="S123" i="12" s="1"/>
  <c r="T123" i="12" s="1"/>
  <c r="U123" i="12" s="1"/>
  <c r="V123" i="12" s="1"/>
  <c r="W123" i="12" s="1"/>
  <c r="X123" i="12" s="1"/>
  <c r="B99" i="12"/>
  <c r="C99" i="12" s="1"/>
  <c r="D99" i="12" s="1"/>
  <c r="E99" i="12" s="1"/>
  <c r="F99" i="12" s="1"/>
  <c r="G99" i="12" s="1"/>
  <c r="H99" i="12" s="1"/>
  <c r="I99" i="12" s="1"/>
  <c r="J99" i="12" s="1"/>
  <c r="K99" i="12" s="1"/>
  <c r="L99" i="12" s="1"/>
  <c r="M99" i="12" s="1"/>
  <c r="N99" i="12" s="1"/>
  <c r="O99" i="12" s="1"/>
  <c r="P99" i="12" s="1"/>
  <c r="Q99" i="12" s="1"/>
  <c r="R99" i="12" s="1"/>
  <c r="S99" i="12" s="1"/>
  <c r="T99" i="12" s="1"/>
  <c r="U99" i="12" s="1"/>
  <c r="V99" i="12" s="1"/>
  <c r="W99" i="12" s="1"/>
  <c r="X99" i="12" s="1"/>
  <c r="C73" i="12"/>
  <c r="D73" i="12" s="1"/>
  <c r="B43" i="12"/>
  <c r="C43" i="12" s="1"/>
  <c r="D43" i="12" s="1"/>
  <c r="E43" i="12" s="1"/>
  <c r="F43" i="12" s="1"/>
  <c r="G43" i="12" s="1"/>
  <c r="H43" i="12" s="1"/>
  <c r="I43" i="12" s="1"/>
  <c r="J43" i="12" s="1"/>
  <c r="K43" i="12" s="1"/>
  <c r="L43" i="12" s="1"/>
  <c r="M43" i="12" s="1"/>
  <c r="N43" i="12" s="1"/>
  <c r="O43" i="12" s="1"/>
  <c r="P43" i="12" s="1"/>
  <c r="Q43" i="12" s="1"/>
  <c r="R43" i="12" s="1"/>
  <c r="S43" i="12" s="1"/>
  <c r="T43" i="12" s="1"/>
  <c r="U43" i="12" s="1"/>
  <c r="V43" i="12" s="1"/>
  <c r="W43" i="12" s="1"/>
  <c r="X43" i="12" s="1"/>
  <c r="B31" i="12"/>
  <c r="C31" i="12" s="1"/>
  <c r="D31" i="12" s="1"/>
  <c r="E31" i="12" s="1"/>
  <c r="F31" i="12" s="1"/>
  <c r="G31" i="12" s="1"/>
  <c r="H31" i="12" s="1"/>
  <c r="I31" i="12" s="1"/>
  <c r="J31" i="12" s="1"/>
  <c r="K31" i="12" s="1"/>
  <c r="L31" i="12" s="1"/>
  <c r="M31" i="12" s="1"/>
  <c r="N31" i="12" s="1"/>
  <c r="O31" i="12" s="1"/>
  <c r="P31" i="12" s="1"/>
  <c r="Q31" i="12" s="1"/>
  <c r="R31" i="12" s="1"/>
  <c r="S31" i="12" s="1"/>
  <c r="T31" i="12" s="1"/>
  <c r="U31" i="12" s="1"/>
  <c r="V31" i="12" s="1"/>
  <c r="W31" i="12" s="1"/>
  <c r="X31" i="12" s="1"/>
  <c r="C117" i="12"/>
  <c r="D117" i="12" s="1"/>
  <c r="E117" i="12" s="1"/>
  <c r="F117" i="12" s="1"/>
  <c r="G117" i="12" s="1"/>
  <c r="H117" i="12" s="1"/>
  <c r="I117" i="12" s="1"/>
  <c r="J117" i="12" s="1"/>
  <c r="K117" i="12" s="1"/>
  <c r="L117" i="12" s="1"/>
  <c r="M117" i="12" s="1"/>
  <c r="N117" i="12" s="1"/>
  <c r="O117" i="12" s="1"/>
  <c r="P117" i="12" s="1"/>
  <c r="Q117" i="12" s="1"/>
  <c r="R117" i="12" s="1"/>
  <c r="S117" i="12" s="1"/>
  <c r="T117" i="12" s="1"/>
  <c r="U117" i="12" s="1"/>
  <c r="V117" i="12" s="1"/>
  <c r="W117" i="12" s="1"/>
  <c r="X117" i="12" s="1"/>
  <c r="B105" i="12"/>
  <c r="C105" i="12" s="1"/>
  <c r="D105" i="12" s="1"/>
  <c r="E105" i="12" s="1"/>
  <c r="F105" i="12" s="1"/>
  <c r="G105" i="12" s="1"/>
  <c r="H105" i="12" s="1"/>
  <c r="I105" i="12" s="1"/>
  <c r="J105" i="12" s="1"/>
  <c r="K105" i="12" s="1"/>
  <c r="L105" i="12" s="1"/>
  <c r="M105" i="12" s="1"/>
  <c r="N105" i="12" s="1"/>
  <c r="O105" i="12" s="1"/>
  <c r="P105" i="12" s="1"/>
  <c r="Q105" i="12" s="1"/>
  <c r="R105" i="12" s="1"/>
  <c r="S105" i="12" s="1"/>
  <c r="T105" i="12" s="1"/>
  <c r="U105" i="12" s="1"/>
  <c r="V105" i="12" s="1"/>
  <c r="W105" i="12" s="1"/>
  <c r="X105" i="12" s="1"/>
  <c r="D67" i="12"/>
  <c r="E67" i="12" s="1"/>
  <c r="F67" i="12" s="1"/>
  <c r="G67" i="12" s="1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S67" i="12" s="1"/>
  <c r="T67" i="12" s="1"/>
  <c r="U67" i="12" s="1"/>
  <c r="V67" i="12" s="1"/>
  <c r="W67" i="12" s="1"/>
  <c r="X67" i="12" s="1"/>
  <c r="E61" i="12"/>
  <c r="F61" i="12" s="1"/>
  <c r="G61" i="12" s="1"/>
  <c r="H61" i="12" s="1"/>
  <c r="I61" i="12" s="1"/>
  <c r="J61" i="12" s="1"/>
  <c r="K61" i="12" s="1"/>
  <c r="L61" i="12" s="1"/>
  <c r="M61" i="12" s="1"/>
  <c r="N61" i="12" s="1"/>
  <c r="O61" i="12" s="1"/>
  <c r="P61" i="12" s="1"/>
  <c r="Q61" i="12" s="1"/>
  <c r="R61" i="12" s="1"/>
  <c r="S61" i="12" s="1"/>
  <c r="T61" i="12" s="1"/>
  <c r="U61" i="12" s="1"/>
  <c r="V61" i="12" s="1"/>
  <c r="W61" i="12" s="1"/>
  <c r="X61" i="12" s="1"/>
  <c r="C79" i="12"/>
  <c r="D79" i="12" s="1"/>
  <c r="E79" i="12" s="1"/>
  <c r="F79" i="12" s="1"/>
  <c r="G79" i="12" s="1"/>
  <c r="H79" i="12" s="1"/>
  <c r="I79" i="12" s="1"/>
  <c r="J79" i="12" s="1"/>
  <c r="K79" i="12" s="1"/>
  <c r="L79" i="12" s="1"/>
  <c r="M79" i="12" s="1"/>
  <c r="N79" i="12" s="1"/>
  <c r="O79" i="12" s="1"/>
  <c r="P79" i="12" s="1"/>
  <c r="Q79" i="12" s="1"/>
  <c r="R79" i="12" s="1"/>
  <c r="S79" i="12" s="1"/>
  <c r="T79" i="12" s="1"/>
  <c r="U79" i="12" s="1"/>
  <c r="V79" i="12" s="1"/>
  <c r="W79" i="12" s="1"/>
  <c r="X79" i="12" s="1"/>
  <c r="D85" i="12"/>
  <c r="E85" i="12" s="1"/>
  <c r="F85" i="12" s="1"/>
  <c r="G85" i="12" s="1"/>
  <c r="H85" i="12" s="1"/>
  <c r="I85" i="12" s="1"/>
  <c r="J85" i="12" s="1"/>
  <c r="K85" i="12" s="1"/>
  <c r="L85" i="12" s="1"/>
  <c r="M85" i="12" s="1"/>
  <c r="N85" i="12" s="1"/>
  <c r="O85" i="12" s="1"/>
  <c r="P85" i="12" s="1"/>
  <c r="Q85" i="12" s="1"/>
  <c r="R85" i="12" s="1"/>
  <c r="S85" i="12" s="1"/>
  <c r="T85" i="12" s="1"/>
  <c r="U85" i="12" s="1"/>
  <c r="V85" i="12" s="1"/>
  <c r="W85" i="12" s="1"/>
  <c r="X85" i="12" s="1"/>
  <c r="D25" i="12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F111" i="12"/>
  <c r="G111" i="12" s="1"/>
  <c r="H111" i="12" s="1"/>
  <c r="I111" i="12" s="1"/>
  <c r="J111" i="12" s="1"/>
  <c r="K111" i="12" s="1"/>
  <c r="L111" i="12" s="1"/>
  <c r="M111" i="12" s="1"/>
  <c r="N111" i="12" s="1"/>
  <c r="O111" i="12" s="1"/>
  <c r="P111" i="12" s="1"/>
  <c r="Q111" i="12" s="1"/>
  <c r="R111" i="12" s="1"/>
  <c r="S111" i="12" s="1"/>
  <c r="T111" i="12" s="1"/>
  <c r="U111" i="12" s="1"/>
  <c r="V111" i="12" s="1"/>
  <c r="W111" i="12" s="1"/>
  <c r="X111" i="12" s="1"/>
  <c r="E73" i="12"/>
  <c r="F73" i="12" s="1"/>
  <c r="G73" i="12" s="1"/>
  <c r="H73" i="12" s="1"/>
  <c r="I73" i="12" s="1"/>
  <c r="J73" i="12" s="1"/>
  <c r="K73" i="12" s="1"/>
  <c r="L73" i="12" s="1"/>
  <c r="M73" i="12" s="1"/>
  <c r="N73" i="12" s="1"/>
  <c r="O73" i="12" s="1"/>
  <c r="P73" i="12" s="1"/>
  <c r="Q73" i="12" s="1"/>
  <c r="R73" i="12" s="1"/>
  <c r="S73" i="12" s="1"/>
  <c r="T73" i="12" s="1"/>
  <c r="U73" i="12" s="1"/>
  <c r="V73" i="12" s="1"/>
  <c r="W73" i="12" s="1"/>
  <c r="X73" i="12" s="1"/>
  <c r="C123" i="10"/>
  <c r="D123" i="10" s="1"/>
  <c r="E123" i="10" s="1"/>
  <c r="F123" i="10" s="1"/>
  <c r="G123" i="10" s="1"/>
  <c r="H123" i="10" s="1"/>
  <c r="I123" i="10" s="1"/>
  <c r="J123" i="10" s="1"/>
  <c r="K123" i="10" s="1"/>
  <c r="L123" i="10" s="1"/>
  <c r="M123" i="10" s="1"/>
  <c r="N123" i="10" s="1"/>
  <c r="O123" i="10" s="1"/>
  <c r="P123" i="10" s="1"/>
  <c r="Q123" i="10" s="1"/>
  <c r="R123" i="10" s="1"/>
  <c r="S123" i="10" s="1"/>
  <c r="T123" i="10" s="1"/>
  <c r="U123" i="10" s="1"/>
  <c r="V123" i="10" s="1"/>
  <c r="W123" i="10" s="1"/>
  <c r="X123" i="10" s="1"/>
  <c r="E117" i="10"/>
  <c r="F117" i="10" s="1"/>
  <c r="G117" i="10" s="1"/>
  <c r="H117" i="10" s="1"/>
  <c r="I117" i="10" s="1"/>
  <c r="J117" i="10" s="1"/>
  <c r="K117" i="10" s="1"/>
  <c r="L117" i="10" s="1"/>
  <c r="M117" i="10" s="1"/>
  <c r="N117" i="10" s="1"/>
  <c r="O117" i="10" s="1"/>
  <c r="P117" i="10" s="1"/>
  <c r="Q117" i="10" s="1"/>
  <c r="R117" i="10" s="1"/>
  <c r="S117" i="10" s="1"/>
  <c r="T117" i="10" s="1"/>
  <c r="U117" i="10" s="1"/>
  <c r="V117" i="10" s="1"/>
  <c r="W117" i="10" s="1"/>
  <c r="X117" i="10" s="1"/>
  <c r="D99" i="10"/>
  <c r="E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W99" i="10" s="1"/>
  <c r="X99" i="10" s="1"/>
  <c r="B43" i="10"/>
  <c r="D85" i="10"/>
  <c r="E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W85" i="10" s="1"/>
  <c r="X85" i="10" s="1"/>
  <c r="B79" i="10"/>
  <c r="C79" i="10" s="1"/>
  <c r="D79" i="10" s="1"/>
  <c r="E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W79" i="10" s="1"/>
  <c r="X79" i="10" s="1"/>
  <c r="C43" i="10"/>
  <c r="D43" i="10" s="1"/>
  <c r="E43" i="10" s="1"/>
  <c r="F43" i="10" s="1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M75" i="11"/>
  <c r="I75" i="11"/>
  <c r="G75" i="11"/>
  <c r="K75" i="11"/>
  <c r="L75" i="11"/>
  <c r="J75" i="11"/>
  <c r="H75" i="11"/>
  <c r="N75" i="11"/>
  <c r="O75" i="11"/>
  <c r="B31" i="10"/>
  <c r="C31" i="10" s="1"/>
  <c r="D31" i="10" s="1"/>
  <c r="E31" i="10" s="1"/>
  <c r="F31" i="10" s="1"/>
  <c r="G31" i="10" s="1"/>
  <c r="H31" i="10" s="1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B37" i="10"/>
  <c r="C37" i="10" s="1"/>
  <c r="D37" i="10" s="1"/>
  <c r="E37" i="10" s="1"/>
  <c r="F37" i="10" s="1"/>
  <c r="G37" i="10" s="1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C73" i="10"/>
  <c r="D73" i="10" s="1"/>
  <c r="E73" i="10" s="1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W73" i="10" s="1"/>
  <c r="X73" i="10" s="1"/>
  <c r="B61" i="10"/>
  <c r="C61" i="10" s="1"/>
  <c r="D61" i="10" s="1"/>
  <c r="E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W61" i="10" s="1"/>
  <c r="X61" i="10" s="1"/>
  <c r="B19" i="10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C67" i="10"/>
  <c r="D67" i="10" s="1"/>
  <c r="E67" i="10" s="1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W67" i="10" s="1"/>
  <c r="X67" i="10" s="1"/>
  <c r="B55" i="10"/>
  <c r="C55" i="10" s="1"/>
  <c r="D55" i="10" s="1"/>
  <c r="E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W55" i="10" s="1"/>
  <c r="X55" i="10" s="1"/>
  <c r="Q147" i="3"/>
  <c r="I147" i="3"/>
  <c r="O147" i="3"/>
  <c r="S147" i="3"/>
  <c r="G147" i="3"/>
  <c r="A147" i="3"/>
  <c r="A148" i="3" s="1"/>
  <c r="U147" i="3"/>
  <c r="E147" i="3"/>
  <c r="T147" i="3"/>
  <c r="V147" i="3"/>
  <c r="R147" i="3"/>
  <c r="N147" i="3"/>
  <c r="J147" i="3"/>
  <c r="F147" i="3"/>
  <c r="B147" i="3"/>
  <c r="X147" i="3"/>
  <c r="P147" i="3"/>
  <c r="L147" i="3"/>
  <c r="H147" i="3"/>
  <c r="D147" i="3"/>
  <c r="M147" i="3"/>
  <c r="W147" i="3"/>
  <c r="C147" i="3"/>
  <c r="Z10" i="6"/>
  <c r="F11" i="6" s="1"/>
  <c r="G55" i="4"/>
  <c r="C55" i="4"/>
  <c r="C25" i="4"/>
  <c r="G25" i="4"/>
  <c r="K25" i="4"/>
  <c r="O25" i="4"/>
  <c r="S25" i="4"/>
  <c r="W25" i="4"/>
  <c r="D25" i="4"/>
  <c r="H25" i="4"/>
  <c r="L25" i="4"/>
  <c r="P25" i="4"/>
  <c r="T25" i="4"/>
  <c r="X25" i="4"/>
  <c r="U25" i="4"/>
  <c r="Q25" i="4"/>
  <c r="M25" i="4"/>
  <c r="I25" i="4"/>
  <c r="E25" i="4"/>
  <c r="A25" i="4"/>
  <c r="A26" i="4" s="1"/>
  <c r="B25" i="4"/>
  <c r="F25" i="4"/>
  <c r="J25" i="4"/>
  <c r="N25" i="4"/>
  <c r="R25" i="4"/>
  <c r="V25" i="4"/>
  <c r="Y30" i="4"/>
  <c r="Q31" i="4" s="1"/>
  <c r="C49" i="4"/>
  <c r="G49" i="4"/>
  <c r="K49" i="4"/>
  <c r="O49" i="4"/>
  <c r="S49" i="4"/>
  <c r="K55" i="4"/>
  <c r="O55" i="4"/>
  <c r="S55" i="4"/>
  <c r="W55" i="4"/>
  <c r="Y10" i="4"/>
  <c r="P11" i="4" s="1"/>
  <c r="B31" i="4"/>
  <c r="F31" i="4"/>
  <c r="N31" i="4"/>
  <c r="V31" i="4"/>
  <c r="D49" i="4"/>
  <c r="H49" i="4"/>
  <c r="L49" i="4"/>
  <c r="P49" i="4"/>
  <c r="T49" i="4"/>
  <c r="X49" i="4"/>
  <c r="D55" i="4"/>
  <c r="H55" i="4"/>
  <c r="L55" i="4"/>
  <c r="P55" i="4"/>
  <c r="T55" i="4"/>
  <c r="X55" i="4"/>
  <c r="Y17" i="4"/>
  <c r="C31" i="4"/>
  <c r="G31" i="4"/>
  <c r="K31" i="4"/>
  <c r="O31" i="4"/>
  <c r="S31" i="4"/>
  <c r="W31" i="4"/>
  <c r="W49" i="4"/>
  <c r="V49" i="4"/>
  <c r="R49" i="4"/>
  <c r="N49" i="4"/>
  <c r="J49" i="4"/>
  <c r="E49" i="4"/>
  <c r="I49" i="4"/>
  <c r="M49" i="4"/>
  <c r="Q49" i="4"/>
  <c r="U49" i="4"/>
  <c r="V55" i="4"/>
  <c r="R55" i="4"/>
  <c r="U55" i="4"/>
  <c r="Q55" i="4"/>
  <c r="M55" i="4"/>
  <c r="I55" i="4"/>
  <c r="E55" i="4"/>
  <c r="A55" i="4"/>
  <c r="A56" i="4" s="1"/>
  <c r="B49" i="4"/>
  <c r="F49" i="4"/>
  <c r="B55" i="4"/>
  <c r="F55" i="4"/>
  <c r="J55" i="4"/>
  <c r="N55" i="4"/>
  <c r="A49" i="4"/>
  <c r="A50" i="4" s="1"/>
  <c r="B50" i="4" s="1"/>
  <c r="C50" i="4" s="1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60" i="4"/>
  <c r="O61" i="4" s="1"/>
  <c r="Y72" i="4"/>
  <c r="M73" i="4" s="1"/>
  <c r="C91" i="4"/>
  <c r="G91" i="4"/>
  <c r="K91" i="4"/>
  <c r="O91" i="4"/>
  <c r="S91" i="4"/>
  <c r="W91" i="4"/>
  <c r="Y36" i="4"/>
  <c r="Y66" i="4"/>
  <c r="D67" i="4" s="1"/>
  <c r="N73" i="4"/>
  <c r="P85" i="4"/>
  <c r="D91" i="4"/>
  <c r="H91" i="4"/>
  <c r="L91" i="4"/>
  <c r="P91" i="4"/>
  <c r="T91" i="4"/>
  <c r="X91" i="4"/>
  <c r="K73" i="4"/>
  <c r="E85" i="4"/>
  <c r="V91" i="4"/>
  <c r="R91" i="4"/>
  <c r="N91" i="4"/>
  <c r="J91" i="4"/>
  <c r="F91" i="4"/>
  <c r="B91" i="4"/>
  <c r="E91" i="4"/>
  <c r="I91" i="4"/>
  <c r="M91" i="4"/>
  <c r="Q91" i="4"/>
  <c r="U91" i="4"/>
  <c r="A91" i="4"/>
  <c r="A92" i="4" s="1"/>
  <c r="B92" i="4" s="1"/>
  <c r="P97" i="4"/>
  <c r="D103" i="4"/>
  <c r="H103" i="4"/>
  <c r="L103" i="4"/>
  <c r="P103" i="4"/>
  <c r="T103" i="4"/>
  <c r="X103" i="4"/>
  <c r="M103" i="4"/>
  <c r="I97" i="4"/>
  <c r="A103" i="4"/>
  <c r="A104" i="4" s="1"/>
  <c r="Q103" i="4"/>
  <c r="Y108" i="4"/>
  <c r="M109" i="4" s="1"/>
  <c r="P115" i="4"/>
  <c r="Y84" i="4"/>
  <c r="N85" i="4" s="1"/>
  <c r="B103" i="4"/>
  <c r="F103" i="4"/>
  <c r="J103" i="4"/>
  <c r="N103" i="4"/>
  <c r="R103" i="4"/>
  <c r="V103" i="4"/>
  <c r="E103" i="4"/>
  <c r="U103" i="4"/>
  <c r="B109" i="4"/>
  <c r="Y127" i="4"/>
  <c r="S128" i="4" s="1"/>
  <c r="C97" i="4"/>
  <c r="K97" i="4"/>
  <c r="W97" i="4"/>
  <c r="C103" i="4"/>
  <c r="G103" i="4"/>
  <c r="K103" i="4"/>
  <c r="O103" i="4"/>
  <c r="S103" i="4"/>
  <c r="W103" i="4"/>
  <c r="G109" i="4"/>
  <c r="W109" i="4"/>
  <c r="N115" i="4"/>
  <c r="Y114" i="4"/>
  <c r="I115" i="4" s="1"/>
  <c r="Y96" i="4"/>
  <c r="L97" i="4" s="1"/>
  <c r="Y120" i="4"/>
  <c r="O121" i="4" s="1"/>
  <c r="Y3" i="3"/>
  <c r="Y4" i="3"/>
  <c r="C76" i="3"/>
  <c r="D76" i="3" s="1"/>
  <c r="E76" i="3" s="1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B76" i="3"/>
  <c r="A76" i="3"/>
  <c r="A131" i="3"/>
  <c r="B131" i="3" s="1"/>
  <c r="C131" i="3" s="1"/>
  <c r="D131" i="3" s="1"/>
  <c r="E131" i="3" s="1"/>
  <c r="F131" i="3" s="1"/>
  <c r="G131" i="3" s="1"/>
  <c r="H131" i="3" s="1"/>
  <c r="I131" i="3" s="1"/>
  <c r="J131" i="3" s="1"/>
  <c r="K131" i="3" s="1"/>
  <c r="L131" i="3" s="1"/>
  <c r="M131" i="3" s="1"/>
  <c r="N131" i="3" s="1"/>
  <c r="O131" i="3" s="1"/>
  <c r="P131" i="3" s="1"/>
  <c r="Q131" i="3" s="1"/>
  <c r="R131" i="3" s="1"/>
  <c r="S131" i="3" s="1"/>
  <c r="T131" i="3" s="1"/>
  <c r="U131" i="3" s="1"/>
  <c r="V131" i="3" s="1"/>
  <c r="W131" i="3" s="1"/>
  <c r="X131" i="3" s="1"/>
  <c r="Y127" i="3"/>
  <c r="Q128" i="3" s="1"/>
  <c r="Y54" i="3"/>
  <c r="Y30" i="3"/>
  <c r="Y24" i="3"/>
  <c r="Y5" i="3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Y127" i="2" s="1"/>
  <c r="B127" i="2"/>
  <c r="A127" i="2"/>
  <c r="B19" i="15" l="1"/>
  <c r="B37" i="13"/>
  <c r="C37" i="13" s="1"/>
  <c r="D37" i="13" s="1"/>
  <c r="B31" i="13"/>
  <c r="C31" i="13" s="1"/>
  <c r="D31" i="13" s="1"/>
  <c r="E31" i="13" s="1"/>
  <c r="F31" i="13" s="1"/>
  <c r="G31" i="13" s="1"/>
  <c r="H31" i="13" s="1"/>
  <c r="I31" i="13" s="1"/>
  <c r="J31" i="13" s="1"/>
  <c r="K31" i="13" s="1"/>
  <c r="L31" i="13" s="1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18" i="13"/>
  <c r="C262" i="13"/>
  <c r="D262" i="13" s="1"/>
  <c r="E262" i="13" s="1"/>
  <c r="F262" i="13" s="1"/>
  <c r="G262" i="13" s="1"/>
  <c r="H262" i="13" s="1"/>
  <c r="I262" i="13" s="1"/>
  <c r="J262" i="13" s="1"/>
  <c r="K262" i="13" s="1"/>
  <c r="L262" i="13" s="1"/>
  <c r="M262" i="13" s="1"/>
  <c r="N262" i="13" s="1"/>
  <c r="O262" i="13" s="1"/>
  <c r="P262" i="13" s="1"/>
  <c r="Q262" i="13" s="1"/>
  <c r="R262" i="13" s="1"/>
  <c r="S262" i="13" s="1"/>
  <c r="T262" i="13" s="1"/>
  <c r="U262" i="13" s="1"/>
  <c r="V262" i="13" s="1"/>
  <c r="W262" i="13" s="1"/>
  <c r="X262" i="13" s="1"/>
  <c r="E37" i="13"/>
  <c r="F37" i="13" s="1"/>
  <c r="G37" i="13" s="1"/>
  <c r="H37" i="13" s="1"/>
  <c r="I37" i="13" s="1"/>
  <c r="J37" i="13" s="1"/>
  <c r="K37" i="13" s="1"/>
  <c r="L37" i="13" s="1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B19" i="13"/>
  <c r="C19" i="13" s="1"/>
  <c r="D19" i="13" s="1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B25" i="13"/>
  <c r="C25" i="13" s="1"/>
  <c r="D25" i="13" s="1"/>
  <c r="E25" i="13" s="1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Q25" i="13" s="1"/>
  <c r="R25" i="13" s="1"/>
  <c r="S25" i="13" s="1"/>
  <c r="T25" i="13" s="1"/>
  <c r="U25" i="13" s="1"/>
  <c r="V25" i="13" s="1"/>
  <c r="W25" i="13" s="1"/>
  <c r="X25" i="13" s="1"/>
  <c r="Y25" i="13" s="1"/>
  <c r="B300" i="13"/>
  <c r="C300" i="13" s="1"/>
  <c r="D300" i="13" s="1"/>
  <c r="E300" i="13" s="1"/>
  <c r="F300" i="13" s="1"/>
  <c r="G300" i="13" s="1"/>
  <c r="H300" i="13" s="1"/>
  <c r="I300" i="13" s="1"/>
  <c r="J300" i="13" s="1"/>
  <c r="K300" i="13" s="1"/>
  <c r="L300" i="13" s="1"/>
  <c r="M300" i="13" s="1"/>
  <c r="N300" i="13" s="1"/>
  <c r="O300" i="13" s="1"/>
  <c r="P300" i="13" s="1"/>
  <c r="Q300" i="13" s="1"/>
  <c r="R300" i="13" s="1"/>
  <c r="S300" i="13" s="1"/>
  <c r="T300" i="13" s="1"/>
  <c r="U300" i="13" s="1"/>
  <c r="V300" i="13" s="1"/>
  <c r="W300" i="13" s="1"/>
  <c r="X300" i="13" s="1"/>
  <c r="C13" i="13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B312" i="13"/>
  <c r="C312" i="13" s="1"/>
  <c r="D312" i="13" s="1"/>
  <c r="E312" i="13" s="1"/>
  <c r="F312" i="13" s="1"/>
  <c r="G312" i="13" s="1"/>
  <c r="H312" i="13" s="1"/>
  <c r="I312" i="13" s="1"/>
  <c r="J312" i="13" s="1"/>
  <c r="K312" i="13" s="1"/>
  <c r="L312" i="13" s="1"/>
  <c r="M312" i="13" s="1"/>
  <c r="N312" i="13" s="1"/>
  <c r="O312" i="13" s="1"/>
  <c r="P312" i="13" s="1"/>
  <c r="Q312" i="13" s="1"/>
  <c r="R312" i="13" s="1"/>
  <c r="S312" i="13" s="1"/>
  <c r="T312" i="13" s="1"/>
  <c r="U312" i="13" s="1"/>
  <c r="V312" i="13" s="1"/>
  <c r="W312" i="13" s="1"/>
  <c r="X312" i="13" s="1"/>
  <c r="B306" i="13"/>
  <c r="C306" i="13" s="1"/>
  <c r="D306" i="13" s="1"/>
  <c r="E306" i="13" s="1"/>
  <c r="F306" i="13" s="1"/>
  <c r="G306" i="13" s="1"/>
  <c r="H306" i="13" s="1"/>
  <c r="I306" i="13" s="1"/>
  <c r="J306" i="13" s="1"/>
  <c r="K306" i="13" s="1"/>
  <c r="L306" i="13" s="1"/>
  <c r="M306" i="13" s="1"/>
  <c r="N306" i="13" s="1"/>
  <c r="O306" i="13" s="1"/>
  <c r="P306" i="13" s="1"/>
  <c r="Q306" i="13" s="1"/>
  <c r="R306" i="13" s="1"/>
  <c r="S306" i="13" s="1"/>
  <c r="T306" i="13" s="1"/>
  <c r="U306" i="13" s="1"/>
  <c r="V306" i="13" s="1"/>
  <c r="W306" i="13" s="1"/>
  <c r="X306" i="13" s="1"/>
  <c r="B324" i="13"/>
  <c r="C324" i="13" s="1"/>
  <c r="D324" i="13" s="1"/>
  <c r="E324" i="13" s="1"/>
  <c r="F324" i="13" s="1"/>
  <c r="G324" i="13" s="1"/>
  <c r="H324" i="13" s="1"/>
  <c r="I324" i="13" s="1"/>
  <c r="J324" i="13" s="1"/>
  <c r="K324" i="13" s="1"/>
  <c r="L324" i="13" s="1"/>
  <c r="M324" i="13" s="1"/>
  <c r="N324" i="13" s="1"/>
  <c r="O324" i="13" s="1"/>
  <c r="P324" i="13" s="1"/>
  <c r="Q324" i="13" s="1"/>
  <c r="R324" i="13" s="1"/>
  <c r="S324" i="13" s="1"/>
  <c r="T324" i="13" s="1"/>
  <c r="U324" i="13" s="1"/>
  <c r="V324" i="13" s="1"/>
  <c r="W324" i="13" s="1"/>
  <c r="X324" i="13" s="1"/>
  <c r="B318" i="13"/>
  <c r="C318" i="13" s="1"/>
  <c r="D318" i="13" s="1"/>
  <c r="E318" i="13" s="1"/>
  <c r="F318" i="13" s="1"/>
  <c r="G318" i="13" s="1"/>
  <c r="H318" i="13" s="1"/>
  <c r="I318" i="13" s="1"/>
  <c r="J318" i="13" s="1"/>
  <c r="K318" i="13" s="1"/>
  <c r="L318" i="13" s="1"/>
  <c r="M318" i="13" s="1"/>
  <c r="N318" i="13" s="1"/>
  <c r="O318" i="13" s="1"/>
  <c r="P318" i="13" s="1"/>
  <c r="Q318" i="13" s="1"/>
  <c r="R318" i="13" s="1"/>
  <c r="S318" i="13" s="1"/>
  <c r="T318" i="13" s="1"/>
  <c r="U318" i="13" s="1"/>
  <c r="V318" i="13" s="1"/>
  <c r="W318" i="13" s="1"/>
  <c r="X318" i="13" s="1"/>
  <c r="B280" i="13"/>
  <c r="C280" i="13" s="1"/>
  <c r="D280" i="13" s="1"/>
  <c r="E280" i="13" s="1"/>
  <c r="F280" i="13" s="1"/>
  <c r="G280" i="13" s="1"/>
  <c r="H280" i="13" s="1"/>
  <c r="I280" i="13" s="1"/>
  <c r="J280" i="13" s="1"/>
  <c r="K280" i="13" s="1"/>
  <c r="L280" i="13" s="1"/>
  <c r="M280" i="13" s="1"/>
  <c r="N280" i="13" s="1"/>
  <c r="O280" i="13" s="1"/>
  <c r="P280" i="13" s="1"/>
  <c r="Q280" i="13" s="1"/>
  <c r="R280" i="13" s="1"/>
  <c r="S280" i="13" s="1"/>
  <c r="T280" i="13" s="1"/>
  <c r="U280" i="13" s="1"/>
  <c r="V280" i="13" s="1"/>
  <c r="W280" i="13" s="1"/>
  <c r="X280" i="13" s="1"/>
  <c r="B268" i="13"/>
  <c r="C268" i="13" s="1"/>
  <c r="D268" i="13" s="1"/>
  <c r="E268" i="13" s="1"/>
  <c r="F268" i="13" s="1"/>
  <c r="G268" i="13" s="1"/>
  <c r="H268" i="13" s="1"/>
  <c r="I268" i="13" s="1"/>
  <c r="J268" i="13" s="1"/>
  <c r="K268" i="13" s="1"/>
  <c r="L268" i="13" s="1"/>
  <c r="M268" i="13" s="1"/>
  <c r="N268" i="13" s="1"/>
  <c r="O268" i="13" s="1"/>
  <c r="P268" i="13" s="1"/>
  <c r="Q268" i="13" s="1"/>
  <c r="R268" i="13" s="1"/>
  <c r="S268" i="13" s="1"/>
  <c r="T268" i="13" s="1"/>
  <c r="U268" i="13" s="1"/>
  <c r="V268" i="13" s="1"/>
  <c r="W268" i="13" s="1"/>
  <c r="X268" i="13" s="1"/>
  <c r="C256" i="13"/>
  <c r="D256" i="13" s="1"/>
  <c r="E256" i="13" s="1"/>
  <c r="F256" i="13" s="1"/>
  <c r="G256" i="13" s="1"/>
  <c r="H256" i="13" s="1"/>
  <c r="I256" i="13" s="1"/>
  <c r="J256" i="13" s="1"/>
  <c r="K256" i="13" s="1"/>
  <c r="L256" i="13" s="1"/>
  <c r="M256" i="13" s="1"/>
  <c r="N256" i="13" s="1"/>
  <c r="O256" i="13" s="1"/>
  <c r="P256" i="13" s="1"/>
  <c r="Q256" i="13" s="1"/>
  <c r="R256" i="13" s="1"/>
  <c r="S256" i="13" s="1"/>
  <c r="T256" i="13" s="1"/>
  <c r="U256" i="13" s="1"/>
  <c r="V256" i="13" s="1"/>
  <c r="W256" i="13" s="1"/>
  <c r="X256" i="13" s="1"/>
  <c r="B274" i="13"/>
  <c r="C274" i="13" s="1"/>
  <c r="D274" i="13" s="1"/>
  <c r="E274" i="13" s="1"/>
  <c r="F274" i="13" s="1"/>
  <c r="G274" i="13" s="1"/>
  <c r="H274" i="13" s="1"/>
  <c r="I274" i="13" s="1"/>
  <c r="J274" i="13" s="1"/>
  <c r="K274" i="13" s="1"/>
  <c r="L274" i="13" s="1"/>
  <c r="M274" i="13" s="1"/>
  <c r="N274" i="13" s="1"/>
  <c r="O274" i="13" s="1"/>
  <c r="P274" i="13" s="1"/>
  <c r="Q274" i="13" s="1"/>
  <c r="R274" i="13" s="1"/>
  <c r="S274" i="13" s="1"/>
  <c r="T274" i="13" s="1"/>
  <c r="U274" i="13" s="1"/>
  <c r="V274" i="13" s="1"/>
  <c r="W274" i="13" s="1"/>
  <c r="X274" i="13" s="1"/>
  <c r="B286" i="13"/>
  <c r="C286" i="13" s="1"/>
  <c r="D286" i="13" s="1"/>
  <c r="E286" i="13" s="1"/>
  <c r="F286" i="13" s="1"/>
  <c r="G286" i="13" s="1"/>
  <c r="H286" i="13" s="1"/>
  <c r="I286" i="13" s="1"/>
  <c r="J286" i="13" s="1"/>
  <c r="K286" i="13" s="1"/>
  <c r="L286" i="13" s="1"/>
  <c r="M286" i="13" s="1"/>
  <c r="N286" i="13" s="1"/>
  <c r="O286" i="13" s="1"/>
  <c r="P286" i="13" s="1"/>
  <c r="Q286" i="13" s="1"/>
  <c r="R286" i="13" s="1"/>
  <c r="S286" i="13" s="1"/>
  <c r="T286" i="13" s="1"/>
  <c r="U286" i="13" s="1"/>
  <c r="V286" i="13" s="1"/>
  <c r="W286" i="13" s="1"/>
  <c r="X286" i="13" s="1"/>
  <c r="B148" i="3"/>
  <c r="C148" i="3" s="1"/>
  <c r="D148" i="3" s="1"/>
  <c r="E148" i="3" s="1"/>
  <c r="F148" i="3" s="1"/>
  <c r="G148" i="3" s="1"/>
  <c r="H148" i="3" s="1"/>
  <c r="I148" i="3" s="1"/>
  <c r="J148" i="3" s="1"/>
  <c r="K148" i="3" s="1"/>
  <c r="L148" i="3" s="1"/>
  <c r="M148" i="3" s="1"/>
  <c r="N148" i="3" s="1"/>
  <c r="O148" i="3" s="1"/>
  <c r="P148" i="3" s="1"/>
  <c r="Q148" i="3" s="1"/>
  <c r="R148" i="3" s="1"/>
  <c r="S148" i="3" s="1"/>
  <c r="T148" i="3" s="1"/>
  <c r="U148" i="3" s="1"/>
  <c r="V148" i="3" s="1"/>
  <c r="W148" i="3" s="1"/>
  <c r="X148" i="3" s="1"/>
  <c r="D151" i="3"/>
  <c r="S11" i="6"/>
  <c r="M11" i="6"/>
  <c r="C11" i="6"/>
  <c r="P11" i="6"/>
  <c r="U11" i="6"/>
  <c r="J11" i="6"/>
  <c r="E11" i="6"/>
  <c r="Y11" i="6"/>
  <c r="K11" i="6"/>
  <c r="R11" i="6"/>
  <c r="X11" i="6"/>
  <c r="H11" i="6"/>
  <c r="I11" i="6"/>
  <c r="W11" i="6"/>
  <c r="G11" i="6"/>
  <c r="N11" i="6"/>
  <c r="T11" i="6"/>
  <c r="D11" i="6"/>
  <c r="A11" i="6"/>
  <c r="A12" i="6" s="1"/>
  <c r="Q11" i="6"/>
  <c r="O11" i="6"/>
  <c r="V11" i="6"/>
  <c r="B11" i="6"/>
  <c r="L11" i="6"/>
  <c r="C128" i="4"/>
  <c r="V128" i="4"/>
  <c r="F128" i="4"/>
  <c r="D128" i="4"/>
  <c r="O128" i="4"/>
  <c r="N128" i="4"/>
  <c r="R128" i="4"/>
  <c r="B128" i="4"/>
  <c r="T128" i="4"/>
  <c r="G128" i="4"/>
  <c r="P128" i="4"/>
  <c r="W128" i="4"/>
  <c r="J128" i="4"/>
  <c r="L128" i="4"/>
  <c r="Q121" i="4"/>
  <c r="X121" i="4"/>
  <c r="K121" i="4"/>
  <c r="A121" i="4"/>
  <c r="A122" i="4" s="1"/>
  <c r="H121" i="4"/>
  <c r="R109" i="4"/>
  <c r="G97" i="4"/>
  <c r="S97" i="4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U85" i="4"/>
  <c r="E73" i="4"/>
  <c r="W73" i="4"/>
  <c r="G73" i="4"/>
  <c r="J73" i="4"/>
  <c r="U73" i="4"/>
  <c r="A73" i="4"/>
  <c r="A74" i="4" s="1"/>
  <c r="S73" i="4"/>
  <c r="C73" i="4"/>
  <c r="V73" i="4"/>
  <c r="F73" i="4"/>
  <c r="Q73" i="4"/>
  <c r="O73" i="4"/>
  <c r="R73" i="4"/>
  <c r="B73" i="4"/>
  <c r="V67" i="4"/>
  <c r="F67" i="4"/>
  <c r="I67" i="4"/>
  <c r="E67" i="4"/>
  <c r="N67" i="4"/>
  <c r="J67" i="4"/>
  <c r="U67" i="4"/>
  <c r="R31" i="4"/>
  <c r="W115" i="4"/>
  <c r="G115" i="4"/>
  <c r="S115" i="4"/>
  <c r="C115" i="4"/>
  <c r="O115" i="4"/>
  <c r="K115" i="4"/>
  <c r="R115" i="4"/>
  <c r="B115" i="4"/>
  <c r="K109" i="4"/>
  <c r="U121" i="4"/>
  <c r="E121" i="4"/>
  <c r="M115" i="4"/>
  <c r="V109" i="4"/>
  <c r="F109" i="4"/>
  <c r="L121" i="4"/>
  <c r="T115" i="4"/>
  <c r="D115" i="4"/>
  <c r="M97" i="4"/>
  <c r="T97" i="4"/>
  <c r="D97" i="4"/>
  <c r="I85" i="4"/>
  <c r="T85" i="4"/>
  <c r="D85" i="4"/>
  <c r="W37" i="4"/>
  <c r="S37" i="4"/>
  <c r="O37" i="4"/>
  <c r="R85" i="4"/>
  <c r="B85" i="4"/>
  <c r="V61" i="4"/>
  <c r="F61" i="4"/>
  <c r="V37" i="4"/>
  <c r="F37" i="4"/>
  <c r="M67" i="4"/>
  <c r="E61" i="4"/>
  <c r="U37" i="4"/>
  <c r="E37" i="4"/>
  <c r="V18" i="4"/>
  <c r="R18" i="4"/>
  <c r="N18" i="4"/>
  <c r="J18" i="4"/>
  <c r="F18" i="4"/>
  <c r="B18" i="4"/>
  <c r="P37" i="4"/>
  <c r="S61" i="4"/>
  <c r="C61" i="4"/>
  <c r="C37" i="4"/>
  <c r="V11" i="4"/>
  <c r="F11" i="4"/>
  <c r="M11" i="4"/>
  <c r="U18" i="4"/>
  <c r="U11" i="4"/>
  <c r="L18" i="4"/>
  <c r="T11" i="4"/>
  <c r="K18" i="4"/>
  <c r="X109" i="4"/>
  <c r="H109" i="4"/>
  <c r="T109" i="4"/>
  <c r="D109" i="4"/>
  <c r="P109" i="4"/>
  <c r="L109" i="4"/>
  <c r="I109" i="4"/>
  <c r="R61" i="4"/>
  <c r="B61" i="4"/>
  <c r="R37" i="4"/>
  <c r="B37" i="4"/>
  <c r="A61" i="4"/>
  <c r="A62" i="4" s="1"/>
  <c r="Q37" i="4"/>
  <c r="A37" i="4"/>
  <c r="A38" i="4" s="1"/>
  <c r="L37" i="4"/>
  <c r="X31" i="4"/>
  <c r="T31" i="4"/>
  <c r="P31" i="4"/>
  <c r="L31" i="4"/>
  <c r="D31" i="4"/>
  <c r="H31" i="4"/>
  <c r="R11" i="4"/>
  <c r="B11" i="4"/>
  <c r="I18" i="4"/>
  <c r="E11" i="4"/>
  <c r="M31" i="4"/>
  <c r="Q18" i="4"/>
  <c r="I11" i="4"/>
  <c r="X18" i="4"/>
  <c r="H18" i="4"/>
  <c r="W18" i="4"/>
  <c r="G18" i="4"/>
  <c r="B104" i="4"/>
  <c r="C104" i="4" s="1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V121" i="4"/>
  <c r="F121" i="4"/>
  <c r="R121" i="4"/>
  <c r="B121" i="4"/>
  <c r="N121" i="4"/>
  <c r="J121" i="4"/>
  <c r="J115" i="4"/>
  <c r="S109" i="4"/>
  <c r="C109" i="4"/>
  <c r="M121" i="4"/>
  <c r="U115" i="4"/>
  <c r="E115" i="4"/>
  <c r="N109" i="4"/>
  <c r="W85" i="4"/>
  <c r="S85" i="4"/>
  <c r="O85" i="4"/>
  <c r="K85" i="4"/>
  <c r="G85" i="4"/>
  <c r="C85" i="4"/>
  <c r="T121" i="4"/>
  <c r="D121" i="4"/>
  <c r="L115" i="4"/>
  <c r="U109" i="4"/>
  <c r="E109" i="4"/>
  <c r="U97" i="4"/>
  <c r="E97" i="4"/>
  <c r="W121" i="4"/>
  <c r="G121" i="4"/>
  <c r="Q85" i="4"/>
  <c r="A85" i="4"/>
  <c r="A86" i="4" s="1"/>
  <c r="B86" i="4" s="1"/>
  <c r="C86" i="4" s="1"/>
  <c r="D86" i="4" s="1"/>
  <c r="E86" i="4" s="1"/>
  <c r="L85" i="4"/>
  <c r="U61" i="4"/>
  <c r="Q61" i="4"/>
  <c r="M61" i="4"/>
  <c r="I61" i="4"/>
  <c r="X61" i="4"/>
  <c r="T61" i="4"/>
  <c r="P61" i="4"/>
  <c r="L61" i="4"/>
  <c r="H61" i="4"/>
  <c r="D61" i="4"/>
  <c r="J85" i="4"/>
  <c r="N61" i="4"/>
  <c r="N37" i="4"/>
  <c r="B56" i="4"/>
  <c r="C56" i="4" s="1"/>
  <c r="D56" i="4" s="1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M37" i="4"/>
  <c r="X37" i="4"/>
  <c r="H37" i="4"/>
  <c r="W11" i="4"/>
  <c r="S11" i="4"/>
  <c r="O11" i="4"/>
  <c r="K11" i="4"/>
  <c r="G11" i="4"/>
  <c r="C11" i="4"/>
  <c r="K61" i="4"/>
  <c r="K37" i="4"/>
  <c r="N11" i="4"/>
  <c r="E31" i="4"/>
  <c r="A18" i="4"/>
  <c r="A19" i="4" s="1"/>
  <c r="B19" i="4" s="1"/>
  <c r="H11" i="4"/>
  <c r="I31" i="4"/>
  <c r="M18" i="4"/>
  <c r="A11" i="4"/>
  <c r="A12" i="4" s="1"/>
  <c r="B12" i="4" s="1"/>
  <c r="T18" i="4"/>
  <c r="D18" i="4"/>
  <c r="D11" i="4"/>
  <c r="S18" i="4"/>
  <c r="C18" i="4"/>
  <c r="J97" i="4"/>
  <c r="V97" i="4"/>
  <c r="F97" i="4"/>
  <c r="R97" i="4"/>
  <c r="B97" i="4"/>
  <c r="N97" i="4"/>
  <c r="V115" i="4"/>
  <c r="F115" i="4"/>
  <c r="O109" i="4"/>
  <c r="O97" i="4"/>
  <c r="U128" i="4"/>
  <c r="E128" i="4"/>
  <c r="Q128" i="4"/>
  <c r="A128" i="4"/>
  <c r="A129" i="4" s="1"/>
  <c r="B129" i="4" s="1"/>
  <c r="C129" i="4" s="1"/>
  <c r="D129" i="4" s="1"/>
  <c r="E129" i="4" s="1"/>
  <c r="F129" i="4" s="1"/>
  <c r="G129" i="4" s="1"/>
  <c r="M128" i="4"/>
  <c r="I128" i="4"/>
  <c r="I121" i="4"/>
  <c r="Q115" i="4"/>
  <c r="A115" i="4"/>
  <c r="A116" i="4" s="1"/>
  <c r="J109" i="4"/>
  <c r="X128" i="4"/>
  <c r="H128" i="4"/>
  <c r="P121" i="4"/>
  <c r="X115" i="4"/>
  <c r="H115" i="4"/>
  <c r="Q109" i="4"/>
  <c r="A109" i="4"/>
  <c r="A110" i="4" s="1"/>
  <c r="B110" i="4" s="1"/>
  <c r="C110" i="4" s="1"/>
  <c r="D110" i="4" s="1"/>
  <c r="Q97" i="4"/>
  <c r="A97" i="4"/>
  <c r="A98" i="4" s="1"/>
  <c r="B98" i="4" s="1"/>
  <c r="C98" i="4" s="1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K128" i="4"/>
  <c r="S121" i="4"/>
  <c r="C121" i="4"/>
  <c r="X97" i="4"/>
  <c r="H97" i="4"/>
  <c r="M85" i="4"/>
  <c r="X85" i="4"/>
  <c r="H85" i="4"/>
  <c r="X67" i="4"/>
  <c r="T67" i="4"/>
  <c r="P67" i="4"/>
  <c r="L67" i="4"/>
  <c r="H67" i="4"/>
  <c r="W67" i="4"/>
  <c r="S67" i="4"/>
  <c r="O67" i="4"/>
  <c r="K67" i="4"/>
  <c r="G67" i="4"/>
  <c r="C67" i="4"/>
  <c r="X73" i="4"/>
  <c r="T73" i="4"/>
  <c r="H73" i="4"/>
  <c r="D73" i="4"/>
  <c r="P73" i="4"/>
  <c r="L73" i="4"/>
  <c r="I73" i="4"/>
  <c r="V85" i="4"/>
  <c r="F85" i="4"/>
  <c r="R67" i="4"/>
  <c r="B67" i="4"/>
  <c r="J61" i="4"/>
  <c r="J37" i="4"/>
  <c r="Q67" i="4"/>
  <c r="A67" i="4"/>
  <c r="A68" i="4" s="1"/>
  <c r="B68" i="4" s="1"/>
  <c r="C68" i="4" s="1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I37" i="4"/>
  <c r="T37" i="4"/>
  <c r="D37" i="4"/>
  <c r="J31" i="4"/>
  <c r="W61" i="4"/>
  <c r="G61" i="4"/>
  <c r="G37" i="4"/>
  <c r="J11" i="4"/>
  <c r="B26" i="4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Q11" i="4"/>
  <c r="U31" i="4"/>
  <c r="A31" i="4"/>
  <c r="A32" i="4" s="1"/>
  <c r="B32" i="4" s="1"/>
  <c r="C32" i="4" s="1"/>
  <c r="D32" i="4" s="1"/>
  <c r="E18" i="4"/>
  <c r="P18" i="4"/>
  <c r="X11" i="4"/>
  <c r="O18" i="4"/>
  <c r="L11" i="4"/>
  <c r="Y10" i="3"/>
  <c r="P11" i="3" s="1"/>
  <c r="Q25" i="3"/>
  <c r="V25" i="3"/>
  <c r="F25" i="3"/>
  <c r="N25" i="3"/>
  <c r="J25" i="3"/>
  <c r="B25" i="3"/>
  <c r="R25" i="3"/>
  <c r="I55" i="3"/>
  <c r="R55" i="3"/>
  <c r="B55" i="3"/>
  <c r="P31" i="3"/>
  <c r="L31" i="3"/>
  <c r="T31" i="3"/>
  <c r="X31" i="3"/>
  <c r="D31" i="3"/>
  <c r="H31" i="3"/>
  <c r="E31" i="3"/>
  <c r="M31" i="3"/>
  <c r="U31" i="3"/>
  <c r="I25" i="3"/>
  <c r="J55" i="3"/>
  <c r="I31" i="3"/>
  <c r="Q31" i="3"/>
  <c r="N55" i="3"/>
  <c r="Y66" i="3"/>
  <c r="L67" i="3" s="1"/>
  <c r="C25" i="3"/>
  <c r="K25" i="3"/>
  <c r="S25" i="3"/>
  <c r="E25" i="3"/>
  <c r="M25" i="3"/>
  <c r="U25" i="3"/>
  <c r="C55" i="3"/>
  <c r="G55" i="3"/>
  <c r="K55" i="3"/>
  <c r="O55" i="3"/>
  <c r="S55" i="3"/>
  <c r="W55" i="3"/>
  <c r="E55" i="3"/>
  <c r="Q55" i="3"/>
  <c r="Y60" i="3"/>
  <c r="O61" i="3" s="1"/>
  <c r="N67" i="3"/>
  <c r="B128" i="3"/>
  <c r="R128" i="3"/>
  <c r="Y17" i="3"/>
  <c r="W18" i="3" s="1"/>
  <c r="A25" i="3"/>
  <c r="A26" i="3" s="1"/>
  <c r="A55" i="3"/>
  <c r="A56" i="3" s="1"/>
  <c r="U55" i="3"/>
  <c r="A31" i="3"/>
  <c r="A32" i="3" s="1"/>
  <c r="F55" i="3"/>
  <c r="V55" i="3"/>
  <c r="M55" i="3"/>
  <c r="U128" i="3"/>
  <c r="M128" i="3"/>
  <c r="E128" i="3"/>
  <c r="I128" i="3"/>
  <c r="A128" i="3"/>
  <c r="A129" i="3" s="1"/>
  <c r="G25" i="3"/>
  <c r="O25" i="3"/>
  <c r="W25" i="3"/>
  <c r="D25" i="3"/>
  <c r="H25" i="3"/>
  <c r="L25" i="3"/>
  <c r="P25" i="3"/>
  <c r="T25" i="3"/>
  <c r="X25" i="3"/>
  <c r="C31" i="3"/>
  <c r="G31" i="3"/>
  <c r="K31" i="3"/>
  <c r="O31" i="3"/>
  <c r="S31" i="3"/>
  <c r="W31" i="3"/>
  <c r="B31" i="3"/>
  <c r="F31" i="3"/>
  <c r="J31" i="3"/>
  <c r="N31" i="3"/>
  <c r="R31" i="3"/>
  <c r="V31" i="3"/>
  <c r="Y36" i="3"/>
  <c r="V37" i="3" s="1"/>
  <c r="D55" i="3"/>
  <c r="H55" i="3"/>
  <c r="L55" i="3"/>
  <c r="P55" i="3"/>
  <c r="T55" i="3"/>
  <c r="X55" i="3"/>
  <c r="F128" i="3"/>
  <c r="J128" i="3"/>
  <c r="N128" i="3"/>
  <c r="V128" i="3"/>
  <c r="Y48" i="3"/>
  <c r="S49" i="3" s="1"/>
  <c r="Y72" i="3"/>
  <c r="B73" i="3" s="1"/>
  <c r="Y96" i="3"/>
  <c r="A97" i="3" s="1"/>
  <c r="A98" i="3" s="1"/>
  <c r="Y84" i="3"/>
  <c r="Y90" i="3"/>
  <c r="G91" i="3" s="1"/>
  <c r="Y102" i="3"/>
  <c r="C103" i="3" s="1"/>
  <c r="Y108" i="3"/>
  <c r="I109" i="3" s="1"/>
  <c r="C128" i="3"/>
  <c r="G128" i="3"/>
  <c r="K128" i="3"/>
  <c r="O128" i="3"/>
  <c r="S128" i="3"/>
  <c r="W128" i="3"/>
  <c r="Y114" i="3"/>
  <c r="J115" i="3" s="1"/>
  <c r="D128" i="3"/>
  <c r="H128" i="3"/>
  <c r="L128" i="3"/>
  <c r="P128" i="3"/>
  <c r="T128" i="3"/>
  <c r="X128" i="3"/>
  <c r="Y120" i="3"/>
  <c r="Q121" i="3" s="1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Y108" i="2" s="1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Y102" i="2" s="1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Y84" i="2" s="1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Y66" i="2" s="1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Y60" i="2" s="1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Y5" i="2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B25" i="1"/>
  <c r="A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C19" i="15" l="1"/>
  <c r="D19" i="15" s="1"/>
  <c r="E19" i="15" s="1"/>
  <c r="F19" i="15" s="1"/>
  <c r="G19" i="15" s="1"/>
  <c r="H19" i="15" s="1"/>
  <c r="I19" i="15" s="1"/>
  <c r="J19" i="15" s="1"/>
  <c r="K19" i="15" s="1"/>
  <c r="L19" i="15" s="1"/>
  <c r="M19" i="15" s="1"/>
  <c r="N19" i="15" s="1"/>
  <c r="O19" i="15" s="1"/>
  <c r="P19" i="15" s="1"/>
  <c r="Q19" i="15" s="1"/>
  <c r="R19" i="15" s="1"/>
  <c r="S19" i="15" s="1"/>
  <c r="T19" i="15" s="1"/>
  <c r="U19" i="15" s="1"/>
  <c r="V19" i="15" s="1"/>
  <c r="W19" i="15" s="1"/>
  <c r="X19" i="15" s="1"/>
  <c r="Y19" i="15" s="1"/>
  <c r="T91" i="3"/>
  <c r="R91" i="3"/>
  <c r="L11" i="3"/>
  <c r="U11" i="3"/>
  <c r="S11" i="3"/>
  <c r="A24" i="6"/>
  <c r="A13" i="6"/>
  <c r="B12" i="6"/>
  <c r="B13" i="6" s="1"/>
  <c r="B122" i="4"/>
  <c r="C122" i="4" s="1"/>
  <c r="D122" i="4" s="1"/>
  <c r="E122" i="4" s="1"/>
  <c r="F122" i="4" s="1"/>
  <c r="G122" i="4" s="1"/>
  <c r="H122" i="4" s="1"/>
  <c r="I122" i="4" s="1"/>
  <c r="J122" i="4" s="1"/>
  <c r="K122" i="4" s="1"/>
  <c r="L122" i="4" s="1"/>
  <c r="M122" i="4" s="1"/>
  <c r="N122" i="4" s="1"/>
  <c r="O122" i="4" s="1"/>
  <c r="P122" i="4" s="1"/>
  <c r="Q122" i="4" s="1"/>
  <c r="R122" i="4" s="1"/>
  <c r="S122" i="4" s="1"/>
  <c r="T122" i="4" s="1"/>
  <c r="U122" i="4" s="1"/>
  <c r="V122" i="4" s="1"/>
  <c r="W122" i="4" s="1"/>
  <c r="X122" i="4" s="1"/>
  <c r="B116" i="4"/>
  <c r="C116" i="4" s="1"/>
  <c r="D116" i="4" s="1"/>
  <c r="E116" i="4" s="1"/>
  <c r="F116" i="4" s="1"/>
  <c r="G116" i="4" s="1"/>
  <c r="E110" i="4"/>
  <c r="F110" i="4" s="1"/>
  <c r="G110" i="4" s="1"/>
  <c r="H110" i="4" s="1"/>
  <c r="I110" i="4" s="1"/>
  <c r="J110" i="4" s="1"/>
  <c r="K110" i="4" s="1"/>
  <c r="L110" i="4" s="1"/>
  <c r="M110" i="4" s="1"/>
  <c r="N110" i="4" s="1"/>
  <c r="O110" i="4" s="1"/>
  <c r="P110" i="4" s="1"/>
  <c r="Q110" i="4" s="1"/>
  <c r="R110" i="4" s="1"/>
  <c r="S110" i="4" s="1"/>
  <c r="T110" i="4" s="1"/>
  <c r="U110" i="4" s="1"/>
  <c r="V110" i="4" s="1"/>
  <c r="W110" i="4" s="1"/>
  <c r="X110" i="4" s="1"/>
  <c r="B74" i="4"/>
  <c r="C74" i="4" s="1"/>
  <c r="D74" i="4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B62" i="4"/>
  <c r="C62" i="4" s="1"/>
  <c r="E32" i="4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H116" i="4"/>
  <c r="I116" i="4" s="1"/>
  <c r="J116" i="4" s="1"/>
  <c r="K116" i="4" s="1"/>
  <c r="L116" i="4" s="1"/>
  <c r="M116" i="4" s="1"/>
  <c r="N116" i="4" s="1"/>
  <c r="O116" i="4" s="1"/>
  <c r="P116" i="4" s="1"/>
  <c r="Q116" i="4" s="1"/>
  <c r="R116" i="4" s="1"/>
  <c r="S116" i="4" s="1"/>
  <c r="T116" i="4" s="1"/>
  <c r="U116" i="4" s="1"/>
  <c r="V116" i="4" s="1"/>
  <c r="W116" i="4" s="1"/>
  <c r="X116" i="4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H129" i="4"/>
  <c r="I129" i="4" s="1"/>
  <c r="J129" i="4" s="1"/>
  <c r="K129" i="4" s="1"/>
  <c r="L129" i="4" s="1"/>
  <c r="M129" i="4" s="1"/>
  <c r="N129" i="4" s="1"/>
  <c r="O129" i="4" s="1"/>
  <c r="P129" i="4" s="1"/>
  <c r="Q129" i="4" s="1"/>
  <c r="R129" i="4" s="1"/>
  <c r="S129" i="4" s="1"/>
  <c r="T129" i="4" s="1"/>
  <c r="U129" i="4" s="1"/>
  <c r="V129" i="4" s="1"/>
  <c r="W129" i="4" s="1"/>
  <c r="X129" i="4" s="1"/>
  <c r="F86" i="4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D62" i="4"/>
  <c r="E62" i="4" s="1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X98" i="4"/>
  <c r="B38" i="4"/>
  <c r="C38" i="4" s="1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S61" i="3"/>
  <c r="X97" i="3"/>
  <c r="F91" i="3"/>
  <c r="H91" i="3"/>
  <c r="K91" i="3"/>
  <c r="W67" i="3"/>
  <c r="V61" i="3"/>
  <c r="N37" i="3"/>
  <c r="M37" i="3"/>
  <c r="J11" i="3"/>
  <c r="E11" i="3"/>
  <c r="M11" i="3"/>
  <c r="I11" i="3"/>
  <c r="V11" i="3"/>
  <c r="C11" i="3"/>
  <c r="H11" i="3"/>
  <c r="D11" i="3"/>
  <c r="R11" i="3"/>
  <c r="N11" i="3"/>
  <c r="Q11" i="3"/>
  <c r="A11" i="3"/>
  <c r="A12" i="3" s="1"/>
  <c r="O11" i="3"/>
  <c r="T11" i="3"/>
  <c r="B11" i="3"/>
  <c r="F11" i="3"/>
  <c r="G11" i="3"/>
  <c r="X11" i="3"/>
  <c r="W11" i="3"/>
  <c r="K11" i="3"/>
  <c r="T103" i="3"/>
  <c r="S67" i="3"/>
  <c r="H67" i="3"/>
  <c r="N61" i="3"/>
  <c r="C61" i="3"/>
  <c r="M61" i="3"/>
  <c r="F61" i="3"/>
  <c r="B56" i="3"/>
  <c r="C56" i="3" s="1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B103" i="3"/>
  <c r="D103" i="3"/>
  <c r="S103" i="3"/>
  <c r="K97" i="3"/>
  <c r="T97" i="3"/>
  <c r="U97" i="3"/>
  <c r="H97" i="3"/>
  <c r="E97" i="3"/>
  <c r="V91" i="3"/>
  <c r="A91" i="3"/>
  <c r="A92" i="3" s="1"/>
  <c r="C67" i="3"/>
  <c r="R67" i="3"/>
  <c r="P67" i="3"/>
  <c r="B67" i="3"/>
  <c r="H49" i="3"/>
  <c r="U49" i="3"/>
  <c r="C49" i="3"/>
  <c r="O49" i="3"/>
  <c r="L49" i="3"/>
  <c r="M49" i="3"/>
  <c r="X37" i="3"/>
  <c r="B26" i="3"/>
  <c r="C26" i="3" s="1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E37" i="3"/>
  <c r="H37" i="3"/>
  <c r="R37" i="3"/>
  <c r="U37" i="3"/>
  <c r="A37" i="3"/>
  <c r="A38" i="3" s="1"/>
  <c r="J37" i="3"/>
  <c r="Q37" i="3"/>
  <c r="B37" i="3"/>
  <c r="X49" i="3"/>
  <c r="D49" i="3"/>
  <c r="G49" i="3"/>
  <c r="I49" i="3"/>
  <c r="T49" i="3"/>
  <c r="E49" i="3"/>
  <c r="X67" i="3"/>
  <c r="A67" i="3"/>
  <c r="A68" i="3" s="1"/>
  <c r="T67" i="3"/>
  <c r="E67" i="3"/>
  <c r="K73" i="3"/>
  <c r="A73" i="3"/>
  <c r="A74" i="3" s="1"/>
  <c r="B74" i="3" s="1"/>
  <c r="R73" i="3"/>
  <c r="J73" i="3"/>
  <c r="N91" i="3"/>
  <c r="I91" i="3"/>
  <c r="J91" i="3"/>
  <c r="O91" i="3"/>
  <c r="E91" i="3"/>
  <c r="P91" i="3"/>
  <c r="L97" i="3"/>
  <c r="M97" i="3"/>
  <c r="D97" i="3"/>
  <c r="C97" i="3"/>
  <c r="B109" i="3"/>
  <c r="S109" i="3"/>
  <c r="R109" i="3"/>
  <c r="Q109" i="3"/>
  <c r="N109" i="3"/>
  <c r="C109" i="3"/>
  <c r="K109" i="3"/>
  <c r="A109" i="3"/>
  <c r="A110" i="3" s="1"/>
  <c r="J109" i="3"/>
  <c r="G121" i="3"/>
  <c r="U121" i="3"/>
  <c r="H121" i="3"/>
  <c r="I121" i="3"/>
  <c r="X121" i="3"/>
  <c r="W121" i="3"/>
  <c r="E121" i="3"/>
  <c r="P121" i="3"/>
  <c r="A121" i="3"/>
  <c r="A122" i="3" s="1"/>
  <c r="L121" i="3"/>
  <c r="I115" i="3"/>
  <c r="X115" i="3"/>
  <c r="W85" i="3"/>
  <c r="O85" i="3"/>
  <c r="G85" i="3"/>
  <c r="L85" i="3"/>
  <c r="K85" i="3"/>
  <c r="C85" i="3"/>
  <c r="D85" i="3"/>
  <c r="T85" i="3"/>
  <c r="S85" i="3"/>
  <c r="V115" i="3"/>
  <c r="R85" i="3"/>
  <c r="Q115" i="3"/>
  <c r="A115" i="3"/>
  <c r="A116" i="3" s="1"/>
  <c r="Q103" i="3"/>
  <c r="I103" i="3"/>
  <c r="A103" i="3"/>
  <c r="A104" i="3" s="1"/>
  <c r="N103" i="3"/>
  <c r="M103" i="3"/>
  <c r="F103" i="3"/>
  <c r="V103" i="3"/>
  <c r="U103" i="3"/>
  <c r="E103" i="3"/>
  <c r="H115" i="3"/>
  <c r="L103" i="3"/>
  <c r="Q85" i="3"/>
  <c r="A85" i="3"/>
  <c r="A86" i="3" s="1"/>
  <c r="K103" i="3"/>
  <c r="X73" i="3"/>
  <c r="P73" i="3"/>
  <c r="H73" i="3"/>
  <c r="M73" i="3"/>
  <c r="T73" i="3"/>
  <c r="E73" i="3"/>
  <c r="D73" i="3"/>
  <c r="L73" i="3"/>
  <c r="U73" i="3"/>
  <c r="N115" i="3"/>
  <c r="R103" i="3"/>
  <c r="X85" i="3"/>
  <c r="T18" i="3"/>
  <c r="I18" i="3"/>
  <c r="J85" i="3"/>
  <c r="S73" i="3"/>
  <c r="C73" i="3"/>
  <c r="X61" i="3"/>
  <c r="L61" i="3"/>
  <c r="Q61" i="3"/>
  <c r="H61" i="3"/>
  <c r="D61" i="3"/>
  <c r="T61" i="3"/>
  <c r="P61" i="3"/>
  <c r="M18" i="3"/>
  <c r="A61" i="3"/>
  <c r="A62" i="3" s="1"/>
  <c r="V121" i="3"/>
  <c r="N121" i="3"/>
  <c r="F121" i="3"/>
  <c r="K121" i="3"/>
  <c r="J121" i="3"/>
  <c r="S121" i="3"/>
  <c r="C121" i="3"/>
  <c r="R121" i="3"/>
  <c r="B121" i="3"/>
  <c r="T121" i="3"/>
  <c r="D121" i="3"/>
  <c r="M115" i="3"/>
  <c r="V109" i="3"/>
  <c r="F109" i="3"/>
  <c r="P97" i="3"/>
  <c r="Q91" i="3"/>
  <c r="M91" i="3"/>
  <c r="C91" i="3"/>
  <c r="W91" i="3"/>
  <c r="L91" i="3"/>
  <c r="X91" i="3"/>
  <c r="B91" i="3"/>
  <c r="B92" i="3" s="1"/>
  <c r="C92" i="3" s="1"/>
  <c r="X103" i="3"/>
  <c r="H103" i="3"/>
  <c r="D91" i="3"/>
  <c r="M85" i="3"/>
  <c r="V73" i="3"/>
  <c r="F73" i="3"/>
  <c r="O121" i="3"/>
  <c r="O109" i="3"/>
  <c r="W103" i="3"/>
  <c r="G103" i="3"/>
  <c r="Q97" i="3"/>
  <c r="N49" i="3"/>
  <c r="F49" i="3"/>
  <c r="V49" i="3"/>
  <c r="B49" i="3"/>
  <c r="J49" i="3"/>
  <c r="R49" i="3"/>
  <c r="J103" i="3"/>
  <c r="P85" i="3"/>
  <c r="P49" i="3"/>
  <c r="K37" i="3"/>
  <c r="D37" i="3"/>
  <c r="W37" i="3"/>
  <c r="S37" i="3"/>
  <c r="G37" i="3"/>
  <c r="O37" i="3"/>
  <c r="L37" i="3"/>
  <c r="C37" i="3"/>
  <c r="I37" i="3"/>
  <c r="J61" i="3"/>
  <c r="P37" i="3"/>
  <c r="P18" i="3"/>
  <c r="B129" i="3"/>
  <c r="C129" i="3" s="1"/>
  <c r="D129" i="3" s="1"/>
  <c r="E129" i="3" s="1"/>
  <c r="F129" i="3" s="1"/>
  <c r="G129" i="3" s="1"/>
  <c r="H129" i="3" s="1"/>
  <c r="I129" i="3" s="1"/>
  <c r="J129" i="3" s="1"/>
  <c r="K129" i="3" s="1"/>
  <c r="L129" i="3" s="1"/>
  <c r="M129" i="3" s="1"/>
  <c r="N129" i="3" s="1"/>
  <c r="O129" i="3" s="1"/>
  <c r="P129" i="3" s="1"/>
  <c r="Q129" i="3" s="1"/>
  <c r="R129" i="3" s="1"/>
  <c r="S129" i="3" s="1"/>
  <c r="T129" i="3" s="1"/>
  <c r="U129" i="3" s="1"/>
  <c r="V129" i="3" s="1"/>
  <c r="W129" i="3" s="1"/>
  <c r="X129" i="3" s="1"/>
  <c r="B32" i="3"/>
  <c r="C32" i="3" s="1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I73" i="3"/>
  <c r="W61" i="3"/>
  <c r="E18" i="3"/>
  <c r="M121" i="3"/>
  <c r="U91" i="3"/>
  <c r="V85" i="3"/>
  <c r="F85" i="3"/>
  <c r="O73" i="3"/>
  <c r="U61" i="3"/>
  <c r="Q49" i="3"/>
  <c r="A49" i="3"/>
  <c r="A50" i="3" s="1"/>
  <c r="I67" i="3"/>
  <c r="M67" i="3"/>
  <c r="G67" i="3"/>
  <c r="Q67" i="3"/>
  <c r="F67" i="3"/>
  <c r="V67" i="3"/>
  <c r="J67" i="3"/>
  <c r="O67" i="3"/>
  <c r="U67" i="3"/>
  <c r="K67" i="3"/>
  <c r="F37" i="3"/>
  <c r="Q73" i="3"/>
  <c r="D67" i="3"/>
  <c r="W49" i="3"/>
  <c r="A18" i="3"/>
  <c r="A19" i="3" s="1"/>
  <c r="T37" i="3"/>
  <c r="D18" i="3"/>
  <c r="W115" i="3"/>
  <c r="O115" i="3"/>
  <c r="G115" i="3"/>
  <c r="L115" i="3"/>
  <c r="K115" i="3"/>
  <c r="D115" i="3"/>
  <c r="T115" i="3"/>
  <c r="C115" i="3"/>
  <c r="S115" i="3"/>
  <c r="I85" i="3"/>
  <c r="F115" i="3"/>
  <c r="H85" i="3"/>
  <c r="J18" i="3"/>
  <c r="V18" i="3"/>
  <c r="N18" i="3"/>
  <c r="L18" i="3"/>
  <c r="G18" i="3"/>
  <c r="B18" i="3"/>
  <c r="K18" i="3"/>
  <c r="H18" i="3"/>
  <c r="S18" i="3"/>
  <c r="R18" i="3"/>
  <c r="F18" i="3"/>
  <c r="B85" i="3"/>
  <c r="O18" i="3"/>
  <c r="U115" i="3"/>
  <c r="E115" i="3"/>
  <c r="X109" i="3"/>
  <c r="P109" i="3"/>
  <c r="H109" i="3"/>
  <c r="M109" i="3"/>
  <c r="L109" i="3"/>
  <c r="U109" i="3"/>
  <c r="E109" i="3"/>
  <c r="D109" i="3"/>
  <c r="T109" i="3"/>
  <c r="P115" i="3"/>
  <c r="P103" i="3"/>
  <c r="U85" i="3"/>
  <c r="E85" i="3"/>
  <c r="N73" i="3"/>
  <c r="W109" i="3"/>
  <c r="G109" i="3"/>
  <c r="O103" i="3"/>
  <c r="R97" i="3"/>
  <c r="J97" i="3"/>
  <c r="O97" i="3"/>
  <c r="B97" i="3"/>
  <c r="B98" i="3" s="1"/>
  <c r="N97" i="3"/>
  <c r="W97" i="3"/>
  <c r="G97" i="3"/>
  <c r="V97" i="3"/>
  <c r="F97" i="3"/>
  <c r="I97" i="3"/>
  <c r="R115" i="3"/>
  <c r="B115" i="3"/>
  <c r="R61" i="3"/>
  <c r="B61" i="3"/>
  <c r="X18" i="3"/>
  <c r="S97" i="3"/>
  <c r="K61" i="3"/>
  <c r="Q18" i="3"/>
  <c r="N85" i="3"/>
  <c r="W73" i="3"/>
  <c r="G73" i="3"/>
  <c r="E61" i="3"/>
  <c r="S91" i="3"/>
  <c r="G61" i="3"/>
  <c r="U18" i="3"/>
  <c r="I61" i="3"/>
  <c r="K49" i="3"/>
  <c r="C18" i="3"/>
  <c r="Y36" i="2"/>
  <c r="O37" i="2" s="1"/>
  <c r="Y72" i="2"/>
  <c r="K73" i="2" s="1"/>
  <c r="C73" i="2"/>
  <c r="G73" i="2"/>
  <c r="O73" i="2"/>
  <c r="S73" i="2"/>
  <c r="W73" i="2"/>
  <c r="H73" i="2"/>
  <c r="L73" i="2"/>
  <c r="P73" i="2"/>
  <c r="X73" i="2"/>
  <c r="R73" i="2"/>
  <c r="F73" i="2"/>
  <c r="N73" i="2"/>
  <c r="J73" i="2"/>
  <c r="B73" i="2"/>
  <c r="I73" i="2"/>
  <c r="M73" i="2"/>
  <c r="Q73" i="2"/>
  <c r="A73" i="2"/>
  <c r="A74" i="2" s="1"/>
  <c r="G128" i="2"/>
  <c r="Y120" i="2"/>
  <c r="V121" i="2" s="1"/>
  <c r="T121" i="2"/>
  <c r="D121" i="2"/>
  <c r="Y114" i="2"/>
  <c r="G115" i="2" s="1"/>
  <c r="X109" i="2"/>
  <c r="T109" i="2"/>
  <c r="P109" i="2"/>
  <c r="L109" i="2"/>
  <c r="H109" i="2"/>
  <c r="D109" i="2"/>
  <c r="U109" i="2"/>
  <c r="Q109" i="2"/>
  <c r="M109" i="2"/>
  <c r="I109" i="2"/>
  <c r="E109" i="2"/>
  <c r="A109" i="2"/>
  <c r="A110" i="2" s="1"/>
  <c r="B109" i="2"/>
  <c r="F109" i="2"/>
  <c r="J109" i="2"/>
  <c r="N109" i="2"/>
  <c r="R109" i="2"/>
  <c r="V109" i="2"/>
  <c r="C109" i="2"/>
  <c r="G109" i="2"/>
  <c r="K109" i="2"/>
  <c r="O109" i="2"/>
  <c r="S109" i="2"/>
  <c r="W109" i="2"/>
  <c r="X103" i="2"/>
  <c r="T103" i="2"/>
  <c r="P103" i="2"/>
  <c r="L103" i="2"/>
  <c r="H103" i="2"/>
  <c r="D103" i="2"/>
  <c r="Q103" i="2"/>
  <c r="I103" i="2"/>
  <c r="A103" i="2"/>
  <c r="A104" i="2" s="1"/>
  <c r="U103" i="2"/>
  <c r="M103" i="2"/>
  <c r="E103" i="2"/>
  <c r="B103" i="2"/>
  <c r="F103" i="2"/>
  <c r="J103" i="2"/>
  <c r="N103" i="2"/>
  <c r="R103" i="2"/>
  <c r="V103" i="2"/>
  <c r="C103" i="2"/>
  <c r="G103" i="2"/>
  <c r="K103" i="2"/>
  <c r="O103" i="2"/>
  <c r="S103" i="2"/>
  <c r="W103" i="2"/>
  <c r="Y96" i="2"/>
  <c r="X97" i="2" s="1"/>
  <c r="N97" i="2"/>
  <c r="G97" i="2"/>
  <c r="W97" i="2"/>
  <c r="Y90" i="2"/>
  <c r="D91" i="2" s="1"/>
  <c r="D85" i="2"/>
  <c r="H85" i="2"/>
  <c r="L85" i="2"/>
  <c r="P85" i="2"/>
  <c r="T85" i="2"/>
  <c r="X85" i="2"/>
  <c r="S85" i="2"/>
  <c r="K85" i="2"/>
  <c r="C85" i="2"/>
  <c r="W85" i="2"/>
  <c r="O85" i="2"/>
  <c r="G85" i="2"/>
  <c r="E85" i="2"/>
  <c r="I85" i="2"/>
  <c r="M85" i="2"/>
  <c r="Q85" i="2"/>
  <c r="U85" i="2"/>
  <c r="B85" i="2"/>
  <c r="F85" i="2"/>
  <c r="J85" i="2"/>
  <c r="N85" i="2"/>
  <c r="R85" i="2"/>
  <c r="V85" i="2"/>
  <c r="A85" i="2"/>
  <c r="A86" i="2" s="1"/>
  <c r="C67" i="2"/>
  <c r="G67" i="2"/>
  <c r="K67" i="2"/>
  <c r="O67" i="2"/>
  <c r="S67" i="2"/>
  <c r="W67" i="2"/>
  <c r="U67" i="2"/>
  <c r="Q67" i="2"/>
  <c r="M67" i="2"/>
  <c r="I67" i="2"/>
  <c r="E67" i="2"/>
  <c r="A67" i="2"/>
  <c r="A68" i="2" s="1"/>
  <c r="B67" i="2"/>
  <c r="F67" i="2"/>
  <c r="J67" i="2"/>
  <c r="N67" i="2"/>
  <c r="R67" i="2"/>
  <c r="V67" i="2"/>
  <c r="D67" i="2"/>
  <c r="H67" i="2"/>
  <c r="L67" i="2"/>
  <c r="P67" i="2"/>
  <c r="T67" i="2"/>
  <c r="X67" i="2"/>
  <c r="W61" i="2"/>
  <c r="K61" i="2"/>
  <c r="O61" i="2"/>
  <c r="C61" i="2"/>
  <c r="S61" i="2"/>
  <c r="G61" i="2"/>
  <c r="E61" i="2"/>
  <c r="I61" i="2"/>
  <c r="M61" i="2"/>
  <c r="Q61" i="2"/>
  <c r="U61" i="2"/>
  <c r="F61" i="2"/>
  <c r="N61" i="2"/>
  <c r="V61" i="2"/>
  <c r="B61" i="2"/>
  <c r="J61" i="2"/>
  <c r="R61" i="2"/>
  <c r="D61" i="2"/>
  <c r="H61" i="2"/>
  <c r="L61" i="2"/>
  <c r="P61" i="2"/>
  <c r="T61" i="2"/>
  <c r="X61" i="2"/>
  <c r="A61" i="2"/>
  <c r="A62" i="2" s="1"/>
  <c r="Y54" i="2"/>
  <c r="S55" i="2"/>
  <c r="K55" i="2"/>
  <c r="O55" i="2"/>
  <c r="C55" i="2"/>
  <c r="W55" i="2"/>
  <c r="G55" i="2"/>
  <c r="E55" i="2"/>
  <c r="I55" i="2"/>
  <c r="M55" i="2"/>
  <c r="Q55" i="2"/>
  <c r="U55" i="2"/>
  <c r="B55" i="2"/>
  <c r="F55" i="2"/>
  <c r="J55" i="2"/>
  <c r="N55" i="2"/>
  <c r="R55" i="2"/>
  <c r="V55" i="2"/>
  <c r="D55" i="2"/>
  <c r="H55" i="2"/>
  <c r="L55" i="2"/>
  <c r="P55" i="2"/>
  <c r="T55" i="2"/>
  <c r="X55" i="2"/>
  <c r="A55" i="2"/>
  <c r="A56" i="2" s="1"/>
  <c r="B56" i="2" s="1"/>
  <c r="C56" i="2" s="1"/>
  <c r="Y48" i="2"/>
  <c r="F49" i="2" s="1"/>
  <c r="V49" i="2"/>
  <c r="B49" i="2"/>
  <c r="U49" i="2"/>
  <c r="Q49" i="2"/>
  <c r="E49" i="2"/>
  <c r="A49" i="2"/>
  <c r="A50" i="2" s="1"/>
  <c r="J49" i="2"/>
  <c r="C49" i="2"/>
  <c r="G49" i="2"/>
  <c r="O49" i="2"/>
  <c r="S49" i="2"/>
  <c r="W49" i="2"/>
  <c r="H49" i="2"/>
  <c r="L49" i="2"/>
  <c r="P49" i="2"/>
  <c r="X49" i="2"/>
  <c r="Y10" i="2"/>
  <c r="F37" i="1"/>
  <c r="N37" i="1"/>
  <c r="Y36" i="1"/>
  <c r="R37" i="1" s="1"/>
  <c r="J37" i="1"/>
  <c r="V37" i="1"/>
  <c r="S37" i="1"/>
  <c r="K37" i="1"/>
  <c r="U37" i="1"/>
  <c r="M37" i="1"/>
  <c r="I37" i="1"/>
  <c r="E37" i="1"/>
  <c r="X37" i="1"/>
  <c r="T37" i="1"/>
  <c r="P37" i="1"/>
  <c r="D37" i="1"/>
  <c r="W37" i="1"/>
  <c r="O37" i="1"/>
  <c r="C37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S27" i="1"/>
  <c r="O27" i="1"/>
  <c r="C27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W8" i="1"/>
  <c r="G8" i="1"/>
  <c r="Y20" i="1"/>
  <c r="V27" i="1" s="1"/>
  <c r="Y5" i="1"/>
  <c r="V8" i="1" s="1"/>
  <c r="B110" i="3" l="1"/>
  <c r="B12" i="3"/>
  <c r="C12" i="3" s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C12" i="6"/>
  <c r="C13" i="6" s="1"/>
  <c r="B24" i="6"/>
  <c r="B122" i="3"/>
  <c r="B50" i="3"/>
  <c r="C50" i="3" s="1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B104" i="3"/>
  <c r="C104" i="3" s="1"/>
  <c r="D104" i="3" s="1"/>
  <c r="E104" i="3" s="1"/>
  <c r="F104" i="3" s="1"/>
  <c r="G104" i="3" s="1"/>
  <c r="H104" i="3" s="1"/>
  <c r="I104" i="3" s="1"/>
  <c r="J104" i="3" s="1"/>
  <c r="K104" i="3" s="1"/>
  <c r="L104" i="3" s="1"/>
  <c r="M104" i="3" s="1"/>
  <c r="N104" i="3" s="1"/>
  <c r="O104" i="3" s="1"/>
  <c r="P104" i="3" s="1"/>
  <c r="Q104" i="3" s="1"/>
  <c r="R104" i="3" s="1"/>
  <c r="S104" i="3" s="1"/>
  <c r="T104" i="3" s="1"/>
  <c r="U104" i="3" s="1"/>
  <c r="V104" i="3" s="1"/>
  <c r="W104" i="3" s="1"/>
  <c r="X104" i="3" s="1"/>
  <c r="B68" i="3"/>
  <c r="C68" i="3" s="1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B38" i="3"/>
  <c r="C38" i="3" s="1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B62" i="3"/>
  <c r="C62" i="3" s="1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B86" i="3"/>
  <c r="C86" i="3" s="1"/>
  <c r="D86" i="3" s="1"/>
  <c r="E86" i="3" s="1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D92" i="3"/>
  <c r="E92" i="3" s="1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C98" i="3"/>
  <c r="D98" i="3" s="1"/>
  <c r="E98" i="3" s="1"/>
  <c r="F98" i="3" s="1"/>
  <c r="G98" i="3" s="1"/>
  <c r="H98" i="3" s="1"/>
  <c r="I98" i="3" s="1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C110" i="3"/>
  <c r="D110" i="3" s="1"/>
  <c r="E110" i="3" s="1"/>
  <c r="F110" i="3" s="1"/>
  <c r="G110" i="3" s="1"/>
  <c r="H110" i="3" s="1"/>
  <c r="I110" i="3" s="1"/>
  <c r="J110" i="3" s="1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C122" i="3"/>
  <c r="D122" i="3" s="1"/>
  <c r="E122" i="3" s="1"/>
  <c r="F122" i="3" s="1"/>
  <c r="G122" i="3" s="1"/>
  <c r="H122" i="3" s="1"/>
  <c r="I122" i="3" s="1"/>
  <c r="J122" i="3" s="1"/>
  <c r="K122" i="3" s="1"/>
  <c r="L122" i="3" s="1"/>
  <c r="M122" i="3" s="1"/>
  <c r="N122" i="3" s="1"/>
  <c r="O122" i="3" s="1"/>
  <c r="P122" i="3" s="1"/>
  <c r="Q122" i="3" s="1"/>
  <c r="R122" i="3" s="1"/>
  <c r="S122" i="3" s="1"/>
  <c r="T122" i="3" s="1"/>
  <c r="U122" i="3" s="1"/>
  <c r="V122" i="3" s="1"/>
  <c r="W122" i="3" s="1"/>
  <c r="X122" i="3" s="1"/>
  <c r="B116" i="3"/>
  <c r="C116" i="3" s="1"/>
  <c r="D116" i="3" s="1"/>
  <c r="E116" i="3" s="1"/>
  <c r="F116" i="3" s="1"/>
  <c r="G116" i="3" s="1"/>
  <c r="H116" i="3" s="1"/>
  <c r="I116" i="3" s="1"/>
  <c r="J116" i="3" s="1"/>
  <c r="K116" i="3" s="1"/>
  <c r="L116" i="3" s="1"/>
  <c r="M116" i="3" s="1"/>
  <c r="N116" i="3" s="1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B19" i="3"/>
  <c r="C19" i="3" s="1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C74" i="3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C128" i="2"/>
  <c r="X128" i="2"/>
  <c r="J128" i="2"/>
  <c r="T128" i="2"/>
  <c r="B128" i="2"/>
  <c r="H128" i="2"/>
  <c r="Q128" i="2"/>
  <c r="D128" i="2"/>
  <c r="I128" i="2"/>
  <c r="P128" i="2"/>
  <c r="R128" i="2"/>
  <c r="A128" i="2"/>
  <c r="A129" i="2" s="1"/>
  <c r="U128" i="2"/>
  <c r="L128" i="2"/>
  <c r="N128" i="2"/>
  <c r="M128" i="2"/>
  <c r="O128" i="2"/>
  <c r="M37" i="2"/>
  <c r="X37" i="2"/>
  <c r="H37" i="2"/>
  <c r="R37" i="2"/>
  <c r="J37" i="2"/>
  <c r="B37" i="2"/>
  <c r="V37" i="2"/>
  <c r="N37" i="2"/>
  <c r="F37" i="2"/>
  <c r="I37" i="2"/>
  <c r="T37" i="2"/>
  <c r="D37" i="2"/>
  <c r="K37" i="2"/>
  <c r="U37" i="2"/>
  <c r="E37" i="2"/>
  <c r="P37" i="2"/>
  <c r="W37" i="2"/>
  <c r="G37" i="2"/>
  <c r="Q37" i="2"/>
  <c r="A37" i="2"/>
  <c r="A38" i="2" s="1"/>
  <c r="L37" i="2"/>
  <c r="S37" i="2"/>
  <c r="C37" i="2"/>
  <c r="U73" i="2"/>
  <c r="E73" i="2"/>
  <c r="V73" i="2"/>
  <c r="T73" i="2"/>
  <c r="D73" i="2"/>
  <c r="B74" i="2"/>
  <c r="C74" i="2" s="1"/>
  <c r="V128" i="2"/>
  <c r="F128" i="2"/>
  <c r="E128" i="2"/>
  <c r="S128" i="2"/>
  <c r="K128" i="2"/>
  <c r="W128" i="2"/>
  <c r="Q121" i="2"/>
  <c r="K121" i="2"/>
  <c r="N121" i="2"/>
  <c r="U121" i="2"/>
  <c r="H121" i="2"/>
  <c r="X121" i="2"/>
  <c r="W121" i="2"/>
  <c r="G121" i="2"/>
  <c r="J121" i="2"/>
  <c r="E121" i="2"/>
  <c r="A121" i="2"/>
  <c r="A122" i="2" s="1"/>
  <c r="L121" i="2"/>
  <c r="R121" i="2"/>
  <c r="S121" i="2"/>
  <c r="C121" i="2"/>
  <c r="F121" i="2"/>
  <c r="M121" i="2"/>
  <c r="I121" i="2"/>
  <c r="P121" i="2"/>
  <c r="B121" i="2"/>
  <c r="O121" i="2"/>
  <c r="W115" i="2"/>
  <c r="Q115" i="2"/>
  <c r="K115" i="2"/>
  <c r="M115" i="2"/>
  <c r="A115" i="2"/>
  <c r="A116" i="2" s="1"/>
  <c r="V115" i="2"/>
  <c r="R115" i="2"/>
  <c r="N115" i="2"/>
  <c r="J115" i="2"/>
  <c r="F115" i="2"/>
  <c r="B115" i="2"/>
  <c r="X115" i="2"/>
  <c r="T115" i="2"/>
  <c r="P115" i="2"/>
  <c r="L115" i="2"/>
  <c r="H115" i="2"/>
  <c r="D115" i="2"/>
  <c r="I115" i="2"/>
  <c r="S115" i="2"/>
  <c r="U115" i="2"/>
  <c r="E115" i="2"/>
  <c r="O115" i="2"/>
  <c r="B116" i="2"/>
  <c r="C115" i="2"/>
  <c r="B110" i="2"/>
  <c r="C110" i="2" s="1"/>
  <c r="D110" i="2" s="1"/>
  <c r="E110" i="2" s="1"/>
  <c r="F110" i="2" s="1"/>
  <c r="G110" i="2" s="1"/>
  <c r="H110" i="2" s="1"/>
  <c r="I110" i="2" s="1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B104" i="2"/>
  <c r="C104" i="2" s="1"/>
  <c r="D104" i="2" s="1"/>
  <c r="E104" i="2" s="1"/>
  <c r="F104" i="2" s="1"/>
  <c r="G104" i="2" s="1"/>
  <c r="H104" i="2" s="1"/>
  <c r="I104" i="2" s="1"/>
  <c r="J104" i="2" s="1"/>
  <c r="K104" i="2" s="1"/>
  <c r="L104" i="2" s="1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A97" i="2"/>
  <c r="A98" i="2" s="1"/>
  <c r="B98" i="2" s="1"/>
  <c r="Q97" i="2"/>
  <c r="L97" i="2"/>
  <c r="S97" i="2"/>
  <c r="C97" i="2"/>
  <c r="J97" i="2"/>
  <c r="E97" i="2"/>
  <c r="U97" i="2"/>
  <c r="P97" i="2"/>
  <c r="O97" i="2"/>
  <c r="V97" i="2"/>
  <c r="F97" i="2"/>
  <c r="I97" i="2"/>
  <c r="D97" i="2"/>
  <c r="T97" i="2"/>
  <c r="K97" i="2"/>
  <c r="R97" i="2"/>
  <c r="B97" i="2"/>
  <c r="M97" i="2"/>
  <c r="H97" i="2"/>
  <c r="A91" i="2"/>
  <c r="A92" i="2" s="1"/>
  <c r="B92" i="2" s="1"/>
  <c r="J91" i="2"/>
  <c r="M91" i="2"/>
  <c r="K91" i="2"/>
  <c r="G91" i="2"/>
  <c r="P91" i="2"/>
  <c r="V91" i="2"/>
  <c r="F91" i="2"/>
  <c r="I91" i="2"/>
  <c r="S91" i="2"/>
  <c r="O91" i="2"/>
  <c r="L91" i="2"/>
  <c r="R91" i="2"/>
  <c r="B91" i="2"/>
  <c r="E91" i="2"/>
  <c r="W91" i="2"/>
  <c r="X91" i="2"/>
  <c r="H91" i="2"/>
  <c r="N91" i="2"/>
  <c r="Q91" i="2"/>
  <c r="C91" i="2"/>
  <c r="U91" i="2"/>
  <c r="T91" i="2"/>
  <c r="B86" i="2"/>
  <c r="C86" i="2" s="1"/>
  <c r="D86" i="2" s="1"/>
  <c r="E86" i="2" s="1"/>
  <c r="F86" i="2" s="1"/>
  <c r="G86" i="2" s="1"/>
  <c r="H86" i="2" s="1"/>
  <c r="I86" i="2" s="1"/>
  <c r="J86" i="2" s="1"/>
  <c r="K86" i="2" s="1"/>
  <c r="L86" i="2" s="1"/>
  <c r="M86" i="2" s="1"/>
  <c r="N86" i="2" s="1"/>
  <c r="O86" i="2" s="1"/>
  <c r="P86" i="2" s="1"/>
  <c r="Q86" i="2" s="1"/>
  <c r="R86" i="2" s="1"/>
  <c r="S86" i="2" s="1"/>
  <c r="T86" i="2" s="1"/>
  <c r="U86" i="2" s="1"/>
  <c r="V86" i="2" s="1"/>
  <c r="W86" i="2" s="1"/>
  <c r="X86" i="2" s="1"/>
  <c r="B68" i="2"/>
  <c r="C68" i="2" s="1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B62" i="2"/>
  <c r="C62" i="2" s="1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D56" i="2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I49" i="2"/>
  <c r="N49" i="2"/>
  <c r="T49" i="2"/>
  <c r="D49" i="2"/>
  <c r="K49" i="2"/>
  <c r="R49" i="2"/>
  <c r="M49" i="2"/>
  <c r="B50" i="2"/>
  <c r="C50" i="2" s="1"/>
  <c r="D50" i="2" s="1"/>
  <c r="E50" i="2" s="1"/>
  <c r="F50" i="2" s="1"/>
  <c r="G50" i="2" s="1"/>
  <c r="H50" i="2" s="1"/>
  <c r="I50" i="2" s="1"/>
  <c r="J50" i="2" s="1"/>
  <c r="P11" i="2"/>
  <c r="A11" i="2"/>
  <c r="K11" i="2"/>
  <c r="W11" i="2"/>
  <c r="G11" i="2"/>
  <c r="M11" i="2"/>
  <c r="X11" i="2"/>
  <c r="H11" i="2"/>
  <c r="C11" i="2"/>
  <c r="I11" i="2"/>
  <c r="T11" i="2"/>
  <c r="D11" i="2"/>
  <c r="O11" i="2"/>
  <c r="U11" i="2"/>
  <c r="E11" i="2"/>
  <c r="V11" i="2"/>
  <c r="N11" i="2"/>
  <c r="F11" i="2"/>
  <c r="R11" i="2"/>
  <c r="J11" i="2"/>
  <c r="B11" i="2"/>
  <c r="Q11" i="2"/>
  <c r="L11" i="2"/>
  <c r="S11" i="2"/>
  <c r="B37" i="1"/>
  <c r="G37" i="1"/>
  <c r="H37" i="1"/>
  <c r="A37" i="1"/>
  <c r="A38" i="1" s="1"/>
  <c r="B38" i="1" s="1"/>
  <c r="Q37" i="1"/>
  <c r="L37" i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K8" i="1"/>
  <c r="O8" i="1"/>
  <c r="G27" i="1"/>
  <c r="W27" i="1"/>
  <c r="C8" i="1"/>
  <c r="S8" i="1"/>
  <c r="K27" i="1"/>
  <c r="D8" i="1"/>
  <c r="H8" i="1"/>
  <c r="L8" i="1"/>
  <c r="P8" i="1"/>
  <c r="T8" i="1"/>
  <c r="X8" i="1"/>
  <c r="A8" i="1"/>
  <c r="D27" i="1"/>
  <c r="H27" i="1"/>
  <c r="L27" i="1"/>
  <c r="P27" i="1"/>
  <c r="T27" i="1"/>
  <c r="X27" i="1"/>
  <c r="E8" i="1"/>
  <c r="Q8" i="1"/>
  <c r="A27" i="1"/>
  <c r="A31" i="1" s="1"/>
  <c r="B31" i="1" s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E27" i="1"/>
  <c r="I27" i="1"/>
  <c r="M27" i="1"/>
  <c r="Q27" i="1"/>
  <c r="U27" i="1"/>
  <c r="I8" i="1"/>
  <c r="M8" i="1"/>
  <c r="U8" i="1"/>
  <c r="B8" i="1"/>
  <c r="F8" i="1"/>
  <c r="J8" i="1"/>
  <c r="N8" i="1"/>
  <c r="R8" i="1"/>
  <c r="B27" i="1"/>
  <c r="F27" i="1"/>
  <c r="J27" i="1"/>
  <c r="N27" i="1"/>
  <c r="R27" i="1"/>
  <c r="D12" i="6" l="1"/>
  <c r="D13" i="6" s="1"/>
  <c r="C24" i="6"/>
  <c r="B129" i="2"/>
  <c r="C129" i="2" s="1"/>
  <c r="D129" i="2" s="1"/>
  <c r="E129" i="2" s="1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V129" i="2" s="1"/>
  <c r="W129" i="2" s="1"/>
  <c r="X129" i="2" s="1"/>
  <c r="B38" i="2"/>
  <c r="C38" i="2" s="1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D74" i="2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B122" i="2"/>
  <c r="C122" i="2" s="1"/>
  <c r="D122" i="2" s="1"/>
  <c r="E122" i="2" s="1"/>
  <c r="F122" i="2" s="1"/>
  <c r="G122" i="2" s="1"/>
  <c r="H122" i="2" s="1"/>
  <c r="I122" i="2" s="1"/>
  <c r="J122" i="2" s="1"/>
  <c r="K122" i="2" s="1"/>
  <c r="L122" i="2" s="1"/>
  <c r="M122" i="2" s="1"/>
  <c r="N122" i="2" s="1"/>
  <c r="O122" i="2" s="1"/>
  <c r="P122" i="2" s="1"/>
  <c r="Q122" i="2" s="1"/>
  <c r="R122" i="2" s="1"/>
  <c r="S122" i="2" s="1"/>
  <c r="T122" i="2" s="1"/>
  <c r="U122" i="2" s="1"/>
  <c r="V122" i="2" s="1"/>
  <c r="W122" i="2" s="1"/>
  <c r="X122" i="2" s="1"/>
  <c r="C116" i="2"/>
  <c r="D116" i="2" s="1"/>
  <c r="E116" i="2" s="1"/>
  <c r="F116" i="2" s="1"/>
  <c r="G116" i="2" s="1"/>
  <c r="H116" i="2" s="1"/>
  <c r="I116" i="2" s="1"/>
  <c r="J116" i="2" s="1"/>
  <c r="K116" i="2" s="1"/>
  <c r="L116" i="2" s="1"/>
  <c r="M116" i="2" s="1"/>
  <c r="N116" i="2" s="1"/>
  <c r="O116" i="2" s="1"/>
  <c r="P116" i="2" s="1"/>
  <c r="Q116" i="2" s="1"/>
  <c r="R116" i="2" s="1"/>
  <c r="S116" i="2" s="1"/>
  <c r="T116" i="2" s="1"/>
  <c r="U116" i="2" s="1"/>
  <c r="V116" i="2" s="1"/>
  <c r="W116" i="2" s="1"/>
  <c r="X116" i="2" s="1"/>
  <c r="C98" i="2"/>
  <c r="D98" i="2" s="1"/>
  <c r="E98" i="2" s="1"/>
  <c r="F98" i="2" s="1"/>
  <c r="G98" i="2" s="1"/>
  <c r="H98" i="2" s="1"/>
  <c r="I98" i="2" s="1"/>
  <c r="J98" i="2" s="1"/>
  <c r="K98" i="2" s="1"/>
  <c r="L98" i="2" s="1"/>
  <c r="M98" i="2" s="1"/>
  <c r="N98" i="2" s="1"/>
  <c r="O98" i="2" s="1"/>
  <c r="P98" i="2" s="1"/>
  <c r="Q98" i="2" s="1"/>
  <c r="R98" i="2" s="1"/>
  <c r="S98" i="2" s="1"/>
  <c r="T98" i="2" s="1"/>
  <c r="U98" i="2" s="1"/>
  <c r="V98" i="2" s="1"/>
  <c r="W98" i="2" s="1"/>
  <c r="X98" i="2" s="1"/>
  <c r="C92" i="2"/>
  <c r="D92" i="2" s="1"/>
  <c r="E92" i="2" s="1"/>
  <c r="F92" i="2" s="1"/>
  <c r="G92" i="2" s="1"/>
  <c r="H92" i="2" s="1"/>
  <c r="I92" i="2" s="1"/>
  <c r="J92" i="2" s="1"/>
  <c r="K92" i="2" s="1"/>
  <c r="L92" i="2" s="1"/>
  <c r="M92" i="2" s="1"/>
  <c r="N92" i="2" s="1"/>
  <c r="O92" i="2" s="1"/>
  <c r="P92" i="2" s="1"/>
  <c r="Q92" i="2" s="1"/>
  <c r="R92" i="2" s="1"/>
  <c r="S92" i="2" s="1"/>
  <c r="T92" i="2" s="1"/>
  <c r="U92" i="2" s="1"/>
  <c r="V92" i="2" s="1"/>
  <c r="W92" i="2" s="1"/>
  <c r="X92" i="2" s="1"/>
  <c r="K50" i="2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A12" i="2"/>
  <c r="A12" i="1"/>
  <c r="B12" i="1" s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8" i="1"/>
  <c r="E12" i="6" l="1"/>
  <c r="E13" i="6" s="1"/>
  <c r="D24" i="6"/>
  <c r="B12" i="2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F12" i="6" l="1"/>
  <c r="F13" i="6" s="1"/>
  <c r="E24" i="6"/>
  <c r="Y17" i="2"/>
  <c r="N18" i="2" s="1"/>
  <c r="G12" i="6" l="1"/>
  <c r="G13" i="6" s="1"/>
  <c r="F24" i="6"/>
  <c r="F18" i="2"/>
  <c r="V18" i="2"/>
  <c r="S18" i="2"/>
  <c r="O18" i="2"/>
  <c r="C18" i="2"/>
  <c r="E18" i="2"/>
  <c r="U18" i="2"/>
  <c r="I18" i="2"/>
  <c r="J18" i="2"/>
  <c r="W18" i="2"/>
  <c r="A18" i="2"/>
  <c r="X18" i="2"/>
  <c r="B18" i="2"/>
  <c r="P18" i="2"/>
  <c r="H18" i="2"/>
  <c r="M18" i="2"/>
  <c r="K18" i="2"/>
  <c r="D18" i="2"/>
  <c r="Q18" i="2"/>
  <c r="L18" i="2"/>
  <c r="G18" i="2"/>
  <c r="R18" i="2"/>
  <c r="T18" i="2"/>
  <c r="H12" i="6" l="1"/>
  <c r="H13" i="6" s="1"/>
  <c r="G24" i="6"/>
  <c r="A19" i="2"/>
  <c r="B19" i="2" s="1"/>
  <c r="C19" i="2" s="1"/>
  <c r="I12" i="6" l="1"/>
  <c r="I13" i="6" s="1"/>
  <c r="H24" i="6"/>
  <c r="D19" i="2"/>
  <c r="J12" i="6" l="1"/>
  <c r="J13" i="6" s="1"/>
  <c r="I24" i="6"/>
  <c r="E19" i="2"/>
  <c r="K12" i="6" l="1"/>
  <c r="K13" i="6" s="1"/>
  <c r="J24" i="6"/>
  <c r="F19" i="2"/>
  <c r="L12" i="6" l="1"/>
  <c r="L13" i="6" s="1"/>
  <c r="K24" i="6"/>
  <c r="G19" i="2"/>
  <c r="M12" i="6" l="1"/>
  <c r="M13" i="6" s="1"/>
  <c r="L24" i="6"/>
  <c r="H19" i="2"/>
  <c r="N12" i="6" l="1"/>
  <c r="N13" i="6" s="1"/>
  <c r="M24" i="6"/>
  <c r="I19" i="2"/>
  <c r="O12" i="6" l="1"/>
  <c r="O13" i="6" s="1"/>
  <c r="N24" i="6"/>
  <c r="J19" i="2"/>
  <c r="P12" i="6" l="1"/>
  <c r="P13" i="6" s="1"/>
  <c r="O24" i="6"/>
  <c r="K19" i="2"/>
  <c r="Q12" i="6" l="1"/>
  <c r="Q13" i="6" s="1"/>
  <c r="P24" i="6"/>
  <c r="L19" i="2"/>
  <c r="R12" i="6" l="1"/>
  <c r="R13" i="6" s="1"/>
  <c r="Q24" i="6"/>
  <c r="M19" i="2"/>
  <c r="S12" i="6" l="1"/>
  <c r="S13" i="6" s="1"/>
  <c r="R24" i="6"/>
  <c r="N19" i="2"/>
  <c r="T12" i="6" l="1"/>
  <c r="T13" i="6" s="1"/>
  <c r="S24" i="6"/>
  <c r="O19" i="2"/>
  <c r="U12" i="6" l="1"/>
  <c r="U13" i="6" s="1"/>
  <c r="T24" i="6"/>
  <c r="P19" i="2"/>
  <c r="V12" i="6" l="1"/>
  <c r="V13" i="6" s="1"/>
  <c r="U24" i="6"/>
  <c r="Q19" i="2"/>
  <c r="W12" i="6" l="1"/>
  <c r="W13" i="6" s="1"/>
  <c r="V24" i="6"/>
  <c r="R19" i="2"/>
  <c r="X12" i="6" l="1"/>
  <c r="X13" i="6" s="1"/>
  <c r="W24" i="6"/>
  <c r="S19" i="2"/>
  <c r="X24" i="6" l="1"/>
  <c r="Y12" i="6"/>
  <c r="T19" i="2"/>
  <c r="Y24" i="6" l="1"/>
  <c r="Y13" i="6"/>
  <c r="U19" i="2"/>
  <c r="V19" i="2" l="1"/>
  <c r="W19" i="2" l="1"/>
  <c r="X19" i="2" l="1"/>
  <c r="Y24" i="2" l="1"/>
  <c r="X25" i="2" s="1"/>
  <c r="B25" i="2" l="1"/>
  <c r="A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A26" i="2" l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30" i="2" l="1"/>
  <c r="A31" i="2" s="1"/>
  <c r="A32" i="2" s="1"/>
  <c r="X31" i="2" l="1"/>
  <c r="T31" i="2"/>
  <c r="W31" i="2"/>
  <c r="G31" i="2"/>
  <c r="N31" i="2"/>
  <c r="P31" i="2"/>
  <c r="S31" i="2"/>
  <c r="C31" i="2"/>
  <c r="J31" i="2"/>
  <c r="U31" i="2"/>
  <c r="E31" i="2"/>
  <c r="H31" i="2"/>
  <c r="O31" i="2"/>
  <c r="V31" i="2"/>
  <c r="F31" i="2"/>
  <c r="Q31" i="2"/>
  <c r="B31" i="2"/>
  <c r="B32" i="2" s="1"/>
  <c r="D31" i="2"/>
  <c r="K31" i="2"/>
  <c r="R31" i="2"/>
  <c r="M31" i="2"/>
  <c r="L31" i="2"/>
  <c r="I31" i="2"/>
  <c r="C32" i="2" l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</calcChain>
</file>

<file path=xl/sharedStrings.xml><?xml version="1.0" encoding="utf-8"?>
<sst xmlns="http://schemas.openxmlformats.org/spreadsheetml/2006/main" count="303" uniqueCount="9">
  <si>
    <t>Node=5</t>
  </si>
  <si>
    <t xml:space="preserve"> </t>
  </si>
  <si>
    <t>Node=9</t>
  </si>
  <si>
    <t>food</t>
  </si>
  <si>
    <t>habitat</t>
  </si>
  <si>
    <t>NodeID=9  Total_Pop=177.000000  Total_Habitat(for gambiae)=35199.152344 Prob_Not_Migrate=0.000000</t>
  </si>
  <si>
    <t>NodeID=5  Total_Pop=177.000000  Total_Habitat(for gambiae)=35199.152344 Prob_Not_Migrate=0.000000</t>
  </si>
  <si>
    <t>NodeID=9  Species=gambiae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</si>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</sst>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Migration Rates</a:t>
            </a:r>
          </a:p>
          <a:p>
            <a:pPr>
              <a:defRPr/>
            </a:pPr>
            <a:r>
              <a:rPr lang="en-US"/>
              <a:t>Node=5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 Ratios</c:v>
          </c:tx>
          <c:marker>
            <c:symbol val="none"/>
          </c:marker>
          <c:cat>
            <c:numRef>
              <c:f>VectorMigrationRates!$A$9:$X$9</c:f>
              <c:numCache>
                <c:formatCode>General</c:formatCode>
                <c:ptCount val="24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VectorMigrationRates!$A$10:$X$10</c:f>
              <c:numCache>
                <c:formatCode>General</c:formatCode>
                <c:ptCount val="24"/>
                <c:pt idx="0">
                  <c:v>3.0863999999999999E-2</c:v>
                </c:pt>
                <c:pt idx="1">
                  <c:v>6.1727999999999998E-2</c:v>
                </c:pt>
                <c:pt idx="2">
                  <c:v>6.1727999999999998E-2</c:v>
                </c:pt>
                <c:pt idx="3">
                  <c:v>3.0863999999999999E-2</c:v>
                </c:pt>
                <c:pt idx="4">
                  <c:v>6.1727999999999998E-2</c:v>
                </c:pt>
                <c:pt idx="5">
                  <c:v>6.1729999999999997E-3</c:v>
                </c:pt>
                <c:pt idx="6">
                  <c:v>6.1727999999999998E-2</c:v>
                </c:pt>
                <c:pt idx="7">
                  <c:v>3.0860000000000002E-3</c:v>
                </c:pt>
                <c:pt idx="8">
                  <c:v>6.1727999999999998E-2</c:v>
                </c:pt>
                <c:pt idx="9">
                  <c:v>6.1727999999999998E-2</c:v>
                </c:pt>
                <c:pt idx="10">
                  <c:v>9.2592999999999995E-2</c:v>
                </c:pt>
                <c:pt idx="11">
                  <c:v>6.1727999999999998E-2</c:v>
                </c:pt>
                <c:pt idx="12">
                  <c:v>3.0860000000000002E-3</c:v>
                </c:pt>
                <c:pt idx="13">
                  <c:v>3.0863999999999999E-2</c:v>
                </c:pt>
                <c:pt idx="14">
                  <c:v>3.0860000000000002E-3</c:v>
                </c:pt>
                <c:pt idx="15">
                  <c:v>3.0863999999999999E-2</c:v>
                </c:pt>
                <c:pt idx="16">
                  <c:v>6.1727999999999998E-2</c:v>
                </c:pt>
                <c:pt idx="17">
                  <c:v>6.1727999999999998E-2</c:v>
                </c:pt>
                <c:pt idx="18">
                  <c:v>6.1727999999999998E-2</c:v>
                </c:pt>
                <c:pt idx="19">
                  <c:v>3.0860000000000002E-3</c:v>
                </c:pt>
                <c:pt idx="20">
                  <c:v>3.0860000000000002E-3</c:v>
                </c:pt>
                <c:pt idx="21">
                  <c:v>9.2592999999999995E-2</c:v>
                </c:pt>
                <c:pt idx="22">
                  <c:v>6.1727999999999998E-2</c:v>
                </c:pt>
                <c:pt idx="23">
                  <c:v>6.1729999999999997E-3</c:v>
                </c:pt>
              </c:numCache>
            </c:numRef>
          </c:val>
          <c:smooth val="0"/>
        </c:ser>
        <c:ser>
          <c:idx val="1"/>
          <c:order val="1"/>
          <c:tx>
            <c:v>Habitat Ratios</c:v>
          </c:tx>
          <c:marker>
            <c:symbol val="none"/>
          </c:marker>
          <c:cat>
            <c:numRef>
              <c:f>VectorMigrationRates!$A$9:$X$9</c:f>
              <c:numCache>
                <c:formatCode>General</c:formatCode>
                <c:ptCount val="24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VectorMigrationRates!$A$11:$X$11</c:f>
              <c:numCache>
                <c:formatCode>General</c:formatCode>
                <c:ptCount val="24"/>
                <c:pt idx="0">
                  <c:v>1.1136E-2</c:v>
                </c:pt>
                <c:pt idx="1">
                  <c:v>0.12542600000000001</c:v>
                </c:pt>
                <c:pt idx="2">
                  <c:v>7.3899999999999997E-4</c:v>
                </c:pt>
                <c:pt idx="3">
                  <c:v>1.4505000000000001E-2</c:v>
                </c:pt>
                <c:pt idx="4">
                  <c:v>2.6884999999999999E-2</c:v>
                </c:pt>
                <c:pt idx="5">
                  <c:v>6.8479999999999999E-3</c:v>
                </c:pt>
                <c:pt idx="6">
                  <c:v>1.3814999999999999E-2</c:v>
                </c:pt>
                <c:pt idx="7">
                  <c:v>8.3600000000000005E-4</c:v>
                </c:pt>
                <c:pt idx="8">
                  <c:v>2.6662000000000002E-2</c:v>
                </c:pt>
                <c:pt idx="9">
                  <c:v>4.6713999999999999E-2</c:v>
                </c:pt>
                <c:pt idx="10">
                  <c:v>1.6552000000000001E-2</c:v>
                </c:pt>
                <c:pt idx="11">
                  <c:v>4.4759999999999999E-3</c:v>
                </c:pt>
                <c:pt idx="12">
                  <c:v>5.3399999999999997E-4</c:v>
                </c:pt>
                <c:pt idx="13">
                  <c:v>1.8799999999999999E-4</c:v>
                </c:pt>
                <c:pt idx="14">
                  <c:v>0.15466099999999999</c:v>
                </c:pt>
                <c:pt idx="15">
                  <c:v>4.4519000000000003E-2</c:v>
                </c:pt>
                <c:pt idx="16">
                  <c:v>5.8570000000000002E-3</c:v>
                </c:pt>
                <c:pt idx="17">
                  <c:v>1.1310000000000001E-3</c:v>
                </c:pt>
                <c:pt idx="18">
                  <c:v>8.1700000000000002E-4</c:v>
                </c:pt>
                <c:pt idx="19">
                  <c:v>5.4399999999999997E-2</c:v>
                </c:pt>
                <c:pt idx="20">
                  <c:v>0.31757999999999997</c:v>
                </c:pt>
                <c:pt idx="21">
                  <c:v>7.5969999999999996E-2</c:v>
                </c:pt>
                <c:pt idx="22">
                  <c:v>7.3949999999999997E-3</c:v>
                </c:pt>
                <c:pt idx="23">
                  <c:v>4.2353000000000002E-2</c:v>
                </c:pt>
              </c:numCache>
            </c:numRef>
          </c:val>
          <c:smooth val="0"/>
        </c:ser>
        <c:ser>
          <c:idx val="2"/>
          <c:order val="2"/>
          <c:tx>
            <c:v>File Rates</c:v>
          </c:tx>
          <c:marker>
            <c:symbol val="none"/>
          </c:marker>
          <c:cat>
            <c:numRef>
              <c:f>VectorMigrationRates!$A$9:$X$9</c:f>
              <c:numCache>
                <c:formatCode>General</c:formatCode>
                <c:ptCount val="24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VectorMigrationRates!$A$12:$X$12</c:f>
              <c:numCache>
                <c:formatCode>General</c:formatCode>
                <c:ptCount val="24"/>
                <c:pt idx="0">
                  <c:v>0.14285273486515959</c:v>
                </c:pt>
                <c:pt idx="1">
                  <c:v>0.28570546973031918</c:v>
                </c:pt>
                <c:pt idx="2">
                  <c:v>0.42855820459547878</c:v>
                </c:pt>
                <c:pt idx="3">
                  <c:v>0.45576971866236077</c:v>
                </c:pt>
                <c:pt idx="4">
                  <c:v>0.48298123272924276</c:v>
                </c:pt>
                <c:pt idx="5">
                  <c:v>0.5101927467961247</c:v>
                </c:pt>
                <c:pt idx="6">
                  <c:v>0.53740426086300663</c:v>
                </c:pt>
                <c:pt idx="7">
                  <c:v>0.56461577492988857</c:v>
                </c:pt>
                <c:pt idx="8">
                  <c:v>0.59182728899677051</c:v>
                </c:pt>
                <c:pt idx="9">
                  <c:v>0.61903880306365244</c:v>
                </c:pt>
                <c:pt idx="10">
                  <c:v>0.64625031713053438</c:v>
                </c:pt>
                <c:pt idx="11">
                  <c:v>0.67346183119741632</c:v>
                </c:pt>
                <c:pt idx="12">
                  <c:v>0.70067334526429825</c:v>
                </c:pt>
                <c:pt idx="13">
                  <c:v>0.72788485933118019</c:v>
                </c:pt>
                <c:pt idx="14">
                  <c:v>0.75509637339806213</c:v>
                </c:pt>
                <c:pt idx="15">
                  <c:v>0.78230788746494406</c:v>
                </c:pt>
                <c:pt idx="16">
                  <c:v>0.809519401531826</c:v>
                </c:pt>
                <c:pt idx="17">
                  <c:v>0.83673091559870794</c:v>
                </c:pt>
                <c:pt idx="18">
                  <c:v>0.86394242966558987</c:v>
                </c:pt>
                <c:pt idx="19">
                  <c:v>0.89115394373247181</c:v>
                </c:pt>
                <c:pt idx="20">
                  <c:v>0.91836545779935375</c:v>
                </c:pt>
                <c:pt idx="21">
                  <c:v>0.94557697186623568</c:v>
                </c:pt>
                <c:pt idx="22">
                  <c:v>0.97278848593311762</c:v>
                </c:pt>
                <c:pt idx="23">
                  <c:v>0.99999999999999956</c:v>
                </c:pt>
              </c:numCache>
            </c:numRef>
          </c:val>
          <c:smooth val="0"/>
        </c:ser>
        <c:ser>
          <c:idx val="3"/>
          <c:order val="3"/>
          <c:tx>
            <c:v>Modified Rates</c:v>
          </c:tx>
          <c:marker>
            <c:symbol val="none"/>
          </c:marker>
          <c:cat>
            <c:numRef>
              <c:f>VectorMigrationRates!$A$9:$X$9</c:f>
              <c:numCache>
                <c:formatCode>General</c:formatCode>
                <c:ptCount val="24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VectorMigrationRates!$A$13:$X$13</c:f>
              <c:numCache>
                <c:formatCode>General</c:formatCode>
                <c:ptCount val="24"/>
                <c:pt idx="0">
                  <c:v>2.8516E-2</c:v>
                </c:pt>
                <c:pt idx="1">
                  <c:v>0.67090499999999997</c:v>
                </c:pt>
                <c:pt idx="2">
                  <c:v>0.67469000000000001</c:v>
                </c:pt>
                <c:pt idx="3">
                  <c:v>0.68176599999999998</c:v>
                </c:pt>
                <c:pt idx="4">
                  <c:v>0.70799299999999998</c:v>
                </c:pt>
                <c:pt idx="5">
                  <c:v>0.70866099999999999</c:v>
                </c:pt>
                <c:pt idx="6">
                  <c:v>0.72213799999999995</c:v>
                </c:pt>
                <c:pt idx="7">
                  <c:v>0.72217900000000002</c:v>
                </c:pt>
                <c:pt idx="8">
                  <c:v>0.74818899999999999</c:v>
                </c:pt>
                <c:pt idx="9">
                  <c:v>0.79376100000000005</c:v>
                </c:pt>
                <c:pt idx="10">
                  <c:v>0.81798199999999999</c:v>
                </c:pt>
                <c:pt idx="11">
                  <c:v>0.822349</c:v>
                </c:pt>
                <c:pt idx="12">
                  <c:v>0.82237499999999997</c:v>
                </c:pt>
                <c:pt idx="13">
                  <c:v>0.82246600000000003</c:v>
                </c:pt>
                <c:pt idx="14">
                  <c:v>0.83001000000000003</c:v>
                </c:pt>
                <c:pt idx="15">
                  <c:v>0.85172599999999998</c:v>
                </c:pt>
                <c:pt idx="16">
                  <c:v>0.85743999999999998</c:v>
                </c:pt>
                <c:pt idx="17">
                  <c:v>0.85854299999999995</c:v>
                </c:pt>
                <c:pt idx="18">
                  <c:v>0.85933999999999999</c:v>
                </c:pt>
                <c:pt idx="19">
                  <c:v>0.86199300000000001</c:v>
                </c:pt>
                <c:pt idx="20">
                  <c:v>0.87748400000000004</c:v>
                </c:pt>
                <c:pt idx="21">
                  <c:v>0.98865400000000003</c:v>
                </c:pt>
                <c:pt idx="22">
                  <c:v>0.99586799999999998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31456"/>
        <c:axId val="230533376"/>
      </c:lineChart>
      <c:catAx>
        <c:axId val="2305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533376"/>
        <c:crosses val="autoZero"/>
        <c:auto val="1"/>
        <c:lblAlgn val="ctr"/>
        <c:lblOffset val="100"/>
        <c:noMultiLvlLbl val="0"/>
      </c:catAx>
      <c:valAx>
        <c:axId val="23053337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exp!$A$144:$X$144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exp!$A$147:$X$147</c:f>
              <c:numCache>
                <c:formatCode>General</c:formatCode>
                <c:ptCount val="24"/>
                <c:pt idx="0">
                  <c:v>3.094260035545151E-4</c:v>
                </c:pt>
                <c:pt idx="1">
                  <c:v>2.102492825992367E-3</c:v>
                </c:pt>
                <c:pt idx="2">
                  <c:v>0.25303395791462147</c:v>
                </c:pt>
                <c:pt idx="3">
                  <c:v>2.3065170306068545E-2</c:v>
                </c:pt>
                <c:pt idx="4">
                  <c:v>2.3065170306068545E-2</c:v>
                </c:pt>
                <c:pt idx="5">
                  <c:v>2.3065170306068545E-2</c:v>
                </c:pt>
                <c:pt idx="6">
                  <c:v>2.4351997687434632E-4</c:v>
                </c:pt>
                <c:pt idx="7">
                  <c:v>2.102492825992367E-3</c:v>
                </c:pt>
                <c:pt idx="8">
                  <c:v>2.102492825992367E-3</c:v>
                </c:pt>
                <c:pt idx="9">
                  <c:v>2.3065170306068545E-2</c:v>
                </c:pt>
                <c:pt idx="10">
                  <c:v>2.3065170306068545E-2</c:v>
                </c:pt>
                <c:pt idx="11">
                  <c:v>2.4351997687434632E-4</c:v>
                </c:pt>
                <c:pt idx="12">
                  <c:v>2.3065170306068545E-2</c:v>
                </c:pt>
                <c:pt idx="13">
                  <c:v>0.25303395791462147</c:v>
                </c:pt>
                <c:pt idx="14">
                  <c:v>2.4351997687434632E-4</c:v>
                </c:pt>
                <c:pt idx="15">
                  <c:v>2.102492825992367E-3</c:v>
                </c:pt>
                <c:pt idx="16">
                  <c:v>2.3065170306068545E-2</c:v>
                </c:pt>
                <c:pt idx="17">
                  <c:v>2.3065170306068545E-2</c:v>
                </c:pt>
                <c:pt idx="18">
                  <c:v>2.3065170306068545E-2</c:v>
                </c:pt>
                <c:pt idx="19">
                  <c:v>2.4351997687434632E-4</c:v>
                </c:pt>
                <c:pt idx="20">
                  <c:v>2.4351997687434632E-4</c:v>
                </c:pt>
                <c:pt idx="21">
                  <c:v>0.25303395791462147</c:v>
                </c:pt>
                <c:pt idx="22">
                  <c:v>2.3065170306068545E-2</c:v>
                </c:pt>
                <c:pt idx="23">
                  <c:v>3.094260035545151E-4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exp!$A$148:$X$148</c:f>
              <c:numCache>
                <c:formatCode>General</c:formatCode>
                <c:ptCount val="24"/>
                <c:pt idx="0">
                  <c:v>3.094260035545151E-4</c:v>
                </c:pt>
                <c:pt idx="1">
                  <c:v>2.411918829546882E-3</c:v>
                </c:pt>
                <c:pt idx="2">
                  <c:v>0.25544587674416835</c:v>
                </c:pt>
                <c:pt idx="3">
                  <c:v>0.27851104705023688</c:v>
                </c:pt>
                <c:pt idx="4">
                  <c:v>0.30157621735630541</c:v>
                </c:pt>
                <c:pt idx="5">
                  <c:v>0.32464138766237394</c:v>
                </c:pt>
                <c:pt idx="6">
                  <c:v>0.32488490763924827</c:v>
                </c:pt>
                <c:pt idx="7">
                  <c:v>0.32698740046524061</c:v>
                </c:pt>
                <c:pt idx="8">
                  <c:v>0.32908989329123295</c:v>
                </c:pt>
                <c:pt idx="9">
                  <c:v>0.35215506359730148</c:v>
                </c:pt>
                <c:pt idx="10">
                  <c:v>0.37522023390337</c:v>
                </c:pt>
                <c:pt idx="11">
                  <c:v>0.37546375388024433</c:v>
                </c:pt>
                <c:pt idx="12">
                  <c:v>0.39852892418631286</c:v>
                </c:pt>
                <c:pt idx="13">
                  <c:v>0.65156288210093427</c:v>
                </c:pt>
                <c:pt idx="14">
                  <c:v>0.6518064020778086</c:v>
                </c:pt>
                <c:pt idx="15">
                  <c:v>0.653908894903801</c:v>
                </c:pt>
                <c:pt idx="16">
                  <c:v>0.67697406520986958</c:v>
                </c:pt>
                <c:pt idx="17">
                  <c:v>0.70003923551593816</c:v>
                </c:pt>
                <c:pt idx="18">
                  <c:v>0.72310440582200675</c:v>
                </c:pt>
                <c:pt idx="19">
                  <c:v>0.72334792579888108</c:v>
                </c:pt>
                <c:pt idx="20">
                  <c:v>0.7235914457757554</c:v>
                </c:pt>
                <c:pt idx="21">
                  <c:v>0.97662540369037687</c:v>
                </c:pt>
                <c:pt idx="22">
                  <c:v>0.99969057399644545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53056"/>
        <c:axId val="231858944"/>
      </c:lineChart>
      <c:catAx>
        <c:axId val="2318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858944"/>
        <c:crosses val="autoZero"/>
        <c:auto val="1"/>
        <c:lblAlgn val="ctr"/>
        <c:lblOffset val="100"/>
        <c:noMultiLvlLbl val="0"/>
      </c:catAx>
      <c:valAx>
        <c:axId val="2318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multiplication!$A$2:$X$2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multiplication!$A$12:$X$12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FM=1, HM=0</c:v>
          </c:tx>
          <c:marker>
            <c:symbol val="none"/>
          </c:marker>
          <c:val>
            <c:numRef>
              <c:f>multiplication!$A$19:$X$19</c:f>
              <c:numCache>
                <c:formatCode>General</c:formatCode>
                <c:ptCount val="24"/>
                <c:pt idx="0">
                  <c:v>1.1799315635728592E-2</c:v>
                </c:pt>
                <c:pt idx="1">
                  <c:v>7.0795893814371541E-2</c:v>
                </c:pt>
                <c:pt idx="2">
                  <c:v>0.24778562835030041</c:v>
                </c:pt>
                <c:pt idx="3">
                  <c:v>0.36577878470758629</c:v>
                </c:pt>
                <c:pt idx="4">
                  <c:v>0.4837719410648722</c:v>
                </c:pt>
                <c:pt idx="5">
                  <c:v>0.60176509742215811</c:v>
                </c:pt>
                <c:pt idx="6">
                  <c:v>0.60766475524002239</c:v>
                </c:pt>
                <c:pt idx="7">
                  <c:v>0.66666133341866529</c:v>
                </c:pt>
                <c:pt idx="8">
                  <c:v>0.68141083193996332</c:v>
                </c:pt>
                <c:pt idx="9">
                  <c:v>0.71090982898255928</c:v>
                </c:pt>
                <c:pt idx="10">
                  <c:v>0.74040882602515523</c:v>
                </c:pt>
                <c:pt idx="11">
                  <c:v>0.74188377587728505</c:v>
                </c:pt>
                <c:pt idx="12">
                  <c:v>0.771382772919881</c:v>
                </c:pt>
                <c:pt idx="13">
                  <c:v>0.81563126848377498</c:v>
                </c:pt>
                <c:pt idx="14">
                  <c:v>0.8171062183359048</c:v>
                </c:pt>
                <c:pt idx="15">
                  <c:v>0.83185571685720283</c:v>
                </c:pt>
                <c:pt idx="16">
                  <c:v>0.86135471389979879</c:v>
                </c:pt>
                <c:pt idx="17">
                  <c:v>0.89085371094239474</c:v>
                </c:pt>
                <c:pt idx="18">
                  <c:v>0.92035270798499069</c:v>
                </c:pt>
                <c:pt idx="19">
                  <c:v>0.92182765783712051</c:v>
                </c:pt>
                <c:pt idx="20">
                  <c:v>0.92330260768925032</c:v>
                </c:pt>
                <c:pt idx="21">
                  <c:v>0.96755110325314431</c:v>
                </c:pt>
                <c:pt idx="22">
                  <c:v>0.99705010029574026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2"/>
          <c:order val="2"/>
          <c:tx>
            <c:v>FM=0, HM=1</c:v>
          </c:tx>
          <c:marker>
            <c:symbol val="none"/>
          </c:marker>
          <c:val>
            <c:numRef>
              <c:f>multiplication!$A$26:$X$26</c:f>
              <c:numCache>
                <c:formatCode>General</c:formatCode>
                <c:ptCount val="24"/>
                <c:pt idx="0">
                  <c:v>2.6172147407925436E-2</c:v>
                </c:pt>
                <c:pt idx="1">
                  <c:v>6.8730042595713248E-2</c:v>
                </c:pt>
                <c:pt idx="2">
                  <c:v>8.8094405995796807E-2</c:v>
                </c:pt>
                <c:pt idx="3">
                  <c:v>0.18999264465144483</c:v>
                </c:pt>
                <c:pt idx="4">
                  <c:v>0.19281661431395702</c:v>
                </c:pt>
                <c:pt idx="5">
                  <c:v>0.20992180198403082</c:v>
                </c:pt>
                <c:pt idx="6">
                  <c:v>0.21196245625206045</c:v>
                </c:pt>
                <c:pt idx="7">
                  <c:v>0.2126818961422719</c:v>
                </c:pt>
                <c:pt idx="8">
                  <c:v>0.22654153225540247</c:v>
                </c:pt>
                <c:pt idx="9">
                  <c:v>0.25223018708631351</c:v>
                </c:pt>
                <c:pt idx="10">
                  <c:v>0.26543004064342179</c:v>
                </c:pt>
                <c:pt idx="11">
                  <c:v>0.26622934409664117</c:v>
                </c:pt>
                <c:pt idx="12">
                  <c:v>0.31086426437704823</c:v>
                </c:pt>
                <c:pt idx="13">
                  <c:v>0.32667971451293532</c:v>
                </c:pt>
                <c:pt idx="14">
                  <c:v>0.47445671877727474</c:v>
                </c:pt>
                <c:pt idx="15">
                  <c:v>0.51699462316306322</c:v>
                </c:pt>
                <c:pt idx="16">
                  <c:v>0.52259142831026373</c:v>
                </c:pt>
                <c:pt idx="17">
                  <c:v>0.52367229501987478</c:v>
                </c:pt>
                <c:pt idx="18">
                  <c:v>0.52445310775177889</c:v>
                </c:pt>
                <c:pt idx="19">
                  <c:v>0.57643220634367986</c:v>
                </c:pt>
                <c:pt idx="20">
                  <c:v>0.87987670994998579</c:v>
                </c:pt>
                <c:pt idx="21">
                  <c:v>0.95246539842242495</c:v>
                </c:pt>
                <c:pt idx="22">
                  <c:v>0.95953137542685729</c:v>
                </c:pt>
                <c:pt idx="2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FM=1, HM=1</c:v>
          </c:tx>
          <c:marker>
            <c:symbol val="none"/>
          </c:marker>
          <c:val>
            <c:numRef>
              <c:f>multiplication!$A$32:$X$32</c:f>
              <c:numCache>
                <c:formatCode>General</c:formatCode>
                <c:ptCount val="24"/>
                <c:pt idx="0">
                  <c:v>5.6486862538207804E-3</c:v>
                </c:pt>
                <c:pt idx="1">
                  <c:v>5.1574645975797181E-2</c:v>
                </c:pt>
                <c:pt idx="2">
                  <c:v>0.11426526798351914</c:v>
                </c:pt>
                <c:pt idx="3">
                  <c:v>0.33419035514255302</c:v>
                </c:pt>
                <c:pt idx="4">
                  <c:v>0.34028527672663711</c:v>
                </c:pt>
                <c:pt idx="5">
                  <c:v>0.37720308746451781</c:v>
                </c:pt>
                <c:pt idx="6">
                  <c:v>0.37742330278603797</c:v>
                </c:pt>
                <c:pt idx="7">
                  <c:v>0.37819967970210583</c:v>
                </c:pt>
                <c:pt idx="8">
                  <c:v>0.3931561780694296</c:v>
                </c:pt>
                <c:pt idx="9">
                  <c:v>0.44859952750531601</c:v>
                </c:pt>
                <c:pt idx="10">
                  <c:v>0.47708852773076416</c:v>
                </c:pt>
                <c:pt idx="11">
                  <c:v>0.47717478382504752</c:v>
                </c:pt>
                <c:pt idx="12">
                  <c:v>0.5735095081786068</c:v>
                </c:pt>
                <c:pt idx="13">
                  <c:v>0.62471079922371253</c:v>
                </c:pt>
                <c:pt idx="14">
                  <c:v>0.64065801821969781</c:v>
                </c:pt>
                <c:pt idx="15">
                  <c:v>0.6865624050522402</c:v>
                </c:pt>
                <c:pt idx="16">
                  <c:v>0.69864188626849355</c:v>
                </c:pt>
                <c:pt idx="17">
                  <c:v>0.70097470093197178</c:v>
                </c:pt>
                <c:pt idx="18">
                  <c:v>0.70265991463521538</c:v>
                </c:pt>
                <c:pt idx="19">
                  <c:v>0.70826919107565667</c:v>
                </c:pt>
                <c:pt idx="20">
                  <c:v>0.74101512455987961</c:v>
                </c:pt>
                <c:pt idx="21">
                  <c:v>0.97601536376435205</c:v>
                </c:pt>
                <c:pt idx="22">
                  <c:v>0.99126573147497554</c:v>
                </c:pt>
                <c:pt idx="23">
                  <c:v>1</c:v>
                </c:pt>
              </c:numCache>
            </c:numRef>
          </c:val>
          <c:smooth val="0"/>
        </c:ser>
        <c:ser>
          <c:idx val="6"/>
          <c:order val="4"/>
          <c:tx>
            <c:v>FM=4, HM=1</c:v>
          </c:tx>
          <c:marker>
            <c:symbol val="none"/>
          </c:marker>
          <c:val>
            <c:numRef>
              <c:f>multiplication!$A$38:$X$38</c:f>
              <c:numCache>
                <c:formatCode>General</c:formatCode>
                <c:ptCount val="24"/>
                <c:pt idx="0">
                  <c:v>5.6486862538207804E-3</c:v>
                </c:pt>
                <c:pt idx="1">
                  <c:v>5.1574645975797181E-2</c:v>
                </c:pt>
                <c:pt idx="2">
                  <c:v>0.11426526798351914</c:v>
                </c:pt>
                <c:pt idx="3">
                  <c:v>0.33419035514255302</c:v>
                </c:pt>
                <c:pt idx="4">
                  <c:v>0.34028527672663711</c:v>
                </c:pt>
                <c:pt idx="5">
                  <c:v>0.37720308746451781</c:v>
                </c:pt>
                <c:pt idx="6">
                  <c:v>0.37742330278603797</c:v>
                </c:pt>
                <c:pt idx="7">
                  <c:v>0.37819967970210583</c:v>
                </c:pt>
                <c:pt idx="8">
                  <c:v>0.3931561780694296</c:v>
                </c:pt>
                <c:pt idx="9">
                  <c:v>0.44859952750531601</c:v>
                </c:pt>
                <c:pt idx="10">
                  <c:v>0.47708852773076416</c:v>
                </c:pt>
                <c:pt idx="11">
                  <c:v>0.47717478382504752</c:v>
                </c:pt>
                <c:pt idx="12">
                  <c:v>0.5735095081786068</c:v>
                </c:pt>
                <c:pt idx="13">
                  <c:v>0.62471079922371253</c:v>
                </c:pt>
                <c:pt idx="14">
                  <c:v>0.64065801821969781</c:v>
                </c:pt>
                <c:pt idx="15">
                  <c:v>0.6865624050522402</c:v>
                </c:pt>
                <c:pt idx="16">
                  <c:v>0.69864188626849355</c:v>
                </c:pt>
                <c:pt idx="17">
                  <c:v>0.70097470093197178</c:v>
                </c:pt>
                <c:pt idx="18">
                  <c:v>0.70265991463521538</c:v>
                </c:pt>
                <c:pt idx="19">
                  <c:v>0.70826919107565667</c:v>
                </c:pt>
                <c:pt idx="20">
                  <c:v>0.74101512455987961</c:v>
                </c:pt>
                <c:pt idx="21">
                  <c:v>0.97601536376435205</c:v>
                </c:pt>
                <c:pt idx="22">
                  <c:v>0.99126573147497554</c:v>
                </c:pt>
                <c:pt idx="23">
                  <c:v>1</c:v>
                </c:pt>
              </c:numCache>
            </c:numRef>
          </c:val>
          <c:smooth val="0"/>
        </c:ser>
        <c:ser>
          <c:idx val="4"/>
          <c:order val="5"/>
          <c:tx>
            <c:v>Population Ratios</c:v>
          </c:tx>
          <c:marker>
            <c:symbol val="none"/>
          </c:marker>
          <c:val>
            <c:numRef>
              <c:f>multiplication!$A$3:$X$3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2.9940000000000001E-2</c:v>
                </c:pt>
                <c:pt idx="2">
                  <c:v>8.9819999999999997E-2</c:v>
                </c:pt>
                <c:pt idx="3">
                  <c:v>5.9880000000000003E-2</c:v>
                </c:pt>
                <c:pt idx="4">
                  <c:v>5.9880000000000003E-2</c:v>
                </c:pt>
                <c:pt idx="5">
                  <c:v>5.9880000000000003E-2</c:v>
                </c:pt>
                <c:pt idx="6">
                  <c:v>2.9940000000000001E-3</c:v>
                </c:pt>
                <c:pt idx="7">
                  <c:v>2.9940000000000001E-2</c:v>
                </c:pt>
                <c:pt idx="8">
                  <c:v>2.9940000000000001E-2</c:v>
                </c:pt>
                <c:pt idx="9">
                  <c:v>5.9880000000000003E-2</c:v>
                </c:pt>
                <c:pt idx="10">
                  <c:v>5.9880000000000003E-2</c:v>
                </c:pt>
                <c:pt idx="11">
                  <c:v>2.9940000000000001E-3</c:v>
                </c:pt>
                <c:pt idx="12">
                  <c:v>5.9880000000000003E-2</c:v>
                </c:pt>
                <c:pt idx="13">
                  <c:v>8.9819999999999997E-2</c:v>
                </c:pt>
                <c:pt idx="14">
                  <c:v>2.9940000000000001E-3</c:v>
                </c:pt>
                <c:pt idx="15">
                  <c:v>2.9940000000000001E-2</c:v>
                </c:pt>
                <c:pt idx="16">
                  <c:v>5.9880000000000003E-2</c:v>
                </c:pt>
                <c:pt idx="17">
                  <c:v>5.9880000000000003E-2</c:v>
                </c:pt>
                <c:pt idx="18">
                  <c:v>5.9880000000000003E-2</c:v>
                </c:pt>
                <c:pt idx="19">
                  <c:v>2.9940000000000001E-3</c:v>
                </c:pt>
                <c:pt idx="20">
                  <c:v>2.9940000000000001E-3</c:v>
                </c:pt>
                <c:pt idx="21">
                  <c:v>8.9819999999999997E-2</c:v>
                </c:pt>
                <c:pt idx="22">
                  <c:v>5.9880000000000003E-2</c:v>
                </c:pt>
                <c:pt idx="23">
                  <c:v>5.9880000000000003E-3</c:v>
                </c:pt>
              </c:numCache>
            </c:numRef>
          </c:val>
          <c:smooth val="0"/>
        </c:ser>
        <c:ser>
          <c:idx val="5"/>
          <c:order val="6"/>
          <c:tx>
            <c:v>Habitat Ratios</c:v>
          </c:tx>
          <c:marker>
            <c:symbol val="none"/>
          </c:marker>
          <c:val>
            <c:numRef>
              <c:f>multiplication!$A$4:$X$4</c:f>
              <c:numCache>
                <c:formatCode>General</c:formatCode>
                <c:ptCount val="24"/>
                <c:pt idx="0">
                  <c:v>7.7850000000000003E-3</c:v>
                </c:pt>
                <c:pt idx="1">
                  <c:v>1.2659E-2</c:v>
                </c:pt>
                <c:pt idx="2">
                  <c:v>5.7600000000000004E-3</c:v>
                </c:pt>
                <c:pt idx="3">
                  <c:v>3.031E-2</c:v>
                </c:pt>
                <c:pt idx="4">
                  <c:v>8.4000000000000003E-4</c:v>
                </c:pt>
                <c:pt idx="5">
                  <c:v>5.0879999999999996E-3</c:v>
                </c:pt>
                <c:pt idx="6">
                  <c:v>6.0700000000000001E-4</c:v>
                </c:pt>
                <c:pt idx="7">
                  <c:v>2.14E-4</c:v>
                </c:pt>
                <c:pt idx="8">
                  <c:v>1.6490000000000001E-2</c:v>
                </c:pt>
                <c:pt idx="9">
                  <c:v>3.0564000000000001E-2</c:v>
                </c:pt>
                <c:pt idx="10">
                  <c:v>1.5705E-2</c:v>
                </c:pt>
                <c:pt idx="11">
                  <c:v>9.5100000000000002E-4</c:v>
                </c:pt>
                <c:pt idx="12">
                  <c:v>5.3106E-2</c:v>
                </c:pt>
                <c:pt idx="13">
                  <c:v>1.8817E-2</c:v>
                </c:pt>
                <c:pt idx="14">
                  <c:v>0.17582300000000001</c:v>
                </c:pt>
                <c:pt idx="15">
                  <c:v>5.0611000000000003E-2</c:v>
                </c:pt>
                <c:pt idx="16">
                  <c:v>6.659E-3</c:v>
                </c:pt>
                <c:pt idx="17">
                  <c:v>1.286E-3</c:v>
                </c:pt>
                <c:pt idx="18">
                  <c:v>9.2900000000000003E-4</c:v>
                </c:pt>
                <c:pt idx="19">
                  <c:v>6.1844000000000003E-2</c:v>
                </c:pt>
                <c:pt idx="20">
                  <c:v>0.36103400000000002</c:v>
                </c:pt>
                <c:pt idx="21">
                  <c:v>8.6364999999999997E-2</c:v>
                </c:pt>
                <c:pt idx="22">
                  <c:v>8.4069999999999995E-3</c:v>
                </c:pt>
                <c:pt idx="23">
                  <c:v>4.8148999999999997E-2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92704"/>
        <c:axId val="231998976"/>
      </c:lineChart>
      <c:catAx>
        <c:axId val="231992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998976"/>
        <c:crosses val="autoZero"/>
        <c:auto val="1"/>
        <c:lblAlgn val="ctr"/>
        <c:lblOffset val="100"/>
        <c:noMultiLvlLbl val="0"/>
      </c:catAx>
      <c:valAx>
        <c:axId val="23199897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FM=0, HM=0</c:v>
          </c:tx>
          <c:marker>
            <c:symbol val="none"/>
          </c:marker>
          <c:val>
            <c:numRef>
              <c:f>multiplication!$A$12:$X$12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0"/>
          <c:order val="1"/>
          <c:tx>
            <c:v>FM=0, HM=0.5</c:v>
          </c:tx>
          <c:marker>
            <c:symbol val="none"/>
          </c:marker>
          <c:cat>
            <c:numRef>
              <c:f>multiplication!$A$2:$X$2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multiplication!$A$50:$X$50</c:f>
              <c:numCache>
                <c:formatCode>General</c:formatCode>
                <c:ptCount val="24"/>
                <c:pt idx="0">
                  <c:v>2.6172147407925436E-2</c:v>
                </c:pt>
                <c:pt idx="1">
                  <c:v>6.8730042595713248E-2</c:v>
                </c:pt>
                <c:pt idx="2">
                  <c:v>8.8094405995796807E-2</c:v>
                </c:pt>
                <c:pt idx="3">
                  <c:v>0.18999264465144483</c:v>
                </c:pt>
                <c:pt idx="4">
                  <c:v>0.19281661431395702</c:v>
                </c:pt>
                <c:pt idx="5">
                  <c:v>0.20992180198403082</c:v>
                </c:pt>
                <c:pt idx="6">
                  <c:v>0.21196245625206045</c:v>
                </c:pt>
                <c:pt idx="7">
                  <c:v>0.2126818961422719</c:v>
                </c:pt>
                <c:pt idx="8">
                  <c:v>0.22654153225540247</c:v>
                </c:pt>
                <c:pt idx="9">
                  <c:v>0.25223018708631351</c:v>
                </c:pt>
                <c:pt idx="10">
                  <c:v>0.26543004064342179</c:v>
                </c:pt>
                <c:pt idx="11">
                  <c:v>0.26622934409664117</c:v>
                </c:pt>
                <c:pt idx="12">
                  <c:v>0.31086426437704823</c:v>
                </c:pt>
                <c:pt idx="13">
                  <c:v>0.32667971451293532</c:v>
                </c:pt>
                <c:pt idx="14">
                  <c:v>0.47445671877727474</c:v>
                </c:pt>
                <c:pt idx="15">
                  <c:v>0.51699462316306322</c:v>
                </c:pt>
                <c:pt idx="16">
                  <c:v>0.52259142831026373</c:v>
                </c:pt>
                <c:pt idx="17">
                  <c:v>0.52367229501987478</c:v>
                </c:pt>
                <c:pt idx="18">
                  <c:v>0.52445310775177889</c:v>
                </c:pt>
                <c:pt idx="19">
                  <c:v>0.57643220634367986</c:v>
                </c:pt>
                <c:pt idx="20">
                  <c:v>0.87987670994998579</c:v>
                </c:pt>
                <c:pt idx="21">
                  <c:v>0.95246539842242495</c:v>
                </c:pt>
                <c:pt idx="22">
                  <c:v>0.95953137542685729</c:v>
                </c:pt>
                <c:pt idx="2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FM=0, HM=2</c:v>
          </c:tx>
          <c:marker>
            <c:symbol val="none"/>
          </c:marker>
          <c:val>
            <c:numRef>
              <c:f>multiplication!$A$62:$X$62</c:f>
              <c:numCache>
                <c:formatCode>General</c:formatCode>
                <c:ptCount val="24"/>
                <c:pt idx="0">
                  <c:v>2.6172147407925436E-2</c:v>
                </c:pt>
                <c:pt idx="1">
                  <c:v>6.8730042595713248E-2</c:v>
                </c:pt>
                <c:pt idx="2">
                  <c:v>8.8094405995796807E-2</c:v>
                </c:pt>
                <c:pt idx="3">
                  <c:v>0.18999264465144483</c:v>
                </c:pt>
                <c:pt idx="4">
                  <c:v>0.19281661431395702</c:v>
                </c:pt>
                <c:pt idx="5">
                  <c:v>0.20992180198403082</c:v>
                </c:pt>
                <c:pt idx="6">
                  <c:v>0.21196245625206045</c:v>
                </c:pt>
                <c:pt idx="7">
                  <c:v>0.2126818961422719</c:v>
                </c:pt>
                <c:pt idx="8">
                  <c:v>0.22654153225540247</c:v>
                </c:pt>
                <c:pt idx="9">
                  <c:v>0.25223018708631351</c:v>
                </c:pt>
                <c:pt idx="10">
                  <c:v>0.26543004064342179</c:v>
                </c:pt>
                <c:pt idx="11">
                  <c:v>0.26622934409664117</c:v>
                </c:pt>
                <c:pt idx="12">
                  <c:v>0.31086426437704823</c:v>
                </c:pt>
                <c:pt idx="13">
                  <c:v>0.32667971451293532</c:v>
                </c:pt>
                <c:pt idx="14">
                  <c:v>0.47445671877727474</c:v>
                </c:pt>
                <c:pt idx="15">
                  <c:v>0.51699462316306322</c:v>
                </c:pt>
                <c:pt idx="16">
                  <c:v>0.52259142831026373</c:v>
                </c:pt>
                <c:pt idx="17">
                  <c:v>0.52367229501987478</c:v>
                </c:pt>
                <c:pt idx="18">
                  <c:v>0.52445310775177889</c:v>
                </c:pt>
                <c:pt idx="19">
                  <c:v>0.57643220634367986</c:v>
                </c:pt>
                <c:pt idx="20">
                  <c:v>0.87987670994998579</c:v>
                </c:pt>
                <c:pt idx="21">
                  <c:v>0.95246539842242495</c:v>
                </c:pt>
                <c:pt idx="22">
                  <c:v>0.95953137542685729</c:v>
                </c:pt>
                <c:pt idx="2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FM=0. HM=4</c:v>
          </c:tx>
          <c:marker>
            <c:symbol val="none"/>
          </c:marker>
          <c:val>
            <c:numRef>
              <c:f>multiplication!$A$68:$X$68</c:f>
              <c:numCache>
                <c:formatCode>General</c:formatCode>
                <c:ptCount val="24"/>
                <c:pt idx="0">
                  <c:v>2.6172147407925436E-2</c:v>
                </c:pt>
                <c:pt idx="1">
                  <c:v>6.8730042595713248E-2</c:v>
                </c:pt>
                <c:pt idx="2">
                  <c:v>8.8094405995796807E-2</c:v>
                </c:pt>
                <c:pt idx="3">
                  <c:v>0.18999264465144483</c:v>
                </c:pt>
                <c:pt idx="4">
                  <c:v>0.19281661431395702</c:v>
                </c:pt>
                <c:pt idx="5">
                  <c:v>0.20992180198403082</c:v>
                </c:pt>
                <c:pt idx="6">
                  <c:v>0.21196245625206045</c:v>
                </c:pt>
                <c:pt idx="7">
                  <c:v>0.2126818961422719</c:v>
                </c:pt>
                <c:pt idx="8">
                  <c:v>0.22654153225540247</c:v>
                </c:pt>
                <c:pt idx="9">
                  <c:v>0.25223018708631351</c:v>
                </c:pt>
                <c:pt idx="10">
                  <c:v>0.26543004064342179</c:v>
                </c:pt>
                <c:pt idx="11">
                  <c:v>0.26622934409664117</c:v>
                </c:pt>
                <c:pt idx="12">
                  <c:v>0.31086426437704823</c:v>
                </c:pt>
                <c:pt idx="13">
                  <c:v>0.32667971451293532</c:v>
                </c:pt>
                <c:pt idx="14">
                  <c:v>0.47445671877727474</c:v>
                </c:pt>
                <c:pt idx="15">
                  <c:v>0.51699462316306322</c:v>
                </c:pt>
                <c:pt idx="16">
                  <c:v>0.52259142831026373</c:v>
                </c:pt>
                <c:pt idx="17">
                  <c:v>0.52367229501987478</c:v>
                </c:pt>
                <c:pt idx="18">
                  <c:v>0.52445310775177889</c:v>
                </c:pt>
                <c:pt idx="19">
                  <c:v>0.57643220634367986</c:v>
                </c:pt>
                <c:pt idx="20">
                  <c:v>0.87987670994998579</c:v>
                </c:pt>
                <c:pt idx="21">
                  <c:v>0.95246539842242495</c:v>
                </c:pt>
                <c:pt idx="22">
                  <c:v>0.95953137542685729</c:v>
                </c:pt>
                <c:pt idx="23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v>FM=0, HM=8</c:v>
          </c:tx>
          <c:marker>
            <c:symbol val="none"/>
          </c:marker>
          <c:val>
            <c:numRef>
              <c:f>multiplication!$A$74:$X$74</c:f>
              <c:numCache>
                <c:formatCode>General</c:formatCode>
                <c:ptCount val="24"/>
                <c:pt idx="0">
                  <c:v>2.6172147407925436E-2</c:v>
                </c:pt>
                <c:pt idx="1">
                  <c:v>6.8730042595713248E-2</c:v>
                </c:pt>
                <c:pt idx="2">
                  <c:v>8.8094405995796807E-2</c:v>
                </c:pt>
                <c:pt idx="3">
                  <c:v>0.18999264465144483</c:v>
                </c:pt>
                <c:pt idx="4">
                  <c:v>0.19281661431395702</c:v>
                </c:pt>
                <c:pt idx="5">
                  <c:v>0.20992180198403082</c:v>
                </c:pt>
                <c:pt idx="6">
                  <c:v>0.21196245625206045</c:v>
                </c:pt>
                <c:pt idx="7">
                  <c:v>0.2126818961422719</c:v>
                </c:pt>
                <c:pt idx="8">
                  <c:v>0.22654153225540247</c:v>
                </c:pt>
                <c:pt idx="9">
                  <c:v>0.25223018708631351</c:v>
                </c:pt>
                <c:pt idx="10">
                  <c:v>0.26543004064342179</c:v>
                </c:pt>
                <c:pt idx="11">
                  <c:v>0.26622934409664117</c:v>
                </c:pt>
                <c:pt idx="12">
                  <c:v>0.31086426437704823</c:v>
                </c:pt>
                <c:pt idx="13">
                  <c:v>0.32667971451293532</c:v>
                </c:pt>
                <c:pt idx="14">
                  <c:v>0.47445671877727474</c:v>
                </c:pt>
                <c:pt idx="15">
                  <c:v>0.51699462316306322</c:v>
                </c:pt>
                <c:pt idx="16">
                  <c:v>0.52259142831026373</c:v>
                </c:pt>
                <c:pt idx="17">
                  <c:v>0.52367229501987478</c:v>
                </c:pt>
                <c:pt idx="18">
                  <c:v>0.52445310775177889</c:v>
                </c:pt>
                <c:pt idx="19">
                  <c:v>0.57643220634367986</c:v>
                </c:pt>
                <c:pt idx="20">
                  <c:v>0.87987670994998579</c:v>
                </c:pt>
                <c:pt idx="21">
                  <c:v>0.95246539842242495</c:v>
                </c:pt>
                <c:pt idx="22">
                  <c:v>0.95953137542685729</c:v>
                </c:pt>
                <c:pt idx="23">
                  <c:v>1</c:v>
                </c:pt>
              </c:numCache>
            </c:numRef>
          </c:val>
          <c:smooth val="0"/>
        </c:ser>
        <c:ser>
          <c:idx val="4"/>
          <c:order val="5"/>
          <c:tx>
            <c:v>Habitat Ratios</c:v>
          </c:tx>
          <c:marker>
            <c:symbol val="none"/>
          </c:marker>
          <c:val>
            <c:numRef>
              <c:f>multiplication!$A$4:$X$4</c:f>
              <c:numCache>
                <c:formatCode>General</c:formatCode>
                <c:ptCount val="24"/>
                <c:pt idx="0">
                  <c:v>7.7850000000000003E-3</c:v>
                </c:pt>
                <c:pt idx="1">
                  <c:v>1.2659E-2</c:v>
                </c:pt>
                <c:pt idx="2">
                  <c:v>5.7600000000000004E-3</c:v>
                </c:pt>
                <c:pt idx="3">
                  <c:v>3.031E-2</c:v>
                </c:pt>
                <c:pt idx="4">
                  <c:v>8.4000000000000003E-4</c:v>
                </c:pt>
                <c:pt idx="5">
                  <c:v>5.0879999999999996E-3</c:v>
                </c:pt>
                <c:pt idx="6">
                  <c:v>6.0700000000000001E-4</c:v>
                </c:pt>
                <c:pt idx="7">
                  <c:v>2.14E-4</c:v>
                </c:pt>
                <c:pt idx="8">
                  <c:v>1.6490000000000001E-2</c:v>
                </c:pt>
                <c:pt idx="9">
                  <c:v>3.0564000000000001E-2</c:v>
                </c:pt>
                <c:pt idx="10">
                  <c:v>1.5705E-2</c:v>
                </c:pt>
                <c:pt idx="11">
                  <c:v>9.5100000000000002E-4</c:v>
                </c:pt>
                <c:pt idx="12">
                  <c:v>5.3106E-2</c:v>
                </c:pt>
                <c:pt idx="13">
                  <c:v>1.8817E-2</c:v>
                </c:pt>
                <c:pt idx="14">
                  <c:v>0.17582300000000001</c:v>
                </c:pt>
                <c:pt idx="15">
                  <c:v>5.0611000000000003E-2</c:v>
                </c:pt>
                <c:pt idx="16">
                  <c:v>6.659E-3</c:v>
                </c:pt>
                <c:pt idx="17">
                  <c:v>1.286E-3</c:v>
                </c:pt>
                <c:pt idx="18">
                  <c:v>9.2900000000000003E-4</c:v>
                </c:pt>
                <c:pt idx="19">
                  <c:v>6.1844000000000003E-2</c:v>
                </c:pt>
                <c:pt idx="20">
                  <c:v>0.36103400000000002</c:v>
                </c:pt>
                <c:pt idx="21">
                  <c:v>8.6364999999999997E-2</c:v>
                </c:pt>
                <c:pt idx="22">
                  <c:v>8.4069999999999995E-3</c:v>
                </c:pt>
                <c:pt idx="23">
                  <c:v>4.8148999999999997E-2</c:v>
                </c:pt>
              </c:numCache>
            </c:numRef>
          </c:val>
          <c:smooth val="0"/>
        </c:ser>
        <c:ser>
          <c:idx val="6"/>
          <c:order val="6"/>
          <c:tx>
            <c:v>Cum Habitat Ratio</c:v>
          </c:tx>
          <c:marker>
            <c:symbol val="none"/>
          </c:marker>
          <c:val>
            <c:numRef>
              <c:f>multiplication!$A$76:$X$76</c:f>
              <c:numCache>
                <c:formatCode>General</c:formatCode>
                <c:ptCount val="24"/>
                <c:pt idx="0">
                  <c:v>7.7850000000000003E-3</c:v>
                </c:pt>
                <c:pt idx="1">
                  <c:v>2.0444E-2</c:v>
                </c:pt>
                <c:pt idx="2">
                  <c:v>2.6204000000000002E-2</c:v>
                </c:pt>
                <c:pt idx="3">
                  <c:v>5.6514000000000002E-2</c:v>
                </c:pt>
                <c:pt idx="4">
                  <c:v>5.7354000000000002E-2</c:v>
                </c:pt>
                <c:pt idx="5">
                  <c:v>6.2442000000000004E-2</c:v>
                </c:pt>
                <c:pt idx="6">
                  <c:v>6.3049000000000008E-2</c:v>
                </c:pt>
                <c:pt idx="7">
                  <c:v>6.3263000000000014E-2</c:v>
                </c:pt>
                <c:pt idx="8">
                  <c:v>7.9753000000000018E-2</c:v>
                </c:pt>
                <c:pt idx="9">
                  <c:v>0.11031700000000003</c:v>
                </c:pt>
                <c:pt idx="10">
                  <c:v>0.12602200000000002</c:v>
                </c:pt>
                <c:pt idx="11">
                  <c:v>0.12697300000000003</c:v>
                </c:pt>
                <c:pt idx="12">
                  <c:v>0.18007900000000004</c:v>
                </c:pt>
                <c:pt idx="13">
                  <c:v>0.19889600000000004</c:v>
                </c:pt>
                <c:pt idx="14">
                  <c:v>0.37471900000000002</c:v>
                </c:pt>
                <c:pt idx="15">
                  <c:v>0.42533000000000004</c:v>
                </c:pt>
                <c:pt idx="16">
                  <c:v>0.43198900000000007</c:v>
                </c:pt>
                <c:pt idx="17">
                  <c:v>0.43327500000000008</c:v>
                </c:pt>
                <c:pt idx="18">
                  <c:v>0.43420400000000009</c:v>
                </c:pt>
                <c:pt idx="19">
                  <c:v>0.4960480000000001</c:v>
                </c:pt>
                <c:pt idx="20">
                  <c:v>0.85708200000000012</c:v>
                </c:pt>
                <c:pt idx="21">
                  <c:v>0.94344700000000015</c:v>
                </c:pt>
                <c:pt idx="22">
                  <c:v>0.9518540000000002</c:v>
                </c:pt>
                <c:pt idx="23">
                  <c:v>1.0000030000000002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60800"/>
        <c:axId val="233308160"/>
      </c:lineChart>
      <c:catAx>
        <c:axId val="232060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308160"/>
        <c:crosses val="autoZero"/>
        <c:auto val="1"/>
        <c:lblAlgn val="ctr"/>
        <c:lblOffset val="100"/>
        <c:noMultiLvlLbl val="0"/>
      </c:catAx>
      <c:valAx>
        <c:axId val="23330816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multiplication!$A$2:$X$2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multiplication!$A$86:$X$86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FM=0.5, HM=0</c:v>
          </c:tx>
          <c:marker>
            <c:symbol val="none"/>
          </c:marker>
          <c:val>
            <c:numRef>
              <c:f>multiplication!$A$92:$X$92</c:f>
              <c:numCache>
                <c:formatCode>General</c:formatCode>
                <c:ptCount val="24"/>
                <c:pt idx="0">
                  <c:v>1.1799315635728592E-2</c:v>
                </c:pt>
                <c:pt idx="1">
                  <c:v>7.0795893814371541E-2</c:v>
                </c:pt>
                <c:pt idx="2">
                  <c:v>0.24778562835030041</c:v>
                </c:pt>
                <c:pt idx="3">
                  <c:v>0.36577878470758629</c:v>
                </c:pt>
                <c:pt idx="4">
                  <c:v>0.4837719410648722</c:v>
                </c:pt>
                <c:pt idx="5">
                  <c:v>0.60176509742215811</c:v>
                </c:pt>
                <c:pt idx="6">
                  <c:v>0.60766475524002239</c:v>
                </c:pt>
                <c:pt idx="7">
                  <c:v>0.66666133341866529</c:v>
                </c:pt>
                <c:pt idx="8">
                  <c:v>0.68141083193996332</c:v>
                </c:pt>
                <c:pt idx="9">
                  <c:v>0.71090982898255928</c:v>
                </c:pt>
                <c:pt idx="10">
                  <c:v>0.74040882602515523</c:v>
                </c:pt>
                <c:pt idx="11">
                  <c:v>0.74188377587728505</c:v>
                </c:pt>
                <c:pt idx="12">
                  <c:v>0.771382772919881</c:v>
                </c:pt>
                <c:pt idx="13">
                  <c:v>0.81563126848377498</c:v>
                </c:pt>
                <c:pt idx="14">
                  <c:v>0.8171062183359048</c:v>
                </c:pt>
                <c:pt idx="15">
                  <c:v>0.83185571685720283</c:v>
                </c:pt>
                <c:pt idx="16">
                  <c:v>0.86135471389979879</c:v>
                </c:pt>
                <c:pt idx="17">
                  <c:v>0.89085371094239474</c:v>
                </c:pt>
                <c:pt idx="18">
                  <c:v>0.92035270798499069</c:v>
                </c:pt>
                <c:pt idx="19">
                  <c:v>0.92182765783712051</c:v>
                </c:pt>
                <c:pt idx="20">
                  <c:v>0.92330260768925032</c:v>
                </c:pt>
                <c:pt idx="21">
                  <c:v>0.96755110325314431</c:v>
                </c:pt>
                <c:pt idx="22">
                  <c:v>0.99705010029574026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2"/>
          <c:order val="2"/>
          <c:tx>
            <c:v>FM=1, HM=0</c:v>
          </c:tx>
          <c:marker>
            <c:symbol val="none"/>
          </c:marker>
          <c:val>
            <c:numRef>
              <c:f>multiplication!$A$98:$X$98</c:f>
              <c:numCache>
                <c:formatCode>General</c:formatCode>
                <c:ptCount val="24"/>
                <c:pt idx="0">
                  <c:v>1.1799315635728592E-2</c:v>
                </c:pt>
                <c:pt idx="1">
                  <c:v>7.0795893814371541E-2</c:v>
                </c:pt>
                <c:pt idx="2">
                  <c:v>0.24778562835030041</c:v>
                </c:pt>
                <c:pt idx="3">
                  <c:v>0.36577878470758629</c:v>
                </c:pt>
                <c:pt idx="4">
                  <c:v>0.4837719410648722</c:v>
                </c:pt>
                <c:pt idx="5">
                  <c:v>0.60176509742215811</c:v>
                </c:pt>
                <c:pt idx="6">
                  <c:v>0.60766475524002239</c:v>
                </c:pt>
                <c:pt idx="7">
                  <c:v>0.66666133341866529</c:v>
                </c:pt>
                <c:pt idx="8">
                  <c:v>0.68141083193996332</c:v>
                </c:pt>
                <c:pt idx="9">
                  <c:v>0.71090982898255928</c:v>
                </c:pt>
                <c:pt idx="10">
                  <c:v>0.74040882602515523</c:v>
                </c:pt>
                <c:pt idx="11">
                  <c:v>0.74188377587728505</c:v>
                </c:pt>
                <c:pt idx="12">
                  <c:v>0.771382772919881</c:v>
                </c:pt>
                <c:pt idx="13">
                  <c:v>0.81563126848377498</c:v>
                </c:pt>
                <c:pt idx="14">
                  <c:v>0.8171062183359048</c:v>
                </c:pt>
                <c:pt idx="15">
                  <c:v>0.83185571685720283</c:v>
                </c:pt>
                <c:pt idx="16">
                  <c:v>0.86135471389979879</c:v>
                </c:pt>
                <c:pt idx="17">
                  <c:v>0.89085371094239474</c:v>
                </c:pt>
                <c:pt idx="18">
                  <c:v>0.92035270798499069</c:v>
                </c:pt>
                <c:pt idx="19">
                  <c:v>0.92182765783712051</c:v>
                </c:pt>
                <c:pt idx="20">
                  <c:v>0.92330260768925032</c:v>
                </c:pt>
                <c:pt idx="21">
                  <c:v>0.96755110325314431</c:v>
                </c:pt>
                <c:pt idx="22">
                  <c:v>0.99705010029574026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3"/>
          <c:order val="3"/>
          <c:tx>
            <c:v>FM=2, HM=0</c:v>
          </c:tx>
          <c:marker>
            <c:symbol val="none"/>
          </c:marker>
          <c:val>
            <c:numRef>
              <c:f>multiplication!$A$104:$X$104</c:f>
              <c:numCache>
                <c:formatCode>General</c:formatCode>
                <c:ptCount val="24"/>
                <c:pt idx="0">
                  <c:v>1.1799315635728592E-2</c:v>
                </c:pt>
                <c:pt idx="1">
                  <c:v>7.0795893814371541E-2</c:v>
                </c:pt>
                <c:pt idx="2">
                  <c:v>0.24778562835030041</c:v>
                </c:pt>
                <c:pt idx="3">
                  <c:v>0.36577878470758629</c:v>
                </c:pt>
                <c:pt idx="4">
                  <c:v>0.4837719410648722</c:v>
                </c:pt>
                <c:pt idx="5">
                  <c:v>0.60176509742215811</c:v>
                </c:pt>
                <c:pt idx="6">
                  <c:v>0.60766475524002239</c:v>
                </c:pt>
                <c:pt idx="7">
                  <c:v>0.66666133341866529</c:v>
                </c:pt>
                <c:pt idx="8">
                  <c:v>0.68141083193996332</c:v>
                </c:pt>
                <c:pt idx="9">
                  <c:v>0.71090982898255928</c:v>
                </c:pt>
                <c:pt idx="10">
                  <c:v>0.74040882602515523</c:v>
                </c:pt>
                <c:pt idx="11">
                  <c:v>0.74188377587728505</c:v>
                </c:pt>
                <c:pt idx="12">
                  <c:v>0.771382772919881</c:v>
                </c:pt>
                <c:pt idx="13">
                  <c:v>0.81563126848377498</c:v>
                </c:pt>
                <c:pt idx="14">
                  <c:v>0.8171062183359048</c:v>
                </c:pt>
                <c:pt idx="15">
                  <c:v>0.83185571685720283</c:v>
                </c:pt>
                <c:pt idx="16">
                  <c:v>0.86135471389979879</c:v>
                </c:pt>
                <c:pt idx="17">
                  <c:v>0.89085371094239474</c:v>
                </c:pt>
                <c:pt idx="18">
                  <c:v>0.92035270798499069</c:v>
                </c:pt>
                <c:pt idx="19">
                  <c:v>0.92182765783712051</c:v>
                </c:pt>
                <c:pt idx="20">
                  <c:v>0.92330260768925032</c:v>
                </c:pt>
                <c:pt idx="21">
                  <c:v>0.96755110325314431</c:v>
                </c:pt>
                <c:pt idx="22">
                  <c:v>0.99705010029574026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4"/>
          <c:order val="4"/>
          <c:tx>
            <c:v>FM=4, HM=0</c:v>
          </c:tx>
          <c:marker>
            <c:symbol val="none"/>
          </c:marker>
          <c:val>
            <c:numRef>
              <c:f>multiplication!$A$110:$X$110</c:f>
              <c:numCache>
                <c:formatCode>General</c:formatCode>
                <c:ptCount val="24"/>
                <c:pt idx="0">
                  <c:v>1.1799315635728592E-2</c:v>
                </c:pt>
                <c:pt idx="1">
                  <c:v>7.0795893814371541E-2</c:v>
                </c:pt>
                <c:pt idx="2">
                  <c:v>0.24778562835030041</c:v>
                </c:pt>
                <c:pt idx="3">
                  <c:v>0.36577878470758629</c:v>
                </c:pt>
                <c:pt idx="4">
                  <c:v>0.4837719410648722</c:v>
                </c:pt>
                <c:pt idx="5">
                  <c:v>0.60176509742215811</c:v>
                </c:pt>
                <c:pt idx="6">
                  <c:v>0.60766475524002239</c:v>
                </c:pt>
                <c:pt idx="7">
                  <c:v>0.66666133341866529</c:v>
                </c:pt>
                <c:pt idx="8">
                  <c:v>0.68141083193996332</c:v>
                </c:pt>
                <c:pt idx="9">
                  <c:v>0.71090982898255928</c:v>
                </c:pt>
                <c:pt idx="10">
                  <c:v>0.74040882602515523</c:v>
                </c:pt>
                <c:pt idx="11">
                  <c:v>0.74188377587728505</c:v>
                </c:pt>
                <c:pt idx="12">
                  <c:v>0.771382772919881</c:v>
                </c:pt>
                <c:pt idx="13">
                  <c:v>0.81563126848377498</c:v>
                </c:pt>
                <c:pt idx="14">
                  <c:v>0.8171062183359048</c:v>
                </c:pt>
                <c:pt idx="15">
                  <c:v>0.83185571685720283</c:v>
                </c:pt>
                <c:pt idx="16">
                  <c:v>0.86135471389979879</c:v>
                </c:pt>
                <c:pt idx="17">
                  <c:v>0.89085371094239474</c:v>
                </c:pt>
                <c:pt idx="18">
                  <c:v>0.92035270798499069</c:v>
                </c:pt>
                <c:pt idx="19">
                  <c:v>0.92182765783712051</c:v>
                </c:pt>
                <c:pt idx="20">
                  <c:v>0.92330260768925032</c:v>
                </c:pt>
                <c:pt idx="21">
                  <c:v>0.96755110325314431</c:v>
                </c:pt>
                <c:pt idx="22">
                  <c:v>0.99705010029574026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6"/>
          <c:order val="5"/>
          <c:tx>
            <c:v>FM=8, HM=0</c:v>
          </c:tx>
          <c:marker>
            <c:symbol val="none"/>
          </c:marker>
          <c:val>
            <c:numRef>
              <c:f>multiplication!$A$116:$X$116</c:f>
              <c:numCache>
                <c:formatCode>General</c:formatCode>
                <c:ptCount val="24"/>
                <c:pt idx="0">
                  <c:v>1.1799315635728592E-2</c:v>
                </c:pt>
                <c:pt idx="1">
                  <c:v>7.0795893814371541E-2</c:v>
                </c:pt>
                <c:pt idx="2">
                  <c:v>0.24778562835030041</c:v>
                </c:pt>
                <c:pt idx="3">
                  <c:v>0.36577878470758629</c:v>
                </c:pt>
                <c:pt idx="4">
                  <c:v>0.4837719410648722</c:v>
                </c:pt>
                <c:pt idx="5">
                  <c:v>0.60176509742215811</c:v>
                </c:pt>
                <c:pt idx="6">
                  <c:v>0.60766475524002239</c:v>
                </c:pt>
                <c:pt idx="7">
                  <c:v>0.66666133341866529</c:v>
                </c:pt>
                <c:pt idx="8">
                  <c:v>0.68141083193996332</c:v>
                </c:pt>
                <c:pt idx="9">
                  <c:v>0.71090982898255928</c:v>
                </c:pt>
                <c:pt idx="10">
                  <c:v>0.74040882602515523</c:v>
                </c:pt>
                <c:pt idx="11">
                  <c:v>0.74188377587728505</c:v>
                </c:pt>
                <c:pt idx="12">
                  <c:v>0.771382772919881</c:v>
                </c:pt>
                <c:pt idx="13">
                  <c:v>0.81563126848377498</c:v>
                </c:pt>
                <c:pt idx="14">
                  <c:v>0.8171062183359048</c:v>
                </c:pt>
                <c:pt idx="15">
                  <c:v>0.83185571685720283</c:v>
                </c:pt>
                <c:pt idx="16">
                  <c:v>0.86135471389979879</c:v>
                </c:pt>
                <c:pt idx="17">
                  <c:v>0.89085371094239474</c:v>
                </c:pt>
                <c:pt idx="18">
                  <c:v>0.92035270798499069</c:v>
                </c:pt>
                <c:pt idx="19">
                  <c:v>0.92182765783712051</c:v>
                </c:pt>
                <c:pt idx="20">
                  <c:v>0.92330260768925032</c:v>
                </c:pt>
                <c:pt idx="21">
                  <c:v>0.96755110325314431</c:v>
                </c:pt>
                <c:pt idx="22">
                  <c:v>0.99705010029574026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5"/>
          <c:order val="6"/>
          <c:tx>
            <c:v>Population Ratios</c:v>
          </c:tx>
          <c:marker>
            <c:symbol val="none"/>
          </c:marker>
          <c:val>
            <c:numRef>
              <c:f>multiplication!$A$3:$X$3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2.9940000000000001E-2</c:v>
                </c:pt>
                <c:pt idx="2">
                  <c:v>8.9819999999999997E-2</c:v>
                </c:pt>
                <c:pt idx="3">
                  <c:v>5.9880000000000003E-2</c:v>
                </c:pt>
                <c:pt idx="4">
                  <c:v>5.9880000000000003E-2</c:v>
                </c:pt>
                <c:pt idx="5">
                  <c:v>5.9880000000000003E-2</c:v>
                </c:pt>
                <c:pt idx="6">
                  <c:v>2.9940000000000001E-3</c:v>
                </c:pt>
                <c:pt idx="7">
                  <c:v>2.9940000000000001E-2</c:v>
                </c:pt>
                <c:pt idx="8">
                  <c:v>2.9940000000000001E-2</c:v>
                </c:pt>
                <c:pt idx="9">
                  <c:v>5.9880000000000003E-2</c:v>
                </c:pt>
                <c:pt idx="10">
                  <c:v>5.9880000000000003E-2</c:v>
                </c:pt>
                <c:pt idx="11">
                  <c:v>2.9940000000000001E-3</c:v>
                </c:pt>
                <c:pt idx="12">
                  <c:v>5.9880000000000003E-2</c:v>
                </c:pt>
                <c:pt idx="13">
                  <c:v>8.9819999999999997E-2</c:v>
                </c:pt>
                <c:pt idx="14">
                  <c:v>2.9940000000000001E-3</c:v>
                </c:pt>
                <c:pt idx="15">
                  <c:v>2.9940000000000001E-2</c:v>
                </c:pt>
                <c:pt idx="16">
                  <c:v>5.9880000000000003E-2</c:v>
                </c:pt>
                <c:pt idx="17">
                  <c:v>5.9880000000000003E-2</c:v>
                </c:pt>
                <c:pt idx="18">
                  <c:v>5.9880000000000003E-2</c:v>
                </c:pt>
                <c:pt idx="19">
                  <c:v>2.9940000000000001E-3</c:v>
                </c:pt>
                <c:pt idx="20">
                  <c:v>2.9940000000000001E-3</c:v>
                </c:pt>
                <c:pt idx="21">
                  <c:v>8.9819999999999997E-2</c:v>
                </c:pt>
                <c:pt idx="22">
                  <c:v>5.9880000000000003E-2</c:v>
                </c:pt>
                <c:pt idx="23">
                  <c:v>5.9880000000000003E-3</c:v>
                </c:pt>
              </c:numCache>
            </c:numRef>
          </c:val>
          <c:smooth val="0"/>
        </c:ser>
        <c:ser>
          <c:idx val="7"/>
          <c:order val="7"/>
          <c:tx>
            <c:v>FM=100, HM=0</c:v>
          </c:tx>
          <c:marker>
            <c:symbol val="none"/>
          </c:marker>
          <c:val>
            <c:numRef>
              <c:f>multiplication!$A$129:$X$129</c:f>
              <c:numCache>
                <c:formatCode>General</c:formatCode>
                <c:ptCount val="24"/>
                <c:pt idx="0">
                  <c:v>1.1799315635728589E-2</c:v>
                </c:pt>
                <c:pt idx="1">
                  <c:v>7.0795893814371541E-2</c:v>
                </c:pt>
                <c:pt idx="2">
                  <c:v>0.24778562835030038</c:v>
                </c:pt>
                <c:pt idx="3">
                  <c:v>0.36577878470758629</c:v>
                </c:pt>
                <c:pt idx="4">
                  <c:v>0.4837719410648722</c:v>
                </c:pt>
                <c:pt idx="5">
                  <c:v>0.60176509742215811</c:v>
                </c:pt>
                <c:pt idx="6">
                  <c:v>0.60766475524002239</c:v>
                </c:pt>
                <c:pt idx="7">
                  <c:v>0.66666133341866529</c:v>
                </c:pt>
                <c:pt idx="8">
                  <c:v>0.68141083193996332</c:v>
                </c:pt>
                <c:pt idx="9">
                  <c:v>0.71090982898255928</c:v>
                </c:pt>
                <c:pt idx="10">
                  <c:v>0.74040882602515523</c:v>
                </c:pt>
                <c:pt idx="11">
                  <c:v>0.74188377587728505</c:v>
                </c:pt>
                <c:pt idx="12">
                  <c:v>0.771382772919881</c:v>
                </c:pt>
                <c:pt idx="13">
                  <c:v>0.81563126848377498</c:v>
                </c:pt>
                <c:pt idx="14">
                  <c:v>0.8171062183359048</c:v>
                </c:pt>
                <c:pt idx="15">
                  <c:v>0.83185571685720283</c:v>
                </c:pt>
                <c:pt idx="16">
                  <c:v>0.86135471389979879</c:v>
                </c:pt>
                <c:pt idx="17">
                  <c:v>0.89085371094239474</c:v>
                </c:pt>
                <c:pt idx="18">
                  <c:v>0.92035270798499069</c:v>
                </c:pt>
                <c:pt idx="19">
                  <c:v>0.92182765783712051</c:v>
                </c:pt>
                <c:pt idx="20">
                  <c:v>0.92330260768925032</c:v>
                </c:pt>
                <c:pt idx="21">
                  <c:v>0.96755110325314431</c:v>
                </c:pt>
                <c:pt idx="22">
                  <c:v>0.99705010029574026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8"/>
          <c:order val="8"/>
          <c:tx>
            <c:v>Cum Pop Ratio</c:v>
          </c:tx>
          <c:marker>
            <c:symbol val="none"/>
          </c:marker>
          <c:val>
            <c:numRef>
              <c:f>multiplication!$A$131:$X$131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3.5928000000000002E-2</c:v>
                </c:pt>
                <c:pt idx="2">
                  <c:v>0.125748</c:v>
                </c:pt>
                <c:pt idx="3">
                  <c:v>0.18562800000000002</c:v>
                </c:pt>
                <c:pt idx="4">
                  <c:v>0.245508</c:v>
                </c:pt>
                <c:pt idx="5">
                  <c:v>0.30538799999999999</c:v>
                </c:pt>
                <c:pt idx="6">
                  <c:v>0.30838199999999999</c:v>
                </c:pt>
                <c:pt idx="7">
                  <c:v>0.33832200000000001</c:v>
                </c:pt>
                <c:pt idx="8">
                  <c:v>0.36826200000000003</c:v>
                </c:pt>
                <c:pt idx="9">
                  <c:v>0.42814200000000002</c:v>
                </c:pt>
                <c:pt idx="10">
                  <c:v>0.48802200000000001</c:v>
                </c:pt>
                <c:pt idx="11">
                  <c:v>0.49101600000000001</c:v>
                </c:pt>
                <c:pt idx="12">
                  <c:v>0.55089600000000005</c:v>
                </c:pt>
                <c:pt idx="13">
                  <c:v>0.64071600000000006</c:v>
                </c:pt>
                <c:pt idx="14">
                  <c:v>0.64371000000000012</c:v>
                </c:pt>
                <c:pt idx="15">
                  <c:v>0.67365000000000008</c:v>
                </c:pt>
                <c:pt idx="16">
                  <c:v>0.73353000000000013</c:v>
                </c:pt>
                <c:pt idx="17">
                  <c:v>0.79341000000000017</c:v>
                </c:pt>
                <c:pt idx="18">
                  <c:v>0.85329000000000021</c:v>
                </c:pt>
                <c:pt idx="19">
                  <c:v>0.85628400000000027</c:v>
                </c:pt>
                <c:pt idx="20">
                  <c:v>0.85927800000000032</c:v>
                </c:pt>
                <c:pt idx="21">
                  <c:v>0.94909800000000033</c:v>
                </c:pt>
                <c:pt idx="22">
                  <c:v>1.0089780000000004</c:v>
                </c:pt>
                <c:pt idx="23">
                  <c:v>1.0149660000000005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55904"/>
        <c:axId val="233358080"/>
      </c:lineChart>
      <c:catAx>
        <c:axId val="233355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358080"/>
        <c:crosses val="autoZero"/>
        <c:auto val="1"/>
        <c:lblAlgn val="ctr"/>
        <c:lblOffset val="100"/>
        <c:noMultiLvlLbl val="0"/>
      </c:catAx>
      <c:valAx>
        <c:axId val="23335808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5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IncludeSelf!$A$22:$Y$22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IncludeSelf!$A$23:$Y$23</c:f>
              <c:numCache>
                <c:formatCode>General</c:formatCode>
                <c:ptCount val="25"/>
                <c:pt idx="0">
                  <c:v>5.0063000000000003E-2</c:v>
                </c:pt>
                <c:pt idx="1">
                  <c:v>6.4298999999999995E-2</c:v>
                </c:pt>
                <c:pt idx="2">
                  <c:v>9.8560999999999996E-2</c:v>
                </c:pt>
                <c:pt idx="3">
                  <c:v>0.18288499999999999</c:v>
                </c:pt>
                <c:pt idx="4">
                  <c:v>0.242178</c:v>
                </c:pt>
                <c:pt idx="5">
                  <c:v>0.30147099999999999</c:v>
                </c:pt>
                <c:pt idx="6">
                  <c:v>0.360763</c:v>
                </c:pt>
                <c:pt idx="7">
                  <c:v>0.37062</c:v>
                </c:pt>
                <c:pt idx="8">
                  <c:v>0.40488099999999999</c:v>
                </c:pt>
                <c:pt idx="9">
                  <c:v>0.43221999999999999</c:v>
                </c:pt>
                <c:pt idx="10">
                  <c:v>0.48459000000000002</c:v>
                </c:pt>
                <c:pt idx="11">
                  <c:v>0.53695999999999999</c:v>
                </c:pt>
                <c:pt idx="12">
                  <c:v>0.53989399999999999</c:v>
                </c:pt>
                <c:pt idx="13">
                  <c:v>0.59226400000000001</c:v>
                </c:pt>
                <c:pt idx="14">
                  <c:v>0.66966499999999995</c:v>
                </c:pt>
                <c:pt idx="15">
                  <c:v>0.67259899999999995</c:v>
                </c:pt>
                <c:pt idx="16">
                  <c:v>0.69993700000000003</c:v>
                </c:pt>
                <c:pt idx="17">
                  <c:v>0.75230799999999998</c:v>
                </c:pt>
                <c:pt idx="18">
                  <c:v>0.804678</c:v>
                </c:pt>
                <c:pt idx="19">
                  <c:v>0.85704800000000003</c:v>
                </c:pt>
                <c:pt idx="20">
                  <c:v>0.859981</c:v>
                </c:pt>
                <c:pt idx="21">
                  <c:v>0.86291499999999999</c:v>
                </c:pt>
                <c:pt idx="22">
                  <c:v>0.94031600000000004</c:v>
                </c:pt>
                <c:pt idx="23">
                  <c:v>0.99268599999999996</c:v>
                </c:pt>
                <c:pt idx="24">
                  <c:v>1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cat>
            <c:numRef>
              <c:f>IncludeSelf!$A$22:$Y$22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IncludeSelf!$A$24:$Y$24</c:f>
              <c:numCache>
                <c:formatCode>General</c:formatCode>
                <c:ptCount val="25"/>
                <c:pt idx="0">
                  <c:v>5.2997668223607589E-2</c:v>
                </c:pt>
                <c:pt idx="1">
                  <c:v>6.3183213648924028E-2</c:v>
                </c:pt>
                <c:pt idx="2">
                  <c:v>9.4567685655060796E-2</c:v>
                </c:pt>
                <c:pt idx="3">
                  <c:v>0.17894982588480518</c:v>
                </c:pt>
                <c:pt idx="4">
                  <c:v>0.23683324925993132</c:v>
                </c:pt>
                <c:pt idx="5">
                  <c:v>0.29471667263505746</c:v>
                </c:pt>
                <c:pt idx="6">
                  <c:v>0.35260009601018361</c:v>
                </c:pt>
                <c:pt idx="7">
                  <c:v>0.35814835426022329</c:v>
                </c:pt>
                <c:pt idx="8">
                  <c:v>0.38953282626636004</c:v>
                </c:pt>
                <c:pt idx="9">
                  <c:v>0.41725301122315428</c:v>
                </c:pt>
                <c:pt idx="10">
                  <c:v>0.4714721475489379</c:v>
                </c:pt>
                <c:pt idx="11">
                  <c:v>0.52569128387472153</c:v>
                </c:pt>
                <c:pt idx="12">
                  <c:v>0.52757525507541869</c:v>
                </c:pt>
                <c:pt idx="13">
                  <c:v>0.58179439140120226</c:v>
                </c:pt>
                <c:pt idx="14">
                  <c:v>0.66251224458160407</c:v>
                </c:pt>
                <c:pt idx="15">
                  <c:v>0.66439621578230124</c:v>
                </c:pt>
                <c:pt idx="16">
                  <c:v>0.69211640073909553</c:v>
                </c:pt>
                <c:pt idx="17">
                  <c:v>0.74633553706487921</c:v>
                </c:pt>
                <c:pt idx="18">
                  <c:v>0.80055467339066277</c:v>
                </c:pt>
                <c:pt idx="19">
                  <c:v>0.85477380971644634</c:v>
                </c:pt>
                <c:pt idx="20">
                  <c:v>0.85665778091714351</c:v>
                </c:pt>
                <c:pt idx="21">
                  <c:v>0.85854175211784067</c:v>
                </c:pt>
                <c:pt idx="22">
                  <c:v>0.93925960529824248</c:v>
                </c:pt>
                <c:pt idx="23">
                  <c:v>0.99347874162402605</c:v>
                </c:pt>
                <c:pt idx="24">
                  <c:v>1</c:v>
                </c:pt>
              </c:numCache>
            </c:numRef>
          </c:val>
          <c:smooth val="0"/>
        </c:ser>
        <c:ser>
          <c:idx val="0"/>
          <c:order val="2"/>
          <c:tx>
            <c:v>cum pop ratio</c:v>
          </c:tx>
          <c:marker>
            <c:symbol val="none"/>
          </c:marker>
          <c:val>
            <c:numRef>
              <c:f>IncludeSelf!$A$16:$Y$16</c:f>
              <c:numCache>
                <c:formatCode>General</c:formatCode>
                <c:ptCount val="25"/>
                <c:pt idx="0">
                  <c:v>5.6298418062009491E-2</c:v>
                </c:pt>
                <c:pt idx="1">
                  <c:v>6.1928284780227424E-2</c:v>
                </c:pt>
                <c:pt idx="2">
                  <c:v>9.0077369251147246E-2</c:v>
                </c:pt>
                <c:pt idx="3">
                  <c:v>0.17452487178407655</c:v>
                </c:pt>
                <c:pt idx="4">
                  <c:v>0.23082328984608605</c:v>
                </c:pt>
                <c:pt idx="5">
                  <c:v>0.28712170790809555</c:v>
                </c:pt>
                <c:pt idx="6">
                  <c:v>0.34342012597010502</c:v>
                </c:pt>
                <c:pt idx="7">
                  <c:v>0.34412389044990349</c:v>
                </c:pt>
                <c:pt idx="8">
                  <c:v>0.37227297492082334</c:v>
                </c:pt>
                <c:pt idx="9">
                  <c:v>0.40042205939174319</c:v>
                </c:pt>
                <c:pt idx="10">
                  <c:v>0.45672047745375266</c:v>
                </c:pt>
                <c:pt idx="11">
                  <c:v>0.51301889551576219</c:v>
                </c:pt>
                <c:pt idx="12">
                  <c:v>0.51372265999556066</c:v>
                </c:pt>
                <c:pt idx="13">
                  <c:v>0.57002107805757019</c:v>
                </c:pt>
                <c:pt idx="14">
                  <c:v>0.6544685805904995</c:v>
                </c:pt>
                <c:pt idx="15">
                  <c:v>0.65517234507029798</c:v>
                </c:pt>
                <c:pt idx="16">
                  <c:v>0.68332142954121777</c:v>
                </c:pt>
                <c:pt idx="17">
                  <c:v>0.7396198476032273</c:v>
                </c:pt>
                <c:pt idx="18">
                  <c:v>0.79591826566523682</c:v>
                </c:pt>
                <c:pt idx="19">
                  <c:v>0.85221668372724635</c:v>
                </c:pt>
                <c:pt idx="20">
                  <c:v>0.85292044820704482</c:v>
                </c:pt>
                <c:pt idx="21">
                  <c:v>0.8536242126868433</c:v>
                </c:pt>
                <c:pt idx="22">
                  <c:v>0.93807171521977262</c:v>
                </c:pt>
                <c:pt idx="23">
                  <c:v>0.99437013328178214</c:v>
                </c:pt>
                <c:pt idx="2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pop ratio</c:v>
          </c:tx>
          <c:marker>
            <c:symbol val="none"/>
          </c:marker>
          <c:val>
            <c:numRef>
              <c:f>IncludeSelf!$A$15:$Y$15</c:f>
              <c:numCache>
                <c:formatCode>General</c:formatCode>
                <c:ptCount val="25"/>
                <c:pt idx="0">
                  <c:v>5.6298418062009491E-2</c:v>
                </c:pt>
                <c:pt idx="1">
                  <c:v>5.6298667182179338E-3</c:v>
                </c:pt>
                <c:pt idx="2">
                  <c:v>2.8149084470919825E-2</c:v>
                </c:pt>
                <c:pt idx="3">
                  <c:v>8.4447502532929319E-2</c:v>
                </c:pt>
                <c:pt idx="4">
                  <c:v>5.6298418062009491E-2</c:v>
                </c:pt>
                <c:pt idx="5">
                  <c:v>5.6298418062009491E-2</c:v>
                </c:pt>
                <c:pt idx="6">
                  <c:v>5.6298418062009491E-2</c:v>
                </c:pt>
                <c:pt idx="7">
                  <c:v>7.0376447979847163E-4</c:v>
                </c:pt>
                <c:pt idx="8">
                  <c:v>2.8149084470919825E-2</c:v>
                </c:pt>
                <c:pt idx="9">
                  <c:v>2.8149084470919825E-2</c:v>
                </c:pt>
                <c:pt idx="10">
                  <c:v>5.6298418062009491E-2</c:v>
                </c:pt>
                <c:pt idx="11">
                  <c:v>5.6298418062009491E-2</c:v>
                </c:pt>
                <c:pt idx="12">
                  <c:v>7.0376447979847163E-4</c:v>
                </c:pt>
                <c:pt idx="13">
                  <c:v>5.6298418062009491E-2</c:v>
                </c:pt>
                <c:pt idx="14">
                  <c:v>8.4447502532929319E-2</c:v>
                </c:pt>
                <c:pt idx="15">
                  <c:v>7.0376447979847163E-4</c:v>
                </c:pt>
                <c:pt idx="16">
                  <c:v>2.8149084470919825E-2</c:v>
                </c:pt>
                <c:pt idx="17">
                  <c:v>5.6298418062009491E-2</c:v>
                </c:pt>
                <c:pt idx="18">
                  <c:v>5.6298418062009491E-2</c:v>
                </c:pt>
                <c:pt idx="19">
                  <c:v>5.6298418062009491E-2</c:v>
                </c:pt>
                <c:pt idx="20">
                  <c:v>7.0376447979847163E-4</c:v>
                </c:pt>
                <c:pt idx="21">
                  <c:v>7.0376447979847163E-4</c:v>
                </c:pt>
                <c:pt idx="22">
                  <c:v>8.4447502532929319E-2</c:v>
                </c:pt>
                <c:pt idx="23">
                  <c:v>5.6298418062009491E-2</c:v>
                </c:pt>
                <c:pt idx="24">
                  <c:v>5.6298667182179338E-3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64480"/>
        <c:axId val="233751296"/>
      </c:lineChart>
      <c:catAx>
        <c:axId val="2333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751296"/>
        <c:crosses val="autoZero"/>
        <c:auto val="1"/>
        <c:lblAlgn val="ctr"/>
        <c:lblOffset val="100"/>
        <c:noMultiLvlLbl val="0"/>
      </c:catAx>
      <c:valAx>
        <c:axId val="2337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CDF for Node</a:t>
            </a:r>
            <a:r>
              <a:rPr lang="en-US" baseline="0"/>
              <a:t> 9 - Food Modifier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'Node9-exp'!$A$13:$X$13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FM=0.1, HM=0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'Node9-exp'!$A$19:$X$19</c:f>
              <c:numCache>
                <c:formatCode>General</c:formatCode>
                <c:ptCount val="24"/>
                <c:pt idx="0">
                  <c:v>1.5037374250211174E-2</c:v>
                </c:pt>
                <c:pt idx="1">
                  <c:v>6.5546286353682356E-2</c:v>
                </c:pt>
                <c:pt idx="2">
                  <c:v>0.11626951913208947</c:v>
                </c:pt>
                <c:pt idx="3">
                  <c:v>0.16688543115412324</c:v>
                </c:pt>
                <c:pt idx="4">
                  <c:v>0.21750134317615702</c:v>
                </c:pt>
                <c:pt idx="5">
                  <c:v>0.2681172551981908</c:v>
                </c:pt>
                <c:pt idx="6">
                  <c:v>0.31853014089848547</c:v>
                </c:pt>
                <c:pt idx="7">
                  <c:v>0.36903905300195666</c:v>
                </c:pt>
                <c:pt idx="8">
                  <c:v>0.40842985183990743</c:v>
                </c:pt>
                <c:pt idx="9">
                  <c:v>0.44792765059642081</c:v>
                </c:pt>
                <c:pt idx="10">
                  <c:v>0.48742544935293419</c:v>
                </c:pt>
                <c:pt idx="11">
                  <c:v>0.5267202217877085</c:v>
                </c:pt>
                <c:pt idx="12">
                  <c:v>0.56621802054422188</c:v>
                </c:pt>
                <c:pt idx="13">
                  <c:v>0.60582314005710858</c:v>
                </c:pt>
                <c:pt idx="14">
                  <c:v>0.64511791249188288</c:v>
                </c:pt>
                <c:pt idx="15">
                  <c:v>0.6845087113298336</c:v>
                </c:pt>
                <c:pt idx="16">
                  <c:v>0.72400651008634698</c:v>
                </c:pt>
                <c:pt idx="17">
                  <c:v>0.76350430884286036</c:v>
                </c:pt>
                <c:pt idx="18">
                  <c:v>0.80300210759937374</c:v>
                </c:pt>
                <c:pt idx="19">
                  <c:v>0.84229688003414804</c:v>
                </c:pt>
                <c:pt idx="20">
                  <c:v>0.88159165246892235</c:v>
                </c:pt>
                <c:pt idx="21">
                  <c:v>0.92119677198180905</c:v>
                </c:pt>
                <c:pt idx="22">
                  <c:v>0.96069457073832243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2"/>
          <c:order val="2"/>
          <c:tx>
            <c:v>FM=1, HM=0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'Node9-exp'!$A$25:$X$25</c:f>
              <c:numCache>
                <c:formatCode>General</c:formatCode>
                <c:ptCount val="24"/>
                <c:pt idx="0">
                  <c:v>1.9420615916070647E-3</c:v>
                </c:pt>
                <c:pt idx="1">
                  <c:v>4.5614739207906152E-2</c:v>
                </c:pt>
                <c:pt idx="2">
                  <c:v>9.1877675117140289E-2</c:v>
                </c:pt>
                <c:pt idx="3">
                  <c:v>0.13682609524475012</c:v>
                </c:pt>
                <c:pt idx="4">
                  <c:v>0.18177451537235995</c:v>
                </c:pt>
                <c:pt idx="5">
                  <c:v>0.22672293549996977</c:v>
                </c:pt>
                <c:pt idx="6">
                  <c:v>0.26927965006098642</c:v>
                </c:pt>
                <c:pt idx="7">
                  <c:v>0.31295232767728554</c:v>
                </c:pt>
                <c:pt idx="8">
                  <c:v>0.35535196875966552</c:v>
                </c:pt>
                <c:pt idx="9">
                  <c:v>0.39902735235335623</c:v>
                </c:pt>
                <c:pt idx="10">
                  <c:v>0.44270273594704695</c:v>
                </c:pt>
                <c:pt idx="11">
                  <c:v>0.48398641397414449</c:v>
                </c:pt>
                <c:pt idx="12">
                  <c:v>0.52766179756783516</c:v>
                </c:pt>
                <c:pt idx="13">
                  <c:v>0.57265169694315021</c:v>
                </c:pt>
                <c:pt idx="14">
                  <c:v>0.61393537497024775</c:v>
                </c:pt>
                <c:pt idx="15">
                  <c:v>0.65633501605262767</c:v>
                </c:pt>
                <c:pt idx="16">
                  <c:v>0.70001039964631839</c:v>
                </c:pt>
                <c:pt idx="17">
                  <c:v>0.74368578324000911</c:v>
                </c:pt>
                <c:pt idx="18">
                  <c:v>0.78736116683369983</c:v>
                </c:pt>
                <c:pt idx="19">
                  <c:v>0.82864484486079737</c:v>
                </c:pt>
                <c:pt idx="20">
                  <c:v>0.86992852288789491</c:v>
                </c:pt>
                <c:pt idx="21">
                  <c:v>0.91491842226320996</c:v>
                </c:pt>
                <c:pt idx="22">
                  <c:v>0.95859380585690068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3"/>
          <c:order val="3"/>
          <c:tx>
            <c:v>FM=50, HM=0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'Node9-exp'!$A$31:$X$31</c:f>
              <c:numCache>
                <c:formatCode>General</c:formatCode>
                <c:ptCount val="24"/>
                <c:pt idx="0">
                  <c:v>1.5872052975495762E-5</c:v>
                </c:pt>
                <c:pt idx="1">
                  <c:v>9.0932745108480255E-3</c:v>
                </c:pt>
                <c:pt idx="2">
                  <c:v>0.19029500349544953</c:v>
                </c:pt>
                <c:pt idx="3">
                  <c:v>0.23084936496391004</c:v>
                </c:pt>
                <c:pt idx="4">
                  <c:v>0.27140372643237054</c:v>
                </c:pt>
                <c:pt idx="5">
                  <c:v>0.31195808790083107</c:v>
                </c:pt>
                <c:pt idx="6">
                  <c:v>0.31431893103276892</c:v>
                </c:pt>
                <c:pt idx="7">
                  <c:v>0.32339633349064145</c:v>
                </c:pt>
                <c:pt idx="8">
                  <c:v>0.33247246648045065</c:v>
                </c:pt>
                <c:pt idx="9">
                  <c:v>0.37302555848084784</c:v>
                </c:pt>
                <c:pt idx="10">
                  <c:v>0.41357865048124504</c:v>
                </c:pt>
                <c:pt idx="11">
                  <c:v>0.41593822414511955</c:v>
                </c:pt>
                <c:pt idx="12">
                  <c:v>0.45649131614551675</c:v>
                </c:pt>
                <c:pt idx="13">
                  <c:v>0.63769177566205493</c:v>
                </c:pt>
                <c:pt idx="14">
                  <c:v>0.64005134932592944</c:v>
                </c:pt>
                <c:pt idx="15">
                  <c:v>0.64912748231573869</c:v>
                </c:pt>
                <c:pt idx="16">
                  <c:v>0.68968057431613583</c:v>
                </c:pt>
                <c:pt idx="17">
                  <c:v>0.73023366631653297</c:v>
                </c:pt>
                <c:pt idx="18">
                  <c:v>0.77078675831693011</c:v>
                </c:pt>
                <c:pt idx="19">
                  <c:v>0.77314633198080462</c:v>
                </c:pt>
                <c:pt idx="20">
                  <c:v>0.77550590564467914</c:v>
                </c:pt>
                <c:pt idx="21">
                  <c:v>0.95670636516121732</c:v>
                </c:pt>
                <c:pt idx="22">
                  <c:v>0.99725945716161446</c:v>
                </c:pt>
                <c:pt idx="23">
                  <c:v>0.99999999999999967</c:v>
                </c:pt>
              </c:numCache>
            </c:numRef>
          </c:val>
          <c:smooth val="0"/>
        </c:ser>
        <c:ser>
          <c:idx val="4"/>
          <c:order val="4"/>
          <c:tx>
            <c:v>FM=75, HM=0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'Node9-exp'!$A$37:$X$37</c:f>
              <c:numCache>
                <c:formatCode>General</c:formatCode>
                <c:ptCount val="24"/>
                <c:pt idx="0">
                  <c:v>2.3414044115962707E-6</c:v>
                </c:pt>
                <c:pt idx="1">
                  <c:v>2.7279415546087259E-3</c:v>
                </c:pt>
                <c:pt idx="2">
                  <c:v>0.24586625774800641</c:v>
                </c:pt>
                <c:pt idx="3">
                  <c:v>0.27160857058669413</c:v>
                </c:pt>
                <c:pt idx="4">
                  <c:v>0.29735088342538185</c:v>
                </c:pt>
                <c:pt idx="5">
                  <c:v>0.32309319626406957</c:v>
                </c:pt>
                <c:pt idx="6">
                  <c:v>0.32345455775903154</c:v>
                </c:pt>
                <c:pt idx="7">
                  <c:v>0.32618015790922866</c:v>
                </c:pt>
                <c:pt idx="8">
                  <c:v>0.32890563782824861</c:v>
                </c:pt>
                <c:pt idx="9">
                  <c:v>0.35464783043575909</c:v>
                </c:pt>
                <c:pt idx="10">
                  <c:v>0.38039002304326958</c:v>
                </c:pt>
                <c:pt idx="11">
                  <c:v>0.38075126430705436</c:v>
                </c:pt>
                <c:pt idx="12">
                  <c:v>0.40649345691456484</c:v>
                </c:pt>
                <c:pt idx="13">
                  <c:v>0.64963165287678537</c:v>
                </c:pt>
                <c:pt idx="14">
                  <c:v>0.64999289414057015</c:v>
                </c:pt>
                <c:pt idx="15">
                  <c:v>0.6527183740595901</c:v>
                </c:pt>
                <c:pt idx="16">
                  <c:v>0.67846056666710064</c:v>
                </c:pt>
                <c:pt idx="17">
                  <c:v>0.70420275927461118</c:v>
                </c:pt>
                <c:pt idx="18">
                  <c:v>0.72994495188212172</c:v>
                </c:pt>
                <c:pt idx="19">
                  <c:v>0.7303061931459065</c:v>
                </c:pt>
                <c:pt idx="20">
                  <c:v>0.73066743440969129</c:v>
                </c:pt>
                <c:pt idx="21">
                  <c:v>0.97380563037191181</c:v>
                </c:pt>
                <c:pt idx="22">
                  <c:v>0.99954782297942235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5"/>
          <c:order val="5"/>
          <c:tx>
            <c:v>FM=100, HM=0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'Node9-exp'!$A$43:$X$43</c:f>
              <c:numCache>
                <c:formatCode>General</c:formatCode>
                <c:ptCount val="24"/>
                <c:pt idx="0">
                  <c:v>3.0826269531235602E-7</c:v>
                </c:pt>
                <c:pt idx="1">
                  <c:v>7.1464294496961041E-4</c:v>
                </c:pt>
                <c:pt idx="2">
                  <c:v>0.28545436275516656</c:v>
                </c:pt>
                <c:pt idx="3">
                  <c:v>0.2997160466342193</c:v>
                </c:pt>
                <c:pt idx="4">
                  <c:v>0.31397773051327205</c:v>
                </c:pt>
                <c:pt idx="5">
                  <c:v>0.32823941439232479</c:v>
                </c:pt>
                <c:pt idx="6">
                  <c:v>0.32828769546144243</c:v>
                </c:pt>
                <c:pt idx="7">
                  <c:v>0.32900203014371671</c:v>
                </c:pt>
                <c:pt idx="8">
                  <c:v>0.32971635364539342</c:v>
                </c:pt>
                <c:pt idx="9">
                  <c:v>0.34397802634384861</c:v>
                </c:pt>
                <c:pt idx="10">
                  <c:v>0.35823969904230379</c:v>
                </c:pt>
                <c:pt idx="11">
                  <c:v>0.35828796893082382</c:v>
                </c:pt>
                <c:pt idx="12">
                  <c:v>0.372549641629279</c:v>
                </c:pt>
                <c:pt idx="13">
                  <c:v>0.65728935025887836</c:v>
                </c:pt>
                <c:pt idx="14">
                  <c:v>0.65733762014739838</c:v>
                </c:pt>
                <c:pt idx="15">
                  <c:v>0.65805194364907516</c:v>
                </c:pt>
                <c:pt idx="16">
                  <c:v>0.6723136163475304</c:v>
                </c:pt>
                <c:pt idx="17">
                  <c:v>0.68657528904598564</c:v>
                </c:pt>
                <c:pt idx="18">
                  <c:v>0.70083696174444088</c:v>
                </c:pt>
                <c:pt idx="19">
                  <c:v>0.7008852316329609</c:v>
                </c:pt>
                <c:pt idx="20">
                  <c:v>0.70093350152148093</c:v>
                </c:pt>
                <c:pt idx="21">
                  <c:v>0.98567321015108034</c:v>
                </c:pt>
                <c:pt idx="22">
                  <c:v>0.99993488284953558</c:v>
                </c:pt>
                <c:pt idx="23">
                  <c:v>0.99999999999999967</c:v>
                </c:pt>
              </c:numCache>
            </c:numRef>
          </c:val>
          <c:smooth val="0"/>
        </c:ser>
        <c:ser>
          <c:idx val="6"/>
          <c:order val="6"/>
          <c:tx>
            <c:v>Food Ratios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'Node9-exp'!$A$4:$X$4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2.9940000000000001E-2</c:v>
                </c:pt>
                <c:pt idx="2">
                  <c:v>8.9819999999999997E-2</c:v>
                </c:pt>
                <c:pt idx="3">
                  <c:v>5.9880000000000003E-2</c:v>
                </c:pt>
                <c:pt idx="4">
                  <c:v>5.9880000000000003E-2</c:v>
                </c:pt>
                <c:pt idx="5">
                  <c:v>5.9880000000000003E-2</c:v>
                </c:pt>
                <c:pt idx="6">
                  <c:v>2.9940000000000001E-3</c:v>
                </c:pt>
                <c:pt idx="7">
                  <c:v>2.9940000000000001E-2</c:v>
                </c:pt>
                <c:pt idx="8">
                  <c:v>2.9940000000000001E-2</c:v>
                </c:pt>
                <c:pt idx="9">
                  <c:v>5.9880000000000003E-2</c:v>
                </c:pt>
                <c:pt idx="10">
                  <c:v>5.9880000000000003E-2</c:v>
                </c:pt>
                <c:pt idx="11">
                  <c:v>2.9940000000000001E-3</c:v>
                </c:pt>
                <c:pt idx="12">
                  <c:v>5.9880000000000003E-2</c:v>
                </c:pt>
                <c:pt idx="13">
                  <c:v>8.9819999999999997E-2</c:v>
                </c:pt>
                <c:pt idx="14">
                  <c:v>2.9940000000000001E-3</c:v>
                </c:pt>
                <c:pt idx="15">
                  <c:v>2.9940000000000001E-2</c:v>
                </c:pt>
                <c:pt idx="16">
                  <c:v>5.9880000000000003E-2</c:v>
                </c:pt>
                <c:pt idx="17">
                  <c:v>5.9880000000000003E-2</c:v>
                </c:pt>
                <c:pt idx="18">
                  <c:v>5.9880000000000003E-2</c:v>
                </c:pt>
                <c:pt idx="19">
                  <c:v>2.9940000000000001E-3</c:v>
                </c:pt>
                <c:pt idx="20">
                  <c:v>2.9940000000000001E-3</c:v>
                </c:pt>
                <c:pt idx="21">
                  <c:v>8.9819999999999997E-2</c:v>
                </c:pt>
                <c:pt idx="22">
                  <c:v>5.9880000000000003E-2</c:v>
                </c:pt>
                <c:pt idx="23">
                  <c:v>5.9880000000000003E-3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46560"/>
        <c:axId val="231761024"/>
      </c:lineChart>
      <c:catAx>
        <c:axId val="2317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761024"/>
        <c:crosses val="autoZero"/>
        <c:auto val="1"/>
        <c:lblAlgn val="ctr"/>
        <c:lblOffset val="100"/>
        <c:noMultiLvlLbl val="0"/>
      </c:catAx>
      <c:valAx>
        <c:axId val="23176102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4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CDF for Node 9 - Habitat Modifier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'Node9-exp'!$A$55:$X$55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FM=0, HM=0.1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'Node9-exp'!$A$61:$X$61</c:f>
              <c:numCache>
                <c:formatCode>General</c:formatCode>
                <c:ptCount val="24"/>
                <c:pt idx="0">
                  <c:v>1.5091078595742774E-2</c:v>
                </c:pt>
                <c:pt idx="1">
                  <c:v>6.5536550906037494E-2</c:v>
                </c:pt>
                <c:pt idx="2">
                  <c:v>0.11595762374790969</c:v>
                </c:pt>
                <c:pt idx="3">
                  <c:v>0.16646707616827122</c:v>
                </c:pt>
                <c:pt idx="4">
                  <c:v>0.21687073562592724</c:v>
                </c:pt>
                <c:pt idx="5">
                  <c:v>0.26728948761470966</c:v>
                </c:pt>
                <c:pt idx="6">
                  <c:v>0.31769198363672374</c:v>
                </c:pt>
                <c:pt idx="7">
                  <c:v>0.3680938997340788</c:v>
                </c:pt>
                <c:pt idx="8">
                  <c:v>0.40743540493355107</c:v>
                </c:pt>
                <c:pt idx="9">
                  <c:v>0.44682810507334059</c:v>
                </c:pt>
                <c:pt idx="10">
                  <c:v>0.48616728691951483</c:v>
                </c:pt>
                <c:pt idx="11">
                  <c:v>0.5254530307320866</c:v>
                </c:pt>
                <c:pt idx="12">
                  <c:v>0.56492615906356414</c:v>
                </c:pt>
                <c:pt idx="13">
                  <c:v>0.60427580432131922</c:v>
                </c:pt>
                <c:pt idx="14">
                  <c:v>0.64419277164046462</c:v>
                </c:pt>
                <c:pt idx="15">
                  <c:v>0.68365656599319835</c:v>
                </c:pt>
                <c:pt idx="16">
                  <c:v>0.72296320831341265</c:v>
                </c:pt>
                <c:pt idx="17">
                  <c:v>0.76225011204158988</c:v>
                </c:pt>
                <c:pt idx="18">
                  <c:v>0.80153585585416165</c:v>
                </c:pt>
                <c:pt idx="19">
                  <c:v>0.84104050525070373</c:v>
                </c:pt>
                <c:pt idx="20">
                  <c:v>0.88163839332334037</c:v>
                </c:pt>
                <c:pt idx="21">
                  <c:v>0.92123191896982715</c:v>
                </c:pt>
                <c:pt idx="22">
                  <c:v>0.96054437177422547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2"/>
          <c:order val="2"/>
          <c:tx>
            <c:v>FM=0, HM=1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'Node9-exp'!$A$67:$X$67</c:f>
              <c:numCache>
                <c:formatCode>General</c:formatCode>
                <c:ptCount val="24"/>
                <c:pt idx="0">
                  <c:v>1.999758552722049E-3</c:v>
                </c:pt>
                <c:pt idx="1">
                  <c:v>4.4846567697147899E-2</c:v>
                </c:pt>
                <c:pt idx="2">
                  <c:v>8.7412358937606682E-2</c:v>
                </c:pt>
                <c:pt idx="3">
                  <c:v>0.13100432832610995</c:v>
                </c:pt>
                <c:pt idx="4">
                  <c:v>0.17337062042056267</c:v>
                </c:pt>
                <c:pt idx="5">
                  <c:v>0.215909771679649</c:v>
                </c:pt>
                <c:pt idx="6">
                  <c:v>0.25826276597896686</c:v>
                </c:pt>
                <c:pt idx="7">
                  <c:v>0.3006091333375589</c:v>
                </c:pt>
                <c:pt idx="8">
                  <c:v>0.34234718124107194</c:v>
                </c:pt>
                <c:pt idx="9">
                  <c:v>0.38468261988528618</c:v>
                </c:pt>
                <c:pt idx="10">
                  <c:v>0.42639373942502667</c:v>
                </c:pt>
                <c:pt idx="11">
                  <c:v>0.46748983968100172</c:v>
                </c:pt>
                <c:pt idx="12">
                  <c:v>0.51077950234200609</c:v>
                </c:pt>
                <c:pt idx="13">
                  <c:v>0.55261202072081361</c:v>
                </c:pt>
                <c:pt idx="14">
                  <c:v>0.6015281109217443</c:v>
                </c:pt>
                <c:pt idx="15">
                  <c:v>0.64470603854312092</c:v>
                </c:pt>
                <c:pt idx="16">
                  <c:v>0.68604167141089978</c:v>
                </c:pt>
                <c:pt idx="17">
                  <c:v>0.72715103312512852</c:v>
                </c:pt>
                <c:pt idx="18">
                  <c:v>0.76824713338110351</c:v>
                </c:pt>
                <c:pt idx="19">
                  <c:v>0.81191607292693624</c:v>
                </c:pt>
                <c:pt idx="20">
                  <c:v>0.87076249531497774</c:v>
                </c:pt>
                <c:pt idx="21">
                  <c:v>0.91551715613493412</c:v>
                </c:pt>
                <c:pt idx="22">
                  <c:v>0.9569196122620296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3"/>
          <c:order val="3"/>
          <c:tx>
            <c:v>FM=0, HM=5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'Node9-exp'!$A$73:$X$73</c:f>
              <c:numCache>
                <c:formatCode>General</c:formatCode>
                <c:ptCount val="24"/>
                <c:pt idx="0">
                  <c:v>4.9574683851195467E-4</c:v>
                </c:pt>
                <c:pt idx="1">
                  <c:v>3.3761299869590734E-2</c:v>
                </c:pt>
                <c:pt idx="2">
                  <c:v>6.5915183829061835E-2</c:v>
                </c:pt>
                <c:pt idx="3">
                  <c:v>0.10227921946910906</c:v>
                </c:pt>
                <c:pt idx="4">
                  <c:v>0.13366225142745355</c:v>
                </c:pt>
                <c:pt idx="5">
                  <c:v>0.16571232582630296</c:v>
                </c:pt>
                <c:pt idx="6">
                  <c:v>0.19704451079855378</c:v>
                </c:pt>
                <c:pt idx="7">
                  <c:v>0.22835138105709057</c:v>
                </c:pt>
                <c:pt idx="8">
                  <c:v>0.26207551785114425</c:v>
                </c:pt>
                <c:pt idx="9">
                  <c:v>0.29830455940559869</c:v>
                </c:pt>
                <c:pt idx="10">
                  <c:v>0.33191914488431812</c:v>
                </c:pt>
                <c:pt idx="11">
                  <c:v>0.36310828278832558</c:v>
                </c:pt>
                <c:pt idx="12">
                  <c:v>0.40364593034730467</c:v>
                </c:pt>
                <c:pt idx="13">
                  <c:v>0.43775666192459045</c:v>
                </c:pt>
                <c:pt idx="14">
                  <c:v>0.51280534611087714</c:v>
                </c:pt>
                <c:pt idx="15">
                  <c:v>0.55281825222033998</c:v>
                </c:pt>
                <c:pt idx="16">
                  <c:v>0.58493475264244821</c:v>
                </c:pt>
                <c:pt idx="17">
                  <c:v>0.61617466485858774</c:v>
                </c:pt>
                <c:pt idx="18">
                  <c:v>0.6473638027625952</c:v>
                </c:pt>
                <c:pt idx="19">
                  <c:v>0.68972392506117064</c:v>
                </c:pt>
                <c:pt idx="20">
                  <c:v>0.88011875390742444</c:v>
                </c:pt>
                <c:pt idx="21">
                  <c:v>0.92806159443596936</c:v>
                </c:pt>
                <c:pt idx="22">
                  <c:v>0.96044070809764837</c:v>
                </c:pt>
                <c:pt idx="23">
                  <c:v>0.99999999999999978</c:v>
                </c:pt>
              </c:numCache>
            </c:numRef>
          </c:val>
          <c:smooth val="0"/>
        </c:ser>
        <c:ser>
          <c:idx val="4"/>
          <c:order val="4"/>
          <c:tx>
            <c:v>FM=0, HM=8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'Node9-exp'!$A$79:$X$79</c:f>
              <c:numCache>
                <c:formatCode>General</c:formatCode>
                <c:ptCount val="24"/>
                <c:pt idx="0">
                  <c:v>2.7040471107807801E-4</c:v>
                </c:pt>
                <c:pt idx="1">
                  <c:v>2.3451027016034472E-2</c:v>
                </c:pt>
                <c:pt idx="2">
                  <c:v>4.540098363338739E-2</c:v>
                </c:pt>
                <c:pt idx="3">
                  <c:v>7.2143340136541376E-2</c:v>
                </c:pt>
                <c:pt idx="4">
                  <c:v>9.3254864159524095E-2</c:v>
                </c:pt>
                <c:pt idx="5">
                  <c:v>0.11509119400449666</c:v>
                </c:pt>
                <c:pt idx="6">
                  <c:v>0.13614784675665811</c:v>
                </c:pt>
                <c:pt idx="7">
                  <c:v>0.15717720133718094</c:v>
                </c:pt>
                <c:pt idx="8">
                  <c:v>0.18101025327180317</c:v>
                </c:pt>
                <c:pt idx="9">
                  <c:v>0.20774054634944536</c:v>
                </c:pt>
                <c:pt idx="10">
                  <c:v>0.23144975026627745</c:v>
                </c:pt>
                <c:pt idx="11">
                  <c:v>0.25247965994556087</c:v>
                </c:pt>
                <c:pt idx="12">
                  <c:v>0.28447933472225312</c:v>
                </c:pt>
                <c:pt idx="13">
                  <c:v>0.30875136537646697</c:v>
                </c:pt>
                <c:pt idx="14">
                  <c:v>0.39453398259014788</c:v>
                </c:pt>
                <c:pt idx="15">
                  <c:v>0.42587299354435393</c:v>
                </c:pt>
                <c:pt idx="16">
                  <c:v>0.44791306722237356</c:v>
                </c:pt>
                <c:pt idx="17">
                  <c:v>0.46899782344256274</c:v>
                </c:pt>
                <c:pt idx="18">
                  <c:v>0.49002773312184617</c:v>
                </c:pt>
                <c:pt idx="19">
                  <c:v>0.52436186253209027</c:v>
                </c:pt>
                <c:pt idx="20">
                  <c:v>0.90503711731807224</c:v>
                </c:pt>
                <c:pt idx="21">
                  <c:v>0.94689856504787684</c:v>
                </c:pt>
                <c:pt idx="22">
                  <c:v>0.96922792306979233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5"/>
          <c:order val="5"/>
          <c:tx>
            <c:v>FM=0, HM=10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'Node9-exp'!$A$85:$X$85</c:f>
              <c:numCache>
                <c:formatCode>General</c:formatCode>
                <c:ptCount val="24"/>
                <c:pt idx="0">
                  <c:v>1.6975386749933306E-4</c:v>
                </c:pt>
                <c:pt idx="1">
                  <c:v>1.6296575581053917E-2</c:v>
                </c:pt>
                <c:pt idx="2">
                  <c:v>3.1359311791701969E-2</c:v>
                </c:pt>
                <c:pt idx="3">
                  <c:v>5.0644381612678882E-2</c:v>
                </c:pt>
                <c:pt idx="4">
                  <c:v>6.4990662998499579E-2</c:v>
                </c:pt>
                <c:pt idx="5">
                  <c:v>7.9955893992236876E-2</c:v>
                </c:pt>
                <c:pt idx="6">
                  <c:v>9.4255532737013828E-2</c:v>
                </c:pt>
                <c:pt idx="7">
                  <c:v>0.10853197838083929</c:v>
                </c:pt>
                <c:pt idx="8">
                  <c:v>0.12525596893930133</c:v>
                </c:pt>
                <c:pt idx="9">
                  <c:v>0.14455946084522125</c:v>
                </c:pt>
                <c:pt idx="10">
                  <c:v>0.16117486177711057</c:v>
                </c:pt>
                <c:pt idx="11">
                  <c:v>0.17547678645179943</c:v>
                </c:pt>
                <c:pt idx="12">
                  <c:v>0.19965015586881715</c:v>
                </c:pt>
                <c:pt idx="13">
                  <c:v>0.21676017633858988</c:v>
                </c:pt>
                <c:pt idx="14">
                  <c:v>0.29969856521639537</c:v>
                </c:pt>
                <c:pt idx="15">
                  <c:v>0.32324955301809188</c:v>
                </c:pt>
                <c:pt idx="16">
                  <c:v>0.33841553905259836</c:v>
                </c:pt>
                <c:pt idx="17">
                  <c:v>0.35276411580078804</c:v>
                </c:pt>
                <c:pt idx="18">
                  <c:v>0.36706604047547692</c:v>
                </c:pt>
                <c:pt idx="19">
                  <c:v>0.39346408699447855</c:v>
                </c:pt>
                <c:pt idx="20">
                  <c:v>0.92774267927577891</c:v>
                </c:pt>
                <c:pt idx="21">
                  <c:v>0.96156520416266777</c:v>
                </c:pt>
                <c:pt idx="22">
                  <c:v>0.97698048650574831</c:v>
                </c:pt>
                <c:pt idx="23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Habitat Ratios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'Node9-exp'!$A$5:$X$5</c:f>
              <c:numCache>
                <c:formatCode>General</c:formatCode>
                <c:ptCount val="24"/>
                <c:pt idx="0">
                  <c:v>7.5040000000000003E-3</c:v>
                </c:pt>
                <c:pt idx="1">
                  <c:v>1.2397999999999999E-2</c:v>
                </c:pt>
                <c:pt idx="2">
                  <c:v>5.5459999999999997E-3</c:v>
                </c:pt>
                <c:pt idx="3">
                  <c:v>3.0342999999999998E-2</c:v>
                </c:pt>
                <c:pt idx="4">
                  <c:v>6.5300000000000004E-4</c:v>
                </c:pt>
                <c:pt idx="5">
                  <c:v>4.8939999999999999E-3</c:v>
                </c:pt>
                <c:pt idx="6">
                  <c:v>3.2600000000000001E-4</c:v>
                </c:pt>
                <c:pt idx="7">
                  <c:v>1.63E-4</c:v>
                </c:pt>
                <c:pt idx="8">
                  <c:v>1.6313000000000001E-2</c:v>
                </c:pt>
                <c:pt idx="9">
                  <c:v>3.0668999999999998E-2</c:v>
                </c:pt>
                <c:pt idx="10">
                  <c:v>1.5661000000000001E-2</c:v>
                </c:pt>
                <c:pt idx="11">
                  <c:v>6.5300000000000004E-4</c:v>
                </c:pt>
                <c:pt idx="12">
                  <c:v>5.3180999999999999E-2</c:v>
                </c:pt>
                <c:pt idx="13">
                  <c:v>1.8596999999999999E-2</c:v>
                </c:pt>
                <c:pt idx="14">
                  <c:v>0.176509</c:v>
                </c:pt>
                <c:pt idx="15">
                  <c:v>5.0570999999999998E-2</c:v>
                </c:pt>
                <c:pt idx="16">
                  <c:v>6.5250000000000004E-3</c:v>
                </c:pt>
                <c:pt idx="17">
                  <c:v>9.7900000000000005E-4</c:v>
                </c:pt>
                <c:pt idx="18">
                  <c:v>6.5300000000000004E-4</c:v>
                </c:pt>
                <c:pt idx="19">
                  <c:v>6.1990000000000003E-2</c:v>
                </c:pt>
                <c:pt idx="20">
                  <c:v>0.36280600000000002</c:v>
                </c:pt>
                <c:pt idx="21">
                  <c:v>8.6786000000000002E-2</c:v>
                </c:pt>
                <c:pt idx="22">
                  <c:v>8.1569999999999993E-3</c:v>
                </c:pt>
                <c:pt idx="23">
                  <c:v>4.8286999999999997E-2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98656"/>
        <c:axId val="231624704"/>
      </c:lineChart>
      <c:catAx>
        <c:axId val="2317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  <a:r>
                  <a:rPr lang="en-US" baseline="0"/>
                  <a:t> IDs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624704"/>
        <c:crosses val="autoZero"/>
        <c:auto val="1"/>
        <c:lblAlgn val="ctr"/>
        <c:lblOffset val="100"/>
        <c:noMultiLvlLbl val="0"/>
      </c:catAx>
      <c:valAx>
        <c:axId val="23162470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CDF</a:t>
            </a:r>
            <a:r>
              <a:rPr lang="en-US" baseline="0"/>
              <a:t> for Node 9 - Modifiers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'Node9-exp'!$A$2:$X$2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'Node9-exp'!$A$99:$X$99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FM=0.1, HM=0.1</c:v>
          </c:tx>
          <c:marker>
            <c:symbol val="none"/>
          </c:marker>
          <c:val>
            <c:numRef>
              <c:f>'Node9-exp'!$A$105:$X$105</c:f>
              <c:numCache>
                <c:formatCode>General</c:formatCode>
                <c:ptCount val="24"/>
                <c:pt idx="0">
                  <c:v>8.3992319390988612E-3</c:v>
                </c:pt>
                <c:pt idx="1">
                  <c:v>5.5668769407929107E-2</c:v>
                </c:pt>
                <c:pt idx="2">
                  <c:v>0.10304253724551804</c:v>
                </c:pt>
                <c:pt idx="3">
                  <c:v>0.15040591084246463</c:v>
                </c:pt>
                <c:pt idx="4">
                  <c:v>0.1977112231997003</c:v>
                </c:pt>
                <c:pt idx="5">
                  <c:v>0.2450248186321535</c:v>
                </c:pt>
                <c:pt idx="6">
                  <c:v>0.29221806965166019</c:v>
                </c:pt>
                <c:pt idx="7">
                  <c:v>0.33946370262197073</c:v>
                </c:pt>
                <c:pt idx="8">
                  <c:v>0.38063916653736363</c:v>
                </c:pt>
                <c:pt idx="9">
                  <c:v>0.42190144983054667</c:v>
                </c:pt>
                <c:pt idx="10">
                  <c:v>0.46313436124118618</c:v>
                </c:pt>
                <c:pt idx="11">
                  <c:v>0.50422652199596663</c:v>
                </c:pt>
                <c:pt idx="12">
                  <c:v>0.54553294584819711</c:v>
                </c:pt>
                <c:pt idx="13">
                  <c:v>0.58683049845876101</c:v>
                </c:pt>
                <c:pt idx="14">
                  <c:v>0.62826908697573913</c:v>
                </c:pt>
                <c:pt idx="15">
                  <c:v>0.66951166556171104</c:v>
                </c:pt>
                <c:pt idx="16">
                  <c:v>0.71072671864634729</c:v>
                </c:pt>
                <c:pt idx="17">
                  <c:v>0.75193093880699213</c:v>
                </c:pt>
                <c:pt idx="18">
                  <c:v>0.79313452238334736</c:v>
                </c:pt>
                <c:pt idx="19">
                  <c:v>0.83434682278881833</c:v>
                </c:pt>
                <c:pt idx="20">
                  <c:v>0.87615911388564227</c:v>
                </c:pt>
                <c:pt idx="21">
                  <c:v>0.91759051280647874</c:v>
                </c:pt>
                <c:pt idx="22">
                  <c:v>0.95880875479807459</c:v>
                </c:pt>
                <c:pt idx="2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FM=1, HM=1</c:v>
          </c:tx>
          <c:marker>
            <c:symbol val="none"/>
          </c:marker>
          <c:val>
            <c:numRef>
              <c:f>'Node9-exp'!$A$111:$X$111</c:f>
              <c:numCache>
                <c:formatCode>General</c:formatCode>
                <c:ptCount val="24"/>
                <c:pt idx="0">
                  <c:v>1.1347375857093079E-3</c:v>
                </c:pt>
                <c:pt idx="1">
                  <c:v>4.3982160123186238E-2</c:v>
                </c:pt>
                <c:pt idx="2">
                  <c:v>8.7994447282384203E-2</c:v>
                </c:pt>
                <c:pt idx="3">
                  <c:v>0.131862406443469</c:v>
                </c:pt>
                <c:pt idx="4">
                  <c:v>0.17511053590784725</c:v>
                </c:pt>
                <c:pt idx="5">
                  <c:v>0.21844608091309248</c:v>
                </c:pt>
                <c:pt idx="6">
                  <c:v>0.26048069368291749</c:v>
                </c:pt>
                <c:pt idx="7">
                  <c:v>0.30307504089474524</c:v>
                </c:pt>
                <c:pt idx="8">
                  <c:v>0.34536175863087609</c:v>
                </c:pt>
                <c:pt idx="9">
                  <c:v>0.3885942853874319</c:v>
                </c:pt>
                <c:pt idx="10">
                  <c:v>0.43151109158438161</c:v>
                </c:pt>
                <c:pt idx="11">
                  <c:v>0.47291008822795622</c:v>
                </c:pt>
                <c:pt idx="12">
                  <c:v>0.51662516972040218</c:v>
                </c:pt>
                <c:pt idx="13">
                  <c:v>0.56026663798816223</c:v>
                </c:pt>
                <c:pt idx="14">
                  <c:v>0.60562023346403804</c:v>
                </c:pt>
                <c:pt idx="15">
                  <c:v>0.64863510388207746</c:v>
                </c:pt>
                <c:pt idx="16">
                  <c:v>0.6913620250325071</c:v>
                </c:pt>
                <c:pt idx="17">
                  <c:v>0.73397451999493513</c:v>
                </c:pt>
                <c:pt idx="18">
                  <c:v>0.77658030858718952</c:v>
                </c:pt>
                <c:pt idx="19">
                  <c:v>0.81928039990262269</c:v>
                </c:pt>
                <c:pt idx="20">
                  <c:v>0.86965580235624818</c:v>
                </c:pt>
                <c:pt idx="21">
                  <c:v>0.91477500923581279</c:v>
                </c:pt>
                <c:pt idx="22">
                  <c:v>0.95753572316412638</c:v>
                </c:pt>
                <c:pt idx="2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FM=50, HM=5</c:v>
          </c:tx>
          <c:marker>
            <c:symbol val="none"/>
          </c:marker>
          <c:val>
            <c:numRef>
              <c:f>'Node9-exp'!$A$117:$X$117</c:f>
              <c:numCache>
                <c:formatCode>General</c:formatCode>
                <c:ptCount val="24"/>
                <c:pt idx="0">
                  <c:v>1.7312186463225556E-5</c:v>
                </c:pt>
                <c:pt idx="1">
                  <c:v>9.2505545039828461E-3</c:v>
                </c:pt>
                <c:pt idx="2">
                  <c:v>0.18948473665537963</c:v>
                </c:pt>
                <c:pt idx="3">
                  <c:v>0.2300109777507125</c:v>
                </c:pt>
                <c:pt idx="4">
                  <c:v>0.27050481856640929</c:v>
                </c:pt>
                <c:pt idx="5">
                  <c:v>0.31100299833926864</c:v>
                </c:pt>
                <c:pt idx="6">
                  <c:v>0.31355065934553544</c:v>
                </c:pt>
                <c:pt idx="7">
                  <c:v>0.32277116088356478</c:v>
                </c:pt>
                <c:pt idx="8">
                  <c:v>0.33200738618264924</c:v>
                </c:pt>
                <c:pt idx="9">
                  <c:v>0.37253274917260382</c:v>
                </c:pt>
                <c:pt idx="10">
                  <c:v>0.41304110572904351</c:v>
                </c:pt>
                <c:pt idx="11">
                  <c:v>0.41558783624713797</c:v>
                </c:pt>
                <c:pt idx="12">
                  <c:v>0.45614122572498716</c:v>
                </c:pt>
                <c:pt idx="13">
                  <c:v>0.63638813671861616</c:v>
                </c:pt>
                <c:pt idx="14">
                  <c:v>0.63922016346515531</c:v>
                </c:pt>
                <c:pt idx="15">
                  <c:v>0.6484972957575702</c:v>
                </c:pt>
                <c:pt idx="16">
                  <c:v>0.68899590761638374</c:v>
                </c:pt>
                <c:pt idx="17">
                  <c:v>0.72948881747118077</c:v>
                </c:pt>
                <c:pt idx="18">
                  <c:v>0.76998139705079305</c:v>
                </c:pt>
                <c:pt idx="19">
                  <c:v>0.77260079224478895</c:v>
                </c:pt>
                <c:pt idx="20">
                  <c:v>0.7761831190474513</c:v>
                </c:pt>
                <c:pt idx="21">
                  <c:v>0.95652000471819698</c:v>
                </c:pt>
                <c:pt idx="22">
                  <c:v>0.99702032481553871</c:v>
                </c:pt>
                <c:pt idx="23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FM=100, HM=10</c:v>
          </c:tx>
          <c:marker>
            <c:symbol val="none"/>
          </c:marker>
          <c:val>
            <c:numRef>
              <c:f>'Node9-exp'!$A$123:$X$123</c:f>
              <c:numCache>
                <c:formatCode>General</c:formatCode>
                <c:ptCount val="24"/>
                <c:pt idx="0">
                  <c:v>8.5808119297942065E-6</c:v>
                </c:pt>
                <c:pt idx="1">
                  <c:v>4.5055110755611825E-3</c:v>
                </c:pt>
                <c:pt idx="2">
                  <c:v>0.11595691818752916</c:v>
                </c:pt>
                <c:pt idx="3">
                  <c:v>0.13790053108472886</c:v>
                </c:pt>
                <c:pt idx="4">
                  <c:v>0.15960665262071444</c:v>
                </c:pt>
                <c:pt idx="5">
                  <c:v>0.18133870105897962</c:v>
                </c:pt>
                <c:pt idx="6">
                  <c:v>0.18256758617981841</c:v>
                </c:pt>
                <c:pt idx="7">
                  <c:v>0.18698410820327135</c:v>
                </c:pt>
                <c:pt idx="8">
                  <c:v>0.19151075812283186</c:v>
                </c:pt>
                <c:pt idx="9">
                  <c:v>0.21345738869904801</c:v>
                </c:pt>
                <c:pt idx="10">
                  <c:v>0.23526559175545111</c:v>
                </c:pt>
                <c:pt idx="11">
                  <c:v>0.23649593442148623</c:v>
                </c:pt>
                <c:pt idx="12">
                  <c:v>0.25874615953946545</c:v>
                </c:pt>
                <c:pt idx="13">
                  <c:v>0.37029345115818313</c:v>
                </c:pt>
                <c:pt idx="14">
                  <c:v>0.38109755070762469</c:v>
                </c:pt>
                <c:pt idx="15">
                  <c:v>0.38601843935044278</c:v>
                </c:pt>
                <c:pt idx="16">
                  <c:v>0.40776060735685732</c:v>
                </c:pt>
                <c:pt idx="17">
                  <c:v>0.42946819306926909</c:v>
                </c:pt>
                <c:pt idx="18">
                  <c:v>0.45117386290337896</c:v>
                </c:pt>
                <c:pt idx="19">
                  <c:v>0.45311009685975134</c:v>
                </c:pt>
                <c:pt idx="20">
                  <c:v>0.86361434917420365</c:v>
                </c:pt>
                <c:pt idx="21">
                  <c:v>0.97638230981088692</c:v>
                </c:pt>
                <c:pt idx="22">
                  <c:v>0.99813540641432386</c:v>
                </c:pt>
                <c:pt idx="23">
                  <c:v>0.99999999999999967</c:v>
                </c:pt>
              </c:numCache>
            </c:numRef>
          </c:val>
          <c:smooth val="0"/>
        </c:ser>
        <c:ser>
          <c:idx val="5"/>
          <c:order val="5"/>
          <c:tx>
            <c:v>Pop Ratios</c:v>
          </c:tx>
          <c:marker>
            <c:symbol val="none"/>
          </c:marker>
          <c:val>
            <c:numRef>
              <c:f>'Node9-exp'!$A$4:$X$4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2.9940000000000001E-2</c:v>
                </c:pt>
                <c:pt idx="2">
                  <c:v>8.9819999999999997E-2</c:v>
                </c:pt>
                <c:pt idx="3">
                  <c:v>5.9880000000000003E-2</c:v>
                </c:pt>
                <c:pt idx="4">
                  <c:v>5.9880000000000003E-2</c:v>
                </c:pt>
                <c:pt idx="5">
                  <c:v>5.9880000000000003E-2</c:v>
                </c:pt>
                <c:pt idx="6">
                  <c:v>2.9940000000000001E-3</c:v>
                </c:pt>
                <c:pt idx="7">
                  <c:v>2.9940000000000001E-2</c:v>
                </c:pt>
                <c:pt idx="8">
                  <c:v>2.9940000000000001E-2</c:v>
                </c:pt>
                <c:pt idx="9">
                  <c:v>5.9880000000000003E-2</c:v>
                </c:pt>
                <c:pt idx="10">
                  <c:v>5.9880000000000003E-2</c:v>
                </c:pt>
                <c:pt idx="11">
                  <c:v>2.9940000000000001E-3</c:v>
                </c:pt>
                <c:pt idx="12">
                  <c:v>5.9880000000000003E-2</c:v>
                </c:pt>
                <c:pt idx="13">
                  <c:v>8.9819999999999997E-2</c:v>
                </c:pt>
                <c:pt idx="14">
                  <c:v>2.9940000000000001E-3</c:v>
                </c:pt>
                <c:pt idx="15">
                  <c:v>2.9940000000000001E-2</c:v>
                </c:pt>
                <c:pt idx="16">
                  <c:v>5.9880000000000003E-2</c:v>
                </c:pt>
                <c:pt idx="17">
                  <c:v>5.9880000000000003E-2</c:v>
                </c:pt>
                <c:pt idx="18">
                  <c:v>5.9880000000000003E-2</c:v>
                </c:pt>
                <c:pt idx="19">
                  <c:v>2.9940000000000001E-3</c:v>
                </c:pt>
                <c:pt idx="20">
                  <c:v>2.9940000000000001E-3</c:v>
                </c:pt>
                <c:pt idx="21">
                  <c:v>8.9819999999999997E-2</c:v>
                </c:pt>
                <c:pt idx="22">
                  <c:v>5.9880000000000003E-2</c:v>
                </c:pt>
                <c:pt idx="23">
                  <c:v>5.9880000000000003E-3</c:v>
                </c:pt>
              </c:numCache>
            </c:numRef>
          </c:val>
          <c:smooth val="0"/>
        </c:ser>
        <c:ser>
          <c:idx val="6"/>
          <c:order val="6"/>
          <c:tx>
            <c:v>Habitat Ratios</c:v>
          </c:tx>
          <c:marker>
            <c:symbol val="none"/>
          </c:marker>
          <c:val>
            <c:numRef>
              <c:f>'Node9-exp'!$A$5:$X$5</c:f>
              <c:numCache>
                <c:formatCode>General</c:formatCode>
                <c:ptCount val="24"/>
                <c:pt idx="0">
                  <c:v>7.5040000000000003E-3</c:v>
                </c:pt>
                <c:pt idx="1">
                  <c:v>1.2397999999999999E-2</c:v>
                </c:pt>
                <c:pt idx="2">
                  <c:v>5.5459999999999997E-3</c:v>
                </c:pt>
                <c:pt idx="3">
                  <c:v>3.0342999999999998E-2</c:v>
                </c:pt>
                <c:pt idx="4">
                  <c:v>6.5300000000000004E-4</c:v>
                </c:pt>
                <c:pt idx="5">
                  <c:v>4.8939999999999999E-3</c:v>
                </c:pt>
                <c:pt idx="6">
                  <c:v>3.2600000000000001E-4</c:v>
                </c:pt>
                <c:pt idx="7">
                  <c:v>1.63E-4</c:v>
                </c:pt>
                <c:pt idx="8">
                  <c:v>1.6313000000000001E-2</c:v>
                </c:pt>
                <c:pt idx="9">
                  <c:v>3.0668999999999998E-2</c:v>
                </c:pt>
                <c:pt idx="10">
                  <c:v>1.5661000000000001E-2</c:v>
                </c:pt>
                <c:pt idx="11">
                  <c:v>6.5300000000000004E-4</c:v>
                </c:pt>
                <c:pt idx="12">
                  <c:v>5.3180999999999999E-2</c:v>
                </c:pt>
                <c:pt idx="13">
                  <c:v>1.8596999999999999E-2</c:v>
                </c:pt>
                <c:pt idx="14">
                  <c:v>0.176509</c:v>
                </c:pt>
                <c:pt idx="15">
                  <c:v>5.0570999999999998E-2</c:v>
                </c:pt>
                <c:pt idx="16">
                  <c:v>6.5250000000000004E-3</c:v>
                </c:pt>
                <c:pt idx="17">
                  <c:v>9.7900000000000005E-4</c:v>
                </c:pt>
                <c:pt idx="18">
                  <c:v>6.5300000000000004E-4</c:v>
                </c:pt>
                <c:pt idx="19">
                  <c:v>6.1990000000000003E-2</c:v>
                </c:pt>
                <c:pt idx="20">
                  <c:v>0.36280600000000002</c:v>
                </c:pt>
                <c:pt idx="21">
                  <c:v>8.6786000000000002E-2</c:v>
                </c:pt>
                <c:pt idx="22">
                  <c:v>8.1569999999999993E-3</c:v>
                </c:pt>
                <c:pt idx="23">
                  <c:v>4.8286999999999997E-2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51968"/>
        <c:axId val="231658240"/>
      </c:lineChart>
      <c:catAx>
        <c:axId val="23165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658240"/>
        <c:crosses val="autoZero"/>
        <c:auto val="1"/>
        <c:lblAlgn val="ctr"/>
        <c:lblOffset val="100"/>
        <c:noMultiLvlLbl val="0"/>
      </c:catAx>
      <c:valAx>
        <c:axId val="23165824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CDF for Node</a:t>
            </a:r>
            <a:r>
              <a:rPr lang="en-US" baseline="0"/>
              <a:t> 9 - Food Modifier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'Node9-linear'!$A$2:$X$2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'Node9-linear'!$A$13:$X$13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FM=0.25, HM=0</c:v>
          </c:tx>
          <c:marker>
            <c:symbol val="none"/>
          </c:marker>
          <c:cat>
            <c:numRef>
              <c:f>'Node9-linear'!$A$2:$X$2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'Node9-linear'!$A$19:$X$19</c:f>
              <c:numCache>
                <c:formatCode>General</c:formatCode>
                <c:ptCount val="24"/>
                <c:pt idx="0">
                  <c:v>5.7265709628994757E-2</c:v>
                </c:pt>
                <c:pt idx="1">
                  <c:v>0.12247570313479474</c:v>
                </c:pt>
                <c:pt idx="2">
                  <c:v>0.20754640633260776</c:v>
                </c:pt>
                <c:pt idx="3">
                  <c:v>0.28268675468441429</c:v>
                </c:pt>
                <c:pt idx="4">
                  <c:v>0.35782710303622078</c:v>
                </c:pt>
                <c:pt idx="5">
                  <c:v>0.43296745138802728</c:v>
                </c:pt>
                <c:pt idx="6">
                  <c:v>0.48924012553242141</c:v>
                </c:pt>
                <c:pt idx="7">
                  <c:v>0.55445011903822139</c:v>
                </c:pt>
                <c:pt idx="8">
                  <c:v>0.57820071522435479</c:v>
                </c:pt>
                <c:pt idx="9">
                  <c:v>0.61188166625649476</c:v>
                </c:pt>
                <c:pt idx="10">
                  <c:v>0.64556261728863473</c:v>
                </c:pt>
                <c:pt idx="11">
                  <c:v>0.66037589411336228</c:v>
                </c:pt>
                <c:pt idx="12">
                  <c:v>0.69405684514550225</c:v>
                </c:pt>
                <c:pt idx="13">
                  <c:v>0.7376681510236488</c:v>
                </c:pt>
                <c:pt idx="14">
                  <c:v>0.75248142784837635</c:v>
                </c:pt>
                <c:pt idx="15">
                  <c:v>0.77623202403450975</c:v>
                </c:pt>
                <c:pt idx="16">
                  <c:v>0.80991297506664972</c:v>
                </c:pt>
                <c:pt idx="17">
                  <c:v>0.84359392609878969</c:v>
                </c:pt>
                <c:pt idx="18">
                  <c:v>0.87727487713092966</c:v>
                </c:pt>
                <c:pt idx="19">
                  <c:v>0.89208815395565721</c:v>
                </c:pt>
                <c:pt idx="20">
                  <c:v>0.90690143078038477</c:v>
                </c:pt>
                <c:pt idx="21">
                  <c:v>0.95051273665853131</c:v>
                </c:pt>
                <c:pt idx="22">
                  <c:v>0.98419368769067128</c:v>
                </c:pt>
                <c:pt idx="23">
                  <c:v>0.99999999999999956</c:v>
                </c:pt>
              </c:numCache>
            </c:numRef>
          </c:val>
          <c:smooth val="0"/>
        </c:ser>
        <c:ser>
          <c:idx val="2"/>
          <c:order val="2"/>
          <c:tx>
            <c:v>FM=1, HM=0</c:v>
          </c:tx>
          <c:marker>
            <c:symbol val="none"/>
          </c:marker>
          <c:cat>
            <c:numRef>
              <c:f>'Node9-linear'!$A$2:$X$2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'Node9-linear'!$A$25:$X$25</c:f>
              <c:numCache>
                <c:formatCode>General</c:formatCode>
                <c:ptCount val="24"/>
                <c:pt idx="0">
                  <c:v>3.1455985383247495E-2</c:v>
                </c:pt>
                <c:pt idx="1">
                  <c:v>7.8722143086283974E-2</c:v>
                </c:pt>
                <c:pt idx="2">
                  <c:v>0.1655137315887929</c:v>
                </c:pt>
                <c:pt idx="3">
                  <c:v>0.23254260469156562</c:v>
                </c:pt>
                <c:pt idx="4">
                  <c:v>0.29957147779433835</c:v>
                </c:pt>
                <c:pt idx="5">
                  <c:v>0.36660035089711107</c:v>
                </c:pt>
                <c:pt idx="6">
                  <c:v>0.39608006474038493</c:v>
                </c:pt>
                <c:pt idx="7">
                  <c:v>0.44334622244342142</c:v>
                </c:pt>
                <c:pt idx="8">
                  <c:v>0.46998496343831636</c:v>
                </c:pt>
                <c:pt idx="9">
                  <c:v>0.51638641983294753</c:v>
                </c:pt>
                <c:pt idx="10">
                  <c:v>0.56278787622757875</c:v>
                </c:pt>
                <c:pt idx="11">
                  <c:v>0.57164017336271111</c:v>
                </c:pt>
                <c:pt idx="12">
                  <c:v>0.61804162975734234</c:v>
                </c:pt>
                <c:pt idx="13">
                  <c:v>0.68420580155170974</c:v>
                </c:pt>
                <c:pt idx="14">
                  <c:v>0.69305809868684209</c:v>
                </c:pt>
                <c:pt idx="15">
                  <c:v>0.71969683968173703</c:v>
                </c:pt>
                <c:pt idx="16">
                  <c:v>0.76609829607636826</c:v>
                </c:pt>
                <c:pt idx="17">
                  <c:v>0.81249975247099948</c:v>
                </c:pt>
                <c:pt idx="18">
                  <c:v>0.85890120886563071</c:v>
                </c:pt>
                <c:pt idx="19">
                  <c:v>0.86775350600076306</c:v>
                </c:pt>
                <c:pt idx="20">
                  <c:v>0.87660580313589542</c:v>
                </c:pt>
                <c:pt idx="21">
                  <c:v>0.94276997493026282</c:v>
                </c:pt>
                <c:pt idx="22">
                  <c:v>0.98917143132489405</c:v>
                </c:pt>
                <c:pt idx="23">
                  <c:v>1</c:v>
                </c:pt>
              </c:numCache>
            </c:numRef>
          </c:val>
          <c:smooth val="0"/>
        </c:ser>
        <c:ser>
          <c:idx val="5"/>
          <c:order val="3"/>
          <c:tx>
            <c:v>FM=2, HM=0</c:v>
          </c:tx>
          <c:marker>
            <c:symbol val="none"/>
          </c:marker>
          <c:val>
            <c:numRef>
              <c:f>'Node9-linear'!$A$31:$X$31</c:f>
              <c:numCache>
                <c:formatCode>General</c:formatCode>
                <c:ptCount val="24"/>
                <c:pt idx="0">
                  <c:v>2.1203269642758329E-2</c:v>
                </c:pt>
                <c:pt idx="1">
                  <c:v>6.1341375684798853E-2</c:v>
                </c:pt>
                <c:pt idx="2">
                  <c:v>0.14881657272504487</c:v>
                </c:pt>
                <c:pt idx="3">
                  <c:v>0.21262322426618813</c:v>
                </c:pt>
                <c:pt idx="4">
                  <c:v>0.27642987580733142</c:v>
                </c:pt>
                <c:pt idx="5">
                  <c:v>0.3402365273484747</c:v>
                </c:pt>
                <c:pt idx="6">
                  <c:v>0.35907294244132276</c:v>
                </c:pt>
                <c:pt idx="7">
                  <c:v>0.39921104848336331</c:v>
                </c:pt>
                <c:pt idx="8">
                  <c:v>0.42699708293477323</c:v>
                </c:pt>
                <c:pt idx="9">
                  <c:v>0.4784516628852859</c:v>
                </c:pt>
                <c:pt idx="10">
                  <c:v>0.52990624283579857</c:v>
                </c:pt>
                <c:pt idx="11">
                  <c:v>0.53639058633801606</c:v>
                </c:pt>
                <c:pt idx="12">
                  <c:v>0.58784516628852868</c:v>
                </c:pt>
                <c:pt idx="13">
                  <c:v>0.66296829173814409</c:v>
                </c:pt>
                <c:pt idx="14">
                  <c:v>0.66945263524036158</c:v>
                </c:pt>
                <c:pt idx="15">
                  <c:v>0.69723866969177151</c:v>
                </c:pt>
                <c:pt idx="16">
                  <c:v>0.74869324964228423</c:v>
                </c:pt>
                <c:pt idx="17">
                  <c:v>0.80014782959279684</c:v>
                </c:pt>
                <c:pt idx="18">
                  <c:v>0.85160240954330946</c:v>
                </c:pt>
                <c:pt idx="19">
                  <c:v>0.85808675304552695</c:v>
                </c:pt>
                <c:pt idx="20">
                  <c:v>0.86457109654774444</c:v>
                </c:pt>
                <c:pt idx="21">
                  <c:v>0.93969422199735986</c:v>
                </c:pt>
                <c:pt idx="22">
                  <c:v>0.99114880194787247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4"/>
          <c:order val="4"/>
          <c:tx>
            <c:v>FM=4, HM=0</c:v>
          </c:tx>
          <c:marker>
            <c:symbol val="none"/>
          </c:marker>
          <c:cat>
            <c:numRef>
              <c:f>'Node9-linear'!$A$2:$X$2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'Node9-linear'!$A$37:$X$37</c:f>
              <c:numCache>
                <c:formatCode>General</c:formatCode>
                <c:ptCount val="24"/>
                <c:pt idx="0">
                  <c:v>1.6821602603849024E-2</c:v>
                </c:pt>
                <c:pt idx="1">
                  <c:v>5.3913418296564167E-2</c:v>
                </c:pt>
                <c:pt idx="2">
                  <c:v>0.14168076671144458</c:v>
                </c:pt>
                <c:pt idx="3">
                  <c:v>0.20411034876524237</c:v>
                </c:pt>
                <c:pt idx="4">
                  <c:v>0.26653993081904015</c:v>
                </c:pt>
                <c:pt idx="5">
                  <c:v>0.32896951287283793</c:v>
                </c:pt>
                <c:pt idx="6">
                  <c:v>0.34325733884057869</c:v>
                </c:pt>
                <c:pt idx="7">
                  <c:v>0.38034915453329382</c:v>
                </c:pt>
                <c:pt idx="8">
                  <c:v>0.40862550375101636</c:v>
                </c:pt>
                <c:pt idx="9">
                  <c:v>0.4622396193298216</c:v>
                </c:pt>
                <c:pt idx="10">
                  <c:v>0.51585373490862685</c:v>
                </c:pt>
                <c:pt idx="11">
                  <c:v>0.52132609440137501</c:v>
                </c:pt>
                <c:pt idx="12">
                  <c:v>0.57494020998018025</c:v>
                </c:pt>
                <c:pt idx="13">
                  <c:v>0.65389209192006814</c:v>
                </c:pt>
                <c:pt idx="14">
                  <c:v>0.6593644514128163</c:v>
                </c:pt>
                <c:pt idx="15">
                  <c:v>0.6876408006305389</c:v>
                </c:pt>
                <c:pt idx="16">
                  <c:v>0.74125491620934414</c:v>
                </c:pt>
                <c:pt idx="17">
                  <c:v>0.79486903178814938</c:v>
                </c:pt>
                <c:pt idx="18">
                  <c:v>0.84848314736695463</c:v>
                </c:pt>
                <c:pt idx="19">
                  <c:v>0.85395550685970278</c:v>
                </c:pt>
                <c:pt idx="20">
                  <c:v>0.85942786635245094</c:v>
                </c:pt>
                <c:pt idx="21">
                  <c:v>0.93837974829233883</c:v>
                </c:pt>
                <c:pt idx="22">
                  <c:v>0.99199386387114408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6"/>
          <c:order val="5"/>
          <c:tx>
            <c:v>Food Ratios</c:v>
          </c:tx>
          <c:marker>
            <c:symbol val="none"/>
          </c:marker>
          <c:cat>
            <c:numRef>
              <c:f>'Node9-linear'!$A$2:$X$2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'Node9-linear'!$A$4:$X$4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2.9940000000000001E-2</c:v>
                </c:pt>
                <c:pt idx="2">
                  <c:v>8.9819999999999997E-2</c:v>
                </c:pt>
                <c:pt idx="3">
                  <c:v>5.9880000000000003E-2</c:v>
                </c:pt>
                <c:pt idx="4">
                  <c:v>5.9880000000000003E-2</c:v>
                </c:pt>
                <c:pt idx="5">
                  <c:v>5.9880000000000003E-2</c:v>
                </c:pt>
                <c:pt idx="6">
                  <c:v>2.9940000000000001E-3</c:v>
                </c:pt>
                <c:pt idx="7">
                  <c:v>2.9940000000000001E-2</c:v>
                </c:pt>
                <c:pt idx="8">
                  <c:v>2.9940000000000001E-2</c:v>
                </c:pt>
                <c:pt idx="9">
                  <c:v>5.9880000000000003E-2</c:v>
                </c:pt>
                <c:pt idx="10">
                  <c:v>5.9880000000000003E-2</c:v>
                </c:pt>
                <c:pt idx="11">
                  <c:v>2.9940000000000001E-3</c:v>
                </c:pt>
                <c:pt idx="12">
                  <c:v>5.9880000000000003E-2</c:v>
                </c:pt>
                <c:pt idx="13">
                  <c:v>8.9819999999999997E-2</c:v>
                </c:pt>
                <c:pt idx="14">
                  <c:v>2.9940000000000001E-3</c:v>
                </c:pt>
                <c:pt idx="15">
                  <c:v>2.9940000000000001E-2</c:v>
                </c:pt>
                <c:pt idx="16">
                  <c:v>5.9880000000000003E-2</c:v>
                </c:pt>
                <c:pt idx="17">
                  <c:v>5.9880000000000003E-2</c:v>
                </c:pt>
                <c:pt idx="18">
                  <c:v>5.9880000000000003E-2</c:v>
                </c:pt>
                <c:pt idx="19">
                  <c:v>2.9940000000000001E-3</c:v>
                </c:pt>
                <c:pt idx="20">
                  <c:v>2.9940000000000001E-3</c:v>
                </c:pt>
                <c:pt idx="21">
                  <c:v>8.9819999999999997E-2</c:v>
                </c:pt>
                <c:pt idx="22">
                  <c:v>5.9880000000000003E-2</c:v>
                </c:pt>
                <c:pt idx="23">
                  <c:v>5.9880000000000003E-3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73024"/>
        <c:axId val="234287488"/>
      </c:lineChart>
      <c:catAx>
        <c:axId val="2342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287488"/>
        <c:crosses val="autoZero"/>
        <c:auto val="1"/>
        <c:lblAlgn val="ctr"/>
        <c:lblOffset val="100"/>
        <c:noMultiLvlLbl val="0"/>
      </c:catAx>
      <c:valAx>
        <c:axId val="2342874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CDF for Node 9 - Habitat Modifier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'Node9-linear'!$A$2:$X$2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'Node9-linear'!$A$55:$X$55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FM=0, HM=0.25</c:v>
          </c:tx>
          <c:marker>
            <c:symbol val="none"/>
          </c:marker>
          <c:cat>
            <c:numRef>
              <c:f>'Node9-linear'!$A$2:$X$2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'Node9-linear'!$A$61:$X$61</c:f>
              <c:numCache>
                <c:formatCode>General</c:formatCode>
                <c:ptCount val="24"/>
                <c:pt idx="0">
                  <c:v>5.8053540502020544E-2</c:v>
                </c:pt>
                <c:pt idx="1">
                  <c:v>0.11773830776389277</c:v>
                </c:pt>
                <c:pt idx="2">
                  <c:v>0.17513922423734984</c:v>
                </c:pt>
                <c:pt idx="3">
                  <c:v>0.24080526738919728</c:v>
                </c:pt>
                <c:pt idx="4">
                  <c:v>0.29657529041435965</c:v>
                </c:pt>
                <c:pt idx="5">
                  <c:v>0.3537588877526669</c:v>
                </c:pt>
                <c:pt idx="6">
                  <c:v>0.40941991789869736</c:v>
                </c:pt>
                <c:pt idx="7">
                  <c:v>0.46502661826094038</c:v>
                </c:pt>
                <c:pt idx="8">
                  <c:v>0.48435235564609791</c:v>
                </c:pt>
                <c:pt idx="9">
                  <c:v>0.50846311374323561</c:v>
                </c:pt>
                <c:pt idx="10">
                  <c:v>0.52757153199324325</c:v>
                </c:pt>
                <c:pt idx="11">
                  <c:v>0.54167761039612095</c:v>
                </c:pt>
                <c:pt idx="12">
                  <c:v>0.57329187826395356</c:v>
                </c:pt>
                <c:pt idx="13">
                  <c:v>0.59337889924524945</c:v>
                </c:pt>
                <c:pt idx="14">
                  <c:v>0.66609981481209912</c:v>
                </c:pt>
                <c:pt idx="15">
                  <c:v>0.69684413951621849</c:v>
                </c:pt>
                <c:pt idx="16">
                  <c:v>0.71290742338167257</c:v>
                </c:pt>
                <c:pt idx="17">
                  <c:v>0.72712216135212515</c:v>
                </c:pt>
                <c:pt idx="18">
                  <c:v>0.74122823975500285</c:v>
                </c:pt>
                <c:pt idx="19">
                  <c:v>0.77577864912825711</c:v>
                </c:pt>
                <c:pt idx="20">
                  <c:v>0.9105945078254889</c:v>
                </c:pt>
                <c:pt idx="21">
                  <c:v>0.95340971056557655</c:v>
                </c:pt>
                <c:pt idx="22">
                  <c:v>0.97001695889201922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2"/>
          <c:order val="2"/>
          <c:tx>
            <c:v>FM=0, HM=1</c:v>
          </c:tx>
          <c:marker>
            <c:symbol val="none"/>
          </c:marker>
          <c:cat>
            <c:numRef>
              <c:f>'Node9-linear'!$A$2:$X$2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'Node9-linear'!$A$67:$X$67</c:f>
              <c:numCache>
                <c:formatCode>General</c:formatCode>
                <c:ptCount val="24"/>
                <c:pt idx="0">
                  <c:v>3.2776908247854245E-2</c:v>
                </c:pt>
                <c:pt idx="1">
                  <c:v>6.8816109086158123E-2</c:v>
                </c:pt>
                <c:pt idx="2">
                  <c:v>0.10028783366174013</c:v>
                </c:pt>
                <c:pt idx="3">
                  <c:v>0.14828899619510297</c:v>
                </c:pt>
                <c:pt idx="4">
                  <c:v>0.17649909477046632</c:v>
                </c:pt>
                <c:pt idx="5">
                  <c:v>0.20753620251544491</c:v>
                </c:pt>
                <c:pt idx="6">
                  <c:v>0.23552832608527557</c:v>
                </c:pt>
                <c:pt idx="7">
                  <c:v>0.26341179544745535</c:v>
                </c:pt>
                <c:pt idx="8">
                  <c:v>0.28122975232173375</c:v>
                </c:pt>
                <c:pt idx="9">
                  <c:v>0.30861727855205934</c:v>
                </c:pt>
                <c:pt idx="10">
                  <c:v>0.32600061859573431</c:v>
                </c:pt>
                <c:pt idx="11">
                  <c:v>0.33337977245275868</c:v>
                </c:pt>
                <c:pt idx="12">
                  <c:v>0.37577357796306016</c:v>
                </c:pt>
                <c:pt idx="13">
                  <c:v>0.39511402692491254</c:v>
                </c:pt>
                <c:pt idx="14">
                  <c:v>0.51971707244235987</c:v>
                </c:pt>
                <c:pt idx="15">
                  <c:v>0.56037107744978565</c:v>
                </c:pt>
                <c:pt idx="16">
                  <c:v>0.57166444914316483</c:v>
                </c:pt>
                <c:pt idx="17">
                  <c:v>0.57926091141549096</c:v>
                </c:pt>
                <c:pt idx="18">
                  <c:v>0.58664006527251533</c:v>
                </c:pt>
                <c:pt idx="19">
                  <c:v>0.63490586412757999</c:v>
                </c:pt>
                <c:pt idx="20">
                  <c:v>0.88369266990718387</c:v>
                </c:pt>
                <c:pt idx="21">
                  <c:v>0.94848724012979835</c:v>
                </c:pt>
                <c:pt idx="22">
                  <c:v>0.96086848708014805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3"/>
          <c:order val="3"/>
          <c:tx>
            <c:v>FM=0, HM=2</c:v>
          </c:tx>
          <c:marker>
            <c:symbol val="none"/>
          </c:marker>
          <c:cat>
            <c:numRef>
              <c:f>'Node9-linear'!$A$2:$X$2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'Node9-linear'!$A$73:$X$73</c:f>
              <c:numCache>
                <c:formatCode>General</c:formatCode>
                <c:ptCount val="24"/>
                <c:pt idx="0">
                  <c:v>2.2666953561441348E-2</c:v>
                </c:pt>
                <c:pt idx="1">
                  <c:v>4.9248580990714858E-2</c:v>
                </c:pt>
                <c:pt idx="2">
                  <c:v>7.0349345048025563E-2</c:v>
                </c:pt>
                <c:pt idx="3">
                  <c:v>0.11128504329018182</c:v>
                </c:pt>
                <c:pt idx="4">
                  <c:v>0.12847193337215482</c:v>
                </c:pt>
                <c:pt idx="5">
                  <c:v>0.14905116752308495</c:v>
                </c:pt>
                <c:pt idx="6">
                  <c:v>0.16597649275937321</c:v>
                </c:pt>
                <c:pt idx="7">
                  <c:v>0.1827714355190663</c:v>
                </c:pt>
                <c:pt idx="8">
                  <c:v>0.199986321838345</c:v>
                </c:pt>
                <c:pt idx="9">
                  <c:v>0.22868446480792989</c:v>
                </c:pt>
                <c:pt idx="10">
                  <c:v>0.24537782122082802</c:v>
                </c:pt>
                <c:pt idx="11">
                  <c:v>0.25006639107703932</c:v>
                </c:pt>
                <c:pt idx="12">
                  <c:v>0.29677171388165441</c:v>
                </c:pt>
                <c:pt idx="13">
                  <c:v>0.31581355465825406</c:v>
                </c:pt>
                <c:pt idx="14">
                  <c:v>0.46116801901824411</c:v>
                </c:pt>
                <c:pt idx="15">
                  <c:v>0.50578562241234792</c:v>
                </c:pt>
                <c:pt idx="16">
                  <c:v>0.51517116099596227</c:v>
                </c:pt>
                <c:pt idx="17">
                  <c:v>0.5201204958053639</c:v>
                </c:pt>
                <c:pt idx="18">
                  <c:v>0.52480906566157526</c:v>
                </c:pt>
                <c:pt idx="19">
                  <c:v>0.57856064144978936</c:v>
                </c:pt>
                <c:pt idx="20">
                  <c:v>0.87293267784809747</c:v>
                </c:pt>
                <c:pt idx="21">
                  <c:v>0.94651838792866272</c:v>
                </c:pt>
                <c:pt idx="22">
                  <c:v>0.95720935106321747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4"/>
          <c:order val="4"/>
          <c:tx>
            <c:v>FM=0, HM=4</c:v>
          </c:tx>
          <c:marker>
            <c:symbol val="none"/>
          </c:marker>
          <c:cat>
            <c:numRef>
              <c:f>'Node9-linear'!$A$2:$X$2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'Node9-linear'!$A$79:$X$79</c:f>
              <c:numCache>
                <c:formatCode>General</c:formatCode>
                <c:ptCount val="24"/>
                <c:pt idx="0">
                  <c:v>1.5927205407913141E-2</c:v>
                </c:pt>
                <c:pt idx="1">
                  <c:v>3.620399123329357E-2</c:v>
                </c:pt>
                <c:pt idx="2">
                  <c:v>5.0391008971120699E-2</c:v>
                </c:pt>
                <c:pt idx="3">
                  <c:v>8.6616552579797099E-2</c:v>
                </c:pt>
                <c:pt idx="4">
                  <c:v>9.6454878657904683E-2</c:v>
                </c:pt>
                <c:pt idx="5">
                  <c:v>0.11006242634420163</c:v>
                </c:pt>
                <c:pt idx="6">
                  <c:v>0.11961012863879639</c:v>
                </c:pt>
                <c:pt idx="7">
                  <c:v>0.12901296342050861</c:v>
                </c:pt>
                <c:pt idx="8">
                  <c:v>0.14582581592405031</c:v>
                </c:pt>
                <c:pt idx="9">
                  <c:v>0.17539767465422879</c:v>
                </c:pt>
                <c:pt idx="10">
                  <c:v>0.19163105710624032</c:v>
                </c:pt>
                <c:pt idx="11">
                  <c:v>0.1945259632800849</c:v>
                </c:pt>
                <c:pt idx="12">
                  <c:v>0.24410553642751381</c:v>
                </c:pt>
                <c:pt idx="13">
                  <c:v>0.26294831162690663</c:v>
                </c:pt>
                <c:pt idx="14">
                  <c:v>0.42213660028831301</c:v>
                </c:pt>
                <c:pt idx="15">
                  <c:v>0.46939651571412572</c:v>
                </c:pt>
                <c:pt idx="16">
                  <c:v>0.47751020738273287</c:v>
                </c:pt>
                <c:pt idx="17">
                  <c:v>0.48069484858234252</c:v>
                </c:pt>
                <c:pt idx="18">
                  <c:v>0.4835897547561871</c:v>
                </c:pt>
                <c:pt idx="19">
                  <c:v>0.54099839490350754</c:v>
                </c:pt>
                <c:pt idx="20">
                  <c:v>0.86575958569668821</c:v>
                </c:pt>
                <c:pt idx="21">
                  <c:v>0.94520586295711018</c:v>
                </c:pt>
                <c:pt idx="22">
                  <c:v>0.95477000727003825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6"/>
          <c:order val="5"/>
          <c:tx>
            <c:v>Habitat Ratios</c:v>
          </c:tx>
          <c:marker>
            <c:symbol val="none"/>
          </c:marker>
          <c:cat>
            <c:numRef>
              <c:f>'Node9-linear'!$A$2:$X$2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'Node9-linear'!$A$5:$X$5</c:f>
              <c:numCache>
                <c:formatCode>General</c:formatCode>
                <c:ptCount val="24"/>
                <c:pt idx="0">
                  <c:v>7.5040000000000003E-3</c:v>
                </c:pt>
                <c:pt idx="1">
                  <c:v>1.2397999999999999E-2</c:v>
                </c:pt>
                <c:pt idx="2">
                  <c:v>5.5459999999999997E-3</c:v>
                </c:pt>
                <c:pt idx="3">
                  <c:v>3.0342999999999998E-2</c:v>
                </c:pt>
                <c:pt idx="4">
                  <c:v>6.5300000000000004E-4</c:v>
                </c:pt>
                <c:pt idx="5">
                  <c:v>4.8939999999999999E-3</c:v>
                </c:pt>
                <c:pt idx="6">
                  <c:v>3.2600000000000001E-4</c:v>
                </c:pt>
                <c:pt idx="7">
                  <c:v>1.63E-4</c:v>
                </c:pt>
                <c:pt idx="8">
                  <c:v>1.6313000000000001E-2</c:v>
                </c:pt>
                <c:pt idx="9">
                  <c:v>3.0668999999999998E-2</c:v>
                </c:pt>
                <c:pt idx="10">
                  <c:v>1.5661000000000001E-2</c:v>
                </c:pt>
                <c:pt idx="11">
                  <c:v>6.5300000000000004E-4</c:v>
                </c:pt>
                <c:pt idx="12">
                  <c:v>5.3180999999999999E-2</c:v>
                </c:pt>
                <c:pt idx="13">
                  <c:v>1.8596999999999999E-2</c:v>
                </c:pt>
                <c:pt idx="14">
                  <c:v>0.176509</c:v>
                </c:pt>
                <c:pt idx="15">
                  <c:v>5.0570999999999998E-2</c:v>
                </c:pt>
                <c:pt idx="16">
                  <c:v>6.5250000000000004E-3</c:v>
                </c:pt>
                <c:pt idx="17">
                  <c:v>9.7900000000000005E-4</c:v>
                </c:pt>
                <c:pt idx="18">
                  <c:v>6.5300000000000004E-4</c:v>
                </c:pt>
                <c:pt idx="19">
                  <c:v>6.1990000000000003E-2</c:v>
                </c:pt>
                <c:pt idx="20">
                  <c:v>0.36280600000000002</c:v>
                </c:pt>
                <c:pt idx="21">
                  <c:v>8.6786000000000002E-2</c:v>
                </c:pt>
                <c:pt idx="22">
                  <c:v>8.1569999999999993E-3</c:v>
                </c:pt>
                <c:pt idx="23">
                  <c:v>4.8286999999999997E-2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81664"/>
        <c:axId val="233683584"/>
      </c:lineChart>
      <c:catAx>
        <c:axId val="2336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  <a:r>
                  <a:rPr lang="en-US" baseline="0"/>
                  <a:t> IDs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683584"/>
        <c:crosses val="autoZero"/>
        <c:auto val="1"/>
        <c:lblAlgn val="ctr"/>
        <c:lblOffset val="100"/>
        <c:noMultiLvlLbl val="0"/>
      </c:catAx>
      <c:valAx>
        <c:axId val="23368358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8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Migration Rates</a:t>
            </a:r>
          </a:p>
          <a:p>
            <a:pPr>
              <a:defRPr/>
            </a:pPr>
            <a:r>
              <a:rPr lang="en-US"/>
              <a:t>Node=9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 Ratios</c:v>
          </c:tx>
          <c:marker>
            <c:symbol val="none"/>
          </c:marker>
          <c:cat>
            <c:numRef>
              <c:f>VectorMigrationRates!$A$28:$X$28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VectorMigrationRates!$A$29:$X$29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2.9940000000000001E-2</c:v>
                </c:pt>
                <c:pt idx="2">
                  <c:v>8.9819999999999997E-2</c:v>
                </c:pt>
                <c:pt idx="3">
                  <c:v>5.9880000000000003E-2</c:v>
                </c:pt>
                <c:pt idx="4">
                  <c:v>5.9880000000000003E-2</c:v>
                </c:pt>
                <c:pt idx="5">
                  <c:v>5.9880000000000003E-2</c:v>
                </c:pt>
                <c:pt idx="6">
                  <c:v>2.9940000000000001E-3</c:v>
                </c:pt>
                <c:pt idx="7">
                  <c:v>2.9940000000000001E-2</c:v>
                </c:pt>
                <c:pt idx="8">
                  <c:v>2.9940000000000001E-2</c:v>
                </c:pt>
                <c:pt idx="9">
                  <c:v>5.9880000000000003E-2</c:v>
                </c:pt>
                <c:pt idx="10">
                  <c:v>5.9880000000000003E-2</c:v>
                </c:pt>
                <c:pt idx="11">
                  <c:v>2.9940000000000001E-3</c:v>
                </c:pt>
                <c:pt idx="12">
                  <c:v>5.9880000000000003E-2</c:v>
                </c:pt>
                <c:pt idx="13">
                  <c:v>8.9819999999999997E-2</c:v>
                </c:pt>
                <c:pt idx="14">
                  <c:v>2.9940000000000001E-3</c:v>
                </c:pt>
                <c:pt idx="15">
                  <c:v>2.9940000000000001E-2</c:v>
                </c:pt>
                <c:pt idx="16">
                  <c:v>5.9880000000000003E-2</c:v>
                </c:pt>
                <c:pt idx="17">
                  <c:v>5.9880000000000003E-2</c:v>
                </c:pt>
                <c:pt idx="18">
                  <c:v>5.9880000000000003E-2</c:v>
                </c:pt>
                <c:pt idx="19">
                  <c:v>2.9940000000000001E-3</c:v>
                </c:pt>
                <c:pt idx="20">
                  <c:v>2.9940000000000001E-3</c:v>
                </c:pt>
                <c:pt idx="21">
                  <c:v>8.9819999999999997E-2</c:v>
                </c:pt>
                <c:pt idx="22">
                  <c:v>5.9880000000000003E-2</c:v>
                </c:pt>
                <c:pt idx="23">
                  <c:v>5.9880000000000003E-3</c:v>
                </c:pt>
              </c:numCache>
            </c:numRef>
          </c:val>
          <c:smooth val="0"/>
        </c:ser>
        <c:ser>
          <c:idx val="1"/>
          <c:order val="1"/>
          <c:tx>
            <c:v>Habitat Ratios</c:v>
          </c:tx>
          <c:marker>
            <c:symbol val="none"/>
          </c:marker>
          <c:cat>
            <c:numRef>
              <c:f>VectorMigrationRates!$A$28:$X$28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VectorMigrationRates!$A$30:$X$30</c:f>
              <c:numCache>
                <c:formatCode>General</c:formatCode>
                <c:ptCount val="24"/>
                <c:pt idx="0">
                  <c:v>7.7850000000000003E-3</c:v>
                </c:pt>
                <c:pt idx="1">
                  <c:v>1.2659E-2</c:v>
                </c:pt>
                <c:pt idx="2">
                  <c:v>5.7600000000000004E-3</c:v>
                </c:pt>
                <c:pt idx="3">
                  <c:v>3.031E-2</c:v>
                </c:pt>
                <c:pt idx="4">
                  <c:v>8.4000000000000003E-4</c:v>
                </c:pt>
                <c:pt idx="5">
                  <c:v>5.0879999999999996E-3</c:v>
                </c:pt>
                <c:pt idx="6">
                  <c:v>6.0700000000000001E-4</c:v>
                </c:pt>
                <c:pt idx="7">
                  <c:v>2.14E-4</c:v>
                </c:pt>
                <c:pt idx="8">
                  <c:v>1.6490000000000001E-2</c:v>
                </c:pt>
                <c:pt idx="9">
                  <c:v>3.0564000000000001E-2</c:v>
                </c:pt>
                <c:pt idx="10">
                  <c:v>1.5705E-2</c:v>
                </c:pt>
                <c:pt idx="11">
                  <c:v>9.5100000000000002E-4</c:v>
                </c:pt>
                <c:pt idx="12">
                  <c:v>5.3106E-2</c:v>
                </c:pt>
                <c:pt idx="13">
                  <c:v>1.8817E-2</c:v>
                </c:pt>
                <c:pt idx="14">
                  <c:v>0.17582300000000001</c:v>
                </c:pt>
                <c:pt idx="15">
                  <c:v>5.0611000000000003E-2</c:v>
                </c:pt>
                <c:pt idx="16">
                  <c:v>6.659E-3</c:v>
                </c:pt>
                <c:pt idx="17">
                  <c:v>1.286E-3</c:v>
                </c:pt>
                <c:pt idx="18">
                  <c:v>9.2900000000000003E-4</c:v>
                </c:pt>
                <c:pt idx="19">
                  <c:v>6.1844000000000003E-2</c:v>
                </c:pt>
                <c:pt idx="20">
                  <c:v>0.36103400000000002</c:v>
                </c:pt>
                <c:pt idx="21">
                  <c:v>8.6364999999999997E-2</c:v>
                </c:pt>
                <c:pt idx="22">
                  <c:v>8.4069999999999995E-3</c:v>
                </c:pt>
                <c:pt idx="23">
                  <c:v>4.8148999999999997E-2</c:v>
                </c:pt>
              </c:numCache>
            </c:numRef>
          </c:val>
          <c:smooth val="0"/>
        </c:ser>
        <c:ser>
          <c:idx val="2"/>
          <c:order val="2"/>
          <c:tx>
            <c:v>File Rates</c:v>
          </c:tx>
          <c:marker>
            <c:symbol val="none"/>
          </c:marker>
          <c:cat>
            <c:numRef>
              <c:f>VectorMigrationRates!$A$28:$X$28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VectorMigrationRates!$A$31:$X$31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3"/>
          <c:order val="3"/>
          <c:tx>
            <c:v>Modified Rates</c:v>
          </c:tx>
          <c:marker>
            <c:symbol val="none"/>
          </c:marker>
          <c:cat>
            <c:numRef>
              <c:f>VectorMigrationRates!$A$28:$X$28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VectorMigrationRates!$A$32:$X$32</c:f>
              <c:numCache>
                <c:formatCode>General</c:formatCode>
                <c:ptCount val="24"/>
                <c:pt idx="0">
                  <c:v>5.6490000000000004E-3</c:v>
                </c:pt>
                <c:pt idx="1">
                  <c:v>5.1575999999999997E-2</c:v>
                </c:pt>
                <c:pt idx="2">
                  <c:v>0.11426699999999999</c:v>
                </c:pt>
                <c:pt idx="3">
                  <c:v>0.33419500000000002</c:v>
                </c:pt>
                <c:pt idx="4">
                  <c:v>0.34029100000000001</c:v>
                </c:pt>
                <c:pt idx="5">
                  <c:v>0.37720900000000002</c:v>
                </c:pt>
                <c:pt idx="6">
                  <c:v>0.37742900000000001</c:v>
                </c:pt>
                <c:pt idx="7">
                  <c:v>0.37820399999999998</c:v>
                </c:pt>
                <c:pt idx="8">
                  <c:v>0.39316000000000001</c:v>
                </c:pt>
                <c:pt idx="9">
                  <c:v>0.44860299999999997</c:v>
                </c:pt>
                <c:pt idx="10">
                  <c:v>0.47709200000000002</c:v>
                </c:pt>
                <c:pt idx="11">
                  <c:v>0.47717799999999999</c:v>
                </c:pt>
                <c:pt idx="12">
                  <c:v>0.57351300000000005</c:v>
                </c:pt>
                <c:pt idx="13">
                  <c:v>0.62471399999999999</c:v>
                </c:pt>
                <c:pt idx="14">
                  <c:v>0.64066100000000004</c:v>
                </c:pt>
                <c:pt idx="15">
                  <c:v>0.68656499999999998</c:v>
                </c:pt>
                <c:pt idx="16">
                  <c:v>0.69864300000000001</c:v>
                </c:pt>
                <c:pt idx="17">
                  <c:v>0.70097500000000001</c:v>
                </c:pt>
                <c:pt idx="18">
                  <c:v>0.70266099999999998</c:v>
                </c:pt>
                <c:pt idx="19">
                  <c:v>0.70826999999999996</c:v>
                </c:pt>
                <c:pt idx="20">
                  <c:v>0.74101499999999998</c:v>
                </c:pt>
                <c:pt idx="21">
                  <c:v>0.97601499999999997</c:v>
                </c:pt>
                <c:pt idx="22">
                  <c:v>0.99126599999999998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72800"/>
        <c:axId val="230574720"/>
      </c:lineChart>
      <c:catAx>
        <c:axId val="2305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574720"/>
        <c:crosses val="autoZero"/>
        <c:auto val="1"/>
        <c:lblAlgn val="ctr"/>
        <c:lblOffset val="100"/>
        <c:noMultiLvlLbl val="0"/>
      </c:catAx>
      <c:valAx>
        <c:axId val="23057472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CDF</a:t>
            </a:r>
            <a:r>
              <a:rPr lang="en-US" baseline="0"/>
              <a:t> for Node 9 - Modifiers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'Node9-linear'!$A$2:$X$2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'Node9-linear'!$A$99:$X$99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FM=0.25, HM=0.25</c:v>
          </c:tx>
          <c:marker>
            <c:symbol val="none"/>
          </c:marker>
          <c:val>
            <c:numRef>
              <c:f>'Node9-linear'!$A$105:$X$105</c:f>
              <c:numCache>
                <c:formatCode>General</c:formatCode>
                <c:ptCount val="24"/>
                <c:pt idx="0">
                  <c:v>4.4869920566094221E-2</c:v>
                </c:pt>
                <c:pt idx="1">
                  <c:v>9.6924109164213054E-2</c:v>
                </c:pt>
                <c:pt idx="2">
                  <c:v>0.16218523685968336</c:v>
                </c:pt>
                <c:pt idx="3">
                  <c:v>0.22616546978677321</c:v>
                </c:pt>
                <c:pt idx="4">
                  <c:v>0.28275123145716163</c:v>
                </c:pt>
                <c:pt idx="5">
                  <c:v>0.3403932394259559</c:v>
                </c:pt>
                <c:pt idx="6">
                  <c:v>0.3827297628339778</c:v>
                </c:pt>
                <c:pt idx="7">
                  <c:v>0.43173675184214233</c:v>
                </c:pt>
                <c:pt idx="8">
                  <c:v>0.45363400032178025</c:v>
                </c:pt>
                <c:pt idx="9">
                  <c:v>0.48656343131360574</c:v>
                </c:pt>
                <c:pt idx="10">
                  <c:v>0.51575503055667493</c:v>
                </c:pt>
                <c:pt idx="11">
                  <c:v>0.52704100108538587</c:v>
                </c:pt>
                <c:pt idx="12">
                  <c:v>0.56557717970034582</c:v>
                </c:pt>
                <c:pt idx="13">
                  <c:v>0.60295674246767628</c:v>
                </c:pt>
                <c:pt idx="14">
                  <c:v>0.65804069673901078</c:v>
                </c:pt>
                <c:pt idx="15">
                  <c:v>0.68847010407052067</c:v>
                </c:pt>
                <c:pt idx="16">
                  <c:v>0.71538632812324876</c:v>
                </c:pt>
                <c:pt idx="17">
                  <c:v>0.74092128785837275</c:v>
                </c:pt>
                <c:pt idx="18">
                  <c:v>0.76637505535268557</c:v>
                </c:pt>
                <c:pt idx="19">
                  <c:v>0.79293737089562011</c:v>
                </c:pt>
                <c:pt idx="20">
                  <c:v>0.89441970211911748</c:v>
                </c:pt>
                <c:pt idx="21">
                  <c:v>0.94878214129342719</c:v>
                </c:pt>
                <c:pt idx="22">
                  <c:v>0.97610482466211812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2"/>
          <c:order val="2"/>
          <c:tx>
            <c:v>FM=1, HM=1</c:v>
          </c:tx>
          <c:marker>
            <c:symbol val="none"/>
          </c:marker>
          <c:val>
            <c:numRef>
              <c:f>'Node9-linear'!$A$111:$X$111</c:f>
              <c:numCache>
                <c:formatCode>General</c:formatCode>
                <c:ptCount val="24"/>
                <c:pt idx="0">
                  <c:v>2.1930804592034316E-2</c:v>
                </c:pt>
                <c:pt idx="1">
                  <c:v>5.533056237868459E-2</c:v>
                </c:pt>
                <c:pt idx="2">
                  <c:v>0.10981385514433005</c:v>
                </c:pt>
                <c:pt idx="3">
                  <c:v>0.16225232969324149</c:v>
                </c:pt>
                <c:pt idx="4">
                  <c:v>0.20288628297930372</c:v>
                </c:pt>
                <c:pt idx="5">
                  <c:v>0.24520642604898818</c:v>
                </c:pt>
                <c:pt idx="6">
                  <c:v>0.2630929197523158</c:v>
                </c:pt>
                <c:pt idx="7">
                  <c:v>0.29162813332707793</c:v>
                </c:pt>
                <c:pt idx="8">
                  <c:v>0.31415970018344924</c:v>
                </c:pt>
                <c:pt idx="9">
                  <c:v>0.35430302432709465</c:v>
                </c:pt>
                <c:pt idx="10">
                  <c:v>0.38847928026215667</c:v>
                </c:pt>
                <c:pt idx="11">
                  <c:v>0.39407102115271614</c:v>
                </c:pt>
                <c:pt idx="12">
                  <c:v>0.44316494760923664</c:v>
                </c:pt>
                <c:pt idx="13">
                  <c:v>0.49041245450547849</c:v>
                </c:pt>
                <c:pt idx="14">
                  <c:v>0.56592322170791431</c:v>
                </c:pt>
                <c:pt idx="15">
                  <c:v>0.60207551235757251</c:v>
                </c:pt>
                <c:pt idx="16">
                  <c:v>0.63261936323175916</c:v>
                </c:pt>
                <c:pt idx="17">
                  <c:v>0.66095816611255531</c:v>
                </c:pt>
                <c:pt idx="18">
                  <c:v>0.68916735383903394</c:v>
                </c:pt>
                <c:pt idx="19">
                  <c:v>0.71914622577369514</c:v>
                </c:pt>
                <c:pt idx="20">
                  <c:v>0.86872728255865095</c:v>
                </c:pt>
                <c:pt idx="21">
                  <c:v>0.94308622429465117</c:v>
                </c:pt>
                <c:pt idx="22">
                  <c:v>0.97427894612542154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3"/>
          <c:order val="3"/>
          <c:tx>
            <c:v>FM=2, HM=2</c:v>
          </c:tx>
          <c:marker>
            <c:symbol val="none"/>
          </c:marker>
          <c:val>
            <c:numRef>
              <c:f>'Node9-linear'!$A$117:$X$117</c:f>
              <c:numCache>
                <c:formatCode>General</c:formatCode>
                <c:ptCount val="24"/>
                <c:pt idx="0">
                  <c:v>1.5153849617726809E-2</c:v>
                </c:pt>
                <c:pt idx="1">
                  <c:v>4.3042486669662809E-2</c:v>
                </c:pt>
                <c:pt idx="2">
                  <c:v>9.4341659257244817E-2</c:v>
                </c:pt>
                <c:pt idx="3">
                  <c:v>0.14337032599395885</c:v>
                </c:pt>
                <c:pt idx="4">
                  <c:v>0.17929160040862924</c:v>
                </c:pt>
                <c:pt idx="5">
                  <c:v>0.21708517023716917</c:v>
                </c:pt>
                <c:pt idx="6">
                  <c:v>0.22774833630151681</c:v>
                </c:pt>
                <c:pt idx="7">
                  <c:v>0.25023552690481005</c:v>
                </c:pt>
                <c:pt idx="8">
                  <c:v>0.27295449187553583</c:v>
                </c:pt>
                <c:pt idx="9">
                  <c:v>0.31522903280777209</c:v>
                </c:pt>
                <c:pt idx="10">
                  <c:v>0.35087791715633604</c:v>
                </c:pt>
                <c:pt idx="11">
                  <c:v>0.35478739889119149</c:v>
                </c:pt>
                <c:pt idx="12">
                  <c:v>0.40700042469893616</c:v>
                </c:pt>
                <c:pt idx="13">
                  <c:v>0.45716324067362024</c:v>
                </c:pt>
                <c:pt idx="14">
                  <c:v>0.53870874747365938</c:v>
                </c:pt>
                <c:pt idx="15">
                  <c:v>0.57655176250058493</c:v>
                </c:pt>
                <c:pt idx="16">
                  <c:v>0.60816733138083656</c:v>
                </c:pt>
                <c:pt idx="17">
                  <c:v>0.63733447999102921</c:v>
                </c:pt>
                <c:pt idx="18">
                  <c:v>0.66635770775592085</c:v>
                </c:pt>
                <c:pt idx="19">
                  <c:v>0.69734594068165501</c:v>
                </c:pt>
                <c:pt idx="20">
                  <c:v>0.86113691287137972</c:v>
                </c:pt>
                <c:pt idx="21">
                  <c:v>0.94140346663817676</c:v>
                </c:pt>
                <c:pt idx="22">
                  <c:v>0.97373952269490449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4"/>
          <c:order val="4"/>
          <c:tx>
            <c:v>FM=2, HM=4</c:v>
          </c:tx>
          <c:marker>
            <c:symbol val="none"/>
          </c:marker>
          <c:val>
            <c:numRef>
              <c:f>'Node9-linear'!$A$123:$X$123</c:f>
              <c:numCache>
                <c:formatCode>General</c:formatCode>
                <c:ptCount val="24"/>
                <c:pt idx="0">
                  <c:v>1.2810316240661651E-2</c:v>
                </c:pt>
                <c:pt idx="1">
                  <c:v>3.59535331844138E-2</c:v>
                </c:pt>
                <c:pt idx="2">
                  <c:v>7.323818530498595E-2</c:v>
                </c:pt>
                <c:pt idx="3">
                  <c:v>0.11654188989795113</c:v>
                </c:pt>
                <c:pt idx="4">
                  <c:v>0.14166042425530534</c:v>
                </c:pt>
                <c:pt idx="5">
                  <c:v>0.16937657757423671</c:v>
                </c:pt>
                <c:pt idx="6">
                  <c:v>0.17687344309768971</c:v>
                </c:pt>
                <c:pt idx="7">
                  <c:v>0.19252270390022597</c:v>
                </c:pt>
                <c:pt idx="8">
                  <c:v>0.2132786961557567</c:v>
                </c:pt>
                <c:pt idx="9">
                  <c:v>0.2519969080923089</c:v>
                </c:pt>
                <c:pt idx="10">
                  <c:v>0.28152269716270922</c:v>
                </c:pt>
                <c:pt idx="11">
                  <c:v>0.28443468253127285</c:v>
                </c:pt>
                <c:pt idx="12">
                  <c:v>0.33694152876705286</c:v>
                </c:pt>
                <c:pt idx="13">
                  <c:v>0.37743477011899074</c:v>
                </c:pt>
                <c:pt idx="14">
                  <c:v>0.48805882342132334</c:v>
                </c:pt>
                <c:pt idx="15">
                  <c:v>0.52979789287225865</c:v>
                </c:pt>
                <c:pt idx="16">
                  <c:v>0.55372786802307183</c:v>
                </c:pt>
                <c:pt idx="17">
                  <c:v>0.57426090972401311</c:v>
                </c:pt>
                <c:pt idx="18">
                  <c:v>0.59459427592826153</c:v>
                </c:pt>
                <c:pt idx="19">
                  <c:v>0.6350752672497274</c:v>
                </c:pt>
                <c:pt idx="20">
                  <c:v>0.8598065168937109</c:v>
                </c:pt>
                <c:pt idx="21">
                  <c:v>0.94206562463824139</c:v>
                </c:pt>
                <c:pt idx="22">
                  <c:v>0.96699520227556579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5"/>
          <c:order val="5"/>
          <c:tx>
            <c:v>Pop Ratios</c:v>
          </c:tx>
          <c:marker>
            <c:symbol val="none"/>
          </c:marker>
          <c:val>
            <c:numRef>
              <c:f>'Node9-linear'!$A$4:$X$4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2.9940000000000001E-2</c:v>
                </c:pt>
                <c:pt idx="2">
                  <c:v>8.9819999999999997E-2</c:v>
                </c:pt>
                <c:pt idx="3">
                  <c:v>5.9880000000000003E-2</c:v>
                </c:pt>
                <c:pt idx="4">
                  <c:v>5.9880000000000003E-2</c:v>
                </c:pt>
                <c:pt idx="5">
                  <c:v>5.9880000000000003E-2</c:v>
                </c:pt>
                <c:pt idx="6">
                  <c:v>2.9940000000000001E-3</c:v>
                </c:pt>
                <c:pt idx="7">
                  <c:v>2.9940000000000001E-2</c:v>
                </c:pt>
                <c:pt idx="8">
                  <c:v>2.9940000000000001E-2</c:v>
                </c:pt>
                <c:pt idx="9">
                  <c:v>5.9880000000000003E-2</c:v>
                </c:pt>
                <c:pt idx="10">
                  <c:v>5.9880000000000003E-2</c:v>
                </c:pt>
                <c:pt idx="11">
                  <c:v>2.9940000000000001E-3</c:v>
                </c:pt>
                <c:pt idx="12">
                  <c:v>5.9880000000000003E-2</c:v>
                </c:pt>
                <c:pt idx="13">
                  <c:v>8.9819999999999997E-2</c:v>
                </c:pt>
                <c:pt idx="14">
                  <c:v>2.9940000000000001E-3</c:v>
                </c:pt>
                <c:pt idx="15">
                  <c:v>2.9940000000000001E-2</c:v>
                </c:pt>
                <c:pt idx="16">
                  <c:v>5.9880000000000003E-2</c:v>
                </c:pt>
                <c:pt idx="17">
                  <c:v>5.9880000000000003E-2</c:v>
                </c:pt>
                <c:pt idx="18">
                  <c:v>5.9880000000000003E-2</c:v>
                </c:pt>
                <c:pt idx="19">
                  <c:v>2.9940000000000001E-3</c:v>
                </c:pt>
                <c:pt idx="20">
                  <c:v>2.9940000000000001E-3</c:v>
                </c:pt>
                <c:pt idx="21">
                  <c:v>8.9819999999999997E-2</c:v>
                </c:pt>
                <c:pt idx="22">
                  <c:v>5.9880000000000003E-2</c:v>
                </c:pt>
                <c:pt idx="23">
                  <c:v>5.9880000000000003E-3</c:v>
                </c:pt>
              </c:numCache>
            </c:numRef>
          </c:val>
          <c:smooth val="0"/>
        </c:ser>
        <c:ser>
          <c:idx val="6"/>
          <c:order val="6"/>
          <c:tx>
            <c:v>Habitat Ratios</c:v>
          </c:tx>
          <c:marker>
            <c:symbol val="none"/>
          </c:marker>
          <c:val>
            <c:numRef>
              <c:f>'Node9-linear'!$A$5:$X$5</c:f>
              <c:numCache>
                <c:formatCode>General</c:formatCode>
                <c:ptCount val="24"/>
                <c:pt idx="0">
                  <c:v>7.5040000000000003E-3</c:v>
                </c:pt>
                <c:pt idx="1">
                  <c:v>1.2397999999999999E-2</c:v>
                </c:pt>
                <c:pt idx="2">
                  <c:v>5.5459999999999997E-3</c:v>
                </c:pt>
                <c:pt idx="3">
                  <c:v>3.0342999999999998E-2</c:v>
                </c:pt>
                <c:pt idx="4">
                  <c:v>6.5300000000000004E-4</c:v>
                </c:pt>
                <c:pt idx="5">
                  <c:v>4.8939999999999999E-3</c:v>
                </c:pt>
                <c:pt idx="6">
                  <c:v>3.2600000000000001E-4</c:v>
                </c:pt>
                <c:pt idx="7">
                  <c:v>1.63E-4</c:v>
                </c:pt>
                <c:pt idx="8">
                  <c:v>1.6313000000000001E-2</c:v>
                </c:pt>
                <c:pt idx="9">
                  <c:v>3.0668999999999998E-2</c:v>
                </c:pt>
                <c:pt idx="10">
                  <c:v>1.5661000000000001E-2</c:v>
                </c:pt>
                <c:pt idx="11">
                  <c:v>6.5300000000000004E-4</c:v>
                </c:pt>
                <c:pt idx="12">
                  <c:v>5.3180999999999999E-2</c:v>
                </c:pt>
                <c:pt idx="13">
                  <c:v>1.8596999999999999E-2</c:v>
                </c:pt>
                <c:pt idx="14">
                  <c:v>0.176509</c:v>
                </c:pt>
                <c:pt idx="15">
                  <c:v>5.0570999999999998E-2</c:v>
                </c:pt>
                <c:pt idx="16">
                  <c:v>6.5250000000000004E-3</c:v>
                </c:pt>
                <c:pt idx="17">
                  <c:v>9.7900000000000005E-4</c:v>
                </c:pt>
                <c:pt idx="18">
                  <c:v>6.5300000000000004E-4</c:v>
                </c:pt>
                <c:pt idx="19">
                  <c:v>6.1990000000000003E-2</c:v>
                </c:pt>
                <c:pt idx="20">
                  <c:v>0.36280600000000002</c:v>
                </c:pt>
                <c:pt idx="21">
                  <c:v>8.6786000000000002E-2</c:v>
                </c:pt>
                <c:pt idx="22">
                  <c:v>8.1569999999999993E-3</c:v>
                </c:pt>
                <c:pt idx="23">
                  <c:v>4.8286999999999997E-2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13600"/>
        <c:axId val="234319872"/>
      </c:lineChart>
      <c:catAx>
        <c:axId val="2343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319872"/>
        <c:crosses val="autoZero"/>
        <c:auto val="1"/>
        <c:lblAlgn val="ctr"/>
        <c:lblOffset val="100"/>
        <c:noMultiLvlLbl val="0"/>
      </c:catAx>
      <c:valAx>
        <c:axId val="23431987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31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Sheet4!$B$1:$B$19</c:f>
              <c:numCache>
                <c:formatCode>General</c:formatCode>
                <c:ptCount val="19"/>
                <c:pt idx="0">
                  <c:v>0</c:v>
                </c:pt>
                <c:pt idx="1">
                  <c:v>7.5961234938959898E-3</c:v>
                </c:pt>
                <c:pt idx="2">
                  <c:v>3.0153689607045786E-2</c:v>
                </c:pt>
                <c:pt idx="3">
                  <c:v>6.6987298107780646E-2</c:v>
                </c:pt>
                <c:pt idx="4">
                  <c:v>0.11697777844051099</c:v>
                </c:pt>
                <c:pt idx="5">
                  <c:v>0.17860619515673032</c:v>
                </c:pt>
                <c:pt idx="6">
                  <c:v>0.24999999999999994</c:v>
                </c:pt>
                <c:pt idx="7">
                  <c:v>0.32898992833716556</c:v>
                </c:pt>
                <c:pt idx="8">
                  <c:v>0.41317591116653479</c:v>
                </c:pt>
                <c:pt idx="9">
                  <c:v>0.49999999999999994</c:v>
                </c:pt>
                <c:pt idx="10">
                  <c:v>0.58682408883346515</c:v>
                </c:pt>
                <c:pt idx="11">
                  <c:v>0.67101007166283433</c:v>
                </c:pt>
                <c:pt idx="12">
                  <c:v>0.74999999999999989</c:v>
                </c:pt>
                <c:pt idx="13">
                  <c:v>0.82139380484326963</c:v>
                </c:pt>
                <c:pt idx="14">
                  <c:v>0.88302222155948895</c:v>
                </c:pt>
                <c:pt idx="15">
                  <c:v>0.93301270189221941</c:v>
                </c:pt>
                <c:pt idx="16">
                  <c:v>0.96984631039295421</c:v>
                </c:pt>
                <c:pt idx="17">
                  <c:v>0.99240387650610407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41504"/>
        <c:axId val="234343040"/>
      </c:lineChart>
      <c:catAx>
        <c:axId val="2343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343040"/>
        <c:crosses val="autoZero"/>
        <c:auto val="1"/>
        <c:lblAlgn val="ctr"/>
        <c:lblOffset val="100"/>
        <c:noMultiLvlLbl val="0"/>
      </c:catAx>
      <c:valAx>
        <c:axId val="2343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3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Sheet4!$D$1:$D$15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xVal>
          <c:yVal>
            <c:numRef>
              <c:f>Sheet4!$E$1:$E$15</c:f>
              <c:numCache>
                <c:formatCode>General</c:formatCode>
                <c:ptCount val="15"/>
                <c:pt idx="0">
                  <c:v>0</c:v>
                </c:pt>
                <c:pt idx="1">
                  <c:v>0.22140275816016985</c:v>
                </c:pt>
                <c:pt idx="2">
                  <c:v>0.49182469764127035</c:v>
                </c:pt>
                <c:pt idx="3">
                  <c:v>0.82211880039050889</c:v>
                </c:pt>
                <c:pt idx="4">
                  <c:v>1.2255409284924679</c:v>
                </c:pt>
                <c:pt idx="5">
                  <c:v>1.7182818284590451</c:v>
                </c:pt>
                <c:pt idx="6">
                  <c:v>6.3890560989306504</c:v>
                </c:pt>
                <c:pt idx="7">
                  <c:v>19.085536923187668</c:v>
                </c:pt>
                <c:pt idx="8">
                  <c:v>53.598150033144236</c:v>
                </c:pt>
                <c:pt idx="9">
                  <c:v>147.4131591025766</c:v>
                </c:pt>
                <c:pt idx="10">
                  <c:v>402.42879349273511</c:v>
                </c:pt>
                <c:pt idx="11">
                  <c:v>1095.6331584284585</c:v>
                </c:pt>
                <c:pt idx="12">
                  <c:v>2979.9579870417283</c:v>
                </c:pt>
                <c:pt idx="13">
                  <c:v>8102.0839275753842</c:v>
                </c:pt>
                <c:pt idx="14">
                  <c:v>22025.465794806718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38272"/>
        <c:axId val="234844160"/>
      </c:scatterChart>
      <c:valAx>
        <c:axId val="23483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844160"/>
        <c:crosses val="autoZero"/>
        <c:crossBetween val="midCat"/>
      </c:valAx>
      <c:valAx>
        <c:axId val="2348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83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Sheet4!$F$21</c:f>
              <c:strCache>
                <c:ptCount val="1"/>
                <c:pt idx="0">
                  <c:v>0.25</c:v>
                </c:pt>
              </c:strCache>
            </c:strRef>
          </c:tx>
          <c:marker>
            <c:symbol val="none"/>
          </c:marker>
          <c:xVal>
            <c:numRef>
              <c:f>Sheet4!$E$22:$E$32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Sheet4!$F$22:$F$32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0.15000000000000002</c:v>
                </c:pt>
                <c:pt idx="7">
                  <c:v>0.17500000000000002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Sheet4!$G$21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xVal>
            <c:numRef>
              <c:f>Sheet4!$E$22:$E$32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Sheet4!$G$22:$G$32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Sheet4!$H$21</c:f>
              <c:strCache>
                <c:ptCount val="1"/>
                <c:pt idx="0">
                  <c:v>0.75</c:v>
                </c:pt>
              </c:strCache>
            </c:strRef>
          </c:tx>
          <c:marker>
            <c:symbol val="none"/>
          </c:marker>
          <c:xVal>
            <c:numRef>
              <c:f>Sheet4!$E$22:$E$32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Sheet4!$H$22:$H$32</c:f>
              <c:numCache>
                <c:formatCode>General</c:formatCode>
                <c:ptCount val="11"/>
                <c:pt idx="0">
                  <c:v>0</c:v>
                </c:pt>
                <c:pt idx="1">
                  <c:v>7.5000000000000011E-2</c:v>
                </c:pt>
                <c:pt idx="2">
                  <c:v>0.15000000000000002</c:v>
                </c:pt>
                <c:pt idx="3">
                  <c:v>0.22500000000000003</c:v>
                </c:pt>
                <c:pt idx="4">
                  <c:v>0.30000000000000004</c:v>
                </c:pt>
                <c:pt idx="5">
                  <c:v>0.375</c:v>
                </c:pt>
                <c:pt idx="6">
                  <c:v>0.45000000000000007</c:v>
                </c:pt>
                <c:pt idx="7">
                  <c:v>0.52500000000000002</c:v>
                </c:pt>
                <c:pt idx="8">
                  <c:v>0.60000000000000009</c:v>
                </c:pt>
                <c:pt idx="9">
                  <c:v>0.67500000000000004</c:v>
                </c:pt>
                <c:pt idx="10">
                  <c:v>0.75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Sheet4!$I$21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Sheet4!$E$22:$E$32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Sheet4!$I$22:$I$32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Sheet4!$J$21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Sheet4!$E$22:$E$32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Sheet4!$J$22:$J$32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Sheet4!$K$21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Sheet4!$E$22:$E$32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Sheet4!$K$22:$K$32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2.4000000000000004</c:v>
                </c:pt>
                <c:pt idx="7">
                  <c:v>2.8000000000000003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Sheet4!$L$21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Sheet4!$E$22:$E$32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Sheet4!$L$22:$L$32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4.8000000000000007</c:v>
                </c:pt>
                <c:pt idx="7">
                  <c:v>5.6000000000000005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04576"/>
        <c:axId val="234506112"/>
      </c:scatterChart>
      <c:valAx>
        <c:axId val="2345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506112"/>
        <c:crosses val="autoZero"/>
        <c:crossBetween val="midCat"/>
      </c:valAx>
      <c:valAx>
        <c:axId val="2345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504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Sheet4!$F$21</c:f>
              <c:strCache>
                <c:ptCount val="1"/>
                <c:pt idx="0">
                  <c:v>0.25</c:v>
                </c:pt>
              </c:strCache>
            </c:strRef>
          </c:tx>
          <c:marker>
            <c:symbol val="none"/>
          </c:marker>
          <c:xVal>
            <c:numRef>
              <c:f>Sheet4!$E$39:$E$49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Sheet4!$F$39:$F$49</c:f>
              <c:numCache>
                <c:formatCode>General</c:formatCode>
                <c:ptCount val="11"/>
                <c:pt idx="0">
                  <c:v>0</c:v>
                </c:pt>
                <c:pt idx="1">
                  <c:v>2.5315120524428858E-2</c:v>
                </c:pt>
                <c:pt idx="2">
                  <c:v>5.1271096376024117E-2</c:v>
                </c:pt>
                <c:pt idx="3">
                  <c:v>7.788415088463152E-2</c:v>
                </c:pt>
                <c:pt idx="4">
                  <c:v>0.10517091807564771</c:v>
                </c:pt>
                <c:pt idx="5">
                  <c:v>0.13314845306682632</c:v>
                </c:pt>
                <c:pt idx="6">
                  <c:v>0.16183424272828306</c:v>
                </c:pt>
                <c:pt idx="7">
                  <c:v>0.19124621661235808</c:v>
                </c:pt>
                <c:pt idx="8">
                  <c:v>0.22140275816016985</c:v>
                </c:pt>
                <c:pt idx="9">
                  <c:v>0.25232271619186442</c:v>
                </c:pt>
                <c:pt idx="10">
                  <c:v>0.28402541668774139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Sheet4!$G$21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xVal>
            <c:numRef>
              <c:f>Sheet4!$E$39:$E$49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Sheet4!$G$39:$G$49</c:f>
              <c:numCache>
                <c:formatCode>General</c:formatCode>
                <c:ptCount val="11"/>
                <c:pt idx="0">
                  <c:v>0</c:v>
                </c:pt>
                <c:pt idx="1">
                  <c:v>5.1271096376024117E-2</c:v>
                </c:pt>
                <c:pt idx="2">
                  <c:v>0.10517091807564771</c:v>
                </c:pt>
                <c:pt idx="3">
                  <c:v>0.16183424272828306</c:v>
                </c:pt>
                <c:pt idx="4">
                  <c:v>0.22140275816016985</c:v>
                </c:pt>
                <c:pt idx="5">
                  <c:v>0.28402541668774139</c:v>
                </c:pt>
                <c:pt idx="6">
                  <c:v>0.34985880757600318</c:v>
                </c:pt>
                <c:pt idx="7">
                  <c:v>0.41906754859325734</c:v>
                </c:pt>
                <c:pt idx="8">
                  <c:v>0.49182469764127035</c:v>
                </c:pt>
                <c:pt idx="9">
                  <c:v>0.56831218549016893</c:v>
                </c:pt>
                <c:pt idx="10">
                  <c:v>0.64872127070012819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Sheet4!$H$21</c:f>
              <c:strCache>
                <c:ptCount val="1"/>
                <c:pt idx="0">
                  <c:v>0.75</c:v>
                </c:pt>
              </c:strCache>
            </c:strRef>
          </c:tx>
          <c:marker>
            <c:symbol val="none"/>
          </c:marker>
          <c:xVal>
            <c:numRef>
              <c:f>Sheet4!$E$39:$E$49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Sheet4!$H$39:$H$49</c:f>
              <c:numCache>
                <c:formatCode>General</c:formatCode>
                <c:ptCount val="11"/>
                <c:pt idx="0">
                  <c:v>0</c:v>
                </c:pt>
                <c:pt idx="1">
                  <c:v>7.788415088463152E-2</c:v>
                </c:pt>
                <c:pt idx="2">
                  <c:v>0.16183424272828306</c:v>
                </c:pt>
                <c:pt idx="3">
                  <c:v>0.25232271619186442</c:v>
                </c:pt>
                <c:pt idx="4">
                  <c:v>0.34985880757600318</c:v>
                </c:pt>
                <c:pt idx="5">
                  <c:v>0.45499141461820125</c:v>
                </c:pt>
                <c:pt idx="6">
                  <c:v>0.56831218549016893</c:v>
                </c:pt>
                <c:pt idx="7">
                  <c:v>0.69045884837909144</c:v>
                </c:pt>
                <c:pt idx="8">
                  <c:v>0.82211880039050911</c:v>
                </c:pt>
                <c:pt idx="9">
                  <c:v>0.96403297596984738</c:v>
                </c:pt>
                <c:pt idx="10">
                  <c:v>1.1170000166126748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Sheet4!$I$21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Sheet4!$E$39:$E$49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Sheet4!$I$39:$I$49</c:f>
              <c:numCache>
                <c:formatCode>General</c:formatCode>
                <c:ptCount val="11"/>
                <c:pt idx="0">
                  <c:v>0</c:v>
                </c:pt>
                <c:pt idx="1">
                  <c:v>0.10517091807564771</c:v>
                </c:pt>
                <c:pt idx="2">
                  <c:v>0.22140275816016985</c:v>
                </c:pt>
                <c:pt idx="3">
                  <c:v>0.34985880757600318</c:v>
                </c:pt>
                <c:pt idx="4">
                  <c:v>0.49182469764127035</c:v>
                </c:pt>
                <c:pt idx="5">
                  <c:v>0.64872127070012819</c:v>
                </c:pt>
                <c:pt idx="6">
                  <c:v>0.82211880039050911</c:v>
                </c:pt>
                <c:pt idx="7">
                  <c:v>1.0137527074704766</c:v>
                </c:pt>
                <c:pt idx="8">
                  <c:v>1.2255409284924679</c:v>
                </c:pt>
                <c:pt idx="9">
                  <c:v>1.4596031111569499</c:v>
                </c:pt>
                <c:pt idx="10">
                  <c:v>1.7182818284590451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Sheet4!$J$21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Sheet4!$E$39:$E$49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Sheet4!$J$39:$J$49</c:f>
              <c:numCache>
                <c:formatCode>General</c:formatCode>
                <c:ptCount val="11"/>
                <c:pt idx="0">
                  <c:v>0</c:v>
                </c:pt>
                <c:pt idx="1">
                  <c:v>0.22140275816016985</c:v>
                </c:pt>
                <c:pt idx="2">
                  <c:v>0.49182469764127035</c:v>
                </c:pt>
                <c:pt idx="3">
                  <c:v>0.82211880039050911</c:v>
                </c:pt>
                <c:pt idx="4">
                  <c:v>1.2255409284924679</c:v>
                </c:pt>
                <c:pt idx="5">
                  <c:v>1.7182818284590451</c:v>
                </c:pt>
                <c:pt idx="6">
                  <c:v>2.3201169227365481</c:v>
                </c:pt>
                <c:pt idx="7">
                  <c:v>3.0551999668446754</c:v>
                </c:pt>
                <c:pt idx="8">
                  <c:v>3.9530324243951149</c:v>
                </c:pt>
                <c:pt idx="9">
                  <c:v>5.0496474644129465</c:v>
                </c:pt>
                <c:pt idx="10">
                  <c:v>6.3890560989306504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23744"/>
        <c:axId val="234625280"/>
      </c:scatterChart>
      <c:valAx>
        <c:axId val="2346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625280"/>
        <c:crosses val="autoZero"/>
        <c:crossBetween val="midCat"/>
      </c:valAx>
      <c:valAx>
        <c:axId val="2346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2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Sheet4!$E$68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numRef>
              <c:f>Sheet4!$F$67:$O$67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Sheet4!$F$68:$O$68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Sheet4!$E$69</c:f>
              <c:strCache>
                <c:ptCount val="1"/>
                <c:pt idx="0">
                  <c:v>0.25</c:v>
                </c:pt>
              </c:strCache>
            </c:strRef>
          </c:tx>
          <c:invertIfNegative val="0"/>
          <c:cat>
            <c:numRef>
              <c:f>Sheet4!$F$67:$O$67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Sheet4!$F$69:$O$69</c:f>
              <c:numCache>
                <c:formatCode>General</c:formatCode>
                <c:ptCount val="10"/>
                <c:pt idx="0">
                  <c:v>4.5558007941615131E-3</c:v>
                </c:pt>
                <c:pt idx="1">
                  <c:v>9.132356909199224E-3</c:v>
                </c:pt>
                <c:pt idx="2">
                  <c:v>1.3729762902220388E-2</c:v>
                </c:pt>
                <c:pt idx="3">
                  <c:v>1.834811376111567E-2</c:v>
                </c:pt>
                <c:pt idx="4">
                  <c:v>2.2987504906521572E-2</c:v>
                </c:pt>
                <c:pt idx="5">
                  <c:v>2.7648032193791972E-2</c:v>
                </c:pt>
                <c:pt idx="6">
                  <c:v>3.23297919149792E-2</c:v>
                </c:pt>
                <c:pt idx="7">
                  <c:v>3.7032880800822232E-2</c:v>
                </c:pt>
                <c:pt idx="8">
                  <c:v>4.1757396022746196E-2</c:v>
                </c:pt>
                <c:pt idx="9">
                  <c:v>4.6503435194870324E-2</c:v>
                </c:pt>
              </c:numCache>
            </c:numRef>
          </c:val>
        </c:ser>
        <c:ser>
          <c:idx val="2"/>
          <c:order val="2"/>
          <c:tx>
            <c:strRef>
              <c:f>Sheet4!$E$70</c:f>
              <c:strCache>
                <c:ptCount val="1"/>
                <c:pt idx="0">
                  <c:v>0.5</c:v>
                </c:pt>
              </c:strCache>
            </c:strRef>
          </c:tx>
          <c:invertIfNegative val="0"/>
          <c:cat>
            <c:numRef>
              <c:f>Sheet4!$F$67:$O$67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Sheet4!$F$70:$O$70</c:f>
              <c:numCache>
                <c:formatCode>General</c:formatCode>
                <c:ptCount val="10"/>
                <c:pt idx="0">
                  <c:v>9.132356909199224E-3</c:v>
                </c:pt>
                <c:pt idx="1">
                  <c:v>1.834811376111567E-2</c:v>
                </c:pt>
                <c:pt idx="2">
                  <c:v>2.7648032193791972E-2</c:v>
                </c:pt>
                <c:pt idx="3">
                  <c:v>3.7032880800822232E-2</c:v>
                </c:pt>
                <c:pt idx="4">
                  <c:v>4.6503435194870324E-2</c:v>
                </c:pt>
                <c:pt idx="5">
                  <c:v>5.6060478071773057E-2</c:v>
                </c:pt>
                <c:pt idx="6">
                  <c:v>6.5704799275224213E-2</c:v>
                </c:pt>
                <c:pt idx="7">
                  <c:v>7.5437195862052109E-2</c:v>
                </c:pt>
                <c:pt idx="8">
                  <c:v>8.5258472168092903E-2</c:v>
                </c:pt>
                <c:pt idx="9">
                  <c:v>9.5169439874664308E-2</c:v>
                </c:pt>
              </c:numCache>
            </c:numRef>
          </c:val>
        </c:ser>
        <c:ser>
          <c:idx val="3"/>
          <c:order val="3"/>
          <c:tx>
            <c:strRef>
              <c:f>Sheet4!$E$71</c:f>
              <c:strCache>
                <c:ptCount val="1"/>
                <c:pt idx="0">
                  <c:v>0.75</c:v>
                </c:pt>
              </c:strCache>
            </c:strRef>
          </c:tx>
          <c:invertIfNegative val="0"/>
          <c:cat>
            <c:numRef>
              <c:f>Sheet4!$F$67:$O$67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Sheet4!$F$71:$O$71</c:f>
              <c:numCache>
                <c:formatCode>General</c:formatCode>
                <c:ptCount val="10"/>
                <c:pt idx="0">
                  <c:v>1.3729762902220388E-2</c:v>
                </c:pt>
                <c:pt idx="1">
                  <c:v>2.7648032193791972E-2</c:v>
                </c:pt>
                <c:pt idx="2">
                  <c:v>4.1757396022746196E-2</c:v>
                </c:pt>
                <c:pt idx="3">
                  <c:v>5.6060478071773057E-2</c:v>
                </c:pt>
                <c:pt idx="4">
                  <c:v>7.0559938046104165E-2</c:v>
                </c:pt>
                <c:pt idx="5">
                  <c:v>8.5258472168092903E-2</c:v>
                </c:pt>
                <c:pt idx="6">
                  <c:v>0.1001588136785867</c:v>
                </c:pt>
                <c:pt idx="7">
                  <c:v>0.11526373334518181</c:v>
                </c:pt>
                <c:pt idx="8">
                  <c:v>0.13057603997745648</c:v>
                </c:pt>
                <c:pt idx="9">
                  <c:v>0.1460985809492783</c:v>
                </c:pt>
              </c:numCache>
            </c:numRef>
          </c:val>
        </c:ser>
        <c:ser>
          <c:idx val="4"/>
          <c:order val="4"/>
          <c:tx>
            <c:strRef>
              <c:f>Sheet4!$E$72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Sheet4!$F$67:$O$67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Sheet4!$F$72:$O$72</c:f>
              <c:numCache>
                <c:formatCode>General</c:formatCode>
                <c:ptCount val="10"/>
                <c:pt idx="0">
                  <c:v>1.834811376111567E-2</c:v>
                </c:pt>
                <c:pt idx="1">
                  <c:v>3.7032880800822232E-2</c:v>
                </c:pt>
                <c:pt idx="2">
                  <c:v>5.6060478071773057E-2</c:v>
                </c:pt>
                <c:pt idx="3">
                  <c:v>7.5437195862052109E-2</c:v>
                </c:pt>
                <c:pt idx="4">
                  <c:v>9.5169439874664308E-2</c:v>
                </c:pt>
                <c:pt idx="5">
                  <c:v>0.11526373334518181</c:v>
                </c:pt>
                <c:pt idx="6">
                  <c:v>0.13572671919824586</c:v>
                </c:pt>
                <c:pt idx="7">
                  <c:v>0.15656516224363393</c:v>
                </c:pt>
                <c:pt idx="8">
                  <c:v>0.17778595141262321</c:v>
                </c:pt>
                <c:pt idx="9">
                  <c:v>0.19939610203538582</c:v>
                </c:pt>
              </c:numCache>
            </c:numRef>
          </c:val>
        </c:ser>
        <c:ser>
          <c:idx val="5"/>
          <c:order val="5"/>
          <c:tx>
            <c:strRef>
              <c:f>Sheet4!$E$73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Sheet4!$F$67:$O$67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Sheet4!$F$73:$O$73</c:f>
              <c:numCache>
                <c:formatCode>General</c:formatCode>
                <c:ptCount val="10"/>
                <c:pt idx="0">
                  <c:v>1.834811376111567E-2</c:v>
                </c:pt>
                <c:pt idx="1">
                  <c:v>3.7032880800822232E-2</c:v>
                </c:pt>
                <c:pt idx="2">
                  <c:v>5.6060478071773057E-2</c:v>
                </c:pt>
                <c:pt idx="3">
                  <c:v>7.5437195862052109E-2</c:v>
                </c:pt>
                <c:pt idx="4">
                  <c:v>9.5169439874664308E-2</c:v>
                </c:pt>
                <c:pt idx="5">
                  <c:v>0.11526373334518181</c:v>
                </c:pt>
                <c:pt idx="6">
                  <c:v>0.13572671919824586</c:v>
                </c:pt>
                <c:pt idx="7">
                  <c:v>0.15656516224363393</c:v>
                </c:pt>
                <c:pt idx="8">
                  <c:v>0.17778595141262321</c:v>
                </c:pt>
                <c:pt idx="9">
                  <c:v>0.19939610203538582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49472"/>
        <c:axId val="234651008"/>
      </c:barChart>
      <c:catAx>
        <c:axId val="2346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651008"/>
        <c:crosses val="autoZero"/>
        <c:auto val="1"/>
        <c:lblAlgn val="ctr"/>
        <c:lblOffset val="100"/>
        <c:noMultiLvlLbl val="0"/>
      </c:catAx>
      <c:valAx>
        <c:axId val="2346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CDF for Node</a:t>
            </a:r>
            <a:r>
              <a:rPr lang="en-US" baseline="0"/>
              <a:t> 9 - Food Modifier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'Node9-linear-stay'!$A$2:$Y$2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'Node9-linear-stay'!$A$13:$Y$13</c:f>
              <c:numCache>
                <c:formatCode>General</c:formatCode>
                <c:ptCount val="25"/>
                <c:pt idx="0">
                  <c:v>0</c:v>
                </c:pt>
                <c:pt idx="1">
                  <c:v>8.3332666677333148E-2</c:v>
                </c:pt>
                <c:pt idx="2">
                  <c:v>0.1666653333546663</c:v>
                </c:pt>
                <c:pt idx="3">
                  <c:v>0.24999800003199946</c:v>
                </c:pt>
                <c:pt idx="4">
                  <c:v>0.33333066670933259</c:v>
                </c:pt>
                <c:pt idx="5">
                  <c:v>0.41666333338666572</c:v>
                </c:pt>
                <c:pt idx="6">
                  <c:v>0.49999600006399886</c:v>
                </c:pt>
                <c:pt idx="7">
                  <c:v>0.58332866674133199</c:v>
                </c:pt>
                <c:pt idx="8">
                  <c:v>0.66666133341866518</c:v>
                </c:pt>
                <c:pt idx="9">
                  <c:v>0.68749500007999864</c:v>
                </c:pt>
                <c:pt idx="10">
                  <c:v>0.7083286667413321</c:v>
                </c:pt>
                <c:pt idx="11">
                  <c:v>0.72916233340266556</c:v>
                </c:pt>
                <c:pt idx="12">
                  <c:v>0.74999600006399902</c:v>
                </c:pt>
                <c:pt idx="13">
                  <c:v>0.77082966672533249</c:v>
                </c:pt>
                <c:pt idx="14">
                  <c:v>0.79166333338666595</c:v>
                </c:pt>
                <c:pt idx="15">
                  <c:v>0.81249700004799941</c:v>
                </c:pt>
                <c:pt idx="16">
                  <c:v>0.83333066670933287</c:v>
                </c:pt>
                <c:pt idx="17">
                  <c:v>0.85416433337066633</c:v>
                </c:pt>
                <c:pt idx="18">
                  <c:v>0.87499800003199979</c:v>
                </c:pt>
                <c:pt idx="19">
                  <c:v>0.89583166669333325</c:v>
                </c:pt>
                <c:pt idx="20">
                  <c:v>0.91666533335466671</c:v>
                </c:pt>
                <c:pt idx="21">
                  <c:v>0.93749900001600017</c:v>
                </c:pt>
                <c:pt idx="22">
                  <c:v>0.95833266667733363</c:v>
                </c:pt>
                <c:pt idx="23">
                  <c:v>0.97916633333866709</c:v>
                </c:pt>
                <c:pt idx="24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FM=0.25, HM=0</c:v>
          </c:tx>
          <c:marker>
            <c:symbol val="none"/>
          </c:marker>
          <c:cat>
            <c:numRef>
              <c:f>'Node9-linear-stay'!$A$2:$Y$2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'Node9-linear-stay'!$A$19:$Y$19</c:f>
              <c:numCache>
                <c:formatCode>General</c:formatCode>
                <c:ptCount val="25"/>
                <c:pt idx="0">
                  <c:v>1.6964947131795957E-2</c:v>
                </c:pt>
                <c:pt idx="1">
                  <c:v>7.4143544624989025E-2</c:v>
                </c:pt>
                <c:pt idx="2">
                  <c:v>0.13886211862120251</c:v>
                </c:pt>
                <c:pt idx="3">
                  <c:v>0.22243063387496709</c:v>
                </c:pt>
                <c:pt idx="4">
                  <c:v>0.2965741784999561</c:v>
                </c:pt>
                <c:pt idx="5">
                  <c:v>0.37071772312494511</c:v>
                </c:pt>
                <c:pt idx="6">
                  <c:v>0.44486126774993412</c:v>
                </c:pt>
                <c:pt idx="7">
                  <c:v>0.50109736818024964</c:v>
                </c:pt>
                <c:pt idx="8">
                  <c:v>0.56581594217646314</c:v>
                </c:pt>
                <c:pt idx="9">
                  <c:v>0.58906464540606429</c:v>
                </c:pt>
                <c:pt idx="10">
                  <c:v>0.62173831926444101</c:v>
                </c:pt>
                <c:pt idx="11">
                  <c:v>0.65441199312281773</c:v>
                </c:pt>
                <c:pt idx="12">
                  <c:v>0.66917822278652095</c:v>
                </c:pt>
                <c:pt idx="13">
                  <c:v>0.70185189664489767</c:v>
                </c:pt>
                <c:pt idx="14">
                  <c:v>0.74395054113204984</c:v>
                </c:pt>
                <c:pt idx="15">
                  <c:v>0.75871677079575306</c:v>
                </c:pt>
                <c:pt idx="16">
                  <c:v>0.78196547402535421</c:v>
                </c:pt>
                <c:pt idx="17">
                  <c:v>0.81463914788373093</c:v>
                </c:pt>
                <c:pt idx="18">
                  <c:v>0.84731282174210765</c:v>
                </c:pt>
                <c:pt idx="19">
                  <c:v>0.87998649560048436</c:v>
                </c:pt>
                <c:pt idx="20">
                  <c:v>0.89475272526418759</c:v>
                </c:pt>
                <c:pt idx="21">
                  <c:v>0.90951895492789081</c:v>
                </c:pt>
                <c:pt idx="22">
                  <c:v>0.95161759941504298</c:v>
                </c:pt>
                <c:pt idx="23">
                  <c:v>0.9842912732734197</c:v>
                </c:pt>
                <c:pt idx="24">
                  <c:v>1.0000000000000004</c:v>
                </c:pt>
              </c:numCache>
            </c:numRef>
          </c:val>
          <c:smooth val="0"/>
        </c:ser>
        <c:ser>
          <c:idx val="2"/>
          <c:order val="2"/>
          <c:tx>
            <c:v>FM=1, HM=0</c:v>
          </c:tx>
          <c:marker>
            <c:symbol val="none"/>
          </c:marker>
          <c:cat>
            <c:numRef>
              <c:f>'Node9-linear-stay'!$A$2:$Y$2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'Node9-linear-stay'!$A$25:$Y$25</c:f>
              <c:numCache>
                <c:formatCode>General</c:formatCode>
                <c:ptCount val="25"/>
                <c:pt idx="0">
                  <c:v>3.3770928519822309E-2</c:v>
                </c:pt>
                <c:pt idx="1">
                  <c:v>6.5040526915339986E-2</c:v>
                </c:pt>
                <c:pt idx="2">
                  <c:v>0.11131942687522312</c:v>
                </c:pt>
                <c:pt idx="3">
                  <c:v>0.19512158074601993</c:v>
                </c:pt>
                <c:pt idx="4">
                  <c:v>0.26016210766135989</c:v>
                </c:pt>
                <c:pt idx="5">
                  <c:v>0.32520263457669984</c:v>
                </c:pt>
                <c:pt idx="6">
                  <c:v>0.3902431614920398</c:v>
                </c:pt>
                <c:pt idx="7">
                  <c:v>0.4196365971920118</c:v>
                </c:pt>
                <c:pt idx="8">
                  <c:v>0.46591549715189495</c:v>
                </c:pt>
                <c:pt idx="9">
                  <c:v>0.49155660746077556</c:v>
                </c:pt>
                <c:pt idx="10">
                  <c:v>0.53595934472511297</c:v>
                </c:pt>
                <c:pt idx="11">
                  <c:v>0.58036208198945038</c:v>
                </c:pt>
                <c:pt idx="12">
                  <c:v>0.58911772803841989</c:v>
                </c:pt>
                <c:pt idx="13">
                  <c:v>0.6335204653027573</c:v>
                </c:pt>
                <c:pt idx="14">
                  <c:v>0.69668482952255162</c:v>
                </c:pt>
                <c:pt idx="15">
                  <c:v>0.70544047557152112</c:v>
                </c:pt>
                <c:pt idx="16">
                  <c:v>0.73108158588040173</c:v>
                </c:pt>
                <c:pt idx="17">
                  <c:v>0.77548432314473914</c:v>
                </c:pt>
                <c:pt idx="18">
                  <c:v>0.81988706040907655</c:v>
                </c:pt>
                <c:pt idx="19">
                  <c:v>0.86428979767341396</c:v>
                </c:pt>
                <c:pt idx="20">
                  <c:v>0.87304544372238346</c:v>
                </c:pt>
                <c:pt idx="21">
                  <c:v>0.88180108977135296</c:v>
                </c:pt>
                <c:pt idx="22">
                  <c:v>0.94496545399114729</c:v>
                </c:pt>
                <c:pt idx="23">
                  <c:v>0.9893681912554847</c:v>
                </c:pt>
                <c:pt idx="24">
                  <c:v>0.99999999999999989</c:v>
                </c:pt>
              </c:numCache>
            </c:numRef>
          </c:val>
          <c:smooth val="0"/>
        </c:ser>
        <c:ser>
          <c:idx val="5"/>
          <c:order val="3"/>
          <c:tx>
            <c:v>FM=2, HM=0</c:v>
          </c:tx>
          <c:marker>
            <c:symbol val="none"/>
          </c:marker>
          <c:cat>
            <c:numRef>
              <c:f>'Node9-linear-stay'!$A$2:$Y$2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'Node9-linear-stay'!$A$31:$Y$31</c:f>
              <c:numCache>
                <c:formatCode>General</c:formatCode>
                <c:ptCount val="25"/>
                <c:pt idx="0">
                  <c:v>0.29653967458342367</c:v>
                </c:pt>
                <c:pt idx="1">
                  <c:v>0.31191590250808771</c:v>
                </c:pt>
                <c:pt idx="2">
                  <c:v>0.34047167152534835</c:v>
                </c:pt>
                <c:pt idx="3">
                  <c:v>0.4019762932741005</c:v>
                </c:pt>
                <c:pt idx="4">
                  <c:v>0.4470064886571069</c:v>
                </c:pt>
                <c:pt idx="5">
                  <c:v>0.4920366840401133</c:v>
                </c:pt>
                <c:pt idx="6">
                  <c:v>0.5370668794231197</c:v>
                </c:pt>
                <c:pt idx="7">
                  <c:v>0.55079566471120922</c:v>
                </c:pt>
                <c:pt idx="8">
                  <c:v>0.57935143372846987</c:v>
                </c:pt>
                <c:pt idx="9">
                  <c:v>0.59884626824457032</c:v>
                </c:pt>
                <c:pt idx="10">
                  <c:v>0.63481552912641659</c:v>
                </c:pt>
                <c:pt idx="11">
                  <c:v>0.67078479000826285</c:v>
                </c:pt>
                <c:pt idx="12">
                  <c:v>0.67545264079519218</c:v>
                </c:pt>
                <c:pt idx="13">
                  <c:v>0.71142190167703845</c:v>
                </c:pt>
                <c:pt idx="14">
                  <c:v>0.76386558892463041</c:v>
                </c:pt>
                <c:pt idx="15">
                  <c:v>0.76853343971155974</c:v>
                </c:pt>
                <c:pt idx="16">
                  <c:v>0.7880282742276602</c:v>
                </c:pt>
                <c:pt idx="17">
                  <c:v>0.82399753510950646</c:v>
                </c:pt>
                <c:pt idx="18">
                  <c:v>0.85996679599135273</c:v>
                </c:pt>
                <c:pt idx="19">
                  <c:v>0.89593605687319899</c:v>
                </c:pt>
                <c:pt idx="20">
                  <c:v>0.90060390766012832</c:v>
                </c:pt>
                <c:pt idx="21">
                  <c:v>0.90527175844705765</c:v>
                </c:pt>
                <c:pt idx="22">
                  <c:v>0.95771544569464961</c:v>
                </c:pt>
                <c:pt idx="23">
                  <c:v>0.99368470657649588</c:v>
                </c:pt>
                <c:pt idx="24">
                  <c:v>0.99999999999999978</c:v>
                </c:pt>
              </c:numCache>
            </c:numRef>
          </c:val>
          <c:smooth val="0"/>
        </c:ser>
        <c:ser>
          <c:idx val="4"/>
          <c:order val="4"/>
          <c:tx>
            <c:v>FM=4, HM=0</c:v>
          </c:tx>
          <c:marker>
            <c:symbol val="none"/>
          </c:marker>
          <c:cat>
            <c:numRef>
              <c:f>'Node9-linear-stay'!$A$2:$Y$2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'Node9-linear-stay'!$A$37:$Y$37</c:f>
              <c:numCache>
                <c:formatCode>General</c:formatCode>
                <c:ptCount val="25"/>
                <c:pt idx="0">
                  <c:v>4.4887701743286719E-2</c:v>
                </c:pt>
                <c:pt idx="1">
                  <c:v>5.9019088405390933E-2</c:v>
                </c:pt>
                <c:pt idx="2">
                  <c:v>9.3100564731178129E-2</c:v>
                </c:pt>
                <c:pt idx="3">
                  <c:v>0.17705726521617277</c:v>
                </c:pt>
                <c:pt idx="4">
                  <c:v>0.23607635362156368</c:v>
                </c:pt>
                <c:pt idx="5">
                  <c:v>0.29509544202695459</c:v>
                </c:pt>
                <c:pt idx="6">
                  <c:v>0.35411453043234553</c:v>
                </c:pt>
                <c:pt idx="7">
                  <c:v>0.36575215588648935</c:v>
                </c:pt>
                <c:pt idx="8">
                  <c:v>0.39983363221227652</c:v>
                </c:pt>
                <c:pt idx="9">
                  <c:v>0.42705726521617271</c:v>
                </c:pt>
                <c:pt idx="10">
                  <c:v>0.47921851029967261</c:v>
                </c:pt>
                <c:pt idx="11">
                  <c:v>0.5313797553831725</c:v>
                </c:pt>
                <c:pt idx="12">
                  <c:v>0.53615953751542533</c:v>
                </c:pt>
                <c:pt idx="13">
                  <c:v>0.58832078259892528</c:v>
                </c:pt>
                <c:pt idx="14">
                  <c:v>0.66541963976202889</c:v>
                </c:pt>
                <c:pt idx="15">
                  <c:v>0.67019942189428172</c:v>
                </c:pt>
                <c:pt idx="16">
                  <c:v>0.69742305489817791</c:v>
                </c:pt>
                <c:pt idx="17">
                  <c:v>0.74958429998167786</c:v>
                </c:pt>
                <c:pt idx="18">
                  <c:v>0.80174554506517781</c:v>
                </c:pt>
                <c:pt idx="19">
                  <c:v>0.85390679014867776</c:v>
                </c:pt>
                <c:pt idx="20">
                  <c:v>0.85868657228093059</c:v>
                </c:pt>
                <c:pt idx="21">
                  <c:v>0.86346635441318342</c:v>
                </c:pt>
                <c:pt idx="22">
                  <c:v>0.94056521157628703</c:v>
                </c:pt>
                <c:pt idx="23">
                  <c:v>0.99272645665978698</c:v>
                </c:pt>
                <c:pt idx="24">
                  <c:v>1.0000000000000002</c:v>
                </c:pt>
              </c:numCache>
            </c:numRef>
          </c:val>
          <c:smooth val="0"/>
        </c:ser>
        <c:ser>
          <c:idx val="6"/>
          <c:order val="5"/>
          <c:tx>
            <c:v>Food Ratios</c:v>
          </c:tx>
          <c:marker>
            <c:symbol val="none"/>
          </c:marker>
          <c:cat>
            <c:numRef>
              <c:f>'Node9-linear-stay'!$A$2:$Y$2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'Node9-linear-stay'!$A$5:$Y$5</c:f>
              <c:numCache>
                <c:formatCode>General</c:formatCode>
                <c:ptCount val="25"/>
                <c:pt idx="0">
                  <c:v>5.113636363636364E-2</c:v>
                </c:pt>
                <c:pt idx="1">
                  <c:v>5.681818181818182E-3</c:v>
                </c:pt>
                <c:pt idx="2">
                  <c:v>2.8409090909090908E-2</c:v>
                </c:pt>
                <c:pt idx="3">
                  <c:v>8.5227272727272721E-2</c:v>
                </c:pt>
                <c:pt idx="4">
                  <c:v>5.6818181818181816E-2</c:v>
                </c:pt>
                <c:pt idx="5">
                  <c:v>5.6818181818181816E-2</c:v>
                </c:pt>
                <c:pt idx="6">
                  <c:v>5.6818181818181816E-2</c:v>
                </c:pt>
                <c:pt idx="7">
                  <c:v>2.840909090909091E-3</c:v>
                </c:pt>
                <c:pt idx="8">
                  <c:v>2.8409090909090908E-2</c:v>
                </c:pt>
                <c:pt idx="9">
                  <c:v>2.8409090909090908E-2</c:v>
                </c:pt>
                <c:pt idx="10">
                  <c:v>5.6818181818181816E-2</c:v>
                </c:pt>
                <c:pt idx="11">
                  <c:v>5.6818181818181816E-2</c:v>
                </c:pt>
                <c:pt idx="12">
                  <c:v>2.840909090909091E-3</c:v>
                </c:pt>
                <c:pt idx="13">
                  <c:v>5.6818181818181816E-2</c:v>
                </c:pt>
                <c:pt idx="14">
                  <c:v>8.5227272727272721E-2</c:v>
                </c:pt>
                <c:pt idx="15">
                  <c:v>2.840909090909091E-3</c:v>
                </c:pt>
                <c:pt idx="16">
                  <c:v>2.8409090909090908E-2</c:v>
                </c:pt>
                <c:pt idx="17">
                  <c:v>5.6818181818181816E-2</c:v>
                </c:pt>
                <c:pt idx="18">
                  <c:v>5.6818181818181816E-2</c:v>
                </c:pt>
                <c:pt idx="19">
                  <c:v>5.6818181818181816E-2</c:v>
                </c:pt>
                <c:pt idx="20">
                  <c:v>2.840909090909091E-3</c:v>
                </c:pt>
                <c:pt idx="21">
                  <c:v>2.840909090909091E-3</c:v>
                </c:pt>
                <c:pt idx="22">
                  <c:v>8.5227272727272721E-2</c:v>
                </c:pt>
                <c:pt idx="23">
                  <c:v>5.6818181818181816E-2</c:v>
                </c:pt>
                <c:pt idx="24">
                  <c:v>5.681818181818182E-3</c:v>
                </c:pt>
              </c:numCache>
            </c:numRef>
          </c:val>
          <c:smooth val="0"/>
        </c:ser>
        <c:ser>
          <c:idx val="3"/>
          <c:order val="6"/>
          <c:tx>
            <c:v>Stay=0</c:v>
          </c:tx>
          <c:marker>
            <c:symbol val="none"/>
          </c:marker>
          <c:val>
            <c:numRef>
              <c:f>'Node9-linear-stay'!$A$14:$Y$14</c:f>
              <c:numCache>
                <c:formatCode>General</c:formatCode>
                <c:ptCount val="25"/>
                <c:pt idx="0">
                  <c:v>0</c:v>
                </c:pt>
                <c:pt idx="1">
                  <c:v>3.145591689681828E-2</c:v>
                </c:pt>
                <c:pt idx="2">
                  <c:v>7.872202698565986E-2</c:v>
                </c:pt>
                <c:pt idx="3">
                  <c:v>0.16551362005455966</c:v>
                </c:pt>
                <c:pt idx="4">
                  <c:v>0.23254247163343036</c:v>
                </c:pt>
                <c:pt idx="5">
                  <c:v>0.29957132321230107</c:v>
                </c:pt>
                <c:pt idx="6">
                  <c:v>0.3666001747911718</c:v>
                </c:pt>
                <c:pt idx="7">
                  <c:v>0.39607981753898719</c:v>
                </c:pt>
                <c:pt idx="8">
                  <c:v>0.44334592762782876</c:v>
                </c:pt>
                <c:pt idx="9">
                  <c:v>0.46998467628645246</c:v>
                </c:pt>
                <c:pt idx="10">
                  <c:v>0.51638616643510526</c:v>
                </c:pt>
                <c:pt idx="11">
                  <c:v>0.56278765658375807</c:v>
                </c:pt>
                <c:pt idx="12">
                  <c:v>0.57163993790135548</c:v>
                </c:pt>
                <c:pt idx="13">
                  <c:v>0.61804142805000828</c:v>
                </c:pt>
                <c:pt idx="14">
                  <c:v>0.68420565968869018</c:v>
                </c:pt>
                <c:pt idx="15">
                  <c:v>0.69305794100628759</c:v>
                </c:pt>
                <c:pt idx="16">
                  <c:v>0.71969668966491129</c:v>
                </c:pt>
                <c:pt idx="17">
                  <c:v>0.7660981798135641</c:v>
                </c:pt>
                <c:pt idx="18">
                  <c:v>0.8124996699622169</c:v>
                </c:pt>
                <c:pt idx="19">
                  <c:v>0.8589011601108697</c:v>
                </c:pt>
                <c:pt idx="20">
                  <c:v>0.86775344142846711</c:v>
                </c:pt>
                <c:pt idx="21">
                  <c:v>0.87660572274606463</c:v>
                </c:pt>
                <c:pt idx="22">
                  <c:v>0.94276995438474653</c:v>
                </c:pt>
                <c:pt idx="23">
                  <c:v>0.98917144453339934</c:v>
                </c:pt>
                <c:pt idx="24">
                  <c:v>0.99999999999999967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50336"/>
        <c:axId val="234752256"/>
      </c:lineChart>
      <c:catAx>
        <c:axId val="2347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752256"/>
        <c:crosses val="autoZero"/>
        <c:auto val="1"/>
        <c:lblAlgn val="ctr"/>
        <c:lblOffset val="100"/>
        <c:noMultiLvlLbl val="0"/>
      </c:catAx>
      <c:valAx>
        <c:axId val="2347522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5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CDF for Node 9 - Habitat Modifier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'Node9-linear-stay'!$B$2:$Y$2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'Node9-linear-stay'!$A$256:$X$256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FM=0, HM=0.25</c:v>
          </c:tx>
          <c:marker>
            <c:symbol val="none"/>
          </c:marker>
          <c:cat>
            <c:numRef>
              <c:f>'Node9-linear-stay'!$B$2:$Y$2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'Node9-linear-stay'!$A$262:$X$262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2"/>
          <c:order val="2"/>
          <c:tx>
            <c:v>FM=0, HM=1</c:v>
          </c:tx>
          <c:marker>
            <c:symbol val="none"/>
          </c:marker>
          <c:cat>
            <c:numRef>
              <c:f>'Node9-linear-stay'!$B$2:$Y$2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'Node9-linear-stay'!$A$268:$X$268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3"/>
          <c:order val="3"/>
          <c:tx>
            <c:v>FM=0, HM=2</c:v>
          </c:tx>
          <c:marker>
            <c:symbol val="none"/>
          </c:marker>
          <c:cat>
            <c:numRef>
              <c:f>'Node9-linear-stay'!$B$2:$Y$2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'Node9-linear-stay'!$A$274:$X$274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4"/>
          <c:order val="4"/>
          <c:tx>
            <c:v>FM=0, HM=4</c:v>
          </c:tx>
          <c:marker>
            <c:symbol val="none"/>
          </c:marker>
          <c:cat>
            <c:numRef>
              <c:f>'Node9-linear-stay'!$B$2:$Y$2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'Node9-linear-stay'!$A$280:$X$280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6"/>
          <c:order val="5"/>
          <c:tx>
            <c:v>Habitat Ratios</c:v>
          </c:tx>
          <c:marker>
            <c:symbol val="none"/>
          </c:marker>
          <c:cat>
            <c:numRef>
              <c:f>'Node9-linear-stay'!$B$2:$Y$2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'Node9-linear-stay'!$B$6:$Y$6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98080"/>
        <c:axId val="234804352"/>
      </c:lineChart>
      <c:catAx>
        <c:axId val="2347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  <a:r>
                  <a:rPr lang="en-US" baseline="0"/>
                  <a:t> IDs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804352"/>
        <c:crosses val="autoZero"/>
        <c:auto val="1"/>
        <c:lblAlgn val="ctr"/>
        <c:lblOffset val="100"/>
        <c:noMultiLvlLbl val="0"/>
      </c:catAx>
      <c:valAx>
        <c:axId val="23480435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9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CDF</a:t>
            </a:r>
            <a:r>
              <a:rPr lang="en-US" baseline="0"/>
              <a:t> for Node 9 - Modifiers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'Node9-linear-stay'!$B$2:$Y$2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'Node9-linear-stay'!$A$300:$X$300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FM=0.25, HM=0.25</c:v>
          </c:tx>
          <c:marker>
            <c:symbol val="none"/>
          </c:marker>
          <c:val>
            <c:numRef>
              <c:f>'Node9-linear-stay'!$A$306:$X$306</c:f>
              <c:numCache>
                <c:formatCode>General</c:formatCode>
                <c:ptCount val="24"/>
                <c:pt idx="0">
                  <c:v>5.8165369918766301E-2</c:v>
                </c:pt>
                <c:pt idx="1">
                  <c:v>0.12400083917022783</c:v>
                </c:pt>
                <c:pt idx="2">
                  <c:v>0.20901155675342742</c:v>
                </c:pt>
                <c:pt idx="3">
                  <c:v>0.28443465017075797</c:v>
                </c:pt>
                <c:pt idx="4">
                  <c:v>0.35985774358808853</c:v>
                </c:pt>
                <c:pt idx="5">
                  <c:v>0.43528083700541909</c:v>
                </c:pt>
                <c:pt idx="6">
                  <c:v>0.49248744450759846</c:v>
                </c:pt>
                <c:pt idx="7">
                  <c:v>0.55832291375905996</c:v>
                </c:pt>
                <c:pt idx="8">
                  <c:v>0.58197283668069777</c:v>
                </c:pt>
                <c:pt idx="9">
                  <c:v>0.61521038376820458</c:v>
                </c:pt>
                <c:pt idx="10">
                  <c:v>0.6484479308557114</c:v>
                </c:pt>
                <c:pt idx="11">
                  <c:v>0.66346899202806708</c:v>
                </c:pt>
                <c:pt idx="12">
                  <c:v>0.6967065391155739</c:v>
                </c:pt>
                <c:pt idx="13">
                  <c:v>0.73953171036894971</c:v>
                </c:pt>
                <c:pt idx="14">
                  <c:v>0.7545527715413054</c:v>
                </c:pt>
                <c:pt idx="15">
                  <c:v>0.77820269446294321</c:v>
                </c:pt>
                <c:pt idx="16">
                  <c:v>0.81144024155045003</c:v>
                </c:pt>
                <c:pt idx="17">
                  <c:v>0.84467778863795684</c:v>
                </c:pt>
                <c:pt idx="18">
                  <c:v>0.87791533572546365</c:v>
                </c:pt>
                <c:pt idx="19">
                  <c:v>0.89293639689781934</c:v>
                </c:pt>
                <c:pt idx="20">
                  <c:v>0.90795745807017503</c:v>
                </c:pt>
                <c:pt idx="21">
                  <c:v>0.95078262932355084</c:v>
                </c:pt>
                <c:pt idx="22">
                  <c:v>0.98402017641105766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2"/>
          <c:order val="2"/>
          <c:tx>
            <c:v>FM=1, HM=1</c:v>
          </c:tx>
          <c:marker>
            <c:symbol val="none"/>
          </c:marker>
          <c:val>
            <c:numRef>
              <c:f>'Node9-linear-stay'!$A$312:$X$312</c:f>
              <c:numCache>
                <c:formatCode>General</c:formatCode>
                <c:ptCount val="24"/>
                <c:pt idx="0">
                  <c:v>3.2362510421690596E-2</c:v>
                </c:pt>
                <c:pt idx="1">
                  <c:v>8.0258916487167334E-2</c:v>
                </c:pt>
                <c:pt idx="2">
                  <c:v>0.16699006166210945</c:v>
                </c:pt>
                <c:pt idx="3">
                  <c:v>0.23430383728231888</c:v>
                </c:pt>
                <c:pt idx="4">
                  <c:v>0.30161761290252831</c:v>
                </c:pt>
                <c:pt idx="5">
                  <c:v>0.36893138852273777</c:v>
                </c:pt>
                <c:pt idx="6">
                  <c:v>0.39935216198895507</c:v>
                </c:pt>
                <c:pt idx="7">
                  <c:v>0.44724856805443181</c:v>
                </c:pt>
                <c:pt idx="8">
                  <c:v>0.47378586760970259</c:v>
                </c:pt>
                <c:pt idx="9">
                  <c:v>0.5197405367197061</c:v>
                </c:pt>
                <c:pt idx="10">
                  <c:v>0.56569520582970956</c:v>
                </c:pt>
                <c:pt idx="11">
                  <c:v>0.57475687278572096</c:v>
                </c:pt>
                <c:pt idx="12">
                  <c:v>0.62071154189572442</c:v>
                </c:pt>
                <c:pt idx="13">
                  <c:v>0.68608358056046059</c:v>
                </c:pt>
                <c:pt idx="14">
                  <c:v>0.695145247516472</c:v>
                </c:pt>
                <c:pt idx="15">
                  <c:v>0.72168254707174273</c:v>
                </c:pt>
                <c:pt idx="16">
                  <c:v>0.76763721618174618</c:v>
                </c:pt>
                <c:pt idx="17">
                  <c:v>0.81359188529174964</c:v>
                </c:pt>
                <c:pt idx="18">
                  <c:v>0.85954655440175309</c:v>
                </c:pt>
                <c:pt idx="19">
                  <c:v>0.8686082213577645</c:v>
                </c:pt>
                <c:pt idx="20">
                  <c:v>0.8776698883137759</c:v>
                </c:pt>
                <c:pt idx="21">
                  <c:v>0.94304192697851208</c:v>
                </c:pt>
                <c:pt idx="22">
                  <c:v>0.98899659608851553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3"/>
          <c:order val="3"/>
          <c:tx>
            <c:v>FM=2, HM=2</c:v>
          </c:tx>
          <c:marker>
            <c:symbol val="none"/>
          </c:marker>
          <c:val>
            <c:numRef>
              <c:f>'Node9-linear-stay'!$A$318:$X$318</c:f>
              <c:numCache>
                <c:formatCode>General</c:formatCode>
                <c:ptCount val="24"/>
                <c:pt idx="0">
                  <c:v>2.1857988814875291E-2</c:v>
                </c:pt>
                <c:pt idx="1">
                  <c:v>6.2451278849178879E-2</c:v>
                </c:pt>
                <c:pt idx="2">
                  <c:v>0.14988282193205321</c:v>
                </c:pt>
                <c:pt idx="3">
                  <c:v>0.21389523849064218</c:v>
                </c:pt>
                <c:pt idx="4">
                  <c:v>0.27790765504923115</c:v>
                </c:pt>
                <c:pt idx="5">
                  <c:v>0.34192007160782012</c:v>
                </c:pt>
                <c:pt idx="6">
                  <c:v>0.36143614777026689</c:v>
                </c:pt>
                <c:pt idx="7">
                  <c:v>0.40202943780457046</c:v>
                </c:pt>
                <c:pt idx="8">
                  <c:v>0.42974220825051707</c:v>
                </c:pt>
                <c:pt idx="9">
                  <c:v>0.48087410522074908</c:v>
                </c:pt>
                <c:pt idx="10">
                  <c:v>0.53200600219098104</c:v>
                </c:pt>
                <c:pt idx="11">
                  <c:v>0.5386415587650708</c:v>
                </c:pt>
                <c:pt idx="12">
                  <c:v>0.58977345573530282</c:v>
                </c:pt>
                <c:pt idx="13">
                  <c:v>0.66432447922982019</c:v>
                </c:pt>
                <c:pt idx="14">
                  <c:v>0.67096003580390995</c:v>
                </c:pt>
                <c:pt idx="15">
                  <c:v>0.69867280624985661</c:v>
                </c:pt>
                <c:pt idx="16">
                  <c:v>0.74980470322008863</c:v>
                </c:pt>
                <c:pt idx="17">
                  <c:v>0.80093660019032065</c:v>
                </c:pt>
                <c:pt idx="18">
                  <c:v>0.85206849716055266</c:v>
                </c:pt>
                <c:pt idx="19">
                  <c:v>0.85870405373464243</c:v>
                </c:pt>
                <c:pt idx="20">
                  <c:v>0.86533961030873219</c:v>
                </c:pt>
                <c:pt idx="21">
                  <c:v>0.93989063380324955</c:v>
                </c:pt>
                <c:pt idx="22">
                  <c:v>0.99102253077348157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4"/>
          <c:order val="4"/>
          <c:tx>
            <c:v>FM=2, HM=4</c:v>
          </c:tx>
          <c:marker>
            <c:symbol val="none"/>
          </c:marker>
          <c:val>
            <c:numRef>
              <c:f>'Node9-linear-stay'!$A$324:$X$324</c:f>
              <c:numCache>
                <c:formatCode>General</c:formatCode>
                <c:ptCount val="24"/>
                <c:pt idx="0">
                  <c:v>2.1857988814875291E-2</c:v>
                </c:pt>
                <c:pt idx="1">
                  <c:v>6.2451278849178879E-2</c:v>
                </c:pt>
                <c:pt idx="2">
                  <c:v>0.14988282193205321</c:v>
                </c:pt>
                <c:pt idx="3">
                  <c:v>0.21389523849064218</c:v>
                </c:pt>
                <c:pt idx="4">
                  <c:v>0.27790765504923115</c:v>
                </c:pt>
                <c:pt idx="5">
                  <c:v>0.34192007160782012</c:v>
                </c:pt>
                <c:pt idx="6">
                  <c:v>0.36143614777026689</c:v>
                </c:pt>
                <c:pt idx="7">
                  <c:v>0.40202943780457046</c:v>
                </c:pt>
                <c:pt idx="8">
                  <c:v>0.42974220825051707</c:v>
                </c:pt>
                <c:pt idx="9">
                  <c:v>0.48087410522074908</c:v>
                </c:pt>
                <c:pt idx="10">
                  <c:v>0.53200600219098104</c:v>
                </c:pt>
                <c:pt idx="11">
                  <c:v>0.5386415587650708</c:v>
                </c:pt>
                <c:pt idx="12">
                  <c:v>0.58977345573530282</c:v>
                </c:pt>
                <c:pt idx="13">
                  <c:v>0.66432447922982019</c:v>
                </c:pt>
                <c:pt idx="14">
                  <c:v>0.67096003580390995</c:v>
                </c:pt>
                <c:pt idx="15">
                  <c:v>0.69867280624985661</c:v>
                </c:pt>
                <c:pt idx="16">
                  <c:v>0.74980470322008863</c:v>
                </c:pt>
                <c:pt idx="17">
                  <c:v>0.80093660019032065</c:v>
                </c:pt>
                <c:pt idx="18">
                  <c:v>0.85206849716055266</c:v>
                </c:pt>
                <c:pt idx="19">
                  <c:v>0.85870405373464243</c:v>
                </c:pt>
                <c:pt idx="20">
                  <c:v>0.86533961030873219</c:v>
                </c:pt>
                <c:pt idx="21">
                  <c:v>0.93989063380324955</c:v>
                </c:pt>
                <c:pt idx="22">
                  <c:v>0.99102253077348157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5"/>
          <c:order val="5"/>
          <c:tx>
            <c:v>Pop Ratios</c:v>
          </c:tx>
          <c:marker>
            <c:symbol val="none"/>
          </c:marker>
          <c:val>
            <c:numRef>
              <c:f>'Node9-linear-stay'!$B$5:$Y$5</c:f>
              <c:numCache>
                <c:formatCode>General</c:formatCode>
                <c:ptCount val="24"/>
                <c:pt idx="0">
                  <c:v>5.681818181818182E-3</c:v>
                </c:pt>
                <c:pt idx="1">
                  <c:v>2.8409090909090908E-2</c:v>
                </c:pt>
                <c:pt idx="2">
                  <c:v>8.5227272727272721E-2</c:v>
                </c:pt>
                <c:pt idx="3">
                  <c:v>5.6818181818181816E-2</c:v>
                </c:pt>
                <c:pt idx="4">
                  <c:v>5.6818181818181816E-2</c:v>
                </c:pt>
                <c:pt idx="5">
                  <c:v>5.6818181818181816E-2</c:v>
                </c:pt>
                <c:pt idx="6">
                  <c:v>2.840909090909091E-3</c:v>
                </c:pt>
                <c:pt idx="7">
                  <c:v>2.8409090909090908E-2</c:v>
                </c:pt>
                <c:pt idx="8">
                  <c:v>2.8409090909090908E-2</c:v>
                </c:pt>
                <c:pt idx="9">
                  <c:v>5.6818181818181816E-2</c:v>
                </c:pt>
                <c:pt idx="10">
                  <c:v>5.6818181818181816E-2</c:v>
                </c:pt>
                <c:pt idx="11">
                  <c:v>2.840909090909091E-3</c:v>
                </c:pt>
                <c:pt idx="12">
                  <c:v>5.6818181818181816E-2</c:v>
                </c:pt>
                <c:pt idx="13">
                  <c:v>8.5227272727272721E-2</c:v>
                </c:pt>
                <c:pt idx="14">
                  <c:v>2.840909090909091E-3</c:v>
                </c:pt>
                <c:pt idx="15">
                  <c:v>2.8409090909090908E-2</c:v>
                </c:pt>
                <c:pt idx="16">
                  <c:v>5.6818181818181816E-2</c:v>
                </c:pt>
                <c:pt idx="17">
                  <c:v>5.6818181818181816E-2</c:v>
                </c:pt>
                <c:pt idx="18">
                  <c:v>5.6818181818181816E-2</c:v>
                </c:pt>
                <c:pt idx="19">
                  <c:v>2.840909090909091E-3</c:v>
                </c:pt>
                <c:pt idx="20">
                  <c:v>2.840909090909091E-3</c:v>
                </c:pt>
                <c:pt idx="21">
                  <c:v>8.5227272727272721E-2</c:v>
                </c:pt>
                <c:pt idx="22">
                  <c:v>5.6818181818181816E-2</c:v>
                </c:pt>
                <c:pt idx="23">
                  <c:v>5.681818181818182E-3</c:v>
                </c:pt>
              </c:numCache>
            </c:numRef>
          </c:val>
          <c:smooth val="0"/>
        </c:ser>
        <c:ser>
          <c:idx val="6"/>
          <c:order val="6"/>
          <c:tx>
            <c:v>Habitat Ratios</c:v>
          </c:tx>
          <c:marker>
            <c:symbol val="none"/>
          </c:marker>
          <c:val>
            <c:numRef>
              <c:f>'Node9-linear-stay'!$B$6:$Y$6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37056"/>
        <c:axId val="235038976"/>
      </c:lineChart>
      <c:catAx>
        <c:axId val="23503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038976"/>
        <c:crosses val="autoZero"/>
        <c:auto val="1"/>
        <c:lblAlgn val="ctr"/>
        <c:lblOffset val="100"/>
        <c:noMultiLvlLbl val="0"/>
      </c:catAx>
      <c:valAx>
        <c:axId val="23503897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3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CDF for Node</a:t>
            </a:r>
            <a:r>
              <a:rPr lang="en-US" baseline="0"/>
              <a:t> 9 - Food Modifier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'Node9-linear-food-bool'!$A$2:$Y$2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'Node9-linear-food-bool'!$A$13:$Y$13</c:f>
              <c:numCache>
                <c:formatCode>General</c:formatCode>
                <c:ptCount val="25"/>
                <c:pt idx="0">
                  <c:v>0</c:v>
                </c:pt>
                <c:pt idx="1">
                  <c:v>8.3332666677333148E-2</c:v>
                </c:pt>
                <c:pt idx="2">
                  <c:v>0.1666653333546663</c:v>
                </c:pt>
                <c:pt idx="3">
                  <c:v>0.24999800003199946</c:v>
                </c:pt>
                <c:pt idx="4">
                  <c:v>0.33333066670933259</c:v>
                </c:pt>
                <c:pt idx="5">
                  <c:v>0.41666333338666572</c:v>
                </c:pt>
                <c:pt idx="6">
                  <c:v>0.49999600006399886</c:v>
                </c:pt>
                <c:pt idx="7">
                  <c:v>0.58332866674133199</c:v>
                </c:pt>
                <c:pt idx="8">
                  <c:v>0.66666133341866518</c:v>
                </c:pt>
                <c:pt idx="9">
                  <c:v>0.68749500007999864</c:v>
                </c:pt>
                <c:pt idx="10">
                  <c:v>0.7083286667413321</c:v>
                </c:pt>
                <c:pt idx="11">
                  <c:v>0.72916233340266556</c:v>
                </c:pt>
                <c:pt idx="12">
                  <c:v>0.74999600006399902</c:v>
                </c:pt>
                <c:pt idx="13">
                  <c:v>0.77082966672533249</c:v>
                </c:pt>
                <c:pt idx="14">
                  <c:v>0.79166333338666595</c:v>
                </c:pt>
                <c:pt idx="15">
                  <c:v>0.81249700004799941</c:v>
                </c:pt>
                <c:pt idx="16">
                  <c:v>0.83333066670933287</c:v>
                </c:pt>
                <c:pt idx="17">
                  <c:v>0.85416433337066633</c:v>
                </c:pt>
                <c:pt idx="18">
                  <c:v>0.87499800003199979</c:v>
                </c:pt>
                <c:pt idx="19">
                  <c:v>0.89583166669333325</c:v>
                </c:pt>
                <c:pt idx="20">
                  <c:v>0.91666533335466671</c:v>
                </c:pt>
                <c:pt idx="21">
                  <c:v>0.93749900001600017</c:v>
                </c:pt>
                <c:pt idx="22">
                  <c:v>0.95833266667733363</c:v>
                </c:pt>
                <c:pt idx="23">
                  <c:v>0.97916633333866709</c:v>
                </c:pt>
                <c:pt idx="24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FM=0.25, HM=0</c:v>
          </c:tx>
          <c:marker>
            <c:symbol val="none"/>
          </c:marker>
          <c:cat>
            <c:numRef>
              <c:f>'Node9-linear-food-bool'!$A$2:$Y$2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'Node9-linear-food-bool'!$A$19:$Y$19</c:f>
              <c:numCache>
                <c:formatCode>General</c:formatCode>
                <c:ptCount val="25"/>
                <c:pt idx="0">
                  <c:v>0</c:v>
                </c:pt>
                <c:pt idx="1">
                  <c:v>7.1427989805307443E-2</c:v>
                </c:pt>
                <c:pt idx="2">
                  <c:v>0.16071297706194176</c:v>
                </c:pt>
                <c:pt idx="3">
                  <c:v>0.24999796431857607</c:v>
                </c:pt>
                <c:pt idx="4">
                  <c:v>0.32142595412388353</c:v>
                </c:pt>
                <c:pt idx="5">
                  <c:v>0.39285394392919099</c:v>
                </c:pt>
                <c:pt idx="6">
                  <c:v>0.48213893118582529</c:v>
                </c:pt>
                <c:pt idx="7">
                  <c:v>0.57142391844245966</c:v>
                </c:pt>
                <c:pt idx="8">
                  <c:v>0.66070890569909402</c:v>
                </c:pt>
                <c:pt idx="9">
                  <c:v>0.68303068821889046</c:v>
                </c:pt>
                <c:pt idx="10">
                  <c:v>0.7053524707386869</c:v>
                </c:pt>
                <c:pt idx="11">
                  <c:v>0.72767425325848334</c:v>
                </c:pt>
                <c:pt idx="12">
                  <c:v>0.74553167927432051</c:v>
                </c:pt>
                <c:pt idx="13">
                  <c:v>0.76785346179411695</c:v>
                </c:pt>
                <c:pt idx="14">
                  <c:v>0.79017524431391339</c:v>
                </c:pt>
                <c:pt idx="15">
                  <c:v>0.80803267032975057</c:v>
                </c:pt>
                <c:pt idx="16">
                  <c:v>0.83035445284954701</c:v>
                </c:pt>
                <c:pt idx="17">
                  <c:v>0.85267623536934345</c:v>
                </c:pt>
                <c:pt idx="18">
                  <c:v>0.87499801788913989</c:v>
                </c:pt>
                <c:pt idx="19">
                  <c:v>0.89731980040893633</c:v>
                </c:pt>
                <c:pt idx="20">
                  <c:v>0.9151772264247735</c:v>
                </c:pt>
                <c:pt idx="21">
                  <c:v>0.93303465244061068</c:v>
                </c:pt>
                <c:pt idx="22">
                  <c:v>0.95535643496040712</c:v>
                </c:pt>
                <c:pt idx="23">
                  <c:v>0.97767821748020356</c:v>
                </c:pt>
                <c:pt idx="2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FM=1, HM=0</c:v>
          </c:tx>
          <c:marker>
            <c:symbol val="none"/>
          </c:marker>
          <c:cat>
            <c:numRef>
              <c:f>'Node9-linear-food-bool'!$A$2:$Y$2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'Node9-linear-food-bool'!$A$25:$Y$25</c:f>
              <c:numCache>
                <c:formatCode>General</c:formatCode>
                <c:ptCount val="25"/>
                <c:pt idx="0">
                  <c:v>0</c:v>
                </c:pt>
                <c:pt idx="1">
                  <c:v>4.9999580006887874E-2</c:v>
                </c:pt>
                <c:pt idx="2">
                  <c:v>0.14999874002066363</c:v>
                </c:pt>
                <c:pt idx="3">
                  <c:v>0.24999790003443939</c:v>
                </c:pt>
                <c:pt idx="4">
                  <c:v>0.29999748004132726</c:v>
                </c:pt>
                <c:pt idx="5">
                  <c:v>0.34999706004821513</c:v>
                </c:pt>
                <c:pt idx="6">
                  <c:v>0.44999622006199086</c:v>
                </c:pt>
                <c:pt idx="7">
                  <c:v>0.54999538007576665</c:v>
                </c:pt>
                <c:pt idx="8">
                  <c:v>0.64999454008954238</c:v>
                </c:pt>
                <c:pt idx="9">
                  <c:v>0.67499493008314648</c:v>
                </c:pt>
                <c:pt idx="10">
                  <c:v>0.69999532007675058</c:v>
                </c:pt>
                <c:pt idx="11">
                  <c:v>0.72499571007035468</c:v>
                </c:pt>
                <c:pt idx="12">
                  <c:v>0.73749590506715668</c:v>
                </c:pt>
                <c:pt idx="13">
                  <c:v>0.76249629506076078</c:v>
                </c:pt>
                <c:pt idx="14">
                  <c:v>0.78749668505436488</c:v>
                </c:pt>
                <c:pt idx="15">
                  <c:v>0.79999688005116687</c:v>
                </c:pt>
                <c:pt idx="16">
                  <c:v>0.82499727004477097</c:v>
                </c:pt>
                <c:pt idx="17">
                  <c:v>0.84999766003837507</c:v>
                </c:pt>
                <c:pt idx="18">
                  <c:v>0.87499805003197917</c:v>
                </c:pt>
                <c:pt idx="19">
                  <c:v>0.89999844002558327</c:v>
                </c:pt>
                <c:pt idx="20">
                  <c:v>0.91249863502238526</c:v>
                </c:pt>
                <c:pt idx="21">
                  <c:v>0.92499883001918726</c:v>
                </c:pt>
                <c:pt idx="22">
                  <c:v>0.94999922001279136</c:v>
                </c:pt>
                <c:pt idx="23">
                  <c:v>0.97499961000639546</c:v>
                </c:pt>
                <c:pt idx="24">
                  <c:v>0.99999999999999956</c:v>
                </c:pt>
              </c:numCache>
            </c:numRef>
          </c:val>
          <c:smooth val="0"/>
        </c:ser>
        <c:ser>
          <c:idx val="5"/>
          <c:order val="3"/>
          <c:tx>
            <c:v>FM=2, HM=0</c:v>
          </c:tx>
          <c:marker>
            <c:symbol val="none"/>
          </c:marker>
          <c:cat>
            <c:numRef>
              <c:f>'Node9-linear-food-bool'!$A$2:$Y$2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'Node9-linear-food-bool'!$A$31:$Y$31</c:f>
              <c:numCache>
                <c:formatCode>General</c:formatCode>
                <c:ptCount val="25"/>
                <c:pt idx="0">
                  <c:v>0</c:v>
                </c:pt>
                <c:pt idx="1">
                  <c:v>3.5713979596909549E-2</c:v>
                </c:pt>
                <c:pt idx="2">
                  <c:v>0.1428559183876382</c:v>
                </c:pt>
                <c:pt idx="3">
                  <c:v>0.24999785717836684</c:v>
                </c:pt>
                <c:pt idx="4">
                  <c:v>0.2857118367752764</c:v>
                </c:pt>
                <c:pt idx="5">
                  <c:v>0.32142581637218592</c:v>
                </c:pt>
                <c:pt idx="6">
                  <c:v>0.42856775516291457</c:v>
                </c:pt>
                <c:pt idx="7">
                  <c:v>0.53570969395364321</c:v>
                </c:pt>
                <c:pt idx="8">
                  <c:v>0.64285163274437185</c:v>
                </c:pt>
                <c:pt idx="9">
                  <c:v>0.66963776028854394</c:v>
                </c:pt>
                <c:pt idx="10">
                  <c:v>0.69642388783271603</c:v>
                </c:pt>
                <c:pt idx="11">
                  <c:v>0.72321001537688812</c:v>
                </c:pt>
                <c:pt idx="12">
                  <c:v>0.73213872455827878</c:v>
                </c:pt>
                <c:pt idx="13">
                  <c:v>0.75892485210245086</c:v>
                </c:pt>
                <c:pt idx="14">
                  <c:v>0.78571097964662295</c:v>
                </c:pt>
                <c:pt idx="15">
                  <c:v>0.79463968882801361</c:v>
                </c:pt>
                <c:pt idx="16">
                  <c:v>0.8214258163721857</c:v>
                </c:pt>
                <c:pt idx="17">
                  <c:v>0.84821194391635779</c:v>
                </c:pt>
                <c:pt idx="18">
                  <c:v>0.87499807146052988</c:v>
                </c:pt>
                <c:pt idx="19">
                  <c:v>0.90178419900470197</c:v>
                </c:pt>
                <c:pt idx="20">
                  <c:v>0.91071290818609263</c:v>
                </c:pt>
                <c:pt idx="21">
                  <c:v>0.91964161736748329</c:v>
                </c:pt>
                <c:pt idx="22">
                  <c:v>0.94642774491165538</c:v>
                </c:pt>
                <c:pt idx="23">
                  <c:v>0.97321387245582747</c:v>
                </c:pt>
                <c:pt idx="24">
                  <c:v>0.99999999999999956</c:v>
                </c:pt>
              </c:numCache>
            </c:numRef>
          </c:val>
          <c:smooth val="0"/>
        </c:ser>
        <c:ser>
          <c:idx val="4"/>
          <c:order val="4"/>
          <c:tx>
            <c:v>FM=4, HM=0</c:v>
          </c:tx>
          <c:marker>
            <c:symbol val="none"/>
          </c:marker>
          <c:cat>
            <c:numRef>
              <c:f>'Node9-linear-food-bool'!$A$2:$Y$2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'Node9-linear-food-bool'!$A$37:$Y$37</c:f>
              <c:numCache>
                <c:formatCode>General</c:formatCode>
                <c:ptCount val="25"/>
                <c:pt idx="0">
                  <c:v>0</c:v>
                </c:pt>
                <c:pt idx="1">
                  <c:v>2.2727074383483054E-2</c:v>
                </c:pt>
                <c:pt idx="2">
                  <c:v>0.13636244630089833</c:v>
                </c:pt>
                <c:pt idx="3">
                  <c:v>0.24999781821831363</c:v>
                </c:pt>
                <c:pt idx="4">
                  <c:v>0.27272489260179666</c:v>
                </c:pt>
                <c:pt idx="5">
                  <c:v>0.2954519669852797</c:v>
                </c:pt>
                <c:pt idx="6">
                  <c:v>0.409087338902695</c:v>
                </c:pt>
                <c:pt idx="7">
                  <c:v>0.52272271082011024</c:v>
                </c:pt>
                <c:pt idx="8">
                  <c:v>0.63635808273752548</c:v>
                </c:pt>
                <c:pt idx="9">
                  <c:v>0.66476760752365638</c:v>
                </c:pt>
                <c:pt idx="10">
                  <c:v>0.69317713230978728</c:v>
                </c:pt>
                <c:pt idx="11">
                  <c:v>0.72158665709591818</c:v>
                </c:pt>
                <c:pt idx="12">
                  <c:v>0.72726856205314439</c:v>
                </c:pt>
                <c:pt idx="13">
                  <c:v>0.75567808683927529</c:v>
                </c:pt>
                <c:pt idx="14">
                  <c:v>0.78408761162540619</c:v>
                </c:pt>
                <c:pt idx="15">
                  <c:v>0.78976951658263239</c:v>
                </c:pt>
                <c:pt idx="16">
                  <c:v>0.81817904136876329</c:v>
                </c:pt>
                <c:pt idx="17">
                  <c:v>0.8465885661548942</c:v>
                </c:pt>
                <c:pt idx="18">
                  <c:v>0.8749980909410251</c:v>
                </c:pt>
                <c:pt idx="19">
                  <c:v>0.903407615727156</c:v>
                </c:pt>
                <c:pt idx="20">
                  <c:v>0.9090895206843822</c:v>
                </c:pt>
                <c:pt idx="21">
                  <c:v>0.9147714256416084</c:v>
                </c:pt>
                <c:pt idx="22">
                  <c:v>0.94318095042773931</c:v>
                </c:pt>
                <c:pt idx="23">
                  <c:v>0.97159047521387021</c:v>
                </c:pt>
                <c:pt idx="24">
                  <c:v>1.0000000000000011</c:v>
                </c:pt>
              </c:numCache>
            </c:numRef>
          </c:val>
          <c:smooth val="0"/>
        </c:ser>
        <c:ser>
          <c:idx val="6"/>
          <c:order val="5"/>
          <c:tx>
            <c:v>Food Ratios</c:v>
          </c:tx>
          <c:marker>
            <c:symbol val="none"/>
          </c:marker>
          <c:cat>
            <c:numRef>
              <c:f>'Node9-linear-food-bool'!$A$2:$Y$2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'Node9-linear-food-bool'!$A$5:$Y$5</c:f>
              <c:numCache>
                <c:formatCode>General</c:formatCode>
                <c:ptCount val="25"/>
                <c:pt idx="0">
                  <c:v>0.05</c:v>
                </c:pt>
                <c:pt idx="1">
                  <c:v>0</c:v>
                </c:pt>
                <c:pt idx="2">
                  <c:v>4.1667000000000003E-2</c:v>
                </c:pt>
                <c:pt idx="3">
                  <c:v>4.1667000000000003E-2</c:v>
                </c:pt>
                <c:pt idx="4">
                  <c:v>0</c:v>
                </c:pt>
                <c:pt idx="5">
                  <c:v>0</c:v>
                </c:pt>
                <c:pt idx="6">
                  <c:v>4.1667000000000003E-2</c:v>
                </c:pt>
                <c:pt idx="7">
                  <c:v>4.1667000000000003E-2</c:v>
                </c:pt>
                <c:pt idx="8">
                  <c:v>4.1667000000000003E-2</c:v>
                </c:pt>
                <c:pt idx="9">
                  <c:v>1.0416999999999999E-2</c:v>
                </c:pt>
                <c:pt idx="10">
                  <c:v>1.0416999999999999E-2</c:v>
                </c:pt>
                <c:pt idx="11">
                  <c:v>1.0416999999999999E-2</c:v>
                </c:pt>
                <c:pt idx="12">
                  <c:v>0</c:v>
                </c:pt>
                <c:pt idx="13">
                  <c:v>1.0416999999999999E-2</c:v>
                </c:pt>
                <c:pt idx="14">
                  <c:v>1.0416999999999999E-2</c:v>
                </c:pt>
                <c:pt idx="15">
                  <c:v>0</c:v>
                </c:pt>
                <c:pt idx="16">
                  <c:v>1.0416999999999999E-2</c:v>
                </c:pt>
                <c:pt idx="17">
                  <c:v>1.0416999999999999E-2</c:v>
                </c:pt>
                <c:pt idx="18">
                  <c:v>1.0416999999999999E-2</c:v>
                </c:pt>
                <c:pt idx="19">
                  <c:v>1.0416999999999999E-2</c:v>
                </c:pt>
                <c:pt idx="20">
                  <c:v>0</c:v>
                </c:pt>
                <c:pt idx="21">
                  <c:v>0</c:v>
                </c:pt>
                <c:pt idx="22">
                  <c:v>1.0416999999999999E-2</c:v>
                </c:pt>
                <c:pt idx="23">
                  <c:v>1.0416999999999999E-2</c:v>
                </c:pt>
                <c:pt idx="24">
                  <c:v>1.0416999999999999E-2</c:v>
                </c:pt>
              </c:numCache>
            </c:numRef>
          </c:val>
          <c:smooth val="0"/>
        </c:ser>
        <c:ser>
          <c:idx val="3"/>
          <c:order val="6"/>
          <c:tx>
            <c:v>Stay=0</c:v>
          </c:tx>
          <c:marker>
            <c:symbol val="none"/>
          </c:marker>
          <c:val>
            <c:numRef>
              <c:f>'Node9-linear-food-bool'!$A$14:$Y$14</c:f>
              <c:numCache>
                <c:formatCode>General</c:formatCode>
                <c:ptCount val="25"/>
                <c:pt idx="0">
                  <c:v>0</c:v>
                </c:pt>
                <c:pt idx="1">
                  <c:v>3.145591689681828E-2</c:v>
                </c:pt>
                <c:pt idx="2">
                  <c:v>7.872202698565986E-2</c:v>
                </c:pt>
                <c:pt idx="3">
                  <c:v>0.16551362005455966</c:v>
                </c:pt>
                <c:pt idx="4">
                  <c:v>0.23254247163343036</c:v>
                </c:pt>
                <c:pt idx="5">
                  <c:v>0.29957132321230107</c:v>
                </c:pt>
                <c:pt idx="6">
                  <c:v>0.3666001747911718</c:v>
                </c:pt>
                <c:pt idx="7">
                  <c:v>0.39607981753898719</c:v>
                </c:pt>
                <c:pt idx="8">
                  <c:v>0.44334592762782876</c:v>
                </c:pt>
                <c:pt idx="9">
                  <c:v>0.46998467628645246</c:v>
                </c:pt>
                <c:pt idx="10">
                  <c:v>0.51638616643510526</c:v>
                </c:pt>
                <c:pt idx="11">
                  <c:v>0.56278765658375807</c:v>
                </c:pt>
                <c:pt idx="12">
                  <c:v>0.57163993790135548</c:v>
                </c:pt>
                <c:pt idx="13">
                  <c:v>0.61804142805000828</c:v>
                </c:pt>
                <c:pt idx="14">
                  <c:v>0.68420565968869018</c:v>
                </c:pt>
                <c:pt idx="15">
                  <c:v>0.69305794100628759</c:v>
                </c:pt>
                <c:pt idx="16">
                  <c:v>0.71969668966491129</c:v>
                </c:pt>
                <c:pt idx="17">
                  <c:v>0.7660981798135641</c:v>
                </c:pt>
                <c:pt idx="18">
                  <c:v>0.8124996699622169</c:v>
                </c:pt>
                <c:pt idx="19">
                  <c:v>0.8589011601108697</c:v>
                </c:pt>
                <c:pt idx="20">
                  <c:v>0.86775344142846711</c:v>
                </c:pt>
                <c:pt idx="21">
                  <c:v>0.87660572274606463</c:v>
                </c:pt>
                <c:pt idx="22">
                  <c:v>0.94276995438474653</c:v>
                </c:pt>
                <c:pt idx="23">
                  <c:v>0.98917144453339934</c:v>
                </c:pt>
                <c:pt idx="24">
                  <c:v>0.99999999999999967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65216"/>
        <c:axId val="80671488"/>
      </c:lineChart>
      <c:catAx>
        <c:axId val="8066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671488"/>
        <c:crosses val="autoZero"/>
        <c:auto val="1"/>
        <c:lblAlgn val="ctr"/>
        <c:lblOffset val="100"/>
        <c:noMultiLvlLbl val="0"/>
      </c:catAx>
      <c:valAx>
        <c:axId val="806714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6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Linear!$A$2:$X$2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Linear!$A$12:$X$12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FM=1, HM=0</c:v>
          </c:tx>
          <c:marker>
            <c:symbol val="none"/>
          </c:marker>
          <c:val>
            <c:numRef>
              <c:f>Linear!$A$19:$X$19</c:f>
              <c:numCache>
                <c:formatCode>General</c:formatCode>
                <c:ptCount val="24"/>
                <c:pt idx="0">
                  <c:v>3.1455985383247495E-2</c:v>
                </c:pt>
                <c:pt idx="1">
                  <c:v>7.8722143086283974E-2</c:v>
                </c:pt>
                <c:pt idx="2">
                  <c:v>0.1655137315887929</c:v>
                </c:pt>
                <c:pt idx="3">
                  <c:v>0.23254260469156562</c:v>
                </c:pt>
                <c:pt idx="4">
                  <c:v>0.29957147779433835</c:v>
                </c:pt>
                <c:pt idx="5">
                  <c:v>0.36660035089711107</c:v>
                </c:pt>
                <c:pt idx="6">
                  <c:v>0.39608006474038493</c:v>
                </c:pt>
                <c:pt idx="7">
                  <c:v>0.44334622244342142</c:v>
                </c:pt>
                <c:pt idx="8">
                  <c:v>0.46998496343831636</c:v>
                </c:pt>
                <c:pt idx="9">
                  <c:v>0.51638641983294753</c:v>
                </c:pt>
                <c:pt idx="10">
                  <c:v>0.56278787622757875</c:v>
                </c:pt>
                <c:pt idx="11">
                  <c:v>0.57164017336271111</c:v>
                </c:pt>
                <c:pt idx="12">
                  <c:v>0.61804162975734234</c:v>
                </c:pt>
                <c:pt idx="13">
                  <c:v>0.68420580155170974</c:v>
                </c:pt>
                <c:pt idx="14">
                  <c:v>0.69305809868684209</c:v>
                </c:pt>
                <c:pt idx="15">
                  <c:v>0.71969683968173703</c:v>
                </c:pt>
                <c:pt idx="16">
                  <c:v>0.76609829607636826</c:v>
                </c:pt>
                <c:pt idx="17">
                  <c:v>0.81249975247099948</c:v>
                </c:pt>
                <c:pt idx="18">
                  <c:v>0.85890120886563071</c:v>
                </c:pt>
                <c:pt idx="19">
                  <c:v>0.86775350600076306</c:v>
                </c:pt>
                <c:pt idx="20">
                  <c:v>0.87660580313589542</c:v>
                </c:pt>
                <c:pt idx="21">
                  <c:v>0.94276997493026282</c:v>
                </c:pt>
                <c:pt idx="22">
                  <c:v>0.98917143132489405</c:v>
                </c:pt>
                <c:pt idx="2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FM=0, HM=1</c:v>
          </c:tx>
          <c:marker>
            <c:symbol val="none"/>
          </c:marker>
          <c:val>
            <c:numRef>
              <c:f>Linear!$A$26:$X$26</c:f>
              <c:numCache>
                <c:formatCode>General</c:formatCode>
                <c:ptCount val="24"/>
                <c:pt idx="0">
                  <c:v>3.2967758236439604E-2</c:v>
                </c:pt>
                <c:pt idx="1">
                  <c:v>6.9184825977942843E-2</c:v>
                </c:pt>
                <c:pt idx="2">
                  <c:v>0.10080259411430985</c:v>
                </c:pt>
                <c:pt idx="3">
                  <c:v>0.14878690889600146</c:v>
                </c:pt>
                <c:pt idx="4">
                  <c:v>0.17712470108552542</c:v>
                </c:pt>
                <c:pt idx="5">
                  <c:v>0.20829447250720168</c:v>
                </c:pt>
                <c:pt idx="6">
                  <c:v>0.23647693250249505</c:v>
                </c:pt>
                <c:pt idx="7">
                  <c:v>0.26439739441910765</c:v>
                </c:pt>
                <c:pt idx="8">
                  <c:v>0.28233526287473898</c:v>
                </c:pt>
                <c:pt idx="9">
                  <c:v>0.30965572919131934</c:v>
                </c:pt>
                <c:pt idx="10">
                  <c:v>0.32707026815136697</c:v>
                </c:pt>
                <c:pt idx="11">
                  <c:v>0.33464887924155229</c:v>
                </c:pt>
                <c:pt idx="12">
                  <c:v>0.37699723535360746</c:v>
                </c:pt>
                <c:pt idx="13">
                  <c:v>0.39648642576621113</c:v>
                </c:pt>
                <c:pt idx="14">
                  <c:v>0.52064551526622149</c:v>
                </c:pt>
                <c:pt idx="15">
                  <c:v>0.56133055024263168</c:v>
                </c:pt>
                <c:pt idx="16">
                  <c:v>0.57271446676057725</c:v>
                </c:pt>
                <c:pt idx="17">
                  <c:v>0.5805164095463301</c:v>
                </c:pt>
                <c:pt idx="18">
                  <c:v>0.58808035407740356</c:v>
                </c:pt>
                <c:pt idx="19">
                  <c:v>0.63625400080399419</c:v>
                </c:pt>
                <c:pt idx="20">
                  <c:v>0.88388618483464465</c:v>
                </c:pt>
                <c:pt idx="21">
                  <c:v>0.94840704501500328</c:v>
                </c:pt>
                <c:pt idx="22">
                  <c:v>0.96095628632056707</c:v>
                </c:pt>
                <c:pt idx="2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FM=1, HM=1</c:v>
          </c:tx>
          <c:marker>
            <c:symbol val="none"/>
          </c:marker>
          <c:val>
            <c:numRef>
              <c:f>Linear!$A$32:$X$32</c:f>
              <c:numCache>
                <c:formatCode>General</c:formatCode>
                <c:ptCount val="24"/>
                <c:pt idx="0">
                  <c:v>2.2043939169225008E-2</c:v>
                </c:pt>
                <c:pt idx="1">
                  <c:v>5.5549613376185948E-2</c:v>
                </c:pt>
                <c:pt idx="2">
                  <c:v>0.11012148421238048</c:v>
                </c:pt>
                <c:pt idx="3">
                  <c:v>0.16255019429601147</c:v>
                </c:pt>
                <c:pt idx="4">
                  <c:v>0.20326110338185999</c:v>
                </c:pt>
                <c:pt idx="5">
                  <c:v>0.24566109352093482</c:v>
                </c:pt>
                <c:pt idx="6">
                  <c:v>0.26366046289886552</c:v>
                </c:pt>
                <c:pt idx="7">
                  <c:v>0.29221778171331192</c:v>
                </c:pt>
                <c:pt idx="8">
                  <c:v>0.31482116933872561</c:v>
                </c:pt>
                <c:pt idx="9">
                  <c:v>0.35492531343228989</c:v>
                </c:pt>
                <c:pt idx="10">
                  <c:v>0.38912125240111545</c:v>
                </c:pt>
                <c:pt idx="11">
                  <c:v>0.39483184140451388</c:v>
                </c:pt>
                <c:pt idx="12">
                  <c:v>0.44389908933560829</c:v>
                </c:pt>
                <c:pt idx="13">
                  <c:v>0.49123709680048766</c:v>
                </c:pt>
                <c:pt idx="14">
                  <c:v>0.56647993202323521</c:v>
                </c:pt>
                <c:pt idx="15">
                  <c:v>0.602650441733662</c:v>
                </c:pt>
                <c:pt idx="16">
                  <c:v>0.6332495287233243</c:v>
                </c:pt>
                <c:pt idx="17">
                  <c:v>0.6617122144655796</c:v>
                </c:pt>
                <c:pt idx="18">
                  <c:v>0.69003295059954817</c:v>
                </c:pt>
                <c:pt idx="19">
                  <c:v>0.71995568945560928</c:v>
                </c:pt>
                <c:pt idx="20">
                  <c:v>0.86884174288671423</c:v>
                </c:pt>
                <c:pt idx="21">
                  <c:v>0.94303804766405408</c:v>
                </c:pt>
                <c:pt idx="22">
                  <c:v>0.97433217083098567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6"/>
          <c:order val="4"/>
          <c:tx>
            <c:v>FM=4, HM=1</c:v>
          </c:tx>
          <c:marker>
            <c:symbol val="none"/>
          </c:marker>
          <c:val>
            <c:numRef>
              <c:f>Linear!$A$38:$X$38</c:f>
              <c:numCache>
                <c:formatCode>General</c:formatCode>
                <c:ptCount val="24"/>
                <c:pt idx="0">
                  <c:v>1.3202455091166614E-2</c:v>
                </c:pt>
                <c:pt idx="1">
                  <c:v>4.4513590683243773E-2</c:v>
                </c:pt>
                <c:pt idx="2">
                  <c:v>0.11766397625845902</c:v>
                </c:pt>
                <c:pt idx="3">
                  <c:v>0.17368987612131565</c:v>
                </c:pt>
                <c:pt idx="4">
                  <c:v>0.22441529710649966</c:v>
                </c:pt>
                <c:pt idx="5">
                  <c:v>0.27590476404595421</c:v>
                </c:pt>
                <c:pt idx="6">
                  <c:v>0.28566217765687174</c:v>
                </c:pt>
                <c:pt idx="7">
                  <c:v>0.31473495357359649</c:v>
                </c:pt>
                <c:pt idx="8">
                  <c:v>0.34111450347354927</c:v>
                </c:pt>
                <c:pt idx="9">
                  <c:v>0.39156545785651647</c:v>
                </c:pt>
                <c:pt idx="10">
                  <c:v>0.43934387014096532</c:v>
                </c:pt>
                <c:pt idx="11">
                  <c:v>0.44354252568627883</c:v>
                </c:pt>
                <c:pt idx="12">
                  <c:v>0.49804788776726083</c:v>
                </c:pt>
                <c:pt idx="13">
                  <c:v>0.5679260774747632</c:v>
                </c:pt>
                <c:pt idx="14">
                  <c:v>0.60357723869691293</c:v>
                </c:pt>
                <c:pt idx="15">
                  <c:v>0.63609379707277569</c:v>
                </c:pt>
                <c:pt idx="16">
                  <c:v>0.68224519436138376</c:v>
                </c:pt>
                <c:pt idx="17">
                  <c:v>0.72743020301715389</c:v>
                </c:pt>
                <c:pt idx="18">
                  <c:v>0.77255100159625867</c:v>
                </c:pt>
                <c:pt idx="19">
                  <c:v>0.78770188178691047</c:v>
                </c:pt>
                <c:pt idx="20">
                  <c:v>0.85666512286697072</c:v>
                </c:pt>
                <c:pt idx="21">
                  <c:v>0.93869250657613679</c:v>
                </c:pt>
                <c:pt idx="22">
                  <c:v>0.98515829942219901</c:v>
                </c:pt>
                <c:pt idx="23">
                  <c:v>0.99999999999999978</c:v>
                </c:pt>
              </c:numCache>
            </c:numRef>
          </c:val>
          <c:smooth val="0"/>
        </c:ser>
        <c:ser>
          <c:idx val="4"/>
          <c:order val="5"/>
          <c:tx>
            <c:v>Population Ratios</c:v>
          </c:tx>
          <c:marker>
            <c:symbol val="none"/>
          </c:marker>
          <c:val>
            <c:numRef>
              <c:f>Linear!$A$3:$X$3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2.9940000000000001E-2</c:v>
                </c:pt>
                <c:pt idx="2">
                  <c:v>8.9819999999999997E-2</c:v>
                </c:pt>
                <c:pt idx="3">
                  <c:v>5.9880000000000003E-2</c:v>
                </c:pt>
                <c:pt idx="4">
                  <c:v>5.9880000000000003E-2</c:v>
                </c:pt>
                <c:pt idx="5">
                  <c:v>5.9880000000000003E-2</c:v>
                </c:pt>
                <c:pt idx="6">
                  <c:v>2.9940000000000001E-3</c:v>
                </c:pt>
                <c:pt idx="7">
                  <c:v>2.9940000000000001E-2</c:v>
                </c:pt>
                <c:pt idx="8">
                  <c:v>2.9940000000000001E-2</c:v>
                </c:pt>
                <c:pt idx="9">
                  <c:v>5.9880000000000003E-2</c:v>
                </c:pt>
                <c:pt idx="10">
                  <c:v>5.9880000000000003E-2</c:v>
                </c:pt>
                <c:pt idx="11">
                  <c:v>2.9940000000000001E-3</c:v>
                </c:pt>
                <c:pt idx="12">
                  <c:v>5.9880000000000003E-2</c:v>
                </c:pt>
                <c:pt idx="13">
                  <c:v>8.9819999999999997E-2</c:v>
                </c:pt>
                <c:pt idx="14">
                  <c:v>2.9940000000000001E-3</c:v>
                </c:pt>
                <c:pt idx="15">
                  <c:v>2.9940000000000001E-2</c:v>
                </c:pt>
                <c:pt idx="16">
                  <c:v>5.9880000000000003E-2</c:v>
                </c:pt>
                <c:pt idx="17">
                  <c:v>5.9880000000000003E-2</c:v>
                </c:pt>
                <c:pt idx="18">
                  <c:v>5.9880000000000003E-2</c:v>
                </c:pt>
                <c:pt idx="19">
                  <c:v>2.9940000000000001E-3</c:v>
                </c:pt>
                <c:pt idx="20">
                  <c:v>2.9940000000000001E-3</c:v>
                </c:pt>
                <c:pt idx="21">
                  <c:v>8.9819999999999997E-2</c:v>
                </c:pt>
                <c:pt idx="22">
                  <c:v>5.9880000000000003E-2</c:v>
                </c:pt>
                <c:pt idx="23">
                  <c:v>5.9880000000000003E-3</c:v>
                </c:pt>
              </c:numCache>
            </c:numRef>
          </c:val>
          <c:smooth val="0"/>
        </c:ser>
        <c:ser>
          <c:idx val="5"/>
          <c:order val="6"/>
          <c:tx>
            <c:v>Habitat Ratios</c:v>
          </c:tx>
          <c:marker>
            <c:symbol val="none"/>
          </c:marker>
          <c:val>
            <c:numRef>
              <c:f>Linear!$A$4:$X$4</c:f>
              <c:numCache>
                <c:formatCode>General</c:formatCode>
                <c:ptCount val="24"/>
                <c:pt idx="0">
                  <c:v>7.7850000000000003E-3</c:v>
                </c:pt>
                <c:pt idx="1">
                  <c:v>1.2659E-2</c:v>
                </c:pt>
                <c:pt idx="2">
                  <c:v>5.7600000000000004E-3</c:v>
                </c:pt>
                <c:pt idx="3">
                  <c:v>3.031E-2</c:v>
                </c:pt>
                <c:pt idx="4">
                  <c:v>8.4000000000000003E-4</c:v>
                </c:pt>
                <c:pt idx="5">
                  <c:v>5.0879999999999996E-3</c:v>
                </c:pt>
                <c:pt idx="6">
                  <c:v>6.0700000000000001E-4</c:v>
                </c:pt>
                <c:pt idx="7">
                  <c:v>2.14E-4</c:v>
                </c:pt>
                <c:pt idx="8">
                  <c:v>1.6490000000000001E-2</c:v>
                </c:pt>
                <c:pt idx="9">
                  <c:v>3.0564000000000001E-2</c:v>
                </c:pt>
                <c:pt idx="10">
                  <c:v>1.5705E-2</c:v>
                </c:pt>
                <c:pt idx="11">
                  <c:v>9.5100000000000002E-4</c:v>
                </c:pt>
                <c:pt idx="12">
                  <c:v>5.3106E-2</c:v>
                </c:pt>
                <c:pt idx="13">
                  <c:v>1.8817E-2</c:v>
                </c:pt>
                <c:pt idx="14">
                  <c:v>0.17582300000000001</c:v>
                </c:pt>
                <c:pt idx="15">
                  <c:v>5.0611000000000003E-2</c:v>
                </c:pt>
                <c:pt idx="16">
                  <c:v>6.659E-3</c:v>
                </c:pt>
                <c:pt idx="17">
                  <c:v>1.286E-3</c:v>
                </c:pt>
                <c:pt idx="18">
                  <c:v>9.2900000000000003E-4</c:v>
                </c:pt>
                <c:pt idx="19">
                  <c:v>6.1844000000000003E-2</c:v>
                </c:pt>
                <c:pt idx="20">
                  <c:v>0.36103400000000002</c:v>
                </c:pt>
                <c:pt idx="21">
                  <c:v>8.6364999999999997E-2</c:v>
                </c:pt>
                <c:pt idx="22">
                  <c:v>8.4069999999999995E-3</c:v>
                </c:pt>
                <c:pt idx="23">
                  <c:v>4.8148999999999997E-2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15392"/>
        <c:axId val="230717312"/>
      </c:lineChart>
      <c:catAx>
        <c:axId val="230715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717312"/>
        <c:crosses val="autoZero"/>
        <c:auto val="1"/>
        <c:lblAlgn val="ctr"/>
        <c:lblOffset val="100"/>
        <c:noMultiLvlLbl val="0"/>
      </c:catAx>
      <c:valAx>
        <c:axId val="2307173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CDF for Node 9 - Habitat Modifier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'Node9-linear-food-bool'!$B$2:$Y$2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'Node9-linear-food-bool'!$A$256:$X$256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FM=0, HM=0.25</c:v>
          </c:tx>
          <c:marker>
            <c:symbol val="none"/>
          </c:marker>
          <c:cat>
            <c:numRef>
              <c:f>'Node9-linear-food-bool'!$B$2:$Y$2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'Node9-linear-food-bool'!$A$262:$X$262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2"/>
          <c:order val="2"/>
          <c:tx>
            <c:v>FM=0, HM=1</c:v>
          </c:tx>
          <c:marker>
            <c:symbol val="none"/>
          </c:marker>
          <c:cat>
            <c:numRef>
              <c:f>'Node9-linear-food-bool'!$B$2:$Y$2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'Node9-linear-food-bool'!$A$268:$X$268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3"/>
          <c:order val="3"/>
          <c:tx>
            <c:v>FM=0, HM=2</c:v>
          </c:tx>
          <c:marker>
            <c:symbol val="none"/>
          </c:marker>
          <c:cat>
            <c:numRef>
              <c:f>'Node9-linear-food-bool'!$B$2:$Y$2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'Node9-linear-food-bool'!$A$274:$X$274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4"/>
          <c:order val="4"/>
          <c:tx>
            <c:v>FM=0, HM=4</c:v>
          </c:tx>
          <c:marker>
            <c:symbol val="none"/>
          </c:marker>
          <c:cat>
            <c:numRef>
              <c:f>'Node9-linear-food-bool'!$B$2:$Y$2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'Node9-linear-food-bool'!$A$280:$X$280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6"/>
          <c:order val="5"/>
          <c:tx>
            <c:v>Habitat Ratios</c:v>
          </c:tx>
          <c:marker>
            <c:symbol val="none"/>
          </c:marker>
          <c:cat>
            <c:numRef>
              <c:f>'Node9-linear-food-bool'!$B$2:$Y$2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'Node9-linear-food-bool'!$B$6:$Y$6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16000"/>
        <c:axId val="80818176"/>
      </c:lineChart>
      <c:catAx>
        <c:axId val="808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  <a:r>
                  <a:rPr lang="en-US" baseline="0"/>
                  <a:t> IDs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818176"/>
        <c:crosses val="autoZero"/>
        <c:auto val="1"/>
        <c:lblAlgn val="ctr"/>
        <c:lblOffset val="100"/>
        <c:noMultiLvlLbl val="0"/>
      </c:catAx>
      <c:valAx>
        <c:axId val="8081817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1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CDF</a:t>
            </a:r>
            <a:r>
              <a:rPr lang="en-US" baseline="0"/>
              <a:t> for Node 9 - Modifiers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'Node9-linear-food-bool'!$B$2:$Y$2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'Node9-linear-food-bool'!$A$300:$X$300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FM=0.25, HM=0.25</c:v>
          </c:tx>
          <c:marker>
            <c:symbol val="none"/>
          </c:marker>
          <c:val>
            <c:numRef>
              <c:f>'Node9-linear-food-bool'!$A$306:$X$306</c:f>
              <c:numCache>
                <c:formatCode>General</c:formatCode>
                <c:ptCount val="24"/>
                <c:pt idx="0">
                  <c:v>7.1427989805307443E-2</c:v>
                </c:pt>
                <c:pt idx="1">
                  <c:v>0.16071297706194176</c:v>
                </c:pt>
                <c:pt idx="2">
                  <c:v>0.24999796431857607</c:v>
                </c:pt>
                <c:pt idx="3">
                  <c:v>0.32142595412388353</c:v>
                </c:pt>
                <c:pt idx="4">
                  <c:v>0.39285394392919099</c:v>
                </c:pt>
                <c:pt idx="5">
                  <c:v>0.48213893118582529</c:v>
                </c:pt>
                <c:pt idx="6">
                  <c:v>0.57142391844245966</c:v>
                </c:pt>
                <c:pt idx="7">
                  <c:v>0.66070890569909402</c:v>
                </c:pt>
                <c:pt idx="8">
                  <c:v>0.68303068821889046</c:v>
                </c:pt>
                <c:pt idx="9">
                  <c:v>0.7053524707386869</c:v>
                </c:pt>
                <c:pt idx="10">
                  <c:v>0.72767425325848334</c:v>
                </c:pt>
                <c:pt idx="11">
                  <c:v>0.74553167927432051</c:v>
                </c:pt>
                <c:pt idx="12">
                  <c:v>0.76785346179411695</c:v>
                </c:pt>
                <c:pt idx="13">
                  <c:v>0.79017524431391339</c:v>
                </c:pt>
                <c:pt idx="14">
                  <c:v>0.80803267032975057</c:v>
                </c:pt>
                <c:pt idx="15">
                  <c:v>0.83035445284954701</c:v>
                </c:pt>
                <c:pt idx="16">
                  <c:v>0.85267623536934345</c:v>
                </c:pt>
                <c:pt idx="17">
                  <c:v>0.87499801788913989</c:v>
                </c:pt>
                <c:pt idx="18">
                  <c:v>0.89731980040893633</c:v>
                </c:pt>
                <c:pt idx="19">
                  <c:v>0.9151772264247735</c:v>
                </c:pt>
                <c:pt idx="20">
                  <c:v>0.93303465244061068</c:v>
                </c:pt>
                <c:pt idx="21">
                  <c:v>0.95535643496040712</c:v>
                </c:pt>
                <c:pt idx="22">
                  <c:v>0.97767821748020356</c:v>
                </c:pt>
                <c:pt idx="2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FM=1, HM=1</c:v>
          </c:tx>
          <c:marker>
            <c:symbol val="none"/>
          </c:marker>
          <c:val>
            <c:numRef>
              <c:f>'Node9-linear-food-bool'!$A$312:$X$312</c:f>
              <c:numCache>
                <c:formatCode>General</c:formatCode>
                <c:ptCount val="24"/>
                <c:pt idx="0">
                  <c:v>4.9999580006887874E-2</c:v>
                </c:pt>
                <c:pt idx="1">
                  <c:v>0.14999874002066363</c:v>
                </c:pt>
                <c:pt idx="2">
                  <c:v>0.24999790003443939</c:v>
                </c:pt>
                <c:pt idx="3">
                  <c:v>0.29999748004132726</c:v>
                </c:pt>
                <c:pt idx="4">
                  <c:v>0.34999706004821513</c:v>
                </c:pt>
                <c:pt idx="5">
                  <c:v>0.44999622006199086</c:v>
                </c:pt>
                <c:pt idx="6">
                  <c:v>0.54999538007576665</c:v>
                </c:pt>
                <c:pt idx="7">
                  <c:v>0.64999454008954238</c:v>
                </c:pt>
                <c:pt idx="8">
                  <c:v>0.67499493008314648</c:v>
                </c:pt>
                <c:pt idx="9">
                  <c:v>0.69999532007675058</c:v>
                </c:pt>
                <c:pt idx="10">
                  <c:v>0.72499571007035468</c:v>
                </c:pt>
                <c:pt idx="11">
                  <c:v>0.73749590506715668</c:v>
                </c:pt>
                <c:pt idx="12">
                  <c:v>0.76249629506076078</c:v>
                </c:pt>
                <c:pt idx="13">
                  <c:v>0.78749668505436488</c:v>
                </c:pt>
                <c:pt idx="14">
                  <c:v>0.79999688005116687</c:v>
                </c:pt>
                <c:pt idx="15">
                  <c:v>0.82499727004477097</c:v>
                </c:pt>
                <c:pt idx="16">
                  <c:v>0.84999766003837507</c:v>
                </c:pt>
                <c:pt idx="17">
                  <c:v>0.87499805003197917</c:v>
                </c:pt>
                <c:pt idx="18">
                  <c:v>0.89999844002558327</c:v>
                </c:pt>
                <c:pt idx="19">
                  <c:v>0.91249863502238526</c:v>
                </c:pt>
                <c:pt idx="20">
                  <c:v>0.92499883001918726</c:v>
                </c:pt>
                <c:pt idx="21">
                  <c:v>0.94999922001279136</c:v>
                </c:pt>
                <c:pt idx="22">
                  <c:v>0.97499961000639546</c:v>
                </c:pt>
                <c:pt idx="23">
                  <c:v>0.99999999999999956</c:v>
                </c:pt>
              </c:numCache>
            </c:numRef>
          </c:val>
          <c:smooth val="0"/>
        </c:ser>
        <c:ser>
          <c:idx val="3"/>
          <c:order val="3"/>
          <c:tx>
            <c:v>FM=2, HM=2</c:v>
          </c:tx>
          <c:marker>
            <c:symbol val="none"/>
          </c:marker>
          <c:val>
            <c:numRef>
              <c:f>'Node9-linear-food-bool'!$A$318:$X$318</c:f>
              <c:numCache>
                <c:formatCode>General</c:formatCode>
                <c:ptCount val="24"/>
                <c:pt idx="0">
                  <c:v>3.5713979596909549E-2</c:v>
                </c:pt>
                <c:pt idx="1">
                  <c:v>0.1428559183876382</c:v>
                </c:pt>
                <c:pt idx="2">
                  <c:v>0.24999785717836684</c:v>
                </c:pt>
                <c:pt idx="3">
                  <c:v>0.2857118367752764</c:v>
                </c:pt>
                <c:pt idx="4">
                  <c:v>0.32142581637218592</c:v>
                </c:pt>
                <c:pt idx="5">
                  <c:v>0.42856775516291457</c:v>
                </c:pt>
                <c:pt idx="6">
                  <c:v>0.53570969395364321</c:v>
                </c:pt>
                <c:pt idx="7">
                  <c:v>0.64285163274437185</c:v>
                </c:pt>
                <c:pt idx="8">
                  <c:v>0.66963776028854394</c:v>
                </c:pt>
                <c:pt idx="9">
                  <c:v>0.69642388783271603</c:v>
                </c:pt>
                <c:pt idx="10">
                  <c:v>0.72321001537688812</c:v>
                </c:pt>
                <c:pt idx="11">
                  <c:v>0.73213872455827878</c:v>
                </c:pt>
                <c:pt idx="12">
                  <c:v>0.75892485210245086</c:v>
                </c:pt>
                <c:pt idx="13">
                  <c:v>0.78571097964662295</c:v>
                </c:pt>
                <c:pt idx="14">
                  <c:v>0.79463968882801361</c:v>
                </c:pt>
                <c:pt idx="15">
                  <c:v>0.8214258163721857</c:v>
                </c:pt>
                <c:pt idx="16">
                  <c:v>0.84821194391635779</c:v>
                </c:pt>
                <c:pt idx="17">
                  <c:v>0.87499807146052988</c:v>
                </c:pt>
                <c:pt idx="18">
                  <c:v>0.90178419900470197</c:v>
                </c:pt>
                <c:pt idx="19">
                  <c:v>0.91071290818609263</c:v>
                </c:pt>
                <c:pt idx="20">
                  <c:v>0.91964161736748329</c:v>
                </c:pt>
                <c:pt idx="21">
                  <c:v>0.94642774491165538</c:v>
                </c:pt>
                <c:pt idx="22">
                  <c:v>0.97321387245582747</c:v>
                </c:pt>
                <c:pt idx="23">
                  <c:v>0.99999999999999956</c:v>
                </c:pt>
              </c:numCache>
            </c:numRef>
          </c:val>
          <c:smooth val="0"/>
        </c:ser>
        <c:ser>
          <c:idx val="4"/>
          <c:order val="4"/>
          <c:tx>
            <c:v>FM=2, HM=4</c:v>
          </c:tx>
          <c:marker>
            <c:symbol val="none"/>
          </c:marker>
          <c:val>
            <c:numRef>
              <c:f>'Node9-linear-food-bool'!$A$324:$X$324</c:f>
              <c:numCache>
                <c:formatCode>General</c:formatCode>
                <c:ptCount val="24"/>
                <c:pt idx="0">
                  <c:v>3.5713979596909549E-2</c:v>
                </c:pt>
                <c:pt idx="1">
                  <c:v>0.1428559183876382</c:v>
                </c:pt>
                <c:pt idx="2">
                  <c:v>0.24999785717836684</c:v>
                </c:pt>
                <c:pt idx="3">
                  <c:v>0.2857118367752764</c:v>
                </c:pt>
                <c:pt idx="4">
                  <c:v>0.32142581637218592</c:v>
                </c:pt>
                <c:pt idx="5">
                  <c:v>0.42856775516291457</c:v>
                </c:pt>
                <c:pt idx="6">
                  <c:v>0.53570969395364321</c:v>
                </c:pt>
                <c:pt idx="7">
                  <c:v>0.64285163274437185</c:v>
                </c:pt>
                <c:pt idx="8">
                  <c:v>0.66963776028854394</c:v>
                </c:pt>
                <c:pt idx="9">
                  <c:v>0.69642388783271603</c:v>
                </c:pt>
                <c:pt idx="10">
                  <c:v>0.72321001537688812</c:v>
                </c:pt>
                <c:pt idx="11">
                  <c:v>0.73213872455827878</c:v>
                </c:pt>
                <c:pt idx="12">
                  <c:v>0.75892485210245086</c:v>
                </c:pt>
                <c:pt idx="13">
                  <c:v>0.78571097964662295</c:v>
                </c:pt>
                <c:pt idx="14">
                  <c:v>0.79463968882801361</c:v>
                </c:pt>
                <c:pt idx="15">
                  <c:v>0.8214258163721857</c:v>
                </c:pt>
                <c:pt idx="16">
                  <c:v>0.84821194391635779</c:v>
                </c:pt>
                <c:pt idx="17">
                  <c:v>0.87499807146052988</c:v>
                </c:pt>
                <c:pt idx="18">
                  <c:v>0.90178419900470197</c:v>
                </c:pt>
                <c:pt idx="19">
                  <c:v>0.91071290818609263</c:v>
                </c:pt>
                <c:pt idx="20">
                  <c:v>0.91964161736748329</c:v>
                </c:pt>
                <c:pt idx="21">
                  <c:v>0.94642774491165538</c:v>
                </c:pt>
                <c:pt idx="22">
                  <c:v>0.97321387245582747</c:v>
                </c:pt>
                <c:pt idx="23">
                  <c:v>0.99999999999999956</c:v>
                </c:pt>
              </c:numCache>
            </c:numRef>
          </c:val>
          <c:smooth val="0"/>
        </c:ser>
        <c:ser>
          <c:idx val="5"/>
          <c:order val="5"/>
          <c:tx>
            <c:v>Pop Ratios</c:v>
          </c:tx>
          <c:marker>
            <c:symbol val="none"/>
          </c:marker>
          <c:val>
            <c:numRef>
              <c:f>'Node9-linear-food-bool'!$B$5:$Y$5</c:f>
              <c:numCache>
                <c:formatCode>General</c:formatCode>
                <c:ptCount val="24"/>
                <c:pt idx="0">
                  <c:v>0</c:v>
                </c:pt>
                <c:pt idx="1">
                  <c:v>4.1667000000000003E-2</c:v>
                </c:pt>
                <c:pt idx="2">
                  <c:v>4.1667000000000003E-2</c:v>
                </c:pt>
                <c:pt idx="3">
                  <c:v>0</c:v>
                </c:pt>
                <c:pt idx="4">
                  <c:v>0</c:v>
                </c:pt>
                <c:pt idx="5">
                  <c:v>4.1667000000000003E-2</c:v>
                </c:pt>
                <c:pt idx="6">
                  <c:v>4.1667000000000003E-2</c:v>
                </c:pt>
                <c:pt idx="7">
                  <c:v>4.1667000000000003E-2</c:v>
                </c:pt>
                <c:pt idx="8">
                  <c:v>1.0416999999999999E-2</c:v>
                </c:pt>
                <c:pt idx="9">
                  <c:v>1.0416999999999999E-2</c:v>
                </c:pt>
                <c:pt idx="10">
                  <c:v>1.0416999999999999E-2</c:v>
                </c:pt>
                <c:pt idx="11">
                  <c:v>0</c:v>
                </c:pt>
                <c:pt idx="12">
                  <c:v>1.0416999999999999E-2</c:v>
                </c:pt>
                <c:pt idx="13">
                  <c:v>1.0416999999999999E-2</c:v>
                </c:pt>
                <c:pt idx="14">
                  <c:v>0</c:v>
                </c:pt>
                <c:pt idx="15">
                  <c:v>1.0416999999999999E-2</c:v>
                </c:pt>
                <c:pt idx="16">
                  <c:v>1.0416999999999999E-2</c:v>
                </c:pt>
                <c:pt idx="17">
                  <c:v>1.0416999999999999E-2</c:v>
                </c:pt>
                <c:pt idx="18">
                  <c:v>1.0416999999999999E-2</c:v>
                </c:pt>
                <c:pt idx="19">
                  <c:v>0</c:v>
                </c:pt>
                <c:pt idx="20">
                  <c:v>0</c:v>
                </c:pt>
                <c:pt idx="21">
                  <c:v>1.0416999999999999E-2</c:v>
                </c:pt>
                <c:pt idx="22">
                  <c:v>1.0416999999999999E-2</c:v>
                </c:pt>
                <c:pt idx="23">
                  <c:v>1.0416999999999999E-2</c:v>
                </c:pt>
              </c:numCache>
            </c:numRef>
          </c:val>
          <c:smooth val="0"/>
        </c:ser>
        <c:ser>
          <c:idx val="6"/>
          <c:order val="6"/>
          <c:tx>
            <c:v>Habitat Ratios</c:v>
          </c:tx>
          <c:marker>
            <c:symbol val="none"/>
          </c:marker>
          <c:val>
            <c:numRef>
              <c:f>'Node9-linear-food-bool'!$B$6:$Y$6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60896"/>
        <c:axId val="80963072"/>
      </c:lineChart>
      <c:catAx>
        <c:axId val="809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63072"/>
        <c:crosses val="autoZero"/>
        <c:auto val="1"/>
        <c:lblAlgn val="ctr"/>
        <c:lblOffset val="100"/>
        <c:noMultiLvlLbl val="0"/>
      </c:catAx>
      <c:valAx>
        <c:axId val="8096307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6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'Node9-linear-food-bool'!$B$2:$Y$2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'Node9-linear-food-bool'!$B$36:$Y$36</c:f>
              <c:numCache>
                <c:formatCode>General</c:formatCode>
                <c:ptCount val="24"/>
                <c:pt idx="0">
                  <c:v>2.2727074383483054E-2</c:v>
                </c:pt>
                <c:pt idx="1">
                  <c:v>0.11363537191741528</c:v>
                </c:pt>
                <c:pt idx="2">
                  <c:v>0.11363537191741528</c:v>
                </c:pt>
                <c:pt idx="3">
                  <c:v>2.2727074383483054E-2</c:v>
                </c:pt>
                <c:pt idx="4">
                  <c:v>2.2727074383483054E-2</c:v>
                </c:pt>
                <c:pt idx="5">
                  <c:v>0.11363537191741528</c:v>
                </c:pt>
                <c:pt idx="6">
                  <c:v>0.11363537191741528</c:v>
                </c:pt>
                <c:pt idx="7">
                  <c:v>0.11363537191741528</c:v>
                </c:pt>
                <c:pt idx="8">
                  <c:v>2.8409524786130864E-2</c:v>
                </c:pt>
                <c:pt idx="9">
                  <c:v>2.8409524786130864E-2</c:v>
                </c:pt>
                <c:pt idx="10">
                  <c:v>2.8409524786130864E-2</c:v>
                </c:pt>
                <c:pt idx="11">
                  <c:v>5.6819049572261731E-3</c:v>
                </c:pt>
                <c:pt idx="12">
                  <c:v>2.8409524786130864E-2</c:v>
                </c:pt>
                <c:pt idx="13">
                  <c:v>2.8409524786130864E-2</c:v>
                </c:pt>
                <c:pt idx="14">
                  <c:v>5.6819049572261731E-3</c:v>
                </c:pt>
                <c:pt idx="15">
                  <c:v>2.8409524786130864E-2</c:v>
                </c:pt>
                <c:pt idx="16">
                  <c:v>2.8409524786130864E-2</c:v>
                </c:pt>
                <c:pt idx="17">
                  <c:v>2.8409524786130864E-2</c:v>
                </c:pt>
                <c:pt idx="18">
                  <c:v>2.8409524786130864E-2</c:v>
                </c:pt>
                <c:pt idx="19">
                  <c:v>5.6819049572261731E-3</c:v>
                </c:pt>
                <c:pt idx="20">
                  <c:v>5.6819049572261731E-3</c:v>
                </c:pt>
                <c:pt idx="21">
                  <c:v>2.8409524786130864E-2</c:v>
                </c:pt>
                <c:pt idx="22">
                  <c:v>2.8409524786130864E-2</c:v>
                </c:pt>
                <c:pt idx="23">
                  <c:v>2.8409524786130864E-2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'Node9-linear-food-bool'!$B$30:$Y$30</c:f>
              <c:numCache>
                <c:formatCode>General</c:formatCode>
                <c:ptCount val="24"/>
                <c:pt idx="0">
                  <c:v>3.5713979596909549E-2</c:v>
                </c:pt>
                <c:pt idx="1">
                  <c:v>0.10714193879072864</c:v>
                </c:pt>
                <c:pt idx="2">
                  <c:v>0.10714193879072864</c:v>
                </c:pt>
                <c:pt idx="3">
                  <c:v>3.5713979596909549E-2</c:v>
                </c:pt>
                <c:pt idx="4">
                  <c:v>3.5713979596909549E-2</c:v>
                </c:pt>
                <c:pt idx="5">
                  <c:v>0.10714193879072864</c:v>
                </c:pt>
                <c:pt idx="6">
                  <c:v>0.10714193879072864</c:v>
                </c:pt>
                <c:pt idx="7">
                  <c:v>0.10714193879072864</c:v>
                </c:pt>
                <c:pt idx="8">
                  <c:v>2.6786127544172134E-2</c:v>
                </c:pt>
                <c:pt idx="9">
                  <c:v>2.6786127544172134E-2</c:v>
                </c:pt>
                <c:pt idx="10">
                  <c:v>2.6786127544172134E-2</c:v>
                </c:pt>
                <c:pt idx="11">
                  <c:v>8.9287091813907097E-3</c:v>
                </c:pt>
                <c:pt idx="12">
                  <c:v>2.6786127544172134E-2</c:v>
                </c:pt>
                <c:pt idx="13">
                  <c:v>2.6786127544172134E-2</c:v>
                </c:pt>
                <c:pt idx="14">
                  <c:v>8.9287091813907097E-3</c:v>
                </c:pt>
                <c:pt idx="15">
                  <c:v>2.6786127544172134E-2</c:v>
                </c:pt>
                <c:pt idx="16">
                  <c:v>2.6786127544172134E-2</c:v>
                </c:pt>
                <c:pt idx="17">
                  <c:v>2.6786127544172134E-2</c:v>
                </c:pt>
                <c:pt idx="18">
                  <c:v>2.6786127544172134E-2</c:v>
                </c:pt>
                <c:pt idx="19">
                  <c:v>8.9287091813907097E-3</c:v>
                </c:pt>
                <c:pt idx="20">
                  <c:v>8.9287091813907097E-3</c:v>
                </c:pt>
                <c:pt idx="21">
                  <c:v>2.6786127544172134E-2</c:v>
                </c:pt>
                <c:pt idx="22">
                  <c:v>2.6786127544172134E-2</c:v>
                </c:pt>
                <c:pt idx="23">
                  <c:v>2.6786127544172134E-2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'Node9-linear-food-bool'!$B$24:$Y$24</c:f>
              <c:numCache>
                <c:formatCode>General</c:formatCode>
                <c:ptCount val="24"/>
                <c:pt idx="0">
                  <c:v>4.9999580006887874E-2</c:v>
                </c:pt>
                <c:pt idx="1">
                  <c:v>9.9999160013775748E-2</c:v>
                </c:pt>
                <c:pt idx="2">
                  <c:v>9.9999160013775748E-2</c:v>
                </c:pt>
                <c:pt idx="3">
                  <c:v>4.9999580006887874E-2</c:v>
                </c:pt>
                <c:pt idx="4">
                  <c:v>4.9999580006887874E-2</c:v>
                </c:pt>
                <c:pt idx="5">
                  <c:v>9.9999160013775748E-2</c:v>
                </c:pt>
                <c:pt idx="6">
                  <c:v>9.9999160013775748E-2</c:v>
                </c:pt>
                <c:pt idx="7">
                  <c:v>9.9999160013775748E-2</c:v>
                </c:pt>
                <c:pt idx="8">
                  <c:v>2.5000389993604096E-2</c:v>
                </c:pt>
                <c:pt idx="9">
                  <c:v>2.5000389993604096E-2</c:v>
                </c:pt>
                <c:pt idx="10">
                  <c:v>2.5000389993604096E-2</c:v>
                </c:pt>
                <c:pt idx="11">
                  <c:v>1.2500194996802048E-2</c:v>
                </c:pt>
                <c:pt idx="12">
                  <c:v>2.5000389993604096E-2</c:v>
                </c:pt>
                <c:pt idx="13">
                  <c:v>2.5000389993604096E-2</c:v>
                </c:pt>
                <c:pt idx="14">
                  <c:v>1.2500194996802048E-2</c:v>
                </c:pt>
                <c:pt idx="15">
                  <c:v>2.5000389993604096E-2</c:v>
                </c:pt>
                <c:pt idx="16">
                  <c:v>2.5000389993604096E-2</c:v>
                </c:pt>
                <c:pt idx="17">
                  <c:v>2.5000389993604096E-2</c:v>
                </c:pt>
                <c:pt idx="18">
                  <c:v>2.5000389993604096E-2</c:v>
                </c:pt>
                <c:pt idx="19">
                  <c:v>1.2500194996802048E-2</c:v>
                </c:pt>
                <c:pt idx="20">
                  <c:v>1.2500194996802048E-2</c:v>
                </c:pt>
                <c:pt idx="21">
                  <c:v>2.5000389993604096E-2</c:v>
                </c:pt>
                <c:pt idx="22">
                  <c:v>2.5000389993604096E-2</c:v>
                </c:pt>
                <c:pt idx="23">
                  <c:v>2.5000389993604096E-2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'Node9-linear-food-bool'!$B$18:$Y$18</c:f>
              <c:numCache>
                <c:formatCode>General</c:formatCode>
                <c:ptCount val="24"/>
                <c:pt idx="0">
                  <c:v>7.1427989805307443E-2</c:v>
                </c:pt>
                <c:pt idx="1">
                  <c:v>8.9284987256634307E-2</c:v>
                </c:pt>
                <c:pt idx="2">
                  <c:v>8.9284987256634307E-2</c:v>
                </c:pt>
                <c:pt idx="3">
                  <c:v>7.1427989805307443E-2</c:v>
                </c:pt>
                <c:pt idx="4">
                  <c:v>7.1427989805307443E-2</c:v>
                </c:pt>
                <c:pt idx="5">
                  <c:v>8.9284987256634307E-2</c:v>
                </c:pt>
                <c:pt idx="6">
                  <c:v>8.9284987256634307E-2</c:v>
                </c:pt>
                <c:pt idx="7">
                  <c:v>8.9284987256634307E-2</c:v>
                </c:pt>
                <c:pt idx="8">
                  <c:v>2.2321782519796465E-2</c:v>
                </c:pt>
                <c:pt idx="9">
                  <c:v>2.2321782519796465E-2</c:v>
                </c:pt>
                <c:pt idx="10">
                  <c:v>2.2321782519796465E-2</c:v>
                </c:pt>
                <c:pt idx="11">
                  <c:v>1.7857426015837174E-2</c:v>
                </c:pt>
                <c:pt idx="12">
                  <c:v>2.2321782519796465E-2</c:v>
                </c:pt>
                <c:pt idx="13">
                  <c:v>2.2321782519796465E-2</c:v>
                </c:pt>
                <c:pt idx="14">
                  <c:v>1.7857426015837174E-2</c:v>
                </c:pt>
                <c:pt idx="15">
                  <c:v>2.2321782519796465E-2</c:v>
                </c:pt>
                <c:pt idx="16">
                  <c:v>2.2321782519796465E-2</c:v>
                </c:pt>
                <c:pt idx="17">
                  <c:v>2.2321782519796465E-2</c:v>
                </c:pt>
                <c:pt idx="18">
                  <c:v>2.2321782519796465E-2</c:v>
                </c:pt>
                <c:pt idx="19">
                  <c:v>1.7857426015837174E-2</c:v>
                </c:pt>
                <c:pt idx="20">
                  <c:v>1.7857426015837174E-2</c:v>
                </c:pt>
                <c:pt idx="21">
                  <c:v>2.2321782519796465E-2</c:v>
                </c:pt>
                <c:pt idx="22">
                  <c:v>2.2321782519796465E-2</c:v>
                </c:pt>
                <c:pt idx="23">
                  <c:v>2.2321782519796465E-2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06240"/>
        <c:axId val="87712128"/>
      </c:barChart>
      <c:catAx>
        <c:axId val="877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12128"/>
        <c:crosses val="autoZero"/>
        <c:auto val="1"/>
        <c:lblAlgn val="ctr"/>
        <c:lblOffset val="100"/>
        <c:noMultiLvlLbl val="0"/>
      </c:catAx>
      <c:valAx>
        <c:axId val="877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0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FM=0, HM=0</c:v>
          </c:tx>
          <c:marker>
            <c:symbol val="none"/>
          </c:marker>
          <c:val>
            <c:numRef>
              <c:f>Linear!$A$12:$X$12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0"/>
          <c:order val="1"/>
          <c:tx>
            <c:v>FM=0, HM=0.5</c:v>
          </c:tx>
          <c:marker>
            <c:symbol val="none"/>
          </c:marker>
          <c:cat>
            <c:numRef>
              <c:f>Linear!$A$2:$X$2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Linear!$A$50:$X$50</c:f>
              <c:numCache>
                <c:formatCode>General</c:formatCode>
                <c:ptCount val="24"/>
                <c:pt idx="0">
                  <c:v>4.5559067188861706E-2</c:v>
                </c:pt>
                <c:pt idx="1">
                  <c:v>9.355511122644336E-2</c:v>
                </c:pt>
                <c:pt idx="2">
                  <c:v>0.13810168803396369</c:v>
                </c:pt>
                <c:pt idx="3">
                  <c:v>0.19492314823009183</c:v>
                </c:pt>
                <c:pt idx="4">
                  <c:v>0.23700974840739014</c:v>
                </c:pt>
                <c:pt idx="5">
                  <c:v>0.28122032840688016</c:v>
                </c:pt>
                <c:pt idx="6">
                  <c:v>0.32319042969091794</c:v>
                </c:pt>
                <c:pt idx="7">
                  <c:v>0.36496403284168799</c:v>
                </c:pt>
                <c:pt idx="8">
                  <c:v>0.38362585555437223</c:v>
                </c:pt>
                <c:pt idx="9">
                  <c:v>0.40932461141619153</c:v>
                </c:pt>
                <c:pt idx="10">
                  <c:v>0.42759393785759037</c:v>
                </c:pt>
                <c:pt idx="11">
                  <c:v>0.43848633437982343</c:v>
                </c:pt>
                <c:pt idx="12">
                  <c:v>0.47545598316815996</c:v>
                </c:pt>
                <c:pt idx="13">
                  <c:v>0.49528129482769917</c:v>
                </c:pt>
                <c:pt idx="14">
                  <c:v>0.59360886071582319</c:v>
                </c:pt>
                <c:pt idx="15">
                  <c:v>0.62933102135529717</c:v>
                </c:pt>
                <c:pt idx="16">
                  <c:v>0.64307739076478776</c:v>
                </c:pt>
                <c:pt idx="17">
                  <c:v>0.65413728569578589</c:v>
                </c:pt>
                <c:pt idx="18">
                  <c:v>0.66501868232251793</c:v>
                </c:pt>
                <c:pt idx="19">
                  <c:v>0.70635728960574873</c:v>
                </c:pt>
                <c:pt idx="20">
                  <c:v>0.89728947574998041</c:v>
                </c:pt>
                <c:pt idx="21">
                  <c:v>0.95088846655956771</c:v>
                </c:pt>
                <c:pt idx="22">
                  <c:v>0.96550882766613721</c:v>
                </c:pt>
                <c:pt idx="2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FM=0, HM=2</c:v>
          </c:tx>
          <c:marker>
            <c:symbol val="none"/>
          </c:marker>
          <c:val>
            <c:numRef>
              <c:f>Linear!$A$62:$X$62</c:f>
              <c:numCache>
                <c:formatCode>General</c:formatCode>
                <c:ptCount val="24"/>
                <c:pt idx="0">
                  <c:v>2.2894671789837982E-2</c:v>
                </c:pt>
                <c:pt idx="1">
                  <c:v>4.9688521744278236E-2</c:v>
                </c:pt>
                <c:pt idx="2">
                  <c:v>7.0963202606065409E-2</c:v>
                </c:pt>
                <c:pt idx="3">
                  <c:v>0.11187777348446849</c:v>
                </c:pt>
                <c:pt idx="4">
                  <c:v>0.12921647638773223</c:v>
                </c:pt>
                <c:pt idx="5">
                  <c:v>0.14995356026006254</c:v>
                </c:pt>
                <c:pt idx="6">
                  <c:v>0.16710586420716045</c:v>
                </c:pt>
                <c:pt idx="7">
                  <c:v>0.18394376991488848</c:v>
                </c:pt>
                <c:pt idx="8">
                  <c:v>0.20130247270615284</c:v>
                </c:pt>
                <c:pt idx="9">
                  <c:v>0.2299203124462503</c:v>
                </c:pt>
                <c:pt idx="10">
                  <c:v>0.24665101875429499</c:v>
                </c:pt>
                <c:pt idx="11">
                  <c:v>0.25157859115988951</c:v>
                </c:pt>
                <c:pt idx="12">
                  <c:v>0.2982299299123925</c:v>
                </c:pt>
                <c:pt idx="13">
                  <c:v>0.31745022227875525</c:v>
                </c:pt>
                <c:pt idx="14">
                  <c:v>0.46227461126217695</c:v>
                </c:pt>
                <c:pt idx="15">
                  <c:v>0.50692996119221734</c:v>
                </c:pt>
                <c:pt idx="16">
                  <c:v>0.51642390802611504</c:v>
                </c:pt>
                <c:pt idx="17">
                  <c:v>0.52161947893091798</c:v>
                </c:pt>
                <c:pt idx="18">
                  <c:v>0.5265294514350719</c:v>
                </c:pt>
                <c:pt idx="19">
                  <c:v>0.58017115104155415</c:v>
                </c:pt>
                <c:pt idx="20">
                  <c:v>0.87316351028434247</c:v>
                </c:pt>
                <c:pt idx="21">
                  <c:v>0.94642190003735982</c:v>
                </c:pt>
                <c:pt idx="22">
                  <c:v>0.95731423904026136</c:v>
                </c:pt>
                <c:pt idx="2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FM=0. HM=4</c:v>
          </c:tx>
          <c:marker>
            <c:symbol val="none"/>
          </c:marker>
          <c:val>
            <c:numRef>
              <c:f>Linear!$A$68:$X$68</c:f>
              <c:numCache>
                <c:formatCode>General</c:formatCode>
                <c:ptCount val="24"/>
                <c:pt idx="0">
                  <c:v>1.6179261425504778E-2</c:v>
                </c:pt>
                <c:pt idx="1">
                  <c:v>3.6690948040230931E-2</c:v>
                </c:pt>
                <c:pt idx="2">
                  <c:v>5.1070217465700153E-2</c:v>
                </c:pt>
                <c:pt idx="3">
                  <c:v>8.7271612126168324E-2</c:v>
                </c:pt>
                <c:pt idx="4">
                  <c:v>9.727756765525486E-2</c:v>
                </c:pt>
                <c:pt idx="5">
                  <c:v>0.11105950640219377</c:v>
                </c:pt>
                <c:pt idx="6">
                  <c:v>0.12085835174065893</c:v>
                </c:pt>
                <c:pt idx="7">
                  <c:v>0.13030786529837646</c:v>
                </c:pt>
                <c:pt idx="8">
                  <c:v>0.14728045653130431</c:v>
                </c:pt>
                <c:pt idx="9">
                  <c:v>0.17676321438571385</c:v>
                </c:pt>
                <c:pt idx="10">
                  <c:v>0.19303803094208472</c:v>
                </c:pt>
                <c:pt idx="11">
                  <c:v>0.19619823911893727</c:v>
                </c:pt>
                <c:pt idx="12">
                  <c:v>0.24571824125226113</c:v>
                </c:pt>
                <c:pt idx="13">
                  <c:v>0.26475926773658787</c:v>
                </c:pt>
                <c:pt idx="14">
                  <c:v>0.42336056284194296</c:v>
                </c:pt>
                <c:pt idx="15">
                  <c:v>0.47066279705423536</c:v>
                </c:pt>
                <c:pt idx="16">
                  <c:v>0.47889676045884244</c:v>
                </c:pt>
                <c:pt idx="17">
                  <c:v>0.48235474509002185</c:v>
                </c:pt>
                <c:pt idx="18">
                  <c:v>0.48549539779823203</c:v>
                </c:pt>
                <c:pt idx="19">
                  <c:v>0.54278247652232658</c:v>
                </c:pt>
                <c:pt idx="20">
                  <c:v>0.86601503993315587</c:v>
                </c:pt>
                <c:pt idx="21">
                  <c:v>0.94509846622903904</c:v>
                </c:pt>
                <c:pt idx="22">
                  <c:v>0.95488620050577555</c:v>
                </c:pt>
                <c:pt idx="23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v>FM=0, HM=8</c:v>
          </c:tx>
          <c:marker>
            <c:symbol val="none"/>
          </c:marker>
          <c:val>
            <c:numRef>
              <c:f>Linear!$A$74:$X$74</c:f>
              <c:numCache>
                <c:formatCode>General</c:formatCode>
                <c:ptCount val="24"/>
                <c:pt idx="0">
                  <c:v>1.2229012784893046E-2</c:v>
                </c:pt>
                <c:pt idx="1">
                  <c:v>2.9045302417685014E-2</c:v>
                </c:pt>
                <c:pt idx="2">
                  <c:v>3.9368440024696374E-2</c:v>
                </c:pt>
                <c:pt idx="3">
                  <c:v>7.2797372998125165E-2</c:v>
                </c:pt>
                <c:pt idx="4">
                  <c:v>7.8489939802579553E-2</c:v>
                </c:pt>
                <c:pt idx="5">
                  <c:v>8.8180609202412399E-2</c:v>
                </c:pt>
                <c:pt idx="6">
                  <c:v>9.3653882714794467E-2</c:v>
                </c:pt>
                <c:pt idx="7">
                  <c:v>9.8757275266728395E-2</c:v>
                </c:pt>
                <c:pt idx="8">
                  <c:v>0.11550274163673735</c:v>
                </c:pt>
                <c:pt idx="9">
                  <c:v>0.14549427578625584</c:v>
                </c:pt>
                <c:pt idx="10">
                  <c:v>0.16150092140829586</c:v>
                </c:pt>
                <c:pt idx="11">
                  <c:v>0.16362150166022904</c:v>
                </c:pt>
                <c:pt idx="12">
                  <c:v>0.21482895593804824</c:v>
                </c:pt>
                <c:pt idx="13">
                  <c:v>0.23376453170999828</c:v>
                </c:pt>
                <c:pt idx="14">
                  <c:v>0.40046990411330219</c:v>
                </c:pt>
                <c:pt idx="15">
                  <c:v>0.44932913193738566</c:v>
                </c:pt>
                <c:pt idx="16">
                  <c:v>0.4568219272586268</c:v>
                </c:pt>
                <c:pt idx="17">
                  <c:v>0.45925780044122189</c:v>
                </c:pt>
                <c:pt idx="18">
                  <c:v>0.4613576748887534</c:v>
                </c:pt>
                <c:pt idx="19">
                  <c:v>0.52078909820574792</c:v>
                </c:pt>
                <c:pt idx="20">
                  <c:v>0.86181004965628361</c:v>
                </c:pt>
                <c:pt idx="21">
                  <c:v>0.94431997432480252</c:v>
                </c:pt>
                <c:pt idx="22">
                  <c:v>0.95345793992304972</c:v>
                </c:pt>
                <c:pt idx="23">
                  <c:v>1</c:v>
                </c:pt>
              </c:numCache>
            </c:numRef>
          </c:val>
          <c:smooth val="0"/>
        </c:ser>
        <c:ser>
          <c:idx val="4"/>
          <c:order val="5"/>
          <c:tx>
            <c:v>Habitat Ratios</c:v>
          </c:tx>
          <c:marker>
            <c:symbol val="none"/>
          </c:marker>
          <c:val>
            <c:numRef>
              <c:f>Linear!$A$4:$X$4</c:f>
              <c:numCache>
                <c:formatCode>General</c:formatCode>
                <c:ptCount val="24"/>
                <c:pt idx="0">
                  <c:v>7.7850000000000003E-3</c:v>
                </c:pt>
                <c:pt idx="1">
                  <c:v>1.2659E-2</c:v>
                </c:pt>
                <c:pt idx="2">
                  <c:v>5.7600000000000004E-3</c:v>
                </c:pt>
                <c:pt idx="3">
                  <c:v>3.031E-2</c:v>
                </c:pt>
                <c:pt idx="4">
                  <c:v>8.4000000000000003E-4</c:v>
                </c:pt>
                <c:pt idx="5">
                  <c:v>5.0879999999999996E-3</c:v>
                </c:pt>
                <c:pt idx="6">
                  <c:v>6.0700000000000001E-4</c:v>
                </c:pt>
                <c:pt idx="7">
                  <c:v>2.14E-4</c:v>
                </c:pt>
                <c:pt idx="8">
                  <c:v>1.6490000000000001E-2</c:v>
                </c:pt>
                <c:pt idx="9">
                  <c:v>3.0564000000000001E-2</c:v>
                </c:pt>
                <c:pt idx="10">
                  <c:v>1.5705E-2</c:v>
                </c:pt>
                <c:pt idx="11">
                  <c:v>9.5100000000000002E-4</c:v>
                </c:pt>
                <c:pt idx="12">
                  <c:v>5.3106E-2</c:v>
                </c:pt>
                <c:pt idx="13">
                  <c:v>1.8817E-2</c:v>
                </c:pt>
                <c:pt idx="14">
                  <c:v>0.17582300000000001</c:v>
                </c:pt>
                <c:pt idx="15">
                  <c:v>5.0611000000000003E-2</c:v>
                </c:pt>
                <c:pt idx="16">
                  <c:v>6.659E-3</c:v>
                </c:pt>
                <c:pt idx="17">
                  <c:v>1.286E-3</c:v>
                </c:pt>
                <c:pt idx="18">
                  <c:v>9.2900000000000003E-4</c:v>
                </c:pt>
                <c:pt idx="19">
                  <c:v>6.1844000000000003E-2</c:v>
                </c:pt>
                <c:pt idx="20">
                  <c:v>0.36103400000000002</c:v>
                </c:pt>
                <c:pt idx="21">
                  <c:v>8.6364999999999997E-2</c:v>
                </c:pt>
                <c:pt idx="22">
                  <c:v>8.4069999999999995E-3</c:v>
                </c:pt>
                <c:pt idx="23">
                  <c:v>4.8148999999999997E-2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19648"/>
        <c:axId val="231021568"/>
      </c:lineChart>
      <c:catAx>
        <c:axId val="231019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021568"/>
        <c:crosses val="autoZero"/>
        <c:auto val="1"/>
        <c:lblAlgn val="ctr"/>
        <c:lblOffset val="100"/>
        <c:noMultiLvlLbl val="0"/>
      </c:catAx>
      <c:valAx>
        <c:axId val="23102156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Linear!$A$2:$X$2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Linear!$A$86:$X$86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FM=0.5, HM=0</c:v>
          </c:tx>
          <c:marker>
            <c:symbol val="none"/>
          </c:marker>
          <c:val>
            <c:numRef>
              <c:f>Linear!$A$92:$X$92</c:f>
              <c:numCache>
                <c:formatCode>General</c:formatCode>
                <c:ptCount val="24"/>
                <c:pt idx="0">
                  <c:v>4.4328931970608186E-2</c:v>
                </c:pt>
                <c:pt idx="1">
                  <c:v>0.10054481876264902</c:v>
                </c:pt>
                <c:pt idx="2">
                  <c:v>0.18647809260827147</c:v>
                </c:pt>
                <c:pt idx="3">
                  <c:v>0.2575526729271031</c:v>
                </c:pt>
                <c:pt idx="4">
                  <c:v>0.32862725324593473</c:v>
                </c:pt>
                <c:pt idx="5">
                  <c:v>0.39970183356476635</c:v>
                </c:pt>
                <c:pt idx="6">
                  <c:v>0.44254489618269544</c:v>
                </c:pt>
                <c:pt idx="7">
                  <c:v>0.49876078297473625</c:v>
                </c:pt>
                <c:pt idx="8">
                  <c:v>0.52395902295901398</c:v>
                </c:pt>
                <c:pt idx="9">
                  <c:v>0.56401595647008262</c:v>
                </c:pt>
                <c:pt idx="10">
                  <c:v>0.60407288998115116</c:v>
                </c:pt>
                <c:pt idx="11">
                  <c:v>0.61589830579131721</c:v>
                </c:pt>
                <c:pt idx="12">
                  <c:v>0.65595523930238575</c:v>
                </c:pt>
                <c:pt idx="13">
                  <c:v>0.7108708663402451</c:v>
                </c:pt>
                <c:pt idx="14">
                  <c:v>0.72269628215041115</c:v>
                </c:pt>
                <c:pt idx="15">
                  <c:v>0.74789452213468888</c:v>
                </c:pt>
                <c:pt idx="16">
                  <c:v>0.78795145564575741</c:v>
                </c:pt>
                <c:pt idx="17">
                  <c:v>0.82800838915682595</c:v>
                </c:pt>
                <c:pt idx="18">
                  <c:v>0.86806532266789449</c:v>
                </c:pt>
                <c:pt idx="19">
                  <c:v>0.87989073847806054</c:v>
                </c:pt>
                <c:pt idx="20">
                  <c:v>0.89171615428822659</c:v>
                </c:pt>
                <c:pt idx="21">
                  <c:v>0.94663178132608594</c:v>
                </c:pt>
                <c:pt idx="22">
                  <c:v>0.98668871483715459</c:v>
                </c:pt>
                <c:pt idx="23">
                  <c:v>0.99999999999999967</c:v>
                </c:pt>
              </c:numCache>
            </c:numRef>
          </c:val>
          <c:smooth val="0"/>
        </c:ser>
        <c:ser>
          <c:idx val="2"/>
          <c:order val="2"/>
          <c:tx>
            <c:v>FM=1, HM=0</c:v>
          </c:tx>
          <c:marker>
            <c:symbol val="none"/>
          </c:marker>
          <c:val>
            <c:numRef>
              <c:f>Linear!$A$98:$X$98</c:f>
              <c:numCache>
                <c:formatCode>General</c:formatCode>
                <c:ptCount val="24"/>
                <c:pt idx="0">
                  <c:v>3.1455985383247495E-2</c:v>
                </c:pt>
                <c:pt idx="1">
                  <c:v>7.8722143086283974E-2</c:v>
                </c:pt>
                <c:pt idx="2">
                  <c:v>0.1655137315887929</c:v>
                </c:pt>
                <c:pt idx="3">
                  <c:v>0.23254260469156562</c:v>
                </c:pt>
                <c:pt idx="4">
                  <c:v>0.29957147779433835</c:v>
                </c:pt>
                <c:pt idx="5">
                  <c:v>0.36660035089711107</c:v>
                </c:pt>
                <c:pt idx="6">
                  <c:v>0.39608006474038493</c:v>
                </c:pt>
                <c:pt idx="7">
                  <c:v>0.44334622244342142</c:v>
                </c:pt>
                <c:pt idx="8">
                  <c:v>0.46998496343831636</c:v>
                </c:pt>
                <c:pt idx="9">
                  <c:v>0.51638641983294753</c:v>
                </c:pt>
                <c:pt idx="10">
                  <c:v>0.56278787622757875</c:v>
                </c:pt>
                <c:pt idx="11">
                  <c:v>0.57164017336271111</c:v>
                </c:pt>
                <c:pt idx="12">
                  <c:v>0.61804162975734234</c:v>
                </c:pt>
                <c:pt idx="13">
                  <c:v>0.68420580155170974</c:v>
                </c:pt>
                <c:pt idx="14">
                  <c:v>0.69305809868684209</c:v>
                </c:pt>
                <c:pt idx="15">
                  <c:v>0.71969683968173703</c:v>
                </c:pt>
                <c:pt idx="16">
                  <c:v>0.76609829607636826</c:v>
                </c:pt>
                <c:pt idx="17">
                  <c:v>0.81249975247099948</c:v>
                </c:pt>
                <c:pt idx="18">
                  <c:v>0.85890120886563071</c:v>
                </c:pt>
                <c:pt idx="19">
                  <c:v>0.86775350600076306</c:v>
                </c:pt>
                <c:pt idx="20">
                  <c:v>0.87660580313589542</c:v>
                </c:pt>
                <c:pt idx="21">
                  <c:v>0.94276997493026282</c:v>
                </c:pt>
                <c:pt idx="22">
                  <c:v>0.98917143132489405</c:v>
                </c:pt>
                <c:pt idx="2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FM=2, HM=0</c:v>
          </c:tx>
          <c:marker>
            <c:symbol val="none"/>
          </c:marker>
          <c:val>
            <c:numRef>
              <c:f>Linear!$A$104:$X$104</c:f>
              <c:numCache>
                <c:formatCode>General</c:formatCode>
                <c:ptCount val="24"/>
                <c:pt idx="0">
                  <c:v>2.1203269642758329E-2</c:v>
                </c:pt>
                <c:pt idx="1">
                  <c:v>6.1341375684798853E-2</c:v>
                </c:pt>
                <c:pt idx="2">
                  <c:v>0.14881657272504487</c:v>
                </c:pt>
                <c:pt idx="3">
                  <c:v>0.21262322426618813</c:v>
                </c:pt>
                <c:pt idx="4">
                  <c:v>0.27642987580733142</c:v>
                </c:pt>
                <c:pt idx="5">
                  <c:v>0.3402365273484747</c:v>
                </c:pt>
                <c:pt idx="6">
                  <c:v>0.35907294244132276</c:v>
                </c:pt>
                <c:pt idx="7">
                  <c:v>0.39921104848336331</c:v>
                </c:pt>
                <c:pt idx="8">
                  <c:v>0.42699708293477323</c:v>
                </c:pt>
                <c:pt idx="9">
                  <c:v>0.4784516628852859</c:v>
                </c:pt>
                <c:pt idx="10">
                  <c:v>0.52990624283579857</c:v>
                </c:pt>
                <c:pt idx="11">
                  <c:v>0.53639058633801606</c:v>
                </c:pt>
                <c:pt idx="12">
                  <c:v>0.58784516628852868</c:v>
                </c:pt>
                <c:pt idx="13">
                  <c:v>0.66296829173814409</c:v>
                </c:pt>
                <c:pt idx="14">
                  <c:v>0.66945263524036158</c:v>
                </c:pt>
                <c:pt idx="15">
                  <c:v>0.69723866969177151</c:v>
                </c:pt>
                <c:pt idx="16">
                  <c:v>0.74869324964228423</c:v>
                </c:pt>
                <c:pt idx="17">
                  <c:v>0.80014782959279684</c:v>
                </c:pt>
                <c:pt idx="18">
                  <c:v>0.85160240954330946</c:v>
                </c:pt>
                <c:pt idx="19">
                  <c:v>0.85808675304552695</c:v>
                </c:pt>
                <c:pt idx="20">
                  <c:v>0.86457109654774444</c:v>
                </c:pt>
                <c:pt idx="21">
                  <c:v>0.93969422199735986</c:v>
                </c:pt>
                <c:pt idx="22">
                  <c:v>0.99114880194787247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4"/>
          <c:order val="4"/>
          <c:tx>
            <c:v>FM=4, HM=0</c:v>
          </c:tx>
          <c:marker>
            <c:symbol val="none"/>
          </c:marker>
          <c:val>
            <c:numRef>
              <c:f>Linear!$A$110:$X$110</c:f>
              <c:numCache>
                <c:formatCode>General</c:formatCode>
                <c:ptCount val="24"/>
                <c:pt idx="0">
                  <c:v>1.4390535523804175E-2</c:v>
                </c:pt>
                <c:pt idx="1">
                  <c:v>4.9792187149112953E-2</c:v>
                </c:pt>
                <c:pt idx="2">
                  <c:v>0.13772162902818322</c:v>
                </c:pt>
                <c:pt idx="3">
                  <c:v>0.19938717578037274</c:v>
                </c:pt>
                <c:pt idx="4">
                  <c:v>0.26105272253256229</c:v>
                </c:pt>
                <c:pt idx="5">
                  <c:v>0.32271826928475178</c:v>
                </c:pt>
                <c:pt idx="6">
                  <c:v>0.33448241529586786</c:v>
                </c:pt>
                <c:pt idx="7">
                  <c:v>0.36988406692117665</c:v>
                </c:pt>
                <c:pt idx="8">
                  <c:v>0.39843245599876476</c:v>
                </c:pt>
                <c:pt idx="9">
                  <c:v>0.45324474020323363</c:v>
                </c:pt>
                <c:pt idx="10">
                  <c:v>0.50805702440770251</c:v>
                </c:pt>
                <c:pt idx="11">
                  <c:v>0.51296790787109792</c:v>
                </c:pt>
                <c:pt idx="12">
                  <c:v>0.56778019207556685</c:v>
                </c:pt>
                <c:pt idx="13">
                  <c:v>0.64885637140691643</c:v>
                </c:pt>
                <c:pt idx="14">
                  <c:v>0.65376725487031184</c:v>
                </c:pt>
                <c:pt idx="15">
                  <c:v>0.68231564394790001</c:v>
                </c:pt>
                <c:pt idx="16">
                  <c:v>0.73712792815236894</c:v>
                </c:pt>
                <c:pt idx="17">
                  <c:v>0.79194021235683787</c:v>
                </c:pt>
                <c:pt idx="18">
                  <c:v>0.8467524965613068</c:v>
                </c:pt>
                <c:pt idx="19">
                  <c:v>0.85166338002470221</c:v>
                </c:pt>
                <c:pt idx="20">
                  <c:v>0.85657426348809762</c:v>
                </c:pt>
                <c:pt idx="21">
                  <c:v>0.93765044281944721</c:v>
                </c:pt>
                <c:pt idx="22">
                  <c:v>0.99246272702391614</c:v>
                </c:pt>
                <c:pt idx="23">
                  <c:v>0.99999999999999967</c:v>
                </c:pt>
              </c:numCache>
            </c:numRef>
          </c:val>
          <c:smooth val="0"/>
        </c:ser>
        <c:ser>
          <c:idx val="5"/>
          <c:order val="5"/>
          <c:tx>
            <c:v>Population Ratios</c:v>
          </c:tx>
          <c:marker>
            <c:symbol val="none"/>
          </c:marker>
          <c:val>
            <c:numRef>
              <c:f>Linear!$A$3:$X$3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2.9940000000000001E-2</c:v>
                </c:pt>
                <c:pt idx="2">
                  <c:v>8.9819999999999997E-2</c:v>
                </c:pt>
                <c:pt idx="3">
                  <c:v>5.9880000000000003E-2</c:v>
                </c:pt>
                <c:pt idx="4">
                  <c:v>5.9880000000000003E-2</c:v>
                </c:pt>
                <c:pt idx="5">
                  <c:v>5.9880000000000003E-2</c:v>
                </c:pt>
                <c:pt idx="6">
                  <c:v>2.9940000000000001E-3</c:v>
                </c:pt>
                <c:pt idx="7">
                  <c:v>2.9940000000000001E-2</c:v>
                </c:pt>
                <c:pt idx="8">
                  <c:v>2.9940000000000001E-2</c:v>
                </c:pt>
                <c:pt idx="9">
                  <c:v>5.9880000000000003E-2</c:v>
                </c:pt>
                <c:pt idx="10">
                  <c:v>5.9880000000000003E-2</c:v>
                </c:pt>
                <c:pt idx="11">
                  <c:v>2.9940000000000001E-3</c:v>
                </c:pt>
                <c:pt idx="12">
                  <c:v>5.9880000000000003E-2</c:v>
                </c:pt>
                <c:pt idx="13">
                  <c:v>8.9819999999999997E-2</c:v>
                </c:pt>
                <c:pt idx="14">
                  <c:v>2.9940000000000001E-3</c:v>
                </c:pt>
                <c:pt idx="15">
                  <c:v>2.9940000000000001E-2</c:v>
                </c:pt>
                <c:pt idx="16">
                  <c:v>5.9880000000000003E-2</c:v>
                </c:pt>
                <c:pt idx="17">
                  <c:v>5.9880000000000003E-2</c:v>
                </c:pt>
                <c:pt idx="18">
                  <c:v>5.9880000000000003E-2</c:v>
                </c:pt>
                <c:pt idx="19">
                  <c:v>2.9940000000000001E-3</c:v>
                </c:pt>
                <c:pt idx="20">
                  <c:v>2.9940000000000001E-3</c:v>
                </c:pt>
                <c:pt idx="21">
                  <c:v>8.9819999999999997E-2</c:v>
                </c:pt>
                <c:pt idx="22">
                  <c:v>5.9880000000000003E-2</c:v>
                </c:pt>
                <c:pt idx="23">
                  <c:v>5.9880000000000003E-3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63936"/>
        <c:axId val="231065856"/>
      </c:lineChart>
      <c:catAx>
        <c:axId val="231063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065856"/>
        <c:crosses val="autoZero"/>
        <c:auto val="1"/>
        <c:lblAlgn val="ctr"/>
        <c:lblOffset val="100"/>
        <c:noMultiLvlLbl val="0"/>
      </c:catAx>
      <c:valAx>
        <c:axId val="2310658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6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exp!$A$2:$X$2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exp!$A$12:$X$12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FM=1, HM=0</c:v>
          </c:tx>
          <c:marker>
            <c:symbol val="none"/>
          </c:marker>
          <c:val>
            <c:numRef>
              <c:f>exp!$A$19:$X$19</c:f>
              <c:numCache>
                <c:formatCode>General</c:formatCode>
                <c:ptCount val="24"/>
                <c:pt idx="0">
                  <c:v>4.1008654197029419E-2</c:v>
                </c:pt>
                <c:pt idx="1">
                  <c:v>8.2971869227273939E-2</c:v>
                </c:pt>
                <c:pt idx="2">
                  <c:v>0.12742395308038498</c:v>
                </c:pt>
                <c:pt idx="3">
                  <c:v>0.17061297473040443</c:v>
                </c:pt>
                <c:pt idx="4">
                  <c:v>0.21380199638042391</c:v>
                </c:pt>
                <c:pt idx="5">
                  <c:v>0.25699101803044339</c:v>
                </c:pt>
                <c:pt idx="6">
                  <c:v>0.29788195171201354</c:v>
                </c:pt>
                <c:pt idx="7">
                  <c:v>0.33984516674225806</c:v>
                </c:pt>
                <c:pt idx="8">
                  <c:v>0.38058517521110163</c:v>
                </c:pt>
                <c:pt idx="9">
                  <c:v>0.42255099029972015</c:v>
                </c:pt>
                <c:pt idx="10">
                  <c:v>0.46451680538833867</c:v>
                </c:pt>
                <c:pt idx="11">
                  <c:v>0.50418453250850792</c:v>
                </c:pt>
                <c:pt idx="12">
                  <c:v>0.54615034759712644</c:v>
                </c:pt>
                <c:pt idx="13">
                  <c:v>0.58937922488883654</c:v>
                </c:pt>
                <c:pt idx="14">
                  <c:v>0.62904695200900573</c:v>
                </c:pt>
                <c:pt idx="15">
                  <c:v>0.66978696047784925</c:v>
                </c:pt>
                <c:pt idx="16">
                  <c:v>0.71175277556646777</c:v>
                </c:pt>
                <c:pt idx="17">
                  <c:v>0.75371859065508628</c:v>
                </c:pt>
                <c:pt idx="18">
                  <c:v>0.7956844057437048</c:v>
                </c:pt>
                <c:pt idx="19">
                  <c:v>0.835352132863874</c:v>
                </c:pt>
                <c:pt idx="20">
                  <c:v>0.87501985998404319</c:v>
                </c:pt>
                <c:pt idx="21">
                  <c:v>0.91824873727575329</c:v>
                </c:pt>
                <c:pt idx="22">
                  <c:v>0.96021455236437181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2"/>
          <c:order val="2"/>
          <c:tx>
            <c:v>FM=0, HM=1</c:v>
          </c:tx>
          <c:marker>
            <c:symbol val="none"/>
          </c:marker>
          <c:val>
            <c:numRef>
              <c:f>exp!$A$26:$X$26</c:f>
              <c:numCache>
                <c:formatCode>General</c:formatCode>
                <c:ptCount val="24"/>
                <c:pt idx="0">
                  <c:v>4.0993042116047887E-2</c:v>
                </c:pt>
                <c:pt idx="1">
                  <c:v>8.2178420112324763E-2</c:v>
                </c:pt>
                <c:pt idx="2">
                  <c:v>0.12309182771004132</c:v>
                </c:pt>
                <c:pt idx="3">
                  <c:v>0.16498164009507135</c:v>
                </c:pt>
                <c:pt idx="4">
                  <c:v>0.20570223584838451</c:v>
                </c:pt>
                <c:pt idx="5">
                  <c:v>0.24658925220034084</c:v>
                </c:pt>
                <c:pt idx="6">
                  <c:v>0.28730074032886438</c:v>
                </c:pt>
                <c:pt idx="7">
                  <c:v>0.32799687147707568</c:v>
                </c:pt>
                <c:pt idx="8">
                  <c:v>0.36811345352195524</c:v>
                </c:pt>
                <c:pt idx="9">
                  <c:v>0.40879286107707241</c:v>
                </c:pt>
                <c:pt idx="10">
                  <c:v>0.44887828324602186</c:v>
                </c:pt>
                <c:pt idx="11">
                  <c:v>0.48838258582099547</c:v>
                </c:pt>
                <c:pt idx="12">
                  <c:v>0.52998012584618126</c:v>
                </c:pt>
                <c:pt idx="13">
                  <c:v>0.57018921993906724</c:v>
                </c:pt>
                <c:pt idx="14">
                  <c:v>0.61716479346000175</c:v>
                </c:pt>
                <c:pt idx="15">
                  <c:v>0.65865969091473309</c:v>
                </c:pt>
                <c:pt idx="16">
                  <c:v>0.69838779965237119</c:v>
                </c:pt>
                <c:pt idx="17">
                  <c:v>0.73790520205445376</c:v>
                </c:pt>
                <c:pt idx="18">
                  <c:v>0.77740864449582547</c:v>
                </c:pt>
                <c:pt idx="19">
                  <c:v>0.81936768551336692</c:v>
                </c:pt>
                <c:pt idx="20">
                  <c:v>0.87581869819786262</c:v>
                </c:pt>
                <c:pt idx="21">
                  <c:v>0.91880923445891771</c:v>
                </c:pt>
                <c:pt idx="22">
                  <c:v>0.9586061367939418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3"/>
          <c:order val="3"/>
          <c:tx>
            <c:v>FM=1, HM=1</c:v>
          </c:tx>
          <c:marker>
            <c:symbol val="none"/>
          </c:marker>
          <c:val>
            <c:numRef>
              <c:f>exp!$A$32:$X$32</c:f>
              <c:numCache>
                <c:formatCode>General</c:formatCode>
                <c:ptCount val="24"/>
                <c:pt idx="0">
                  <c:v>4.0582939860756284E-2</c:v>
                </c:pt>
                <c:pt idx="1">
                  <c:v>8.1744583820416064E-2</c:v>
                </c:pt>
                <c:pt idx="2">
                  <c:v>0.12402415142281382</c:v>
                </c:pt>
                <c:pt idx="3">
                  <c:v>0.1661601663020901</c:v>
                </c:pt>
                <c:pt idx="4">
                  <c:v>0.2077051798303218</c:v>
                </c:pt>
                <c:pt idx="5">
                  <c:v>0.249334313611355</c:v>
                </c:pt>
                <c:pt idx="6">
                  <c:v>0.2897155582753036</c:v>
                </c:pt>
                <c:pt idx="7">
                  <c:v>0.33062990371015838</c:v>
                </c:pt>
                <c:pt idx="8">
                  <c:v>0.37125130573848397</c:v>
                </c:pt>
                <c:pt idx="9">
                  <c:v>0.41277549995905222</c:v>
                </c:pt>
                <c:pt idx="10">
                  <c:v>0.4539994536970588</c:v>
                </c:pt>
                <c:pt idx="11">
                  <c:v>0.49377050494281949</c:v>
                </c:pt>
                <c:pt idx="12">
                  <c:v>0.53575878555724243</c:v>
                </c:pt>
                <c:pt idx="13">
                  <c:v>0.57768234536636875</c:v>
                </c:pt>
                <c:pt idx="14">
                  <c:v>0.62122988345238173</c:v>
                </c:pt>
                <c:pt idx="15">
                  <c:v>0.66254797952977484</c:v>
                </c:pt>
                <c:pt idx="16">
                  <c:v>0.70359132283604187</c:v>
                </c:pt>
                <c:pt idx="17">
                  <c:v>0.74452816087578344</c:v>
                </c:pt>
                <c:pt idx="18">
                  <c:v>0.78545794260498614</c:v>
                </c:pt>
                <c:pt idx="19">
                  <c:v>0.82646978507511415</c:v>
                </c:pt>
                <c:pt idx="20">
                  <c:v>0.87480685248828216</c:v>
                </c:pt>
                <c:pt idx="21">
                  <c:v>0.9181363417331081</c:v>
                </c:pt>
                <c:pt idx="22">
                  <c:v>0.95921445798725791</c:v>
                </c:pt>
                <c:pt idx="23">
                  <c:v>0.99999999999999978</c:v>
                </c:pt>
              </c:numCache>
            </c:numRef>
          </c:val>
          <c:smooth val="0"/>
        </c:ser>
        <c:ser>
          <c:idx val="6"/>
          <c:order val="4"/>
          <c:tx>
            <c:v>FM=4, HM=1</c:v>
          </c:tx>
          <c:marker>
            <c:symbol val="none"/>
          </c:marker>
          <c:val>
            <c:numRef>
              <c:f>exp!$A$38:$X$38</c:f>
              <c:numCache>
                <c:formatCode>General</c:formatCode>
                <c:ptCount val="24"/>
                <c:pt idx="0">
                  <c:v>1.9944001184679327E-2</c:v>
                </c:pt>
                <c:pt idx="1">
                  <c:v>4.3004512697653638E-2</c:v>
                </c:pt>
                <c:pt idx="2">
                  <c:v>7.5473693204075959E-2</c:v>
                </c:pt>
                <c:pt idx="3">
                  <c:v>0.10483406511706667</c:v>
                </c:pt>
                <c:pt idx="4">
                  <c:v>0.13103881735251391</c:v>
                </c:pt>
                <c:pt idx="5">
                  <c:v>0.15764312992594284</c:v>
                </c:pt>
                <c:pt idx="6">
                  <c:v>0.1766175814107874</c:v>
                </c:pt>
                <c:pt idx="7">
                  <c:v>0.19846548273890124</c:v>
                </c:pt>
                <c:pt idx="8">
                  <c:v>0.22164536218785069</c:v>
                </c:pt>
                <c:pt idx="9">
                  <c:v>0.25075184937277839</c:v>
                </c:pt>
                <c:pt idx="10">
                  <c:v>0.27814692831205517</c:v>
                </c:pt>
                <c:pt idx="11">
                  <c:v>0.29686770731291051</c:v>
                </c:pt>
                <c:pt idx="12">
                  <c:v>0.32910813962059943</c:v>
                </c:pt>
                <c:pt idx="13">
                  <c:v>0.36264099604567235</c:v>
                </c:pt>
                <c:pt idx="14">
                  <c:v>0.42512045245798785</c:v>
                </c:pt>
                <c:pt idx="15">
                  <c:v>0.45267885020873683</c:v>
                </c:pt>
                <c:pt idx="16">
                  <c:v>0.47914995423416001</c:v>
                </c:pt>
                <c:pt idx="17">
                  <c:v>0.50511053662698091</c:v>
                </c:pt>
                <c:pt idx="18">
                  <c:v>0.53103816025103479</c:v>
                </c:pt>
                <c:pt idx="19">
                  <c:v>0.5574876466061981</c:v>
                </c:pt>
                <c:pt idx="20">
                  <c:v>0.90462261040740843</c:v>
                </c:pt>
                <c:pt idx="21">
                  <c:v>0.94879029306776819</c:v>
                </c:pt>
                <c:pt idx="22">
                  <c:v>0.97543348687426379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4"/>
          <c:order val="5"/>
          <c:tx>
            <c:v>Population Ratios</c:v>
          </c:tx>
          <c:marker>
            <c:symbol val="none"/>
          </c:marker>
          <c:val>
            <c:numRef>
              <c:f>exp!$A$3:$X$3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2.9940000000000001E-2</c:v>
                </c:pt>
                <c:pt idx="2">
                  <c:v>8.9819999999999997E-2</c:v>
                </c:pt>
                <c:pt idx="3">
                  <c:v>5.9880000000000003E-2</c:v>
                </c:pt>
                <c:pt idx="4">
                  <c:v>5.9880000000000003E-2</c:v>
                </c:pt>
                <c:pt idx="5">
                  <c:v>5.9880000000000003E-2</c:v>
                </c:pt>
                <c:pt idx="6">
                  <c:v>2.9940000000000001E-3</c:v>
                </c:pt>
                <c:pt idx="7">
                  <c:v>2.9940000000000001E-2</c:v>
                </c:pt>
                <c:pt idx="8">
                  <c:v>2.9940000000000001E-2</c:v>
                </c:pt>
                <c:pt idx="9">
                  <c:v>5.9880000000000003E-2</c:v>
                </c:pt>
                <c:pt idx="10">
                  <c:v>5.9880000000000003E-2</c:v>
                </c:pt>
                <c:pt idx="11">
                  <c:v>2.9940000000000001E-3</c:v>
                </c:pt>
                <c:pt idx="12">
                  <c:v>5.9880000000000003E-2</c:v>
                </c:pt>
                <c:pt idx="13">
                  <c:v>8.9819999999999997E-2</c:v>
                </c:pt>
                <c:pt idx="14">
                  <c:v>2.9940000000000001E-3</c:v>
                </c:pt>
                <c:pt idx="15">
                  <c:v>2.9940000000000001E-2</c:v>
                </c:pt>
                <c:pt idx="16">
                  <c:v>5.9880000000000003E-2</c:v>
                </c:pt>
                <c:pt idx="17">
                  <c:v>5.9880000000000003E-2</c:v>
                </c:pt>
                <c:pt idx="18">
                  <c:v>5.9880000000000003E-2</c:v>
                </c:pt>
                <c:pt idx="19">
                  <c:v>2.9940000000000001E-3</c:v>
                </c:pt>
                <c:pt idx="20">
                  <c:v>2.9940000000000001E-3</c:v>
                </c:pt>
                <c:pt idx="21">
                  <c:v>8.9819999999999997E-2</c:v>
                </c:pt>
                <c:pt idx="22">
                  <c:v>5.9880000000000003E-2</c:v>
                </c:pt>
                <c:pt idx="23">
                  <c:v>5.9880000000000003E-3</c:v>
                </c:pt>
              </c:numCache>
            </c:numRef>
          </c:val>
          <c:smooth val="0"/>
        </c:ser>
        <c:ser>
          <c:idx val="5"/>
          <c:order val="6"/>
          <c:tx>
            <c:v>Habitat Ratios</c:v>
          </c:tx>
          <c:marker>
            <c:symbol val="none"/>
          </c:marker>
          <c:val>
            <c:numRef>
              <c:f>exp!$A$4:$X$4</c:f>
              <c:numCache>
                <c:formatCode>General</c:formatCode>
                <c:ptCount val="24"/>
                <c:pt idx="0">
                  <c:v>7.7850000000000003E-3</c:v>
                </c:pt>
                <c:pt idx="1">
                  <c:v>1.2659E-2</c:v>
                </c:pt>
                <c:pt idx="2">
                  <c:v>5.7600000000000004E-3</c:v>
                </c:pt>
                <c:pt idx="3">
                  <c:v>3.031E-2</c:v>
                </c:pt>
                <c:pt idx="4">
                  <c:v>8.4000000000000003E-4</c:v>
                </c:pt>
                <c:pt idx="5">
                  <c:v>5.0879999999999996E-3</c:v>
                </c:pt>
                <c:pt idx="6">
                  <c:v>6.0700000000000001E-4</c:v>
                </c:pt>
                <c:pt idx="7">
                  <c:v>2.14E-4</c:v>
                </c:pt>
                <c:pt idx="8">
                  <c:v>1.6490000000000001E-2</c:v>
                </c:pt>
                <c:pt idx="9">
                  <c:v>3.0564000000000001E-2</c:v>
                </c:pt>
                <c:pt idx="10">
                  <c:v>1.5705E-2</c:v>
                </c:pt>
                <c:pt idx="11">
                  <c:v>9.5100000000000002E-4</c:v>
                </c:pt>
                <c:pt idx="12">
                  <c:v>5.3106E-2</c:v>
                </c:pt>
                <c:pt idx="13">
                  <c:v>1.8817E-2</c:v>
                </c:pt>
                <c:pt idx="14">
                  <c:v>0.17582300000000001</c:v>
                </c:pt>
                <c:pt idx="15">
                  <c:v>5.0611000000000003E-2</c:v>
                </c:pt>
                <c:pt idx="16">
                  <c:v>6.659E-3</c:v>
                </c:pt>
                <c:pt idx="17">
                  <c:v>1.286E-3</c:v>
                </c:pt>
                <c:pt idx="18">
                  <c:v>9.2900000000000003E-4</c:v>
                </c:pt>
                <c:pt idx="19">
                  <c:v>6.1844000000000003E-2</c:v>
                </c:pt>
                <c:pt idx="20">
                  <c:v>0.36103400000000002</c:v>
                </c:pt>
                <c:pt idx="21">
                  <c:v>8.6364999999999997E-2</c:v>
                </c:pt>
                <c:pt idx="22">
                  <c:v>8.4069999999999995E-3</c:v>
                </c:pt>
                <c:pt idx="23">
                  <c:v>4.8148999999999997E-2</c:v>
                </c:pt>
              </c:numCache>
            </c:numRef>
          </c:val>
          <c:smooth val="0"/>
        </c:ser>
        <c:ser>
          <c:idx val="7"/>
          <c:order val="7"/>
          <c:tx>
            <c:v>FM=10, HM=10</c:v>
          </c:tx>
          <c:marker>
            <c:symbol val="none"/>
          </c:marker>
          <c:val>
            <c:numRef>
              <c:f>exp!$A$38:$X$38</c:f>
              <c:numCache>
                <c:formatCode>General</c:formatCode>
                <c:ptCount val="24"/>
                <c:pt idx="0">
                  <c:v>1.9944001184679327E-2</c:v>
                </c:pt>
                <c:pt idx="1">
                  <c:v>4.3004512697653638E-2</c:v>
                </c:pt>
                <c:pt idx="2">
                  <c:v>7.5473693204075959E-2</c:v>
                </c:pt>
                <c:pt idx="3">
                  <c:v>0.10483406511706667</c:v>
                </c:pt>
                <c:pt idx="4">
                  <c:v>0.13103881735251391</c:v>
                </c:pt>
                <c:pt idx="5">
                  <c:v>0.15764312992594284</c:v>
                </c:pt>
                <c:pt idx="6">
                  <c:v>0.1766175814107874</c:v>
                </c:pt>
                <c:pt idx="7">
                  <c:v>0.19846548273890124</c:v>
                </c:pt>
                <c:pt idx="8">
                  <c:v>0.22164536218785069</c:v>
                </c:pt>
                <c:pt idx="9">
                  <c:v>0.25075184937277839</c:v>
                </c:pt>
                <c:pt idx="10">
                  <c:v>0.27814692831205517</c:v>
                </c:pt>
                <c:pt idx="11">
                  <c:v>0.29686770731291051</c:v>
                </c:pt>
                <c:pt idx="12">
                  <c:v>0.32910813962059943</c:v>
                </c:pt>
                <c:pt idx="13">
                  <c:v>0.36264099604567235</c:v>
                </c:pt>
                <c:pt idx="14">
                  <c:v>0.42512045245798785</c:v>
                </c:pt>
                <c:pt idx="15">
                  <c:v>0.45267885020873683</c:v>
                </c:pt>
                <c:pt idx="16">
                  <c:v>0.47914995423416001</c:v>
                </c:pt>
                <c:pt idx="17">
                  <c:v>0.50511053662698091</c:v>
                </c:pt>
                <c:pt idx="18">
                  <c:v>0.53103816025103479</c:v>
                </c:pt>
                <c:pt idx="19">
                  <c:v>0.5574876466061981</c:v>
                </c:pt>
                <c:pt idx="20">
                  <c:v>0.90462261040740843</c:v>
                </c:pt>
                <c:pt idx="21">
                  <c:v>0.94879029306776819</c:v>
                </c:pt>
                <c:pt idx="22">
                  <c:v>0.97543348687426379</c:v>
                </c:pt>
                <c:pt idx="23">
                  <c:v>1.0000000000000002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98176"/>
        <c:axId val="231300096"/>
      </c:lineChart>
      <c:catAx>
        <c:axId val="231298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300096"/>
        <c:crosses val="autoZero"/>
        <c:auto val="1"/>
        <c:lblAlgn val="ctr"/>
        <c:lblOffset val="100"/>
        <c:noMultiLvlLbl val="0"/>
      </c:catAx>
      <c:valAx>
        <c:axId val="23130009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9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FM=0, HM=0</c:v>
          </c:tx>
          <c:marker>
            <c:symbol val="none"/>
          </c:marker>
          <c:val>
            <c:numRef>
              <c:f>exp!$A$12:$X$12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0"/>
          <c:order val="1"/>
          <c:tx>
            <c:v>FM=0, HM=0.5</c:v>
          </c:tx>
          <c:marker>
            <c:symbol val="none"/>
          </c:marker>
          <c:cat>
            <c:numRef>
              <c:f>exp!$A$2:$X$2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exp!$A$50:$X$50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2"/>
          <c:order val="2"/>
          <c:tx>
            <c:v>FM=0, HM=1</c:v>
          </c:tx>
          <c:marker>
            <c:symbol val="none"/>
          </c:marker>
          <c:val>
            <c:numRef>
              <c:f>exp!$A$62:$X$62</c:f>
              <c:numCache>
                <c:formatCode>General</c:formatCode>
                <c:ptCount val="24"/>
                <c:pt idx="0">
                  <c:v>4.0993042116047887E-2</c:v>
                </c:pt>
                <c:pt idx="1">
                  <c:v>8.2178420112324763E-2</c:v>
                </c:pt>
                <c:pt idx="2">
                  <c:v>0.12309182771004132</c:v>
                </c:pt>
                <c:pt idx="3">
                  <c:v>0.16498164009507135</c:v>
                </c:pt>
                <c:pt idx="4">
                  <c:v>0.20570223584838451</c:v>
                </c:pt>
                <c:pt idx="5">
                  <c:v>0.24658925220034084</c:v>
                </c:pt>
                <c:pt idx="6">
                  <c:v>0.28730074032886438</c:v>
                </c:pt>
                <c:pt idx="7">
                  <c:v>0.32799687147707568</c:v>
                </c:pt>
                <c:pt idx="8">
                  <c:v>0.36811345352195524</c:v>
                </c:pt>
                <c:pt idx="9">
                  <c:v>0.40879286107707241</c:v>
                </c:pt>
                <c:pt idx="10">
                  <c:v>0.44887828324602186</c:v>
                </c:pt>
                <c:pt idx="11">
                  <c:v>0.48838258582099547</c:v>
                </c:pt>
                <c:pt idx="12">
                  <c:v>0.52998012584618126</c:v>
                </c:pt>
                <c:pt idx="13">
                  <c:v>0.57018921993906724</c:v>
                </c:pt>
                <c:pt idx="14">
                  <c:v>0.61716479346000175</c:v>
                </c:pt>
                <c:pt idx="15">
                  <c:v>0.65865969091473309</c:v>
                </c:pt>
                <c:pt idx="16">
                  <c:v>0.69838779965237119</c:v>
                </c:pt>
                <c:pt idx="17">
                  <c:v>0.73790520205445376</c:v>
                </c:pt>
                <c:pt idx="18">
                  <c:v>0.77740864449582547</c:v>
                </c:pt>
                <c:pt idx="19">
                  <c:v>0.81936768551336692</c:v>
                </c:pt>
                <c:pt idx="20">
                  <c:v>0.87581869819786262</c:v>
                </c:pt>
                <c:pt idx="21">
                  <c:v>0.91880923445891771</c:v>
                </c:pt>
                <c:pt idx="22">
                  <c:v>0.9586061367939418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3"/>
          <c:order val="3"/>
          <c:tx>
            <c:v>FM=0. HM=10</c:v>
          </c:tx>
          <c:marker>
            <c:symbol val="none"/>
          </c:marker>
          <c:val>
            <c:numRef>
              <c:f>exp!$A$68:$X$68</c:f>
              <c:numCache>
                <c:formatCode>General</c:formatCode>
                <c:ptCount val="24"/>
                <c:pt idx="0">
                  <c:v>1.5747989251784843E-2</c:v>
                </c:pt>
                <c:pt idx="1">
                  <c:v>3.2253354480780871E-2</c:v>
                </c:pt>
                <c:pt idx="2">
                  <c:v>4.7697371107598252E-2</c:v>
                </c:pt>
                <c:pt idx="3">
                  <c:v>6.7276202112575539E-2</c:v>
                </c:pt>
                <c:pt idx="4">
                  <c:v>8.2006823749576588E-2</c:v>
                </c:pt>
                <c:pt idx="5">
                  <c:v>9.7351319164669464E-2</c:v>
                </c:pt>
                <c:pt idx="6">
                  <c:v>0.11204901869846161</c:v>
                </c:pt>
                <c:pt idx="7">
                  <c:v>0.12669136218888088</c:v>
                </c:pt>
                <c:pt idx="8">
                  <c:v>0.14338012111057979</c:v>
                </c:pt>
                <c:pt idx="9">
                  <c:v>0.16256889043425227</c:v>
                </c:pt>
                <c:pt idx="10">
                  <c:v>0.1791282980677176</c:v>
                </c:pt>
                <c:pt idx="11">
                  <c:v>0.19343626200630273</c:v>
                </c:pt>
                <c:pt idx="12">
                  <c:v>0.21743994049378243</c:v>
                </c:pt>
                <c:pt idx="13">
                  <c:v>0.23451816025033409</c:v>
                </c:pt>
                <c:pt idx="14">
                  <c:v>0.31605578157324765</c:v>
                </c:pt>
                <c:pt idx="15">
                  <c:v>0.33947157848361992</c:v>
                </c:pt>
                <c:pt idx="16">
                  <c:v>0.35461141586120215</c:v>
                </c:pt>
                <c:pt idx="17">
                  <c:v>0.36896690150611178</c:v>
                </c:pt>
                <c:pt idx="18">
                  <c:v>0.38327175018338222</c:v>
                </c:pt>
                <c:pt idx="19">
                  <c:v>0.409453892643592</c:v>
                </c:pt>
                <c:pt idx="20">
                  <c:v>0.9283285946641413</c:v>
                </c:pt>
                <c:pt idx="21">
                  <c:v>0.96174587598366768</c:v>
                </c:pt>
                <c:pt idx="22">
                  <c:v>0.97715010748157616</c:v>
                </c:pt>
                <c:pt idx="23">
                  <c:v>0.99999999999999978</c:v>
                </c:pt>
              </c:numCache>
            </c:numRef>
          </c:val>
          <c:smooth val="0"/>
        </c:ser>
        <c:ser>
          <c:idx val="5"/>
          <c:order val="4"/>
          <c:tx>
            <c:v>FM=0, HM=100</c:v>
          </c:tx>
          <c:marker>
            <c:symbol val="none"/>
          </c:marker>
          <c:val>
            <c:numRef>
              <c:f>exp!$A$74:$X$74</c:f>
              <c:numCache>
                <c:formatCode>General</c:formatCode>
                <c:ptCount val="24"/>
                <c:pt idx="0">
                  <c:v>4.6432283702323338E-16</c:v>
                </c:pt>
                <c:pt idx="1">
                  <c:v>1.2148025812851706E-15</c:v>
                </c:pt>
                <c:pt idx="2">
                  <c:v>1.5956064073006037E-15</c:v>
                </c:pt>
                <c:pt idx="3">
                  <c:v>5.9378254679209907E-15</c:v>
                </c:pt>
                <c:pt idx="4">
                  <c:v>6.1740365924410996E-15</c:v>
                </c:pt>
                <c:pt idx="5">
                  <c:v>6.5306577115685828E-15</c:v>
                </c:pt>
                <c:pt idx="6">
                  <c:v>6.7616294603009996E-15</c:v>
                </c:pt>
                <c:pt idx="7">
                  <c:v>6.9840359424360574E-15</c:v>
                </c:pt>
                <c:pt idx="8">
                  <c:v>8.0742531712186387E-15</c:v>
                </c:pt>
                <c:pt idx="9">
                  <c:v>1.252141657864316E-14</c:v>
                </c:pt>
                <c:pt idx="10">
                  <c:v>1.352948915411572E-14</c:v>
                </c:pt>
                <c:pt idx="11">
                  <c:v>1.3761703088429934E-14</c:v>
                </c:pt>
                <c:pt idx="12">
                  <c:v>5.6114219287422762E-14</c:v>
                </c:pt>
                <c:pt idx="13">
                  <c:v>5.7489505631124845E-14</c:v>
                </c:pt>
                <c:pt idx="14">
                  <c:v>9.0446387997613716E-9</c:v>
                </c:pt>
                <c:pt idx="15">
                  <c:v>9.0446718009114824E-9</c:v>
                </c:pt>
                <c:pt idx="16">
                  <c:v>9.0446722101793035E-9</c:v>
                </c:pt>
                <c:pt idx="17">
                  <c:v>9.0446724502299445E-9</c:v>
                </c:pt>
                <c:pt idx="18">
                  <c:v>9.0446726819383583E-9</c:v>
                </c:pt>
                <c:pt idx="19">
                  <c:v>9.0447741554564151E-9</c:v>
                </c:pt>
                <c:pt idx="20">
                  <c:v>0.99999999999879541</c:v>
                </c:pt>
                <c:pt idx="21">
                  <c:v>0.9999999999999738</c:v>
                </c:pt>
                <c:pt idx="22">
                  <c:v>0.99999999999997424</c:v>
                </c:pt>
                <c:pt idx="23">
                  <c:v>1</c:v>
                </c:pt>
              </c:numCache>
            </c:numRef>
          </c:val>
          <c:smooth val="0"/>
        </c:ser>
        <c:ser>
          <c:idx val="4"/>
          <c:order val="5"/>
          <c:tx>
            <c:v>Habitat Ratios</c:v>
          </c:tx>
          <c:marker>
            <c:symbol val="none"/>
          </c:marker>
          <c:val>
            <c:numRef>
              <c:f>exp!$A$4:$X$4</c:f>
              <c:numCache>
                <c:formatCode>General</c:formatCode>
                <c:ptCount val="24"/>
                <c:pt idx="0">
                  <c:v>7.7850000000000003E-3</c:v>
                </c:pt>
                <c:pt idx="1">
                  <c:v>1.2659E-2</c:v>
                </c:pt>
                <c:pt idx="2">
                  <c:v>5.7600000000000004E-3</c:v>
                </c:pt>
                <c:pt idx="3">
                  <c:v>3.031E-2</c:v>
                </c:pt>
                <c:pt idx="4">
                  <c:v>8.4000000000000003E-4</c:v>
                </c:pt>
                <c:pt idx="5">
                  <c:v>5.0879999999999996E-3</c:v>
                </c:pt>
                <c:pt idx="6">
                  <c:v>6.0700000000000001E-4</c:v>
                </c:pt>
                <c:pt idx="7">
                  <c:v>2.14E-4</c:v>
                </c:pt>
                <c:pt idx="8">
                  <c:v>1.6490000000000001E-2</c:v>
                </c:pt>
                <c:pt idx="9">
                  <c:v>3.0564000000000001E-2</c:v>
                </c:pt>
                <c:pt idx="10">
                  <c:v>1.5705E-2</c:v>
                </c:pt>
                <c:pt idx="11">
                  <c:v>9.5100000000000002E-4</c:v>
                </c:pt>
                <c:pt idx="12">
                  <c:v>5.3106E-2</c:v>
                </c:pt>
                <c:pt idx="13">
                  <c:v>1.8817E-2</c:v>
                </c:pt>
                <c:pt idx="14">
                  <c:v>0.17582300000000001</c:v>
                </c:pt>
                <c:pt idx="15">
                  <c:v>5.0611000000000003E-2</c:v>
                </c:pt>
                <c:pt idx="16">
                  <c:v>6.659E-3</c:v>
                </c:pt>
                <c:pt idx="17">
                  <c:v>1.286E-3</c:v>
                </c:pt>
                <c:pt idx="18">
                  <c:v>9.2900000000000003E-4</c:v>
                </c:pt>
                <c:pt idx="19">
                  <c:v>6.1844000000000003E-2</c:v>
                </c:pt>
                <c:pt idx="20">
                  <c:v>0.36103400000000002</c:v>
                </c:pt>
                <c:pt idx="21">
                  <c:v>8.6364999999999997E-2</c:v>
                </c:pt>
                <c:pt idx="22">
                  <c:v>8.4069999999999995E-3</c:v>
                </c:pt>
                <c:pt idx="23">
                  <c:v>4.8148999999999997E-2</c:v>
                </c:pt>
              </c:numCache>
            </c:numRef>
          </c:val>
          <c:smooth val="0"/>
        </c:ser>
        <c:ser>
          <c:idx val="6"/>
          <c:order val="6"/>
          <c:tx>
            <c:v>Cum Habitat Ratio</c:v>
          </c:tx>
          <c:marker>
            <c:symbol val="none"/>
          </c:marker>
          <c:val>
            <c:numRef>
              <c:f>exp!$A$76:$X$76</c:f>
              <c:numCache>
                <c:formatCode>General</c:formatCode>
                <c:ptCount val="24"/>
                <c:pt idx="0">
                  <c:v>7.7850000000000003E-3</c:v>
                </c:pt>
                <c:pt idx="1">
                  <c:v>2.0444E-2</c:v>
                </c:pt>
                <c:pt idx="2">
                  <c:v>2.6204000000000002E-2</c:v>
                </c:pt>
                <c:pt idx="3">
                  <c:v>5.6514000000000002E-2</c:v>
                </c:pt>
                <c:pt idx="4">
                  <c:v>5.7354000000000002E-2</c:v>
                </c:pt>
                <c:pt idx="5">
                  <c:v>6.2442000000000004E-2</c:v>
                </c:pt>
                <c:pt idx="6">
                  <c:v>6.3049000000000008E-2</c:v>
                </c:pt>
                <c:pt idx="7">
                  <c:v>6.3263000000000014E-2</c:v>
                </c:pt>
                <c:pt idx="8">
                  <c:v>7.9753000000000018E-2</c:v>
                </c:pt>
                <c:pt idx="9">
                  <c:v>0.11031700000000003</c:v>
                </c:pt>
                <c:pt idx="10">
                  <c:v>0.12602200000000002</c:v>
                </c:pt>
                <c:pt idx="11">
                  <c:v>0.12697300000000003</c:v>
                </c:pt>
                <c:pt idx="12">
                  <c:v>0.18007900000000004</c:v>
                </c:pt>
                <c:pt idx="13">
                  <c:v>0.19889600000000004</c:v>
                </c:pt>
                <c:pt idx="14">
                  <c:v>0.37471900000000002</c:v>
                </c:pt>
                <c:pt idx="15">
                  <c:v>0.42533000000000004</c:v>
                </c:pt>
                <c:pt idx="16">
                  <c:v>0.43198900000000007</c:v>
                </c:pt>
                <c:pt idx="17">
                  <c:v>0.43327500000000008</c:v>
                </c:pt>
                <c:pt idx="18">
                  <c:v>0.43420400000000009</c:v>
                </c:pt>
                <c:pt idx="19">
                  <c:v>0.4960480000000001</c:v>
                </c:pt>
                <c:pt idx="20">
                  <c:v>0.85708200000000012</c:v>
                </c:pt>
                <c:pt idx="21">
                  <c:v>0.94344700000000015</c:v>
                </c:pt>
                <c:pt idx="22">
                  <c:v>0.9518540000000002</c:v>
                </c:pt>
                <c:pt idx="23">
                  <c:v>1.0000030000000002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21888"/>
        <c:axId val="231228160"/>
      </c:lineChart>
      <c:catAx>
        <c:axId val="23122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228160"/>
        <c:crosses val="autoZero"/>
        <c:auto val="1"/>
        <c:lblAlgn val="ctr"/>
        <c:lblOffset val="100"/>
        <c:noMultiLvlLbl val="0"/>
      </c:catAx>
      <c:valAx>
        <c:axId val="23122816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FM=0, HM=0</c:v>
          </c:tx>
          <c:marker>
            <c:symbol val="none"/>
          </c:marker>
          <c:cat>
            <c:numRef>
              <c:f>exp!$A$2:$X$2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exp!$A$86:$X$86</c:f>
              <c:numCache>
                <c:formatCode>General</c:formatCode>
                <c:ptCount val="24"/>
                <c:pt idx="0">
                  <c:v>8.3332666677333148E-2</c:v>
                </c:pt>
                <c:pt idx="1">
                  <c:v>0.1666653333546663</c:v>
                </c:pt>
                <c:pt idx="2">
                  <c:v>0.24999800003199946</c:v>
                </c:pt>
                <c:pt idx="3">
                  <c:v>0.33333066670933259</c:v>
                </c:pt>
                <c:pt idx="4">
                  <c:v>0.41666333338666572</c:v>
                </c:pt>
                <c:pt idx="5">
                  <c:v>0.49999600006399886</c:v>
                </c:pt>
                <c:pt idx="6">
                  <c:v>0.58332866674133199</c:v>
                </c:pt>
                <c:pt idx="7">
                  <c:v>0.66666133341866518</c:v>
                </c:pt>
                <c:pt idx="8">
                  <c:v>0.68749500007999864</c:v>
                </c:pt>
                <c:pt idx="9">
                  <c:v>0.7083286667413321</c:v>
                </c:pt>
                <c:pt idx="10">
                  <c:v>0.72916233340266556</c:v>
                </c:pt>
                <c:pt idx="11">
                  <c:v>0.74999600006399902</c:v>
                </c:pt>
                <c:pt idx="12">
                  <c:v>0.77082966672533249</c:v>
                </c:pt>
                <c:pt idx="13">
                  <c:v>0.79166333338666595</c:v>
                </c:pt>
                <c:pt idx="14">
                  <c:v>0.81249700004799941</c:v>
                </c:pt>
                <c:pt idx="15">
                  <c:v>0.83333066670933287</c:v>
                </c:pt>
                <c:pt idx="16">
                  <c:v>0.85416433337066633</c:v>
                </c:pt>
                <c:pt idx="17">
                  <c:v>0.87499800003199979</c:v>
                </c:pt>
                <c:pt idx="18">
                  <c:v>0.89583166669333325</c:v>
                </c:pt>
                <c:pt idx="19">
                  <c:v>0.91666533335466671</c:v>
                </c:pt>
                <c:pt idx="20">
                  <c:v>0.93749900001600017</c:v>
                </c:pt>
                <c:pt idx="21">
                  <c:v>0.95833266667733363</c:v>
                </c:pt>
                <c:pt idx="22">
                  <c:v>0.97916633333866709</c:v>
                </c:pt>
                <c:pt idx="23">
                  <c:v>1.0000000000000004</c:v>
                </c:pt>
              </c:numCache>
            </c:numRef>
          </c:val>
          <c:smooth val="0"/>
        </c:ser>
        <c:ser>
          <c:idx val="1"/>
          <c:order val="1"/>
          <c:tx>
            <c:v>FM=0.5, HM=0</c:v>
          </c:tx>
          <c:marker>
            <c:symbol val="none"/>
          </c:marker>
          <c:val>
            <c:numRef>
              <c:f>exp!$A$92:$X$92</c:f>
              <c:numCache>
                <c:formatCode>General</c:formatCode>
                <c:ptCount val="24"/>
                <c:pt idx="0">
                  <c:v>4.1760637201856896E-2</c:v>
                </c:pt>
                <c:pt idx="1">
                  <c:v>8.4004338862457423E-2</c:v>
                </c:pt>
                <c:pt idx="2">
                  <c:v>0.12748131761208448</c:v>
                </c:pt>
                <c:pt idx="3">
                  <c:v>0.17033704236388619</c:v>
                </c:pt>
                <c:pt idx="4">
                  <c:v>0.21319276711568791</c:v>
                </c:pt>
                <c:pt idx="5">
                  <c:v>0.25604849186748962</c:v>
                </c:pt>
                <c:pt idx="6">
                  <c:v>0.29774915176826211</c:v>
                </c:pt>
                <c:pt idx="7">
                  <c:v>0.33999285342886265</c:v>
                </c:pt>
                <c:pt idx="8">
                  <c:v>0.38098733231965837</c:v>
                </c:pt>
                <c:pt idx="9">
                  <c:v>0.42259383430165531</c:v>
                </c:pt>
                <c:pt idx="10">
                  <c:v>0.4642003362836522</c:v>
                </c:pt>
                <c:pt idx="11">
                  <c:v>0.50465177341461986</c:v>
                </c:pt>
                <c:pt idx="12">
                  <c:v>0.54625827539661675</c:v>
                </c:pt>
                <c:pt idx="13">
                  <c:v>0.58848603137643896</c:v>
                </c:pt>
                <c:pt idx="14">
                  <c:v>0.62893746850740662</c:v>
                </c:pt>
                <c:pt idx="15">
                  <c:v>0.66993194739820239</c:v>
                </c:pt>
                <c:pt idx="16">
                  <c:v>0.71153844938019928</c:v>
                </c:pt>
                <c:pt idx="17">
                  <c:v>0.75314495136219617</c:v>
                </c:pt>
                <c:pt idx="18">
                  <c:v>0.79475145334419306</c:v>
                </c:pt>
                <c:pt idx="19">
                  <c:v>0.83520289047516072</c:v>
                </c:pt>
                <c:pt idx="20">
                  <c:v>0.87565432760612838</c:v>
                </c:pt>
                <c:pt idx="21">
                  <c:v>0.91788208358595058</c:v>
                </c:pt>
                <c:pt idx="22">
                  <c:v>0.95948858556794747</c:v>
                </c:pt>
                <c:pt idx="23">
                  <c:v>0.99999999999999956</c:v>
                </c:pt>
              </c:numCache>
            </c:numRef>
          </c:val>
          <c:smooth val="0"/>
        </c:ser>
        <c:ser>
          <c:idx val="2"/>
          <c:order val="2"/>
          <c:tx>
            <c:v>FM=1, HM=0</c:v>
          </c:tx>
          <c:marker>
            <c:symbol val="none"/>
          </c:marker>
          <c:val>
            <c:numRef>
              <c:f>exp!$A$98:$X$98</c:f>
              <c:numCache>
                <c:formatCode>General</c:formatCode>
                <c:ptCount val="24"/>
                <c:pt idx="0">
                  <c:v>4.1008654197029419E-2</c:v>
                </c:pt>
                <c:pt idx="1">
                  <c:v>8.2971869227273939E-2</c:v>
                </c:pt>
                <c:pt idx="2">
                  <c:v>0.12742395308038498</c:v>
                </c:pt>
                <c:pt idx="3">
                  <c:v>0.17061297473040443</c:v>
                </c:pt>
                <c:pt idx="4">
                  <c:v>0.21380199638042391</c:v>
                </c:pt>
                <c:pt idx="5">
                  <c:v>0.25699101803044339</c:v>
                </c:pt>
                <c:pt idx="6">
                  <c:v>0.29788195171201354</c:v>
                </c:pt>
                <c:pt idx="7">
                  <c:v>0.33984516674225806</c:v>
                </c:pt>
                <c:pt idx="8">
                  <c:v>0.38058517521110163</c:v>
                </c:pt>
                <c:pt idx="9">
                  <c:v>0.42255099029972015</c:v>
                </c:pt>
                <c:pt idx="10">
                  <c:v>0.46451680538833867</c:v>
                </c:pt>
                <c:pt idx="11">
                  <c:v>0.50418453250850792</c:v>
                </c:pt>
                <c:pt idx="12">
                  <c:v>0.54615034759712644</c:v>
                </c:pt>
                <c:pt idx="13">
                  <c:v>0.58937922488883654</c:v>
                </c:pt>
                <c:pt idx="14">
                  <c:v>0.62904695200900573</c:v>
                </c:pt>
                <c:pt idx="15">
                  <c:v>0.66978696047784925</c:v>
                </c:pt>
                <c:pt idx="16">
                  <c:v>0.71175277556646777</c:v>
                </c:pt>
                <c:pt idx="17">
                  <c:v>0.75371859065508628</c:v>
                </c:pt>
                <c:pt idx="18">
                  <c:v>0.7956844057437048</c:v>
                </c:pt>
                <c:pt idx="19">
                  <c:v>0.835352132863874</c:v>
                </c:pt>
                <c:pt idx="20">
                  <c:v>0.87501985998404319</c:v>
                </c:pt>
                <c:pt idx="21">
                  <c:v>0.91824873727575329</c:v>
                </c:pt>
                <c:pt idx="22">
                  <c:v>0.96021455236437181</c:v>
                </c:pt>
                <c:pt idx="23">
                  <c:v>1.0000000000000002</c:v>
                </c:pt>
              </c:numCache>
            </c:numRef>
          </c:val>
          <c:smooth val="0"/>
        </c:ser>
        <c:ser>
          <c:idx val="3"/>
          <c:order val="3"/>
          <c:tx>
            <c:v>FM=2, HM=0</c:v>
          </c:tx>
          <c:marker>
            <c:symbol val="none"/>
          </c:marker>
          <c:val>
            <c:numRef>
              <c:f>exp!$A$104:$X$104</c:f>
              <c:numCache>
                <c:formatCode>General</c:formatCode>
                <c:ptCount val="24"/>
                <c:pt idx="0">
                  <c:v>2.8484174651699699E-2</c:v>
                </c:pt>
                <c:pt idx="1">
                  <c:v>6.4386166794555652E-2</c:v>
                </c:pt>
                <c:pt idx="2">
                  <c:v>0.12884344330326197</c:v>
                </c:pt>
                <c:pt idx="3">
                  <c:v>0.17690153892549745</c:v>
                </c:pt>
                <c:pt idx="4">
                  <c:v>0.22495963454773293</c:v>
                </c:pt>
                <c:pt idx="5">
                  <c:v>0.27301773016996839</c:v>
                </c:pt>
                <c:pt idx="6">
                  <c:v>0.30069345655141505</c:v>
                </c:pt>
                <c:pt idx="7">
                  <c:v>0.33659544869427099</c:v>
                </c:pt>
                <c:pt idx="8">
                  <c:v>0.37169070736646881</c:v>
                </c:pt>
                <c:pt idx="9">
                  <c:v>0.41894206951804613</c:v>
                </c:pt>
                <c:pt idx="10">
                  <c:v>0.46619343166962346</c:v>
                </c:pt>
                <c:pt idx="11">
                  <c:v>0.493062424580412</c:v>
                </c:pt>
                <c:pt idx="12">
                  <c:v>0.54031378673198938</c:v>
                </c:pt>
                <c:pt idx="13">
                  <c:v>0.60396432977003756</c:v>
                </c:pt>
                <c:pt idx="14">
                  <c:v>0.63083332268082604</c:v>
                </c:pt>
                <c:pt idx="15">
                  <c:v>0.6659285813530238</c:v>
                </c:pt>
                <c:pt idx="16">
                  <c:v>0.71317994350460112</c:v>
                </c:pt>
                <c:pt idx="17">
                  <c:v>0.76043130565617845</c:v>
                </c:pt>
                <c:pt idx="18">
                  <c:v>0.80768266780775577</c:v>
                </c:pt>
                <c:pt idx="19">
                  <c:v>0.83455166071854425</c:v>
                </c:pt>
                <c:pt idx="20">
                  <c:v>0.86142065362933273</c:v>
                </c:pt>
                <c:pt idx="21">
                  <c:v>0.92507119666738091</c:v>
                </c:pt>
                <c:pt idx="22">
                  <c:v>0.97232255881895824</c:v>
                </c:pt>
                <c:pt idx="23">
                  <c:v>0.99999999999999978</c:v>
                </c:pt>
              </c:numCache>
            </c:numRef>
          </c:val>
          <c:smooth val="0"/>
        </c:ser>
        <c:ser>
          <c:idx val="4"/>
          <c:order val="4"/>
          <c:tx>
            <c:v>FM=4, HM=0</c:v>
          </c:tx>
          <c:marker>
            <c:symbol val="none"/>
          </c:marker>
          <c:val>
            <c:numRef>
              <c:f>exp!$A$110:$X$110</c:f>
              <c:numCache>
                <c:formatCode>General</c:formatCode>
                <c:ptCount val="24"/>
                <c:pt idx="0">
                  <c:v>2.8142790012117085E-3</c:v>
                </c:pt>
                <c:pt idx="1">
                  <c:v>1.1940659441164169E-2</c:v>
                </c:pt>
                <c:pt idx="2">
                  <c:v>0.19255322871980884</c:v>
                </c:pt>
                <c:pt idx="3">
                  <c:v>0.2330398697683583</c:v>
                </c:pt>
                <c:pt idx="4">
                  <c:v>0.27352651081690776</c:v>
                </c:pt>
                <c:pt idx="5">
                  <c:v>0.3140131518654572</c:v>
                </c:pt>
                <c:pt idx="6">
                  <c:v>0.31644787410604031</c:v>
                </c:pt>
                <c:pt idx="7">
                  <c:v>0.32557425454599276</c:v>
                </c:pt>
                <c:pt idx="8">
                  <c:v>0.33463739690553412</c:v>
                </c:pt>
                <c:pt idx="9">
                  <c:v>0.37506079987367247</c:v>
                </c:pt>
                <c:pt idx="10">
                  <c:v>0.41548420284181087</c:v>
                </c:pt>
                <c:pt idx="11">
                  <c:v>0.41785568700198289</c:v>
                </c:pt>
                <c:pt idx="12">
                  <c:v>0.45827908997012123</c:v>
                </c:pt>
                <c:pt idx="13">
                  <c:v>0.63882842116835481</c:v>
                </c:pt>
                <c:pt idx="14">
                  <c:v>0.64119990532852678</c:v>
                </c:pt>
                <c:pt idx="15">
                  <c:v>0.6502630476880682</c:v>
                </c:pt>
                <c:pt idx="16">
                  <c:v>0.6906864506562066</c:v>
                </c:pt>
                <c:pt idx="17">
                  <c:v>0.731109853624345</c:v>
                </c:pt>
                <c:pt idx="18">
                  <c:v>0.7715332565924834</c:v>
                </c:pt>
                <c:pt idx="19">
                  <c:v>0.77390474075265536</c:v>
                </c:pt>
                <c:pt idx="20">
                  <c:v>0.77627622491282733</c:v>
                </c:pt>
                <c:pt idx="21">
                  <c:v>0.9568255561110609</c:v>
                </c:pt>
                <c:pt idx="22">
                  <c:v>0.9972489590791993</c:v>
                </c:pt>
                <c:pt idx="23">
                  <c:v>0.99999999999999989</c:v>
                </c:pt>
              </c:numCache>
            </c:numRef>
          </c:val>
          <c:smooth val="0"/>
        </c:ser>
        <c:ser>
          <c:idx val="6"/>
          <c:order val="5"/>
          <c:tx>
            <c:v>FM=8, HM=0</c:v>
          </c:tx>
          <c:marker>
            <c:symbol val="none"/>
          </c:marker>
          <c:val>
            <c:numRef>
              <c:f>exp!$A$116:$X$116</c:f>
              <c:numCache>
                <c:formatCode>General</c:formatCode>
                <c:ptCount val="24"/>
                <c:pt idx="0">
                  <c:v>6.6598685329918901E-5</c:v>
                </c:pt>
                <c:pt idx="1">
                  <c:v>7.8235014702232575E-4</c:v>
                </c:pt>
                <c:pt idx="2">
                  <c:v>0.28550004793721623</c:v>
                </c:pt>
                <c:pt idx="3">
                  <c:v>0.29976203061955842</c:v>
                </c:pt>
                <c:pt idx="4">
                  <c:v>0.31402401330190061</c:v>
                </c:pt>
                <c:pt idx="5">
                  <c:v>0.3282859959842428</c:v>
                </c:pt>
                <c:pt idx="6">
                  <c:v>0.32833574879792549</c:v>
                </c:pt>
                <c:pt idx="7">
                  <c:v>0.32905150025961788</c:v>
                </c:pt>
                <c:pt idx="8">
                  <c:v>0.32976613375381986</c:v>
                </c:pt>
                <c:pt idx="9">
                  <c:v>0.34402699846867163</c:v>
                </c:pt>
                <c:pt idx="10">
                  <c:v>0.3582878631835234</c:v>
                </c:pt>
                <c:pt idx="11">
                  <c:v>0.35833649802971568</c:v>
                </c:pt>
                <c:pt idx="12">
                  <c:v>0.37259736274456745</c:v>
                </c:pt>
                <c:pt idx="13">
                  <c:v>0.65731394256727094</c:v>
                </c:pt>
                <c:pt idx="14">
                  <c:v>0.65736257741346327</c:v>
                </c:pt>
                <c:pt idx="15">
                  <c:v>0.65807721090766524</c:v>
                </c:pt>
                <c:pt idx="16">
                  <c:v>0.67233807562251702</c:v>
                </c:pt>
                <c:pt idx="17">
                  <c:v>0.68659894033736879</c:v>
                </c:pt>
                <c:pt idx="18">
                  <c:v>0.70085980505222056</c:v>
                </c:pt>
                <c:pt idx="19">
                  <c:v>0.70090843989841289</c:v>
                </c:pt>
                <c:pt idx="20">
                  <c:v>0.70095707474460522</c:v>
                </c:pt>
                <c:pt idx="21">
                  <c:v>0.98567365456730871</c:v>
                </c:pt>
                <c:pt idx="22">
                  <c:v>0.99993451928216048</c:v>
                </c:pt>
                <c:pt idx="23">
                  <c:v>1</c:v>
                </c:pt>
              </c:numCache>
            </c:numRef>
          </c:val>
          <c:smooth val="0"/>
        </c:ser>
        <c:ser>
          <c:idx val="5"/>
          <c:order val="6"/>
          <c:tx>
            <c:v>Population Ratios</c:v>
          </c:tx>
          <c:marker>
            <c:symbol val="none"/>
          </c:marker>
          <c:val>
            <c:numRef>
              <c:f>exp!$A$3:$X$3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2.9940000000000001E-2</c:v>
                </c:pt>
                <c:pt idx="2">
                  <c:v>8.9819999999999997E-2</c:v>
                </c:pt>
                <c:pt idx="3">
                  <c:v>5.9880000000000003E-2</c:v>
                </c:pt>
                <c:pt idx="4">
                  <c:v>5.9880000000000003E-2</c:v>
                </c:pt>
                <c:pt idx="5">
                  <c:v>5.9880000000000003E-2</c:v>
                </c:pt>
                <c:pt idx="6">
                  <c:v>2.9940000000000001E-3</c:v>
                </c:pt>
                <c:pt idx="7">
                  <c:v>2.9940000000000001E-2</c:v>
                </c:pt>
                <c:pt idx="8">
                  <c:v>2.9940000000000001E-2</c:v>
                </c:pt>
                <c:pt idx="9">
                  <c:v>5.9880000000000003E-2</c:v>
                </c:pt>
                <c:pt idx="10">
                  <c:v>5.9880000000000003E-2</c:v>
                </c:pt>
                <c:pt idx="11">
                  <c:v>2.9940000000000001E-3</c:v>
                </c:pt>
                <c:pt idx="12">
                  <c:v>5.9880000000000003E-2</c:v>
                </c:pt>
                <c:pt idx="13">
                  <c:v>8.9819999999999997E-2</c:v>
                </c:pt>
                <c:pt idx="14">
                  <c:v>2.9940000000000001E-3</c:v>
                </c:pt>
                <c:pt idx="15">
                  <c:v>2.9940000000000001E-2</c:v>
                </c:pt>
                <c:pt idx="16">
                  <c:v>5.9880000000000003E-2</c:v>
                </c:pt>
                <c:pt idx="17">
                  <c:v>5.9880000000000003E-2</c:v>
                </c:pt>
                <c:pt idx="18">
                  <c:v>5.9880000000000003E-2</c:v>
                </c:pt>
                <c:pt idx="19">
                  <c:v>2.9940000000000001E-3</c:v>
                </c:pt>
                <c:pt idx="20">
                  <c:v>2.9940000000000001E-3</c:v>
                </c:pt>
                <c:pt idx="21">
                  <c:v>8.9819999999999997E-2</c:v>
                </c:pt>
                <c:pt idx="22">
                  <c:v>5.9880000000000003E-2</c:v>
                </c:pt>
                <c:pt idx="23">
                  <c:v>5.9880000000000003E-3</c:v>
                </c:pt>
              </c:numCache>
            </c:numRef>
          </c:val>
          <c:smooth val="0"/>
        </c:ser>
        <c:ser>
          <c:idx val="7"/>
          <c:order val="7"/>
          <c:tx>
            <c:v>FM=100, HM=0</c:v>
          </c:tx>
          <c:marker>
            <c:symbol val="none"/>
          </c:marker>
          <c:val>
            <c:numRef>
              <c:f>exp!$A$129:$X$129</c:f>
              <c:numCache>
                <c:formatCode>General</c:formatCode>
                <c:ptCount val="24"/>
                <c:pt idx="0">
                  <c:v>4.2365394255090061E-2</c:v>
                </c:pt>
                <c:pt idx="1">
                  <c:v>8.4828322220026509E-2</c:v>
                </c:pt>
                <c:pt idx="2">
                  <c:v>0.1275361089676337</c:v>
                </c:pt>
                <c:pt idx="3">
                  <c:v>0.17012128304724361</c:v>
                </c:pt>
                <c:pt idx="4">
                  <c:v>0.21270645712685349</c:v>
                </c:pt>
                <c:pt idx="5">
                  <c:v>0.25529163120646337</c:v>
                </c:pt>
                <c:pt idx="6">
                  <c:v>0.29764485016552311</c:v>
                </c:pt>
                <c:pt idx="7">
                  <c:v>0.34010777813045956</c:v>
                </c:pt>
                <c:pt idx="8">
                  <c:v>0.38130047508263692</c:v>
                </c:pt>
                <c:pt idx="9">
                  <c:v>0.42261541814948772</c:v>
                </c:pt>
                <c:pt idx="10">
                  <c:v>0.46393036121633852</c:v>
                </c:pt>
                <c:pt idx="11">
                  <c:v>0.50501334916263918</c:v>
                </c:pt>
                <c:pt idx="12">
                  <c:v>0.54632829222948998</c:v>
                </c:pt>
                <c:pt idx="13">
                  <c:v>0.58776584796433806</c:v>
                </c:pt>
                <c:pt idx="14">
                  <c:v>0.62884883591063867</c:v>
                </c:pt>
                <c:pt idx="15">
                  <c:v>0.67004153286281598</c:v>
                </c:pt>
                <c:pt idx="16">
                  <c:v>0.71135647592966678</c:v>
                </c:pt>
                <c:pt idx="17">
                  <c:v>0.75267141899651757</c:v>
                </c:pt>
                <c:pt idx="18">
                  <c:v>0.79398636206336837</c:v>
                </c:pt>
                <c:pt idx="19">
                  <c:v>0.83506935000966898</c:v>
                </c:pt>
                <c:pt idx="20">
                  <c:v>0.87615233795596958</c:v>
                </c:pt>
                <c:pt idx="21">
                  <c:v>0.91758989369081767</c:v>
                </c:pt>
                <c:pt idx="22">
                  <c:v>0.95890483675766847</c:v>
                </c:pt>
                <c:pt idx="23">
                  <c:v>0.99999999999999944</c:v>
                </c:pt>
              </c:numCache>
            </c:numRef>
          </c:val>
          <c:smooth val="0"/>
        </c:ser>
        <c:ser>
          <c:idx val="8"/>
          <c:order val="8"/>
          <c:tx>
            <c:v>Cum Pop Ratio</c:v>
          </c:tx>
          <c:marker>
            <c:symbol val="none"/>
          </c:marker>
          <c:val>
            <c:numRef>
              <c:f>exp!$A$131:$X$131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3.5928000000000002E-2</c:v>
                </c:pt>
                <c:pt idx="2">
                  <c:v>0.125748</c:v>
                </c:pt>
                <c:pt idx="3">
                  <c:v>0.18562800000000002</c:v>
                </c:pt>
                <c:pt idx="4">
                  <c:v>0.245508</c:v>
                </c:pt>
                <c:pt idx="5">
                  <c:v>0.30538799999999999</c:v>
                </c:pt>
                <c:pt idx="6">
                  <c:v>0.30838199999999999</c:v>
                </c:pt>
                <c:pt idx="7">
                  <c:v>0.33832200000000001</c:v>
                </c:pt>
                <c:pt idx="8">
                  <c:v>0.36826200000000003</c:v>
                </c:pt>
                <c:pt idx="9">
                  <c:v>0.42814200000000002</c:v>
                </c:pt>
                <c:pt idx="10">
                  <c:v>0.48802200000000001</c:v>
                </c:pt>
                <c:pt idx="11">
                  <c:v>0.49101600000000001</c:v>
                </c:pt>
                <c:pt idx="12">
                  <c:v>0.55089600000000005</c:v>
                </c:pt>
                <c:pt idx="13">
                  <c:v>0.64071600000000006</c:v>
                </c:pt>
                <c:pt idx="14">
                  <c:v>0.64371000000000012</c:v>
                </c:pt>
                <c:pt idx="15">
                  <c:v>0.67365000000000008</c:v>
                </c:pt>
                <c:pt idx="16">
                  <c:v>0.73353000000000013</c:v>
                </c:pt>
                <c:pt idx="17">
                  <c:v>0.79341000000000017</c:v>
                </c:pt>
                <c:pt idx="18">
                  <c:v>0.85329000000000021</c:v>
                </c:pt>
                <c:pt idx="19">
                  <c:v>0.85628400000000027</c:v>
                </c:pt>
                <c:pt idx="20">
                  <c:v>0.85927800000000032</c:v>
                </c:pt>
                <c:pt idx="21">
                  <c:v>0.94909800000000033</c:v>
                </c:pt>
                <c:pt idx="22">
                  <c:v>1.0089780000000004</c:v>
                </c:pt>
                <c:pt idx="23">
                  <c:v>1.0149660000000005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71808"/>
        <c:axId val="231273984"/>
      </c:lineChart>
      <c:catAx>
        <c:axId val="231271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IDs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273984"/>
        <c:crosses val="autoZero"/>
        <c:auto val="1"/>
        <c:lblAlgn val="ctr"/>
        <c:lblOffset val="100"/>
        <c:noMultiLvlLbl val="0"/>
      </c:catAx>
      <c:valAx>
        <c:axId val="23127398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exp!$A$144:$X$144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exp!$A$145:$X$145</c:f>
              <c:numCache>
                <c:formatCode>General</c:formatCode>
                <c:ptCount val="24"/>
                <c:pt idx="0">
                  <c:v>5.9880000000000003E-3</c:v>
                </c:pt>
                <c:pt idx="1">
                  <c:v>2.9940000000000001E-2</c:v>
                </c:pt>
                <c:pt idx="2">
                  <c:v>8.9819999999999997E-2</c:v>
                </c:pt>
                <c:pt idx="3">
                  <c:v>5.9880000000000003E-2</c:v>
                </c:pt>
                <c:pt idx="4">
                  <c:v>5.9880000000000003E-2</c:v>
                </c:pt>
                <c:pt idx="5">
                  <c:v>5.9880000000000003E-2</c:v>
                </c:pt>
                <c:pt idx="6">
                  <c:v>2.9940000000000001E-3</c:v>
                </c:pt>
                <c:pt idx="7">
                  <c:v>2.9940000000000001E-2</c:v>
                </c:pt>
                <c:pt idx="8">
                  <c:v>2.9940000000000001E-2</c:v>
                </c:pt>
                <c:pt idx="9">
                  <c:v>5.9880000000000003E-2</c:v>
                </c:pt>
                <c:pt idx="10">
                  <c:v>5.9880000000000003E-2</c:v>
                </c:pt>
                <c:pt idx="11">
                  <c:v>2.9940000000000001E-3</c:v>
                </c:pt>
                <c:pt idx="12">
                  <c:v>5.9880000000000003E-2</c:v>
                </c:pt>
                <c:pt idx="13">
                  <c:v>8.9819999999999997E-2</c:v>
                </c:pt>
                <c:pt idx="14">
                  <c:v>2.9940000000000001E-3</c:v>
                </c:pt>
                <c:pt idx="15">
                  <c:v>2.9940000000000001E-2</c:v>
                </c:pt>
                <c:pt idx="16">
                  <c:v>5.9880000000000003E-2</c:v>
                </c:pt>
                <c:pt idx="17">
                  <c:v>5.9880000000000003E-2</c:v>
                </c:pt>
                <c:pt idx="18">
                  <c:v>5.9880000000000003E-2</c:v>
                </c:pt>
                <c:pt idx="19">
                  <c:v>2.9940000000000001E-3</c:v>
                </c:pt>
                <c:pt idx="20">
                  <c:v>2.9940000000000001E-3</c:v>
                </c:pt>
                <c:pt idx="21">
                  <c:v>8.9819999999999997E-2</c:v>
                </c:pt>
                <c:pt idx="22">
                  <c:v>5.9880000000000003E-2</c:v>
                </c:pt>
                <c:pt idx="23">
                  <c:v>5.9880000000000003E-3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exp!$A$144:$X$144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exp!$A$146:$X$146</c:f>
              <c:numCache>
                <c:formatCode>General</c:formatCode>
                <c:ptCount val="24"/>
                <c:pt idx="0">
                  <c:v>1.61452371521563</c:v>
                </c:pt>
                <c:pt idx="1">
                  <c:v>10.97039191807082</c:v>
                </c:pt>
                <c:pt idx="2">
                  <c:v>1320.2811693751353</c:v>
                </c:pt>
                <c:pt idx="3">
                  <c:v>120.34949883607359</c:v>
                </c:pt>
                <c:pt idx="4">
                  <c:v>120.34949883607359</c:v>
                </c:pt>
                <c:pt idx="5">
                  <c:v>120.34949883607359</c:v>
                </c:pt>
                <c:pt idx="6">
                  <c:v>1.2706390971537236</c:v>
                </c:pt>
                <c:pt idx="7">
                  <c:v>10.97039191807082</c:v>
                </c:pt>
                <c:pt idx="8">
                  <c:v>10.97039191807082</c:v>
                </c:pt>
                <c:pt idx="9">
                  <c:v>120.34949883607359</c:v>
                </c:pt>
                <c:pt idx="10">
                  <c:v>120.34949883607359</c:v>
                </c:pt>
                <c:pt idx="11">
                  <c:v>1.2706390971537236</c:v>
                </c:pt>
                <c:pt idx="12">
                  <c:v>120.34949883607359</c:v>
                </c:pt>
                <c:pt idx="13">
                  <c:v>1320.2811693751353</c:v>
                </c:pt>
                <c:pt idx="14">
                  <c:v>1.2706390971537236</c:v>
                </c:pt>
                <c:pt idx="15">
                  <c:v>10.97039191807082</c:v>
                </c:pt>
                <c:pt idx="16">
                  <c:v>120.34949883607359</c:v>
                </c:pt>
                <c:pt idx="17">
                  <c:v>120.34949883607359</c:v>
                </c:pt>
                <c:pt idx="18">
                  <c:v>120.34949883607359</c:v>
                </c:pt>
                <c:pt idx="19">
                  <c:v>1.2706390971537236</c:v>
                </c:pt>
                <c:pt idx="20">
                  <c:v>1.2706390971537236</c:v>
                </c:pt>
                <c:pt idx="21">
                  <c:v>1320.2811693751353</c:v>
                </c:pt>
                <c:pt idx="22">
                  <c:v>120.34949883607359</c:v>
                </c:pt>
                <c:pt idx="23">
                  <c:v>1.61452371521563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12480"/>
        <c:axId val="231830656"/>
      </c:lineChart>
      <c:catAx>
        <c:axId val="2318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830656"/>
        <c:crosses val="autoZero"/>
        <c:auto val="1"/>
        <c:lblAlgn val="ctr"/>
        <c:lblOffset val="100"/>
        <c:noMultiLvlLbl val="0"/>
      </c:catAx>
      <c:valAx>
        <c:axId val="2318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447674</xdr:colOff>
      <xdr:row>42</xdr:row>
      <xdr:rowOff>9525</xdr:rowOff>
    </xdr:from>
    <xdr:to>
      <xdr:col>27</xdr:col>
      <xdr:colOff>419099</xdr:colOff>
      <xdr:row>64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42</xdr:row>
      <xdr:rowOff>19049</xdr:rowOff>
    </xdr:from>
    <xdr:to>
      <xdr:col>15</xdr:col>
      <xdr:colOff>333375</xdr:colOff>
      <xdr:row>65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44</xdr:row>
      <xdr:rowOff>161925</xdr:rowOff>
    </xdr:from>
    <xdr:to>
      <xdr:col>25</xdr:col>
      <xdr:colOff>381000</xdr:colOff>
      <xdr:row>66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254</xdr:row>
      <xdr:rowOff>190499</xdr:rowOff>
    </xdr:from>
    <xdr:to>
      <xdr:col>17</xdr:col>
      <xdr:colOff>95250</xdr:colOff>
      <xdr:row>274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19049</xdr:colOff>
      <xdr:row>296</xdr:row>
      <xdr:rowOff>19049</xdr:rowOff>
    </xdr:from>
    <xdr:to>
      <xdr:col>15</xdr:col>
      <xdr:colOff>590550</xdr:colOff>
      <xdr:row>315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5</xdr:row>
      <xdr:rowOff>142875</xdr:rowOff>
    </xdr:from>
    <xdr:to>
      <xdr:col>26</xdr:col>
      <xdr:colOff>19050</xdr:colOff>
      <xdr:row>41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276224</xdr:colOff>
      <xdr:row>1</xdr:row>
      <xdr:rowOff>19050</xdr:rowOff>
    </xdr:from>
    <xdr:to>
      <xdr:col>37</xdr:col>
      <xdr:colOff>590549</xdr:colOff>
      <xdr:row>21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76200</xdr:colOff>
      <xdr:row>47</xdr:row>
      <xdr:rowOff>9525</xdr:rowOff>
    </xdr:from>
    <xdr:to>
      <xdr:col>37</xdr:col>
      <xdr:colOff>590550</xdr:colOff>
      <xdr:row>68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342899</xdr:colOff>
      <xdr:row>83</xdr:row>
      <xdr:rowOff>114300</xdr:rowOff>
    </xdr:from>
    <xdr:to>
      <xdr:col>38</xdr:col>
      <xdr:colOff>276225</xdr:colOff>
      <xdr:row>105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276224</xdr:colOff>
      <xdr:row>1</xdr:row>
      <xdr:rowOff>19050</xdr:rowOff>
    </xdr:from>
    <xdr:to>
      <xdr:col>37</xdr:col>
      <xdr:colOff>590549</xdr:colOff>
      <xdr:row>21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76200</xdr:colOff>
      <xdr:row>47</xdr:row>
      <xdr:rowOff>9525</xdr:rowOff>
    </xdr:from>
    <xdr:to>
      <xdr:col>37</xdr:col>
      <xdr:colOff>590550</xdr:colOff>
      <xdr:row>68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342899</xdr:colOff>
      <xdr:row>83</xdr:row>
      <xdr:rowOff>114300</xdr:rowOff>
    </xdr:from>
    <xdr:to>
      <xdr:col>38</xdr:col>
      <xdr:colOff>276225</xdr:colOff>
      <xdr:row>105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219074</xdr:colOff>
      <xdr:row>152</xdr:row>
      <xdr:rowOff>33337</xdr:rowOff>
    </xdr:from>
    <xdr:to>
      <xdr:col>23</xdr:col>
      <xdr:colOff>419099</xdr:colOff>
      <xdr:row>166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228600</xdr:colOff>
      <xdr:row>167</xdr:row>
      <xdr:rowOff>4762</xdr:rowOff>
    </xdr:from>
    <xdr:to>
      <xdr:col>23</xdr:col>
      <xdr:colOff>381000</xdr:colOff>
      <xdr:row>181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276224</xdr:colOff>
      <xdr:row>1</xdr:row>
      <xdr:rowOff>19050</xdr:rowOff>
    </xdr:from>
    <xdr:to>
      <xdr:col>37</xdr:col>
      <xdr:colOff>590549</xdr:colOff>
      <xdr:row>21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76200</xdr:colOff>
      <xdr:row>47</xdr:row>
      <xdr:rowOff>9525</xdr:rowOff>
    </xdr:from>
    <xdr:to>
      <xdr:col>37</xdr:col>
      <xdr:colOff>590550</xdr:colOff>
      <xdr:row>68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342899</xdr:colOff>
      <xdr:row>83</xdr:row>
      <xdr:rowOff>114300</xdr:rowOff>
    </xdr:from>
    <xdr:to>
      <xdr:col>38</xdr:col>
      <xdr:colOff>276225</xdr:colOff>
      <xdr:row>105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25</xdr:row>
      <xdr:rowOff>19050</xdr:rowOff>
    </xdr:from>
    <xdr:to>
      <xdr:col>25</xdr:col>
      <xdr:colOff>390524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19050</xdr:rowOff>
    </xdr:from>
    <xdr:to>
      <xdr:col>16</xdr:col>
      <xdr:colOff>0</xdr:colOff>
      <xdr:row>21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609599</xdr:colOff>
      <xdr:row>66</xdr:row>
      <xdr:rowOff>190499</xdr:rowOff>
    </xdr:from>
    <xdr:to>
      <xdr:col>15</xdr:col>
      <xdr:colOff>600074</xdr:colOff>
      <xdr:row>87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89</xdr:row>
      <xdr:rowOff>9524</xdr:rowOff>
    </xdr:from>
    <xdr:to>
      <xdr:col>15</xdr:col>
      <xdr:colOff>600075</xdr:colOff>
      <xdr:row>109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133350</xdr:rowOff>
    </xdr:from>
    <xdr:to>
      <xdr:col>16</xdr:col>
      <xdr:colOff>590550</xdr:colOff>
      <xdr:row>29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53</xdr:row>
      <xdr:rowOff>190499</xdr:rowOff>
    </xdr:from>
    <xdr:to>
      <xdr:col>17</xdr:col>
      <xdr:colOff>95250</xdr:colOff>
      <xdr:row>73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19049</xdr:colOff>
      <xdr:row>95</xdr:row>
      <xdr:rowOff>19049</xdr:rowOff>
    </xdr:from>
    <xdr:to>
      <xdr:col>15</xdr:col>
      <xdr:colOff>590550</xdr:colOff>
      <xdr:row>114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1</xdr:row>
      <xdr:rowOff>180975</xdr:rowOff>
    </xdr:from>
    <xdr:to>
      <xdr:col>24</xdr:col>
      <xdr:colOff>66675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</xdr:row>
      <xdr:rowOff>38100</xdr:rowOff>
    </xdr:from>
    <xdr:to>
      <xdr:col>14</xdr:col>
      <xdr:colOff>247650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18</xdr:row>
      <xdr:rowOff>76200</xdr:rowOff>
    </xdr:from>
    <xdr:to>
      <xdr:col>20</xdr:col>
      <xdr:colOff>180975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35</xdr:row>
      <xdr:rowOff>76200</xdr:rowOff>
    </xdr:from>
    <xdr:to>
      <xdr:col>20</xdr:col>
      <xdr:colOff>180975</xdr:colOff>
      <xdr:row>49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304800</xdr:colOff>
      <xdr:row>61</xdr:row>
      <xdr:rowOff>57150</xdr:rowOff>
    </xdr:from>
    <xdr:to>
      <xdr:col>24</xdr:col>
      <xdr:colOff>0</xdr:colOff>
      <xdr:row>75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17</xdr:row>
      <xdr:rowOff>66675</xdr:rowOff>
    </xdr:from>
    <xdr:to>
      <xdr:col>22</xdr:col>
      <xdr:colOff>514350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254</xdr:row>
      <xdr:rowOff>190499</xdr:rowOff>
    </xdr:from>
    <xdr:to>
      <xdr:col>17</xdr:col>
      <xdr:colOff>95250</xdr:colOff>
      <xdr:row>274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19049</xdr:colOff>
      <xdr:row>296</xdr:row>
      <xdr:rowOff>19049</xdr:rowOff>
    </xdr:from>
    <xdr:to>
      <xdr:col>15</xdr:col>
      <xdr:colOff>590550</xdr:colOff>
      <xdr:row>315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A34" sqref="A34:Y38"/>
    </sheetView>
  </sheetViews>
  <sheetFormatPr defaultRowHeight="15" x14ac:dyDescent="0.25"/>
  <cols>
    <col min="1" max="1" width="12" bestFit="1" customWidth="1"/>
  </cols>
  <sheetData>
    <row r="1" spans="1:25" x14ac:dyDescent="0.25">
      <c r="A1" t="s">
        <v>0</v>
      </c>
    </row>
    <row r="2" spans="1:25" x14ac:dyDescent="0.25">
      <c r="A2">
        <v>4</v>
      </c>
      <c r="B2">
        <v>9</v>
      </c>
      <c r="C2">
        <v>10</v>
      </c>
      <c r="D2">
        <v>1</v>
      </c>
      <c r="E2">
        <v>2</v>
      </c>
      <c r="F2">
        <v>3</v>
      </c>
      <c r="G2">
        <v>6</v>
      </c>
      <c r="H2">
        <v>7</v>
      </c>
      <c r="I2">
        <v>8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 t="s">
        <v>1</v>
      </c>
    </row>
    <row r="3" spans="1:25" x14ac:dyDescent="0.25">
      <c r="A3">
        <v>3.0863999999999999E-2</v>
      </c>
      <c r="B3">
        <v>6.1727999999999998E-2</v>
      </c>
      <c r="C3">
        <v>6.1727999999999998E-2</v>
      </c>
      <c r="D3">
        <v>3.0863999999999999E-2</v>
      </c>
      <c r="E3">
        <v>6.1727999999999998E-2</v>
      </c>
      <c r="F3">
        <v>6.1729999999999997E-3</v>
      </c>
      <c r="G3">
        <v>6.1727999999999998E-2</v>
      </c>
      <c r="H3">
        <v>3.0860000000000002E-3</v>
      </c>
      <c r="I3">
        <v>6.1727999999999998E-2</v>
      </c>
      <c r="J3">
        <v>6.1727999999999998E-2</v>
      </c>
      <c r="K3">
        <v>9.2592999999999995E-2</v>
      </c>
      <c r="L3">
        <v>6.1727999999999998E-2</v>
      </c>
      <c r="M3">
        <v>3.0860000000000002E-3</v>
      </c>
      <c r="N3">
        <v>3.0863999999999999E-2</v>
      </c>
      <c r="O3">
        <v>3.0860000000000002E-3</v>
      </c>
      <c r="P3">
        <v>3.0863999999999999E-2</v>
      </c>
      <c r="Q3">
        <v>6.1727999999999998E-2</v>
      </c>
      <c r="R3">
        <v>6.1727999999999998E-2</v>
      </c>
      <c r="S3">
        <v>6.1727999999999998E-2</v>
      </c>
      <c r="T3">
        <v>3.0860000000000002E-3</v>
      </c>
      <c r="U3">
        <v>3.0860000000000002E-3</v>
      </c>
      <c r="V3">
        <v>9.2592999999999995E-2</v>
      </c>
      <c r="W3">
        <v>6.1727999999999998E-2</v>
      </c>
      <c r="X3">
        <v>6.1729999999999997E-3</v>
      </c>
      <c r="Y3" t="s">
        <v>1</v>
      </c>
    </row>
    <row r="4" spans="1:25" x14ac:dyDescent="0.25">
      <c r="A4">
        <v>1.1136E-2</v>
      </c>
      <c r="B4">
        <v>0.12542600000000001</v>
      </c>
      <c r="C4">
        <v>7.3899999999999997E-4</v>
      </c>
      <c r="D4">
        <v>1.4505000000000001E-2</v>
      </c>
      <c r="E4">
        <v>2.6884999999999999E-2</v>
      </c>
      <c r="F4">
        <v>6.8479999999999999E-3</v>
      </c>
      <c r="G4">
        <v>1.3814999999999999E-2</v>
      </c>
      <c r="H4">
        <v>8.3600000000000005E-4</v>
      </c>
      <c r="I4">
        <v>2.6662000000000002E-2</v>
      </c>
      <c r="J4">
        <v>4.6713999999999999E-2</v>
      </c>
      <c r="K4">
        <v>1.6552000000000001E-2</v>
      </c>
      <c r="L4">
        <v>4.4759999999999999E-3</v>
      </c>
      <c r="M4">
        <v>5.3399999999999997E-4</v>
      </c>
      <c r="N4">
        <v>1.8799999999999999E-4</v>
      </c>
      <c r="O4">
        <v>0.15466099999999999</v>
      </c>
      <c r="P4">
        <v>4.4519000000000003E-2</v>
      </c>
      <c r="Q4">
        <v>5.8570000000000002E-3</v>
      </c>
      <c r="R4">
        <v>1.1310000000000001E-3</v>
      </c>
      <c r="S4">
        <v>8.1700000000000002E-4</v>
      </c>
      <c r="T4">
        <v>5.4399999999999997E-2</v>
      </c>
      <c r="U4">
        <v>0.31757999999999997</v>
      </c>
      <c r="V4">
        <v>7.5969999999999996E-2</v>
      </c>
      <c r="W4">
        <v>7.3949999999999997E-3</v>
      </c>
      <c r="X4">
        <v>4.2353000000000002E-2</v>
      </c>
      <c r="Y4" t="s">
        <v>1</v>
      </c>
    </row>
    <row r="5" spans="1:25" x14ac:dyDescent="0.25">
      <c r="A5">
        <v>4.1667000000000003E-2</v>
      </c>
      <c r="B5">
        <v>4.1667000000000003E-2</v>
      </c>
      <c r="C5">
        <v>4.1667000000000003E-2</v>
      </c>
      <c r="D5">
        <v>7.9369999999999996E-3</v>
      </c>
      <c r="E5">
        <v>7.9369999999999996E-3</v>
      </c>
      <c r="F5">
        <v>7.9369999999999996E-3</v>
      </c>
      <c r="G5">
        <v>7.9369999999999996E-3</v>
      </c>
      <c r="H5">
        <v>7.9369999999999996E-3</v>
      </c>
      <c r="I5">
        <v>7.9369999999999996E-3</v>
      </c>
      <c r="J5">
        <v>7.9369999999999996E-3</v>
      </c>
      <c r="K5">
        <v>7.9369999999999996E-3</v>
      </c>
      <c r="L5">
        <v>7.9369999999999996E-3</v>
      </c>
      <c r="M5">
        <v>7.9369999999999996E-3</v>
      </c>
      <c r="N5">
        <v>7.9369999999999996E-3</v>
      </c>
      <c r="O5">
        <v>7.9369999999999996E-3</v>
      </c>
      <c r="P5">
        <v>7.9369999999999996E-3</v>
      </c>
      <c r="Q5">
        <v>7.9369999999999996E-3</v>
      </c>
      <c r="R5">
        <v>7.9369999999999996E-3</v>
      </c>
      <c r="S5">
        <v>7.9369999999999996E-3</v>
      </c>
      <c r="T5">
        <v>7.9369999999999996E-3</v>
      </c>
      <c r="U5">
        <v>7.9369999999999996E-3</v>
      </c>
      <c r="V5">
        <v>7.9369999999999996E-3</v>
      </c>
      <c r="W5">
        <v>7.9369999999999996E-3</v>
      </c>
      <c r="X5">
        <v>7.9369999999999996E-3</v>
      </c>
      <c r="Y5">
        <f>SUM(A5:X5)</f>
        <v>0.29167799999999988</v>
      </c>
    </row>
    <row r="6" spans="1:25" x14ac:dyDescent="0.25">
      <c r="A6">
        <v>2.8516E-2</v>
      </c>
      <c r="B6">
        <v>0.67090499999999997</v>
      </c>
      <c r="C6">
        <v>0.67469000000000001</v>
      </c>
      <c r="D6">
        <v>0.68176599999999998</v>
      </c>
      <c r="E6">
        <v>0.70799299999999998</v>
      </c>
      <c r="F6">
        <v>0.70866099999999999</v>
      </c>
      <c r="G6">
        <v>0.72213799999999995</v>
      </c>
      <c r="H6">
        <v>0.72217900000000002</v>
      </c>
      <c r="I6">
        <v>0.74818899999999999</v>
      </c>
      <c r="J6">
        <v>0.79376100000000005</v>
      </c>
      <c r="K6">
        <v>0.81798199999999999</v>
      </c>
      <c r="L6">
        <v>0.822349</v>
      </c>
      <c r="M6">
        <v>0.82237499999999997</v>
      </c>
      <c r="N6">
        <v>0.82246600000000003</v>
      </c>
      <c r="O6">
        <v>0.83001000000000003</v>
      </c>
      <c r="P6">
        <v>0.85172599999999998</v>
      </c>
      <c r="Q6">
        <v>0.85743999999999998</v>
      </c>
      <c r="R6">
        <v>0.85854299999999995</v>
      </c>
      <c r="S6">
        <v>0.85933999999999999</v>
      </c>
      <c r="T6">
        <v>0.86199300000000001</v>
      </c>
      <c r="U6">
        <v>0.87748400000000004</v>
      </c>
      <c r="V6">
        <v>0.98865400000000003</v>
      </c>
      <c r="W6">
        <v>0.99586799999999998</v>
      </c>
      <c r="X6">
        <v>1</v>
      </c>
      <c r="Y6" t="s">
        <v>1</v>
      </c>
    </row>
    <row r="8" spans="1:25" x14ac:dyDescent="0.25">
      <c r="A8">
        <f t="shared" ref="A8:X8" si="0">A5/$Y5</f>
        <v>0.14285273486515959</v>
      </c>
      <c r="B8">
        <f t="shared" si="0"/>
        <v>0.14285273486515959</v>
      </c>
      <c r="C8">
        <f t="shared" si="0"/>
        <v>0.14285273486515959</v>
      </c>
      <c r="D8">
        <f t="shared" si="0"/>
        <v>2.7211514066881982E-2</v>
      </c>
      <c r="E8">
        <f t="shared" si="0"/>
        <v>2.7211514066881982E-2</v>
      </c>
      <c r="F8">
        <f t="shared" si="0"/>
        <v>2.7211514066881982E-2</v>
      </c>
      <c r="G8">
        <f t="shared" si="0"/>
        <v>2.7211514066881982E-2</v>
      </c>
      <c r="H8">
        <f t="shared" si="0"/>
        <v>2.7211514066881982E-2</v>
      </c>
      <c r="I8">
        <f t="shared" si="0"/>
        <v>2.7211514066881982E-2</v>
      </c>
      <c r="J8">
        <f t="shared" si="0"/>
        <v>2.7211514066881982E-2</v>
      </c>
      <c r="K8">
        <f t="shared" si="0"/>
        <v>2.7211514066881982E-2</v>
      </c>
      <c r="L8">
        <f t="shared" si="0"/>
        <v>2.7211514066881982E-2</v>
      </c>
      <c r="M8">
        <f t="shared" si="0"/>
        <v>2.7211514066881982E-2</v>
      </c>
      <c r="N8">
        <f t="shared" si="0"/>
        <v>2.7211514066881982E-2</v>
      </c>
      <c r="O8">
        <f t="shared" si="0"/>
        <v>2.7211514066881982E-2</v>
      </c>
      <c r="P8">
        <f t="shared" si="0"/>
        <v>2.7211514066881982E-2</v>
      </c>
      <c r="Q8">
        <f t="shared" si="0"/>
        <v>2.7211514066881982E-2</v>
      </c>
      <c r="R8">
        <f t="shared" si="0"/>
        <v>2.7211514066881982E-2</v>
      </c>
      <c r="S8">
        <f t="shared" si="0"/>
        <v>2.7211514066881982E-2</v>
      </c>
      <c r="T8">
        <f t="shared" si="0"/>
        <v>2.7211514066881982E-2</v>
      </c>
      <c r="U8">
        <f t="shared" si="0"/>
        <v>2.7211514066881982E-2</v>
      </c>
      <c r="V8">
        <f t="shared" si="0"/>
        <v>2.7211514066881982E-2</v>
      </c>
      <c r="W8">
        <f t="shared" si="0"/>
        <v>2.7211514066881982E-2</v>
      </c>
      <c r="X8">
        <f t="shared" si="0"/>
        <v>2.7211514066881982E-2</v>
      </c>
      <c r="Y8">
        <f>SUM(A8:X8)</f>
        <v>0.99999999999999956</v>
      </c>
    </row>
    <row r="9" spans="1:25" x14ac:dyDescent="0.25">
      <c r="A9">
        <v>4</v>
      </c>
      <c r="B9">
        <v>9</v>
      </c>
      <c r="C9">
        <v>10</v>
      </c>
      <c r="D9">
        <v>1</v>
      </c>
      <c r="E9">
        <v>2</v>
      </c>
      <c r="F9">
        <v>3</v>
      </c>
      <c r="G9">
        <v>6</v>
      </c>
      <c r="H9">
        <v>7</v>
      </c>
      <c r="I9">
        <v>8</v>
      </c>
      <c r="J9">
        <v>11</v>
      </c>
      <c r="K9">
        <v>12</v>
      </c>
      <c r="L9">
        <v>13</v>
      </c>
      <c r="M9">
        <v>14</v>
      </c>
      <c r="N9">
        <v>15</v>
      </c>
      <c r="O9">
        <v>16</v>
      </c>
      <c r="P9">
        <v>17</v>
      </c>
      <c r="Q9">
        <v>18</v>
      </c>
      <c r="R9">
        <v>19</v>
      </c>
      <c r="S9">
        <v>20</v>
      </c>
      <c r="T9">
        <v>21</v>
      </c>
      <c r="U9">
        <v>22</v>
      </c>
      <c r="V9">
        <v>23</v>
      </c>
      <c r="W9">
        <v>24</v>
      </c>
      <c r="X9">
        <v>25</v>
      </c>
    </row>
    <row r="10" spans="1:25" x14ac:dyDescent="0.25">
      <c r="A10">
        <v>3.0863999999999999E-2</v>
      </c>
      <c r="B10">
        <v>6.1727999999999998E-2</v>
      </c>
      <c r="C10">
        <v>6.1727999999999998E-2</v>
      </c>
      <c r="D10">
        <v>3.0863999999999999E-2</v>
      </c>
      <c r="E10">
        <v>6.1727999999999998E-2</v>
      </c>
      <c r="F10">
        <v>6.1729999999999997E-3</v>
      </c>
      <c r="G10">
        <v>6.1727999999999998E-2</v>
      </c>
      <c r="H10">
        <v>3.0860000000000002E-3</v>
      </c>
      <c r="I10">
        <v>6.1727999999999998E-2</v>
      </c>
      <c r="J10">
        <v>6.1727999999999998E-2</v>
      </c>
      <c r="K10">
        <v>9.2592999999999995E-2</v>
      </c>
      <c r="L10">
        <v>6.1727999999999998E-2</v>
      </c>
      <c r="M10">
        <v>3.0860000000000002E-3</v>
      </c>
      <c r="N10">
        <v>3.0863999999999999E-2</v>
      </c>
      <c r="O10">
        <v>3.0860000000000002E-3</v>
      </c>
      <c r="P10">
        <v>3.0863999999999999E-2</v>
      </c>
      <c r="Q10">
        <v>6.1727999999999998E-2</v>
      </c>
      <c r="R10">
        <v>6.1727999999999998E-2</v>
      </c>
      <c r="S10">
        <v>6.1727999999999998E-2</v>
      </c>
      <c r="T10">
        <v>3.0860000000000002E-3</v>
      </c>
      <c r="U10">
        <v>3.0860000000000002E-3</v>
      </c>
      <c r="V10">
        <v>9.2592999999999995E-2</v>
      </c>
      <c r="W10">
        <v>6.1727999999999998E-2</v>
      </c>
      <c r="X10">
        <v>6.1729999999999997E-3</v>
      </c>
    </row>
    <row r="11" spans="1:25" x14ac:dyDescent="0.25">
      <c r="A11">
        <v>1.1136E-2</v>
      </c>
      <c r="B11">
        <v>0.12542600000000001</v>
      </c>
      <c r="C11">
        <v>7.3899999999999997E-4</v>
      </c>
      <c r="D11">
        <v>1.4505000000000001E-2</v>
      </c>
      <c r="E11">
        <v>2.6884999999999999E-2</v>
      </c>
      <c r="F11">
        <v>6.8479999999999999E-3</v>
      </c>
      <c r="G11">
        <v>1.3814999999999999E-2</v>
      </c>
      <c r="H11">
        <v>8.3600000000000005E-4</v>
      </c>
      <c r="I11">
        <v>2.6662000000000002E-2</v>
      </c>
      <c r="J11">
        <v>4.6713999999999999E-2</v>
      </c>
      <c r="K11">
        <v>1.6552000000000001E-2</v>
      </c>
      <c r="L11">
        <v>4.4759999999999999E-3</v>
      </c>
      <c r="M11">
        <v>5.3399999999999997E-4</v>
      </c>
      <c r="N11">
        <v>1.8799999999999999E-4</v>
      </c>
      <c r="O11">
        <v>0.15466099999999999</v>
      </c>
      <c r="P11">
        <v>4.4519000000000003E-2</v>
      </c>
      <c r="Q11">
        <v>5.8570000000000002E-3</v>
      </c>
      <c r="R11">
        <v>1.1310000000000001E-3</v>
      </c>
      <c r="S11">
        <v>8.1700000000000002E-4</v>
      </c>
      <c r="T11">
        <v>5.4399999999999997E-2</v>
      </c>
      <c r="U11">
        <v>0.31757999999999997</v>
      </c>
      <c r="V11">
        <v>7.5969999999999996E-2</v>
      </c>
      <c r="W11">
        <v>7.3949999999999997E-3</v>
      </c>
      <c r="X11">
        <v>4.2353000000000002E-2</v>
      </c>
    </row>
    <row r="12" spans="1:25" x14ac:dyDescent="0.25">
      <c r="A12">
        <f>A8</f>
        <v>0.14285273486515959</v>
      </c>
      <c r="B12">
        <f t="shared" ref="B12:X12" si="1">A12+B8</f>
        <v>0.28570546973031918</v>
      </c>
      <c r="C12">
        <f t="shared" si="1"/>
        <v>0.42855820459547878</v>
      </c>
      <c r="D12">
        <f t="shared" si="1"/>
        <v>0.45576971866236077</v>
      </c>
      <c r="E12">
        <f t="shared" si="1"/>
        <v>0.48298123272924276</v>
      </c>
      <c r="F12">
        <f t="shared" si="1"/>
        <v>0.5101927467961247</v>
      </c>
      <c r="G12">
        <f t="shared" si="1"/>
        <v>0.53740426086300663</v>
      </c>
      <c r="H12">
        <f t="shared" si="1"/>
        <v>0.56461577492988857</v>
      </c>
      <c r="I12">
        <f t="shared" si="1"/>
        <v>0.59182728899677051</v>
      </c>
      <c r="J12">
        <f t="shared" si="1"/>
        <v>0.61903880306365244</v>
      </c>
      <c r="K12">
        <f t="shared" si="1"/>
        <v>0.64625031713053438</v>
      </c>
      <c r="L12">
        <f t="shared" si="1"/>
        <v>0.67346183119741632</v>
      </c>
      <c r="M12">
        <f t="shared" si="1"/>
        <v>0.70067334526429825</v>
      </c>
      <c r="N12">
        <f t="shared" si="1"/>
        <v>0.72788485933118019</v>
      </c>
      <c r="O12">
        <f t="shared" si="1"/>
        <v>0.75509637339806213</v>
      </c>
      <c r="P12">
        <f t="shared" si="1"/>
        <v>0.78230788746494406</v>
      </c>
      <c r="Q12">
        <f t="shared" si="1"/>
        <v>0.809519401531826</v>
      </c>
      <c r="R12">
        <f t="shared" si="1"/>
        <v>0.83673091559870794</v>
      </c>
      <c r="S12">
        <f t="shared" si="1"/>
        <v>0.86394242966558987</v>
      </c>
      <c r="T12">
        <f t="shared" si="1"/>
        <v>0.89115394373247181</v>
      </c>
      <c r="U12">
        <f t="shared" si="1"/>
        <v>0.91836545779935375</v>
      </c>
      <c r="V12">
        <f t="shared" si="1"/>
        <v>0.94557697186623568</v>
      </c>
      <c r="W12">
        <f t="shared" si="1"/>
        <v>0.97278848593311762</v>
      </c>
      <c r="X12">
        <f t="shared" si="1"/>
        <v>0.99999999999999956</v>
      </c>
    </row>
    <row r="13" spans="1:25" x14ac:dyDescent="0.25">
      <c r="A13">
        <f t="shared" ref="A13:X13" si="2">A6</f>
        <v>2.8516E-2</v>
      </c>
      <c r="B13">
        <f t="shared" si="2"/>
        <v>0.67090499999999997</v>
      </c>
      <c r="C13">
        <f t="shared" si="2"/>
        <v>0.67469000000000001</v>
      </c>
      <c r="D13">
        <f t="shared" si="2"/>
        <v>0.68176599999999998</v>
      </c>
      <c r="E13">
        <f t="shared" si="2"/>
        <v>0.70799299999999998</v>
      </c>
      <c r="F13">
        <f t="shared" si="2"/>
        <v>0.70866099999999999</v>
      </c>
      <c r="G13">
        <f t="shared" si="2"/>
        <v>0.72213799999999995</v>
      </c>
      <c r="H13">
        <f t="shared" si="2"/>
        <v>0.72217900000000002</v>
      </c>
      <c r="I13">
        <f t="shared" si="2"/>
        <v>0.74818899999999999</v>
      </c>
      <c r="J13">
        <f t="shared" si="2"/>
        <v>0.79376100000000005</v>
      </c>
      <c r="K13">
        <f t="shared" si="2"/>
        <v>0.81798199999999999</v>
      </c>
      <c r="L13">
        <f t="shared" si="2"/>
        <v>0.822349</v>
      </c>
      <c r="M13">
        <f t="shared" si="2"/>
        <v>0.82237499999999997</v>
      </c>
      <c r="N13">
        <f t="shared" si="2"/>
        <v>0.82246600000000003</v>
      </c>
      <c r="O13">
        <f t="shared" si="2"/>
        <v>0.83001000000000003</v>
      </c>
      <c r="P13">
        <f t="shared" si="2"/>
        <v>0.85172599999999998</v>
      </c>
      <c r="Q13">
        <f t="shared" si="2"/>
        <v>0.85743999999999998</v>
      </c>
      <c r="R13">
        <f t="shared" si="2"/>
        <v>0.85854299999999995</v>
      </c>
      <c r="S13">
        <f t="shared" si="2"/>
        <v>0.85933999999999999</v>
      </c>
      <c r="T13">
        <f t="shared" si="2"/>
        <v>0.86199300000000001</v>
      </c>
      <c r="U13">
        <f t="shared" si="2"/>
        <v>0.87748400000000004</v>
      </c>
      <c r="V13">
        <f t="shared" si="2"/>
        <v>0.98865400000000003</v>
      </c>
      <c r="W13">
        <f t="shared" si="2"/>
        <v>0.99586799999999998</v>
      </c>
      <c r="X13">
        <f t="shared" si="2"/>
        <v>1</v>
      </c>
    </row>
    <row r="16" spans="1:25" x14ac:dyDescent="0.25">
      <c r="A16" t="s">
        <v>2</v>
      </c>
    </row>
    <row r="17" spans="1:25" x14ac:dyDescent="0.25">
      <c r="A17">
        <v>3</v>
      </c>
      <c r="B17">
        <v>4</v>
      </c>
      <c r="C17">
        <v>5</v>
      </c>
      <c r="D17">
        <v>8</v>
      </c>
      <c r="E17">
        <v>10</v>
      </c>
      <c r="F17">
        <v>13</v>
      </c>
      <c r="G17">
        <v>14</v>
      </c>
      <c r="H17">
        <v>15</v>
      </c>
      <c r="I17">
        <v>1</v>
      </c>
      <c r="J17">
        <v>2</v>
      </c>
      <c r="K17">
        <v>6</v>
      </c>
      <c r="L17">
        <v>7</v>
      </c>
      <c r="M17">
        <v>11</v>
      </c>
      <c r="N17">
        <v>12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21</v>
      </c>
      <c r="U17">
        <v>22</v>
      </c>
      <c r="V17">
        <v>23</v>
      </c>
      <c r="W17">
        <v>24</v>
      </c>
      <c r="X17">
        <v>25</v>
      </c>
      <c r="Y17" t="s">
        <v>1</v>
      </c>
    </row>
    <row r="18" spans="1:25" x14ac:dyDescent="0.25">
      <c r="A18">
        <v>5.9880000000000003E-3</v>
      </c>
      <c r="B18">
        <v>2.9940000000000001E-2</v>
      </c>
      <c r="C18">
        <v>8.9819999999999997E-2</v>
      </c>
      <c r="D18">
        <v>5.9880000000000003E-2</v>
      </c>
      <c r="E18">
        <v>5.9880000000000003E-2</v>
      </c>
      <c r="F18">
        <v>5.9880000000000003E-2</v>
      </c>
      <c r="G18">
        <v>2.9940000000000001E-3</v>
      </c>
      <c r="H18">
        <v>2.9940000000000001E-2</v>
      </c>
      <c r="I18">
        <v>2.9940000000000001E-2</v>
      </c>
      <c r="J18">
        <v>5.9880000000000003E-2</v>
      </c>
      <c r="K18">
        <v>5.9880000000000003E-2</v>
      </c>
      <c r="L18">
        <v>2.9940000000000001E-3</v>
      </c>
      <c r="M18">
        <v>5.9880000000000003E-2</v>
      </c>
      <c r="N18">
        <v>8.9819999999999997E-2</v>
      </c>
      <c r="O18">
        <v>2.9940000000000001E-3</v>
      </c>
      <c r="P18">
        <v>2.9940000000000001E-2</v>
      </c>
      <c r="Q18">
        <v>5.9880000000000003E-2</v>
      </c>
      <c r="R18">
        <v>5.9880000000000003E-2</v>
      </c>
      <c r="S18">
        <v>5.9880000000000003E-2</v>
      </c>
      <c r="T18">
        <v>2.9940000000000001E-3</v>
      </c>
      <c r="U18">
        <v>2.9940000000000001E-3</v>
      </c>
      <c r="V18">
        <v>8.9819999999999997E-2</v>
      </c>
      <c r="W18">
        <v>5.9880000000000003E-2</v>
      </c>
      <c r="X18">
        <v>5.9880000000000003E-3</v>
      </c>
      <c r="Y18" t="s">
        <v>1</v>
      </c>
    </row>
    <row r="19" spans="1:25" x14ac:dyDescent="0.25">
      <c r="A19">
        <v>7.7850000000000003E-3</v>
      </c>
      <c r="B19">
        <v>1.2659E-2</v>
      </c>
      <c r="C19">
        <v>5.7600000000000004E-3</v>
      </c>
      <c r="D19">
        <v>3.031E-2</v>
      </c>
      <c r="E19">
        <v>8.4000000000000003E-4</v>
      </c>
      <c r="F19">
        <v>5.0879999999999996E-3</v>
      </c>
      <c r="G19">
        <v>6.0700000000000001E-4</v>
      </c>
      <c r="H19">
        <v>2.14E-4</v>
      </c>
      <c r="I19">
        <v>1.6490000000000001E-2</v>
      </c>
      <c r="J19">
        <v>3.0564000000000001E-2</v>
      </c>
      <c r="K19">
        <v>1.5705E-2</v>
      </c>
      <c r="L19">
        <v>9.5100000000000002E-4</v>
      </c>
      <c r="M19">
        <v>5.3106E-2</v>
      </c>
      <c r="N19">
        <v>1.8817E-2</v>
      </c>
      <c r="O19">
        <v>0.17582300000000001</v>
      </c>
      <c r="P19">
        <v>5.0611000000000003E-2</v>
      </c>
      <c r="Q19">
        <v>6.659E-3</v>
      </c>
      <c r="R19">
        <v>1.286E-3</v>
      </c>
      <c r="S19">
        <v>9.2900000000000003E-4</v>
      </c>
      <c r="T19">
        <v>6.1844000000000003E-2</v>
      </c>
      <c r="U19">
        <v>0.36103400000000002</v>
      </c>
      <c r="V19">
        <v>8.6364999999999997E-2</v>
      </c>
      <c r="W19">
        <v>8.4069999999999995E-3</v>
      </c>
      <c r="X19">
        <v>4.8148999999999997E-2</v>
      </c>
      <c r="Y19" t="s">
        <v>1</v>
      </c>
    </row>
    <row r="20" spans="1:25" x14ac:dyDescent="0.25">
      <c r="A20">
        <v>4.1667000000000003E-2</v>
      </c>
      <c r="B20">
        <v>4.1667000000000003E-2</v>
      </c>
      <c r="C20">
        <v>4.1667000000000003E-2</v>
      </c>
      <c r="D20">
        <v>4.1667000000000003E-2</v>
      </c>
      <c r="E20">
        <v>4.1667000000000003E-2</v>
      </c>
      <c r="F20">
        <v>4.1667000000000003E-2</v>
      </c>
      <c r="G20">
        <v>4.1667000000000003E-2</v>
      </c>
      <c r="H20">
        <v>4.1667000000000003E-2</v>
      </c>
      <c r="I20">
        <v>1.0416999999999999E-2</v>
      </c>
      <c r="J20">
        <v>1.0416999999999999E-2</v>
      </c>
      <c r="K20">
        <v>1.0416999999999999E-2</v>
      </c>
      <c r="L20">
        <v>1.0416999999999999E-2</v>
      </c>
      <c r="M20">
        <v>1.0416999999999999E-2</v>
      </c>
      <c r="N20">
        <v>1.0416999999999999E-2</v>
      </c>
      <c r="O20">
        <v>1.0416999999999999E-2</v>
      </c>
      <c r="P20">
        <v>1.0416999999999999E-2</v>
      </c>
      <c r="Q20">
        <v>1.0416999999999999E-2</v>
      </c>
      <c r="R20">
        <v>1.0416999999999999E-2</v>
      </c>
      <c r="S20">
        <v>1.0416999999999999E-2</v>
      </c>
      <c r="T20">
        <v>1.0416999999999999E-2</v>
      </c>
      <c r="U20">
        <v>1.0416999999999999E-2</v>
      </c>
      <c r="V20">
        <v>1.0416999999999999E-2</v>
      </c>
      <c r="W20">
        <v>1.0416999999999999E-2</v>
      </c>
      <c r="X20">
        <v>1.0416999999999999E-2</v>
      </c>
      <c r="Y20">
        <f>SUM(A20:X20)</f>
        <v>0.50000800000000012</v>
      </c>
    </row>
    <row r="21" spans="1:25" x14ac:dyDescent="0.25">
      <c r="A21">
        <v>5.6490000000000004E-3</v>
      </c>
      <c r="B21">
        <v>5.1575999999999997E-2</v>
      </c>
      <c r="C21">
        <v>0.11426699999999999</v>
      </c>
      <c r="D21">
        <v>0.33419500000000002</v>
      </c>
      <c r="E21">
        <v>0.34029100000000001</v>
      </c>
      <c r="F21">
        <v>0.37720900000000002</v>
      </c>
      <c r="G21">
        <v>0.37742900000000001</v>
      </c>
      <c r="H21">
        <v>0.37820399999999998</v>
      </c>
      <c r="I21">
        <v>0.39316000000000001</v>
      </c>
      <c r="J21">
        <v>0.44860299999999997</v>
      </c>
      <c r="K21">
        <v>0.47709200000000002</v>
      </c>
      <c r="L21">
        <v>0.47717799999999999</v>
      </c>
      <c r="M21">
        <v>0.57351300000000005</v>
      </c>
      <c r="N21">
        <v>0.62471399999999999</v>
      </c>
      <c r="O21">
        <v>0.64066100000000004</v>
      </c>
      <c r="P21">
        <v>0.68656499999999998</v>
      </c>
      <c r="Q21">
        <v>0.69864300000000001</v>
      </c>
      <c r="R21">
        <v>0.70097500000000001</v>
      </c>
      <c r="S21">
        <v>0.70266099999999998</v>
      </c>
      <c r="T21">
        <v>0.70826999999999996</v>
      </c>
      <c r="U21">
        <v>0.74101499999999998</v>
      </c>
      <c r="V21">
        <v>0.97601499999999997</v>
      </c>
      <c r="W21">
        <v>0.99126599999999998</v>
      </c>
      <c r="X21">
        <v>1</v>
      </c>
      <c r="Y21" t="s">
        <v>1</v>
      </c>
    </row>
    <row r="23" spans="1:25" x14ac:dyDescent="0.25">
      <c r="A23">
        <f>A18*A19*A20</f>
        <v>1.9423730388600002E-6</v>
      </c>
      <c r="B23">
        <f t="shared" ref="B23:X23" si="3">B18*B19*B20</f>
        <v>1.5792228836820001E-5</v>
      </c>
      <c r="C23">
        <f t="shared" si="3"/>
        <v>2.1556972454400004E-5</v>
      </c>
      <c r="D23">
        <f t="shared" si="3"/>
        <v>7.562405498760001E-5</v>
      </c>
      <c r="E23">
        <f t="shared" si="3"/>
        <v>2.0958167664000002E-6</v>
      </c>
      <c r="F23">
        <f t="shared" si="3"/>
        <v>1.2694661556480001E-5</v>
      </c>
      <c r="G23">
        <f t="shared" si="3"/>
        <v>7.5723855786000002E-8</v>
      </c>
      <c r="H23">
        <f t="shared" si="3"/>
        <v>2.6696713572000003E-7</v>
      </c>
      <c r="I23">
        <f t="shared" si="3"/>
        <v>5.1429833201999999E-6</v>
      </c>
      <c r="J23">
        <f t="shared" si="3"/>
        <v>1.9064905057439999E-5</v>
      </c>
      <c r="K23">
        <f t="shared" si="3"/>
        <v>9.7963072217999993E-6</v>
      </c>
      <c r="L23">
        <f t="shared" si="3"/>
        <v>2.9660261597999999E-8</v>
      </c>
      <c r="M23">
        <f t="shared" si="3"/>
        <v>3.3125927495759996E-5</v>
      </c>
      <c r="N23">
        <f t="shared" si="3"/>
        <v>1.7606219005979998E-5</v>
      </c>
      <c r="O23">
        <f t="shared" si="3"/>
        <v>5.483655283854E-6</v>
      </c>
      <c r="P23">
        <f t="shared" si="3"/>
        <v>1.5784810722779999E-5</v>
      </c>
      <c r="Q23">
        <f t="shared" si="3"/>
        <v>4.1536841636400003E-6</v>
      </c>
      <c r="R23">
        <f t="shared" si="3"/>
        <v>8.0216816856000002E-7</v>
      </c>
      <c r="S23">
        <f t="shared" si="3"/>
        <v>5.7948229283999998E-7</v>
      </c>
      <c r="T23">
        <f t="shared" si="3"/>
        <v>1.9288214703120002E-6</v>
      </c>
      <c r="U23">
        <f t="shared" si="3"/>
        <v>1.1260108186932E-5</v>
      </c>
      <c r="V23">
        <f t="shared" si="3"/>
        <v>8.0807838893099993E-5</v>
      </c>
      <c r="W23">
        <f t="shared" si="3"/>
        <v>5.244034053719999E-6</v>
      </c>
      <c r="X23">
        <f t="shared" si="3"/>
        <v>3.003389980404E-6</v>
      </c>
      <c r="Y23">
        <f>SUM(A23:X23)</f>
        <v>3.4386279421098594E-4</v>
      </c>
    </row>
    <row r="24" spans="1:25" x14ac:dyDescent="0.25">
      <c r="A24">
        <f>A23/$Y23</f>
        <v>5.6486862538207804E-3</v>
      </c>
      <c r="B24">
        <f t="shared" ref="B24:X24" si="4">B23/$Y23</f>
        <v>4.5925959721976405E-2</v>
      </c>
      <c r="C24">
        <f t="shared" si="4"/>
        <v>6.2690622007721963E-2</v>
      </c>
      <c r="D24">
        <f t="shared" si="4"/>
        <v>0.21992508715903386</v>
      </c>
      <c r="E24">
        <f t="shared" si="4"/>
        <v>6.0949215840840794E-3</v>
      </c>
      <c r="F24">
        <f t="shared" si="4"/>
        <v>3.691781073788071E-2</v>
      </c>
      <c r="G24">
        <f t="shared" si="4"/>
        <v>2.2021532152018071E-4</v>
      </c>
      <c r="H24">
        <f t="shared" si="4"/>
        <v>7.7637691606785293E-4</v>
      </c>
      <c r="I24">
        <f t="shared" si="4"/>
        <v>1.4956498367323767E-2</v>
      </c>
      <c r="J24">
        <f t="shared" si="4"/>
        <v>5.5443349435886434E-2</v>
      </c>
      <c r="K24">
        <f t="shared" si="4"/>
        <v>2.8489000225448122E-2</v>
      </c>
      <c r="L24">
        <f t="shared" si="4"/>
        <v>8.6256094283352957E-5</v>
      </c>
      <c r="M24">
        <f t="shared" si="4"/>
        <v>9.6334724353559234E-2</v>
      </c>
      <c r="N24">
        <f t="shared" si="4"/>
        <v>5.1201291045105755E-2</v>
      </c>
      <c r="O24">
        <f t="shared" si="4"/>
        <v>1.5947218995985245E-2</v>
      </c>
      <c r="P24">
        <f t="shared" si="4"/>
        <v>4.5904386832542339E-2</v>
      </c>
      <c r="Q24">
        <f t="shared" si="4"/>
        <v>1.2079481216253364E-2</v>
      </c>
      <c r="R24">
        <f t="shared" si="4"/>
        <v>2.3328146634782735E-3</v>
      </c>
      <c r="S24">
        <f t="shared" si="4"/>
        <v>1.6852137032436361E-3</v>
      </c>
      <c r="T24">
        <f t="shared" si="4"/>
        <v>5.6092764404413048E-3</v>
      </c>
      <c r="U24">
        <f t="shared" si="4"/>
        <v>3.2745933484222979E-2</v>
      </c>
      <c r="V24">
        <f t="shared" si="4"/>
        <v>0.23500023920447249</v>
      </c>
      <c r="W24">
        <f t="shared" si="4"/>
        <v>1.5250367710623516E-2</v>
      </c>
      <c r="X24">
        <f t="shared" si="4"/>
        <v>8.7342685250245255E-3</v>
      </c>
    </row>
    <row r="25" spans="1:25" x14ac:dyDescent="0.25">
      <c r="A25">
        <f>A24</f>
        <v>5.6486862538207804E-3</v>
      </c>
      <c r="B25">
        <f>A25+B24</f>
        <v>5.1574645975797181E-2</v>
      </c>
      <c r="C25">
        <f t="shared" ref="C25:X25" si="5">B25+C24</f>
        <v>0.11426526798351914</v>
      </c>
      <c r="D25">
        <f t="shared" si="5"/>
        <v>0.33419035514255302</v>
      </c>
      <c r="E25">
        <f t="shared" si="5"/>
        <v>0.34028527672663711</v>
      </c>
      <c r="F25">
        <f t="shared" si="5"/>
        <v>0.37720308746451781</v>
      </c>
      <c r="G25">
        <f t="shared" si="5"/>
        <v>0.37742330278603797</v>
      </c>
      <c r="H25">
        <f t="shared" si="5"/>
        <v>0.37819967970210583</v>
      </c>
      <c r="I25">
        <f t="shared" si="5"/>
        <v>0.3931561780694296</v>
      </c>
      <c r="J25">
        <f t="shared" si="5"/>
        <v>0.44859952750531601</v>
      </c>
      <c r="K25">
        <f t="shared" si="5"/>
        <v>0.47708852773076416</v>
      </c>
      <c r="L25">
        <f t="shared" si="5"/>
        <v>0.47717478382504752</v>
      </c>
      <c r="M25">
        <f t="shared" si="5"/>
        <v>0.5735095081786068</v>
      </c>
      <c r="N25">
        <f t="shared" si="5"/>
        <v>0.62471079922371253</v>
      </c>
      <c r="O25">
        <f t="shared" si="5"/>
        <v>0.64065801821969781</v>
      </c>
      <c r="P25">
        <f t="shared" si="5"/>
        <v>0.6865624050522402</v>
      </c>
      <c r="Q25">
        <f t="shared" si="5"/>
        <v>0.69864188626849355</v>
      </c>
      <c r="R25">
        <f t="shared" si="5"/>
        <v>0.70097470093197178</v>
      </c>
      <c r="S25">
        <f t="shared" si="5"/>
        <v>0.70265991463521538</v>
      </c>
      <c r="T25">
        <f t="shared" si="5"/>
        <v>0.70826919107565667</v>
      </c>
      <c r="U25">
        <f t="shared" si="5"/>
        <v>0.74101512455987961</v>
      </c>
      <c r="V25">
        <f t="shared" si="5"/>
        <v>0.97601536376435205</v>
      </c>
      <c r="W25">
        <f t="shared" si="5"/>
        <v>0.99126573147497554</v>
      </c>
      <c r="X25">
        <f t="shared" si="5"/>
        <v>1</v>
      </c>
    </row>
    <row r="27" spans="1:25" x14ac:dyDescent="0.25">
      <c r="A27">
        <f>A20/$Y20</f>
        <v>8.3332666677333148E-2</v>
      </c>
      <c r="B27">
        <f t="shared" ref="B27:X27" si="6">B20/$Y20</f>
        <v>8.3332666677333148E-2</v>
      </c>
      <c r="C27">
        <f t="shared" si="6"/>
        <v>8.3332666677333148E-2</v>
      </c>
      <c r="D27">
        <f t="shared" si="6"/>
        <v>8.3332666677333148E-2</v>
      </c>
      <c r="E27">
        <f t="shared" si="6"/>
        <v>8.3332666677333148E-2</v>
      </c>
      <c r="F27">
        <f t="shared" si="6"/>
        <v>8.3332666677333148E-2</v>
      </c>
      <c r="G27">
        <f t="shared" si="6"/>
        <v>8.3332666677333148E-2</v>
      </c>
      <c r="H27">
        <f t="shared" si="6"/>
        <v>8.3332666677333148E-2</v>
      </c>
      <c r="I27">
        <f t="shared" si="6"/>
        <v>2.0833666661333412E-2</v>
      </c>
      <c r="J27">
        <f t="shared" si="6"/>
        <v>2.0833666661333412E-2</v>
      </c>
      <c r="K27">
        <f t="shared" si="6"/>
        <v>2.0833666661333412E-2</v>
      </c>
      <c r="L27">
        <f t="shared" si="6"/>
        <v>2.0833666661333412E-2</v>
      </c>
      <c r="M27">
        <f t="shared" si="6"/>
        <v>2.0833666661333412E-2</v>
      </c>
      <c r="N27">
        <f t="shared" si="6"/>
        <v>2.0833666661333412E-2</v>
      </c>
      <c r="O27">
        <f t="shared" si="6"/>
        <v>2.0833666661333412E-2</v>
      </c>
      <c r="P27">
        <f t="shared" si="6"/>
        <v>2.0833666661333412E-2</v>
      </c>
      <c r="Q27">
        <f t="shared" si="6"/>
        <v>2.0833666661333412E-2</v>
      </c>
      <c r="R27">
        <f t="shared" si="6"/>
        <v>2.0833666661333412E-2</v>
      </c>
      <c r="S27">
        <f t="shared" si="6"/>
        <v>2.0833666661333412E-2</v>
      </c>
      <c r="T27">
        <f t="shared" si="6"/>
        <v>2.0833666661333412E-2</v>
      </c>
      <c r="U27">
        <f t="shared" si="6"/>
        <v>2.0833666661333412E-2</v>
      </c>
      <c r="V27">
        <f t="shared" si="6"/>
        <v>2.0833666661333412E-2</v>
      </c>
      <c r="W27">
        <f t="shared" si="6"/>
        <v>2.0833666661333412E-2</v>
      </c>
      <c r="X27">
        <f t="shared" si="6"/>
        <v>2.0833666661333412E-2</v>
      </c>
    </row>
    <row r="28" spans="1:25" x14ac:dyDescent="0.25">
      <c r="A28">
        <v>3</v>
      </c>
      <c r="B28">
        <v>4</v>
      </c>
      <c r="C28">
        <v>5</v>
      </c>
      <c r="D28">
        <v>8</v>
      </c>
      <c r="E28">
        <v>10</v>
      </c>
      <c r="F28">
        <v>13</v>
      </c>
      <c r="G28">
        <v>14</v>
      </c>
      <c r="H28">
        <v>15</v>
      </c>
      <c r="I28">
        <v>1</v>
      </c>
      <c r="J28">
        <v>2</v>
      </c>
      <c r="K28">
        <v>6</v>
      </c>
      <c r="L28">
        <v>7</v>
      </c>
      <c r="M28">
        <v>11</v>
      </c>
      <c r="N28">
        <v>12</v>
      </c>
      <c r="O28">
        <v>16</v>
      </c>
      <c r="P28">
        <v>17</v>
      </c>
      <c r="Q28">
        <v>18</v>
      </c>
      <c r="R28">
        <v>19</v>
      </c>
      <c r="S28">
        <v>20</v>
      </c>
      <c r="T28">
        <v>21</v>
      </c>
      <c r="U28">
        <v>22</v>
      </c>
      <c r="V28">
        <v>23</v>
      </c>
      <c r="W28">
        <v>24</v>
      </c>
      <c r="X28">
        <v>25</v>
      </c>
    </row>
    <row r="29" spans="1:25" x14ac:dyDescent="0.25">
      <c r="A29">
        <v>5.9880000000000003E-3</v>
      </c>
      <c r="B29">
        <v>2.9940000000000001E-2</v>
      </c>
      <c r="C29">
        <v>8.9819999999999997E-2</v>
      </c>
      <c r="D29">
        <v>5.9880000000000003E-2</v>
      </c>
      <c r="E29">
        <v>5.9880000000000003E-2</v>
      </c>
      <c r="F29">
        <v>5.9880000000000003E-2</v>
      </c>
      <c r="G29">
        <v>2.9940000000000001E-3</v>
      </c>
      <c r="H29">
        <v>2.9940000000000001E-2</v>
      </c>
      <c r="I29">
        <v>2.9940000000000001E-2</v>
      </c>
      <c r="J29">
        <v>5.9880000000000003E-2</v>
      </c>
      <c r="K29">
        <v>5.9880000000000003E-2</v>
      </c>
      <c r="L29">
        <v>2.9940000000000001E-3</v>
      </c>
      <c r="M29">
        <v>5.9880000000000003E-2</v>
      </c>
      <c r="N29">
        <v>8.9819999999999997E-2</v>
      </c>
      <c r="O29">
        <v>2.9940000000000001E-3</v>
      </c>
      <c r="P29">
        <v>2.9940000000000001E-2</v>
      </c>
      <c r="Q29">
        <v>5.9880000000000003E-2</v>
      </c>
      <c r="R29">
        <v>5.9880000000000003E-2</v>
      </c>
      <c r="S29">
        <v>5.9880000000000003E-2</v>
      </c>
      <c r="T29">
        <v>2.9940000000000001E-3</v>
      </c>
      <c r="U29">
        <v>2.9940000000000001E-3</v>
      </c>
      <c r="V29">
        <v>8.9819999999999997E-2</v>
      </c>
      <c r="W29">
        <v>5.9880000000000003E-2</v>
      </c>
      <c r="X29">
        <v>5.9880000000000003E-3</v>
      </c>
    </row>
    <row r="30" spans="1:25" x14ac:dyDescent="0.25">
      <c r="A30">
        <v>7.7850000000000003E-3</v>
      </c>
      <c r="B30">
        <v>1.2659E-2</v>
      </c>
      <c r="C30">
        <v>5.7600000000000004E-3</v>
      </c>
      <c r="D30">
        <v>3.031E-2</v>
      </c>
      <c r="E30">
        <v>8.4000000000000003E-4</v>
      </c>
      <c r="F30">
        <v>5.0879999999999996E-3</v>
      </c>
      <c r="G30">
        <v>6.0700000000000001E-4</v>
      </c>
      <c r="H30">
        <v>2.14E-4</v>
      </c>
      <c r="I30">
        <v>1.6490000000000001E-2</v>
      </c>
      <c r="J30">
        <v>3.0564000000000001E-2</v>
      </c>
      <c r="K30">
        <v>1.5705E-2</v>
      </c>
      <c r="L30">
        <v>9.5100000000000002E-4</v>
      </c>
      <c r="M30">
        <v>5.3106E-2</v>
      </c>
      <c r="N30">
        <v>1.8817E-2</v>
      </c>
      <c r="O30">
        <v>0.17582300000000001</v>
      </c>
      <c r="P30">
        <v>5.0611000000000003E-2</v>
      </c>
      <c r="Q30">
        <v>6.659E-3</v>
      </c>
      <c r="R30">
        <v>1.286E-3</v>
      </c>
      <c r="S30">
        <v>9.2900000000000003E-4</v>
      </c>
      <c r="T30">
        <v>6.1844000000000003E-2</v>
      </c>
      <c r="U30">
        <v>0.36103400000000002</v>
      </c>
      <c r="V30">
        <v>8.6364999999999997E-2</v>
      </c>
      <c r="W30">
        <v>8.4069999999999995E-3</v>
      </c>
      <c r="X30">
        <v>4.8148999999999997E-2</v>
      </c>
    </row>
    <row r="31" spans="1:25" x14ac:dyDescent="0.25">
      <c r="A31">
        <f>A27</f>
        <v>8.3332666677333148E-2</v>
      </c>
      <c r="B31">
        <f t="shared" ref="B31:X31" si="7">A31+B27</f>
        <v>0.1666653333546663</v>
      </c>
      <c r="C31">
        <f t="shared" si="7"/>
        <v>0.24999800003199946</v>
      </c>
      <c r="D31">
        <f t="shared" si="7"/>
        <v>0.33333066670933259</v>
      </c>
      <c r="E31">
        <f t="shared" si="7"/>
        <v>0.41666333338666572</v>
      </c>
      <c r="F31">
        <f t="shared" si="7"/>
        <v>0.49999600006399886</v>
      </c>
      <c r="G31">
        <f t="shared" si="7"/>
        <v>0.58332866674133199</v>
      </c>
      <c r="H31">
        <f t="shared" si="7"/>
        <v>0.66666133341866518</v>
      </c>
      <c r="I31">
        <f t="shared" si="7"/>
        <v>0.68749500007999864</v>
      </c>
      <c r="J31">
        <f t="shared" si="7"/>
        <v>0.7083286667413321</v>
      </c>
      <c r="K31">
        <f t="shared" si="7"/>
        <v>0.72916233340266556</v>
      </c>
      <c r="L31">
        <f t="shared" si="7"/>
        <v>0.74999600006399902</v>
      </c>
      <c r="M31">
        <f t="shared" si="7"/>
        <v>0.77082966672533249</v>
      </c>
      <c r="N31">
        <f t="shared" si="7"/>
        <v>0.79166333338666595</v>
      </c>
      <c r="O31">
        <f t="shared" si="7"/>
        <v>0.81249700004799941</v>
      </c>
      <c r="P31">
        <f t="shared" si="7"/>
        <v>0.83333066670933287</v>
      </c>
      <c r="Q31">
        <f t="shared" si="7"/>
        <v>0.85416433337066633</v>
      </c>
      <c r="R31">
        <f t="shared" si="7"/>
        <v>0.87499800003199979</v>
      </c>
      <c r="S31">
        <f t="shared" si="7"/>
        <v>0.89583166669333325</v>
      </c>
      <c r="T31">
        <f t="shared" si="7"/>
        <v>0.91666533335466671</v>
      </c>
      <c r="U31">
        <f t="shared" si="7"/>
        <v>0.93749900001600017</v>
      </c>
      <c r="V31">
        <f t="shared" si="7"/>
        <v>0.95833266667733363</v>
      </c>
      <c r="W31">
        <f t="shared" si="7"/>
        <v>0.97916633333866709</v>
      </c>
      <c r="X31">
        <f t="shared" si="7"/>
        <v>1.0000000000000004</v>
      </c>
    </row>
    <row r="32" spans="1:25" x14ac:dyDescent="0.25">
      <c r="A32">
        <f>A21</f>
        <v>5.6490000000000004E-3</v>
      </c>
      <c r="B32">
        <f t="shared" ref="B32:X32" si="8">B21</f>
        <v>5.1575999999999997E-2</v>
      </c>
      <c r="C32">
        <f t="shared" si="8"/>
        <v>0.11426699999999999</v>
      </c>
      <c r="D32">
        <f t="shared" si="8"/>
        <v>0.33419500000000002</v>
      </c>
      <c r="E32">
        <f t="shared" si="8"/>
        <v>0.34029100000000001</v>
      </c>
      <c r="F32">
        <f t="shared" si="8"/>
        <v>0.37720900000000002</v>
      </c>
      <c r="G32">
        <f t="shared" si="8"/>
        <v>0.37742900000000001</v>
      </c>
      <c r="H32">
        <f t="shared" si="8"/>
        <v>0.37820399999999998</v>
      </c>
      <c r="I32">
        <f t="shared" si="8"/>
        <v>0.39316000000000001</v>
      </c>
      <c r="J32">
        <f t="shared" si="8"/>
        <v>0.44860299999999997</v>
      </c>
      <c r="K32">
        <f t="shared" si="8"/>
        <v>0.47709200000000002</v>
      </c>
      <c r="L32">
        <f t="shared" si="8"/>
        <v>0.47717799999999999</v>
      </c>
      <c r="M32">
        <f t="shared" si="8"/>
        <v>0.57351300000000005</v>
      </c>
      <c r="N32">
        <f t="shared" si="8"/>
        <v>0.62471399999999999</v>
      </c>
      <c r="O32">
        <f t="shared" si="8"/>
        <v>0.64066100000000004</v>
      </c>
      <c r="P32">
        <f t="shared" si="8"/>
        <v>0.68656499999999998</v>
      </c>
      <c r="Q32">
        <f t="shared" si="8"/>
        <v>0.69864300000000001</v>
      </c>
      <c r="R32">
        <f t="shared" si="8"/>
        <v>0.70097500000000001</v>
      </c>
      <c r="S32">
        <f t="shared" si="8"/>
        <v>0.70266099999999998</v>
      </c>
      <c r="T32">
        <f t="shared" si="8"/>
        <v>0.70826999999999996</v>
      </c>
      <c r="U32">
        <f t="shared" si="8"/>
        <v>0.74101499999999998</v>
      </c>
      <c r="V32">
        <f t="shared" si="8"/>
        <v>0.97601499999999997</v>
      </c>
      <c r="W32">
        <f t="shared" si="8"/>
        <v>0.99126599999999998</v>
      </c>
      <c r="X32">
        <f t="shared" si="8"/>
        <v>1</v>
      </c>
    </row>
    <row r="34" spans="1:25" x14ac:dyDescent="0.25">
      <c r="A34" t="s">
        <v>3</v>
      </c>
      <c r="B34" t="s">
        <v>4</v>
      </c>
    </row>
    <row r="35" spans="1:25" x14ac:dyDescent="0.25">
      <c r="A35">
        <v>0</v>
      </c>
      <c r="B35">
        <v>0</v>
      </c>
    </row>
    <row r="36" spans="1:25" x14ac:dyDescent="0.25">
      <c r="A36">
        <f>($A35*A18)+($B35*A19)+A20</f>
        <v>4.1667000000000003E-2</v>
      </c>
      <c r="B36">
        <f t="shared" ref="B36:X36" si="9">($A35*B18)+($B35*B19)+B20</f>
        <v>4.1667000000000003E-2</v>
      </c>
      <c r="C36">
        <f t="shared" si="9"/>
        <v>4.1667000000000003E-2</v>
      </c>
      <c r="D36">
        <f t="shared" si="9"/>
        <v>4.1667000000000003E-2</v>
      </c>
      <c r="E36">
        <f t="shared" si="9"/>
        <v>4.1667000000000003E-2</v>
      </c>
      <c r="F36">
        <f t="shared" si="9"/>
        <v>4.1667000000000003E-2</v>
      </c>
      <c r="G36">
        <f t="shared" si="9"/>
        <v>4.1667000000000003E-2</v>
      </c>
      <c r="H36">
        <f t="shared" si="9"/>
        <v>4.1667000000000003E-2</v>
      </c>
      <c r="I36">
        <f t="shared" si="9"/>
        <v>1.0416999999999999E-2</v>
      </c>
      <c r="J36">
        <f t="shared" si="9"/>
        <v>1.0416999999999999E-2</v>
      </c>
      <c r="K36">
        <f t="shared" si="9"/>
        <v>1.0416999999999999E-2</v>
      </c>
      <c r="L36">
        <f t="shared" si="9"/>
        <v>1.0416999999999999E-2</v>
      </c>
      <c r="M36">
        <f t="shared" si="9"/>
        <v>1.0416999999999999E-2</v>
      </c>
      <c r="N36">
        <f t="shared" si="9"/>
        <v>1.0416999999999999E-2</v>
      </c>
      <c r="O36">
        <f t="shared" si="9"/>
        <v>1.0416999999999999E-2</v>
      </c>
      <c r="P36">
        <f t="shared" si="9"/>
        <v>1.0416999999999999E-2</v>
      </c>
      <c r="Q36">
        <f t="shared" si="9"/>
        <v>1.0416999999999999E-2</v>
      </c>
      <c r="R36">
        <f t="shared" si="9"/>
        <v>1.0416999999999999E-2</v>
      </c>
      <c r="S36">
        <f t="shared" si="9"/>
        <v>1.0416999999999999E-2</v>
      </c>
      <c r="T36">
        <f t="shared" si="9"/>
        <v>1.0416999999999999E-2</v>
      </c>
      <c r="U36">
        <f t="shared" si="9"/>
        <v>1.0416999999999999E-2</v>
      </c>
      <c r="V36">
        <f t="shared" si="9"/>
        <v>1.0416999999999999E-2</v>
      </c>
      <c r="W36">
        <f t="shared" si="9"/>
        <v>1.0416999999999999E-2</v>
      </c>
      <c r="X36">
        <f t="shared" si="9"/>
        <v>1.0416999999999999E-2</v>
      </c>
      <c r="Y36">
        <f>SUM(A36:X36)</f>
        <v>0.50000800000000012</v>
      </c>
    </row>
    <row r="37" spans="1:25" x14ac:dyDescent="0.25">
      <c r="A37">
        <f t="shared" ref="A37:X37" si="10">A36/$Y36</f>
        <v>8.3332666677333148E-2</v>
      </c>
      <c r="B37">
        <f t="shared" si="10"/>
        <v>8.3332666677333148E-2</v>
      </c>
      <c r="C37">
        <f t="shared" si="10"/>
        <v>8.3332666677333148E-2</v>
      </c>
      <c r="D37">
        <f t="shared" si="10"/>
        <v>8.3332666677333148E-2</v>
      </c>
      <c r="E37">
        <f t="shared" si="10"/>
        <v>8.3332666677333148E-2</v>
      </c>
      <c r="F37">
        <f t="shared" si="10"/>
        <v>8.3332666677333148E-2</v>
      </c>
      <c r="G37">
        <f t="shared" si="10"/>
        <v>8.3332666677333148E-2</v>
      </c>
      <c r="H37">
        <f t="shared" si="10"/>
        <v>8.3332666677333148E-2</v>
      </c>
      <c r="I37">
        <f t="shared" si="10"/>
        <v>2.0833666661333412E-2</v>
      </c>
      <c r="J37">
        <f t="shared" si="10"/>
        <v>2.0833666661333412E-2</v>
      </c>
      <c r="K37">
        <f t="shared" si="10"/>
        <v>2.0833666661333412E-2</v>
      </c>
      <c r="L37">
        <f t="shared" si="10"/>
        <v>2.0833666661333412E-2</v>
      </c>
      <c r="M37">
        <f t="shared" si="10"/>
        <v>2.0833666661333412E-2</v>
      </c>
      <c r="N37">
        <f t="shared" si="10"/>
        <v>2.0833666661333412E-2</v>
      </c>
      <c r="O37">
        <f t="shared" si="10"/>
        <v>2.0833666661333412E-2</v>
      </c>
      <c r="P37">
        <f t="shared" si="10"/>
        <v>2.0833666661333412E-2</v>
      </c>
      <c r="Q37">
        <f t="shared" si="10"/>
        <v>2.0833666661333412E-2</v>
      </c>
      <c r="R37">
        <f t="shared" si="10"/>
        <v>2.0833666661333412E-2</v>
      </c>
      <c r="S37">
        <f t="shared" si="10"/>
        <v>2.0833666661333412E-2</v>
      </c>
      <c r="T37">
        <f t="shared" si="10"/>
        <v>2.0833666661333412E-2</v>
      </c>
      <c r="U37">
        <f t="shared" si="10"/>
        <v>2.0833666661333412E-2</v>
      </c>
      <c r="V37">
        <f t="shared" si="10"/>
        <v>2.0833666661333412E-2</v>
      </c>
      <c r="W37">
        <f t="shared" si="10"/>
        <v>2.0833666661333412E-2</v>
      </c>
      <c r="X37">
        <f t="shared" si="10"/>
        <v>2.0833666661333412E-2</v>
      </c>
    </row>
    <row r="38" spans="1:25" x14ac:dyDescent="0.25">
      <c r="A38">
        <f>A37</f>
        <v>8.3332666677333148E-2</v>
      </c>
      <c r="B38">
        <f>A38+B37</f>
        <v>0.1666653333546663</v>
      </c>
      <c r="C38">
        <f t="shared" ref="C38:X38" si="11">B38+C37</f>
        <v>0.24999800003199946</v>
      </c>
      <c r="D38">
        <f t="shared" si="11"/>
        <v>0.33333066670933259</v>
      </c>
      <c r="E38">
        <f t="shared" si="11"/>
        <v>0.41666333338666572</v>
      </c>
      <c r="F38">
        <f t="shared" si="11"/>
        <v>0.49999600006399886</v>
      </c>
      <c r="G38">
        <f t="shared" si="11"/>
        <v>0.58332866674133199</v>
      </c>
      <c r="H38">
        <f t="shared" si="11"/>
        <v>0.66666133341866518</v>
      </c>
      <c r="I38">
        <f t="shared" si="11"/>
        <v>0.68749500007999864</v>
      </c>
      <c r="J38">
        <f t="shared" si="11"/>
        <v>0.7083286667413321</v>
      </c>
      <c r="K38">
        <f t="shared" si="11"/>
        <v>0.72916233340266556</v>
      </c>
      <c r="L38">
        <f t="shared" si="11"/>
        <v>0.74999600006399902</v>
      </c>
      <c r="M38">
        <f t="shared" si="11"/>
        <v>0.77082966672533249</v>
      </c>
      <c r="N38">
        <f t="shared" si="11"/>
        <v>0.79166333338666595</v>
      </c>
      <c r="O38">
        <f t="shared" si="11"/>
        <v>0.81249700004799941</v>
      </c>
      <c r="P38">
        <f t="shared" si="11"/>
        <v>0.83333066670933287</v>
      </c>
      <c r="Q38">
        <f t="shared" si="11"/>
        <v>0.85416433337066633</v>
      </c>
      <c r="R38">
        <f t="shared" si="11"/>
        <v>0.87499800003199979</v>
      </c>
      <c r="S38">
        <f t="shared" si="11"/>
        <v>0.89583166669333325</v>
      </c>
      <c r="T38">
        <f t="shared" si="11"/>
        <v>0.91666533335466671</v>
      </c>
      <c r="U38">
        <f t="shared" si="11"/>
        <v>0.93749900001600017</v>
      </c>
      <c r="V38">
        <f t="shared" si="11"/>
        <v>0.95833266667733363</v>
      </c>
      <c r="W38">
        <f t="shared" si="11"/>
        <v>0.97916633333866709</v>
      </c>
      <c r="X38">
        <f t="shared" si="11"/>
        <v>1.0000000000000004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4"/>
  <sheetViews>
    <sheetView workbookViewId="0">
      <selection activeCell="M6" sqref="M6"/>
    </sheetView>
  </sheetViews>
  <sheetFormatPr defaultRowHeight="15" x14ac:dyDescent="0.25"/>
  <sheetData>
    <row r="1" spans="1:26" x14ac:dyDescent="0.25">
      <c r="A1" t="s">
        <v>7</v>
      </c>
    </row>
    <row r="2" spans="1:26" x14ac:dyDescent="0.25">
      <c r="A2">
        <v>9</v>
      </c>
      <c r="B2">
        <v>3</v>
      </c>
      <c r="C2">
        <v>4</v>
      </c>
      <c r="D2">
        <v>5</v>
      </c>
      <c r="E2">
        <v>8</v>
      </c>
      <c r="F2">
        <v>10</v>
      </c>
      <c r="G2">
        <v>13</v>
      </c>
      <c r="H2">
        <v>14</v>
      </c>
      <c r="I2">
        <v>15</v>
      </c>
      <c r="J2">
        <v>1</v>
      </c>
      <c r="K2">
        <v>2</v>
      </c>
      <c r="L2">
        <v>6</v>
      </c>
      <c r="M2">
        <v>7</v>
      </c>
      <c r="N2">
        <v>11</v>
      </c>
      <c r="O2">
        <v>12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</row>
    <row r="3" spans="1:26" x14ac:dyDescent="0.25">
      <c r="A3">
        <v>9</v>
      </c>
      <c r="B3">
        <v>1</v>
      </c>
      <c r="C3">
        <v>5</v>
      </c>
      <c r="D3">
        <v>15</v>
      </c>
      <c r="E3">
        <v>10</v>
      </c>
      <c r="F3">
        <v>10</v>
      </c>
      <c r="G3">
        <v>10</v>
      </c>
      <c r="H3">
        <v>0</v>
      </c>
      <c r="I3">
        <v>5</v>
      </c>
      <c r="J3">
        <v>5</v>
      </c>
      <c r="K3">
        <v>10</v>
      </c>
      <c r="L3">
        <v>10</v>
      </c>
      <c r="M3">
        <v>0</v>
      </c>
      <c r="N3">
        <v>10</v>
      </c>
      <c r="O3">
        <v>15</v>
      </c>
      <c r="P3">
        <v>0</v>
      </c>
      <c r="Q3">
        <v>5</v>
      </c>
      <c r="R3">
        <v>10</v>
      </c>
      <c r="S3">
        <v>10</v>
      </c>
      <c r="T3">
        <v>10</v>
      </c>
      <c r="U3">
        <v>0</v>
      </c>
      <c r="V3">
        <v>0</v>
      </c>
      <c r="W3">
        <v>15</v>
      </c>
      <c r="X3">
        <v>10</v>
      </c>
      <c r="Y3">
        <v>1</v>
      </c>
      <c r="Z3">
        <f>SUM(A3:Y3)</f>
        <v>176</v>
      </c>
    </row>
    <row r="4" spans="1:26" x14ac:dyDescent="0.25">
      <c r="A4">
        <v>0</v>
      </c>
      <c r="B4">
        <v>4.1667000000000003E-2</v>
      </c>
      <c r="C4">
        <v>4.1667000000000003E-2</v>
      </c>
      <c r="D4">
        <v>4.1667000000000003E-2</v>
      </c>
      <c r="E4">
        <v>4.1667000000000003E-2</v>
      </c>
      <c r="F4">
        <v>4.1667000000000003E-2</v>
      </c>
      <c r="G4">
        <v>4.1667000000000003E-2</v>
      </c>
      <c r="H4">
        <v>4.1667000000000003E-2</v>
      </c>
      <c r="I4">
        <v>4.1667000000000003E-2</v>
      </c>
      <c r="J4">
        <v>1.0416999999999999E-2</v>
      </c>
      <c r="K4">
        <v>1.0416999999999999E-2</v>
      </c>
      <c r="L4">
        <v>1.0416999999999999E-2</v>
      </c>
      <c r="M4">
        <v>1.0416999999999999E-2</v>
      </c>
      <c r="N4">
        <v>1.0416999999999999E-2</v>
      </c>
      <c r="O4">
        <v>1.0416999999999999E-2</v>
      </c>
      <c r="P4">
        <v>1.0416999999999999E-2</v>
      </c>
      <c r="Q4">
        <v>1.0416999999999999E-2</v>
      </c>
      <c r="R4">
        <v>1.0416999999999999E-2</v>
      </c>
      <c r="S4">
        <v>1.0416999999999999E-2</v>
      </c>
      <c r="T4">
        <v>1.0416999999999999E-2</v>
      </c>
      <c r="U4">
        <v>1.0416999999999999E-2</v>
      </c>
      <c r="V4">
        <v>1.0416999999999999E-2</v>
      </c>
      <c r="W4">
        <v>1.0416999999999999E-2</v>
      </c>
      <c r="X4">
        <v>1.0416999999999999E-2</v>
      </c>
      <c r="Y4">
        <v>1.0416999999999999E-2</v>
      </c>
    </row>
    <row r="5" spans="1:26" x14ac:dyDescent="0.25">
      <c r="A5">
        <f>IF(A3=0,0.5,A3)/$Z3</f>
        <v>5.113636363636364E-2</v>
      </c>
      <c r="B5">
        <f t="shared" ref="B5:Y5" si="0">IF(B3=0,0.5,B3)/$Z3</f>
        <v>5.681818181818182E-3</v>
      </c>
      <c r="C5">
        <f t="shared" si="0"/>
        <v>2.8409090909090908E-2</v>
      </c>
      <c r="D5">
        <f t="shared" si="0"/>
        <v>8.5227272727272721E-2</v>
      </c>
      <c r="E5">
        <f t="shared" si="0"/>
        <v>5.6818181818181816E-2</v>
      </c>
      <c r="F5">
        <f t="shared" si="0"/>
        <v>5.6818181818181816E-2</v>
      </c>
      <c r="G5">
        <f t="shared" si="0"/>
        <v>5.6818181818181816E-2</v>
      </c>
      <c r="H5">
        <f t="shared" si="0"/>
        <v>2.840909090909091E-3</v>
      </c>
      <c r="I5">
        <f t="shared" si="0"/>
        <v>2.8409090909090908E-2</v>
      </c>
      <c r="J5">
        <f t="shared" si="0"/>
        <v>2.8409090909090908E-2</v>
      </c>
      <c r="K5">
        <f t="shared" si="0"/>
        <v>5.6818181818181816E-2</v>
      </c>
      <c r="L5">
        <f t="shared" si="0"/>
        <v>5.6818181818181816E-2</v>
      </c>
      <c r="M5">
        <f>IF(M3=0,0.5,M3)/$Z3</f>
        <v>2.840909090909091E-3</v>
      </c>
      <c r="N5">
        <f t="shared" si="0"/>
        <v>5.6818181818181816E-2</v>
      </c>
      <c r="O5">
        <f t="shared" si="0"/>
        <v>8.5227272727272721E-2</v>
      </c>
      <c r="P5">
        <f t="shared" si="0"/>
        <v>2.840909090909091E-3</v>
      </c>
      <c r="Q5">
        <f t="shared" si="0"/>
        <v>2.8409090909090908E-2</v>
      </c>
      <c r="R5">
        <f t="shared" si="0"/>
        <v>5.6818181818181816E-2</v>
      </c>
      <c r="S5">
        <f t="shared" si="0"/>
        <v>5.6818181818181816E-2</v>
      </c>
      <c r="T5">
        <f t="shared" si="0"/>
        <v>5.6818181818181816E-2</v>
      </c>
      <c r="U5">
        <f t="shared" si="0"/>
        <v>2.840909090909091E-3</v>
      </c>
      <c r="V5">
        <f t="shared" si="0"/>
        <v>2.840909090909091E-3</v>
      </c>
      <c r="W5">
        <f t="shared" si="0"/>
        <v>8.5227272727272721E-2</v>
      </c>
      <c r="X5">
        <f t="shared" si="0"/>
        <v>5.6818181818181816E-2</v>
      </c>
      <c r="Y5">
        <f t="shared" si="0"/>
        <v>5.681818181818182E-3</v>
      </c>
    </row>
    <row r="6" spans="1:2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9" spans="1:26" x14ac:dyDescent="0.25">
      <c r="A9" t="s">
        <v>3</v>
      </c>
      <c r="B9" t="s">
        <v>4</v>
      </c>
      <c r="C9" t="s">
        <v>8</v>
      </c>
    </row>
    <row r="10" spans="1:26" x14ac:dyDescent="0.25">
      <c r="A10">
        <v>0</v>
      </c>
      <c r="B10">
        <v>0</v>
      </c>
      <c r="C10">
        <v>1</v>
      </c>
    </row>
    <row r="11" spans="1:26" x14ac:dyDescent="0.25">
      <c r="A11">
        <f>$C10*$A10*A$5+$B10*A$6+A$4</f>
        <v>0</v>
      </c>
      <c r="B11">
        <f t="shared" ref="B11:Y11" si="1">$A10*B$5+$B10*B$6+B$4</f>
        <v>4.1667000000000003E-2</v>
      </c>
      <c r="C11">
        <f t="shared" si="1"/>
        <v>4.1667000000000003E-2</v>
      </c>
      <c r="D11">
        <f t="shared" si="1"/>
        <v>4.1667000000000003E-2</v>
      </c>
      <c r="E11">
        <f t="shared" si="1"/>
        <v>4.1667000000000003E-2</v>
      </c>
      <c r="F11">
        <f t="shared" si="1"/>
        <v>4.1667000000000003E-2</v>
      </c>
      <c r="G11">
        <f t="shared" si="1"/>
        <v>4.1667000000000003E-2</v>
      </c>
      <c r="H11">
        <f t="shared" si="1"/>
        <v>4.1667000000000003E-2</v>
      </c>
      <c r="I11">
        <f t="shared" si="1"/>
        <v>4.1667000000000003E-2</v>
      </c>
      <c r="J11">
        <f t="shared" si="1"/>
        <v>1.0416999999999999E-2</v>
      </c>
      <c r="K11">
        <f t="shared" si="1"/>
        <v>1.0416999999999999E-2</v>
      </c>
      <c r="L11">
        <f t="shared" si="1"/>
        <v>1.0416999999999999E-2</v>
      </c>
      <c r="M11">
        <f t="shared" si="1"/>
        <v>1.0416999999999999E-2</v>
      </c>
      <c r="N11">
        <f t="shared" si="1"/>
        <v>1.0416999999999999E-2</v>
      </c>
      <c r="O11">
        <f t="shared" si="1"/>
        <v>1.0416999999999999E-2</v>
      </c>
      <c r="P11">
        <f t="shared" si="1"/>
        <v>1.0416999999999999E-2</v>
      </c>
      <c r="Q11">
        <f t="shared" si="1"/>
        <v>1.0416999999999999E-2</v>
      </c>
      <c r="R11">
        <f t="shared" si="1"/>
        <v>1.0416999999999999E-2</v>
      </c>
      <c r="S11">
        <f t="shared" si="1"/>
        <v>1.0416999999999999E-2</v>
      </c>
      <c r="T11">
        <f t="shared" si="1"/>
        <v>1.0416999999999999E-2</v>
      </c>
      <c r="U11">
        <f t="shared" si="1"/>
        <v>1.0416999999999999E-2</v>
      </c>
      <c r="V11">
        <f t="shared" si="1"/>
        <v>1.0416999999999999E-2</v>
      </c>
      <c r="W11">
        <f t="shared" si="1"/>
        <v>1.0416999999999999E-2</v>
      </c>
      <c r="X11">
        <f t="shared" si="1"/>
        <v>1.0416999999999999E-2</v>
      </c>
      <c r="Y11">
        <f t="shared" si="1"/>
        <v>1.0416999999999999E-2</v>
      </c>
      <c r="Z11">
        <f>SUM(A11:Y11)</f>
        <v>0.50000800000000012</v>
      </c>
    </row>
    <row r="12" spans="1:26" x14ac:dyDescent="0.25">
      <c r="A12">
        <f t="shared" ref="A12:Y12" si="2">A11/$Z11</f>
        <v>0</v>
      </c>
      <c r="B12">
        <f t="shared" si="2"/>
        <v>8.3332666677333148E-2</v>
      </c>
      <c r="C12">
        <f t="shared" si="2"/>
        <v>8.3332666677333148E-2</v>
      </c>
      <c r="D12">
        <f t="shared" si="2"/>
        <v>8.3332666677333148E-2</v>
      </c>
      <c r="E12">
        <f t="shared" si="2"/>
        <v>8.3332666677333148E-2</v>
      </c>
      <c r="F12">
        <f t="shared" si="2"/>
        <v>8.3332666677333148E-2</v>
      </c>
      <c r="G12">
        <f t="shared" si="2"/>
        <v>8.3332666677333148E-2</v>
      </c>
      <c r="H12">
        <f t="shared" si="2"/>
        <v>8.3332666677333148E-2</v>
      </c>
      <c r="I12">
        <f t="shared" si="2"/>
        <v>8.3332666677333148E-2</v>
      </c>
      <c r="J12">
        <f t="shared" si="2"/>
        <v>2.0833666661333412E-2</v>
      </c>
      <c r="K12">
        <f t="shared" si="2"/>
        <v>2.0833666661333412E-2</v>
      </c>
      <c r="L12">
        <f t="shared" si="2"/>
        <v>2.0833666661333412E-2</v>
      </c>
      <c r="M12">
        <f t="shared" si="2"/>
        <v>2.0833666661333412E-2</v>
      </c>
      <c r="N12">
        <f t="shared" si="2"/>
        <v>2.0833666661333412E-2</v>
      </c>
      <c r="O12">
        <f t="shared" si="2"/>
        <v>2.0833666661333412E-2</v>
      </c>
      <c r="P12">
        <f t="shared" si="2"/>
        <v>2.0833666661333412E-2</v>
      </c>
      <c r="Q12">
        <f t="shared" si="2"/>
        <v>2.0833666661333412E-2</v>
      </c>
      <c r="R12">
        <f t="shared" si="2"/>
        <v>2.0833666661333412E-2</v>
      </c>
      <c r="S12">
        <f t="shared" si="2"/>
        <v>2.0833666661333412E-2</v>
      </c>
      <c r="T12">
        <f t="shared" si="2"/>
        <v>2.0833666661333412E-2</v>
      </c>
      <c r="U12">
        <f t="shared" si="2"/>
        <v>2.0833666661333412E-2</v>
      </c>
      <c r="V12">
        <f t="shared" si="2"/>
        <v>2.0833666661333412E-2</v>
      </c>
      <c r="W12">
        <f t="shared" si="2"/>
        <v>2.0833666661333412E-2</v>
      </c>
      <c r="X12">
        <f t="shared" si="2"/>
        <v>2.0833666661333412E-2</v>
      </c>
      <c r="Y12">
        <f t="shared" si="2"/>
        <v>2.0833666661333412E-2</v>
      </c>
    </row>
    <row r="13" spans="1:26" x14ac:dyDescent="0.25">
      <c r="A13">
        <f>A12</f>
        <v>0</v>
      </c>
      <c r="B13">
        <f>B12</f>
        <v>8.3332666677333148E-2</v>
      </c>
      <c r="C13">
        <f>B13+C12</f>
        <v>0.1666653333546663</v>
      </c>
      <c r="D13">
        <f t="shared" ref="D13:Y13" si="3">C13+D12</f>
        <v>0.24999800003199946</v>
      </c>
      <c r="E13">
        <f t="shared" si="3"/>
        <v>0.33333066670933259</v>
      </c>
      <c r="F13">
        <f t="shared" si="3"/>
        <v>0.41666333338666572</v>
      </c>
      <c r="G13">
        <f t="shared" si="3"/>
        <v>0.49999600006399886</v>
      </c>
      <c r="H13">
        <f t="shared" si="3"/>
        <v>0.58332866674133199</v>
      </c>
      <c r="I13">
        <f t="shared" si="3"/>
        <v>0.66666133341866518</v>
      </c>
      <c r="J13">
        <f t="shared" si="3"/>
        <v>0.68749500007999864</v>
      </c>
      <c r="K13">
        <f t="shared" si="3"/>
        <v>0.7083286667413321</v>
      </c>
      <c r="L13">
        <f t="shared" si="3"/>
        <v>0.72916233340266556</v>
      </c>
      <c r="M13">
        <f t="shared" si="3"/>
        <v>0.74999600006399902</v>
      </c>
      <c r="N13">
        <f t="shared" si="3"/>
        <v>0.77082966672533249</v>
      </c>
      <c r="O13">
        <f t="shared" si="3"/>
        <v>0.79166333338666595</v>
      </c>
      <c r="P13">
        <f t="shared" si="3"/>
        <v>0.81249700004799941</v>
      </c>
      <c r="Q13">
        <f t="shared" si="3"/>
        <v>0.83333066670933287</v>
      </c>
      <c r="R13">
        <f t="shared" si="3"/>
        <v>0.85416433337066633</v>
      </c>
      <c r="S13">
        <f t="shared" si="3"/>
        <v>0.87499800003199979</v>
      </c>
      <c r="T13">
        <f t="shared" si="3"/>
        <v>0.89583166669333325</v>
      </c>
      <c r="U13">
        <f t="shared" si="3"/>
        <v>0.91666533335466671</v>
      </c>
      <c r="V13">
        <f t="shared" si="3"/>
        <v>0.93749900001600017</v>
      </c>
      <c r="W13">
        <f t="shared" si="3"/>
        <v>0.95833266667733363</v>
      </c>
      <c r="X13">
        <f t="shared" si="3"/>
        <v>0.97916633333866709</v>
      </c>
      <c r="Y13">
        <f t="shared" si="3"/>
        <v>1.0000000000000004</v>
      </c>
    </row>
    <row r="14" spans="1:26" x14ac:dyDescent="0.25">
      <c r="A14">
        <v>0</v>
      </c>
      <c r="B14">
        <v>3.145591689681828E-2</v>
      </c>
      <c r="C14">
        <v>7.872202698565986E-2</v>
      </c>
      <c r="D14">
        <v>0.16551362005455966</v>
      </c>
      <c r="E14">
        <v>0.23254247163343036</v>
      </c>
      <c r="F14">
        <v>0.29957132321230107</v>
      </c>
      <c r="G14">
        <v>0.3666001747911718</v>
      </c>
      <c r="H14">
        <v>0.39607981753898719</v>
      </c>
      <c r="I14">
        <v>0.44334592762782876</v>
      </c>
      <c r="J14">
        <v>0.46998467628645246</v>
      </c>
      <c r="K14">
        <v>0.51638616643510526</v>
      </c>
      <c r="L14">
        <v>0.56278765658375807</v>
      </c>
      <c r="M14">
        <v>0.57163993790135548</v>
      </c>
      <c r="N14">
        <v>0.61804142805000828</v>
      </c>
      <c r="O14">
        <v>0.68420565968869018</v>
      </c>
      <c r="P14">
        <v>0.69305794100628759</v>
      </c>
      <c r="Q14">
        <v>0.71969668966491129</v>
      </c>
      <c r="R14">
        <v>0.7660981798135641</v>
      </c>
      <c r="S14">
        <v>0.8124996699622169</v>
      </c>
      <c r="T14">
        <v>0.8589011601108697</v>
      </c>
      <c r="U14">
        <v>0.86775344142846711</v>
      </c>
      <c r="V14">
        <v>0.87660572274606463</v>
      </c>
      <c r="W14">
        <v>0.94276995438474653</v>
      </c>
      <c r="X14">
        <v>0.98917144453339934</v>
      </c>
      <c r="Y14">
        <v>0.99999999999999967</v>
      </c>
    </row>
    <row r="15" spans="1:26" x14ac:dyDescent="0.25">
      <c r="A15" t="s">
        <v>3</v>
      </c>
      <c r="B15" t="s">
        <v>4</v>
      </c>
      <c r="C15" t="s">
        <v>8</v>
      </c>
    </row>
    <row r="16" spans="1:26" x14ac:dyDescent="0.25">
      <c r="A16">
        <v>0.25</v>
      </c>
      <c r="B16">
        <v>0</v>
      </c>
      <c r="C16">
        <v>1</v>
      </c>
    </row>
    <row r="17" spans="1:26" x14ac:dyDescent="0.25">
      <c r="A17">
        <f>$C16*$A16*A$5+$B16*A$6+A$4</f>
        <v>1.278409090909091E-2</v>
      </c>
      <c r="B17">
        <f t="shared" ref="B17:Y17" si="4">$A16*B$5+$B16*B$6+B$4</f>
        <v>4.3087454545454547E-2</v>
      </c>
      <c r="C17">
        <f t="shared" si="4"/>
        <v>4.8769272727272731E-2</v>
      </c>
      <c r="D17">
        <f t="shared" si="4"/>
        <v>6.2973818181818186E-2</v>
      </c>
      <c r="E17">
        <f t="shared" si="4"/>
        <v>5.5871545454545458E-2</v>
      </c>
      <c r="F17">
        <f t="shared" si="4"/>
        <v>5.5871545454545458E-2</v>
      </c>
      <c r="G17">
        <f t="shared" si="4"/>
        <v>5.5871545454545458E-2</v>
      </c>
      <c r="H17">
        <f t="shared" si="4"/>
        <v>4.2377227272727275E-2</v>
      </c>
      <c r="I17">
        <f t="shared" si="4"/>
        <v>4.8769272727272731E-2</v>
      </c>
      <c r="J17">
        <f t="shared" si="4"/>
        <v>1.7519272727272727E-2</v>
      </c>
      <c r="K17">
        <f t="shared" si="4"/>
        <v>2.4621545454545452E-2</v>
      </c>
      <c r="L17">
        <f t="shared" si="4"/>
        <v>2.4621545454545452E-2</v>
      </c>
      <c r="M17">
        <f t="shared" si="4"/>
        <v>1.1127227272727271E-2</v>
      </c>
      <c r="N17">
        <f t="shared" si="4"/>
        <v>2.4621545454545452E-2</v>
      </c>
      <c r="O17">
        <f t="shared" si="4"/>
        <v>3.1723818181818179E-2</v>
      </c>
      <c r="P17">
        <f t="shared" si="4"/>
        <v>1.1127227272727271E-2</v>
      </c>
      <c r="Q17">
        <f t="shared" si="4"/>
        <v>1.7519272727272727E-2</v>
      </c>
      <c r="R17">
        <f t="shared" si="4"/>
        <v>2.4621545454545452E-2</v>
      </c>
      <c r="S17">
        <f t="shared" si="4"/>
        <v>2.4621545454545452E-2</v>
      </c>
      <c r="T17">
        <f t="shared" si="4"/>
        <v>2.4621545454545452E-2</v>
      </c>
      <c r="U17">
        <f t="shared" si="4"/>
        <v>1.1127227272727271E-2</v>
      </c>
      <c r="V17">
        <f t="shared" si="4"/>
        <v>1.1127227272727271E-2</v>
      </c>
      <c r="W17">
        <f t="shared" si="4"/>
        <v>3.1723818181818179E-2</v>
      </c>
      <c r="X17">
        <f t="shared" si="4"/>
        <v>2.4621545454545452E-2</v>
      </c>
      <c r="Y17">
        <f t="shared" si="4"/>
        <v>1.1837454545454545E-2</v>
      </c>
      <c r="Z17">
        <f>SUM(A17:Y17)</f>
        <v>0.75355913636363625</v>
      </c>
    </row>
    <row r="18" spans="1:26" x14ac:dyDescent="0.25">
      <c r="A18">
        <f t="shared" ref="A18:Y18" si="5">A17/$Z17</f>
        <v>1.6964947131795957E-2</v>
      </c>
      <c r="B18">
        <f t="shared" si="5"/>
        <v>5.7178597493193067E-2</v>
      </c>
      <c r="C18">
        <f t="shared" si="5"/>
        <v>6.4718573996213502E-2</v>
      </c>
      <c r="D18">
        <f t="shared" si="5"/>
        <v>8.3568515253764561E-2</v>
      </c>
      <c r="E18">
        <f t="shared" si="5"/>
        <v>7.4143544624989025E-2</v>
      </c>
      <c r="F18">
        <f t="shared" si="5"/>
        <v>7.4143544624989025E-2</v>
      </c>
      <c r="G18">
        <f t="shared" si="5"/>
        <v>7.4143544624989025E-2</v>
      </c>
      <c r="H18">
        <f t="shared" si="5"/>
        <v>5.6236100430315517E-2</v>
      </c>
      <c r="I18">
        <f t="shared" si="5"/>
        <v>6.4718573996213502E-2</v>
      </c>
      <c r="J18">
        <f t="shared" si="5"/>
        <v>2.3248703229601153E-2</v>
      </c>
      <c r="K18">
        <f t="shared" si="5"/>
        <v>3.2673673858376683E-2</v>
      </c>
      <c r="L18">
        <f t="shared" si="5"/>
        <v>3.2673673858376683E-2</v>
      </c>
      <c r="M18">
        <f t="shared" si="5"/>
        <v>1.4766229663703175E-2</v>
      </c>
      <c r="N18">
        <f t="shared" si="5"/>
        <v>3.2673673858376683E-2</v>
      </c>
      <c r="O18">
        <f t="shared" si="5"/>
        <v>4.2098644487152212E-2</v>
      </c>
      <c r="P18">
        <f t="shared" si="5"/>
        <v>1.4766229663703175E-2</v>
      </c>
      <c r="Q18">
        <f t="shared" si="5"/>
        <v>2.3248703229601153E-2</v>
      </c>
      <c r="R18">
        <f t="shared" si="5"/>
        <v>3.2673673858376683E-2</v>
      </c>
      <c r="S18">
        <f t="shared" si="5"/>
        <v>3.2673673858376683E-2</v>
      </c>
      <c r="T18">
        <f t="shared" si="5"/>
        <v>3.2673673858376683E-2</v>
      </c>
      <c r="U18">
        <f t="shared" si="5"/>
        <v>1.4766229663703175E-2</v>
      </c>
      <c r="V18">
        <f t="shared" si="5"/>
        <v>1.4766229663703175E-2</v>
      </c>
      <c r="W18">
        <f t="shared" si="5"/>
        <v>4.2098644487152212E-2</v>
      </c>
      <c r="X18">
        <f t="shared" si="5"/>
        <v>3.2673673858376683E-2</v>
      </c>
      <c r="Y18">
        <f t="shared" si="5"/>
        <v>1.5708726726580729E-2</v>
      </c>
      <c r="Z18">
        <f>SUM(A18:Y18)</f>
        <v>1.0000000000000004</v>
      </c>
    </row>
    <row r="19" spans="1:26" x14ac:dyDescent="0.25">
      <c r="A19">
        <f>A18</f>
        <v>1.6964947131795957E-2</v>
      </c>
      <c r="B19">
        <f>A19+B18</f>
        <v>7.4143544624989025E-2</v>
      </c>
      <c r="C19">
        <f>B19+C18</f>
        <v>0.13886211862120251</v>
      </c>
      <c r="D19">
        <f t="shared" ref="D19" si="6">C19+D18</f>
        <v>0.22243063387496709</v>
      </c>
      <c r="E19">
        <f t="shared" ref="E19" si="7">D19+E18</f>
        <v>0.2965741784999561</v>
      </c>
      <c r="F19">
        <f t="shared" ref="F19" si="8">E19+F18</f>
        <v>0.37071772312494511</v>
      </c>
      <c r="G19">
        <f t="shared" ref="G19" si="9">F19+G18</f>
        <v>0.44486126774993412</v>
      </c>
      <c r="H19">
        <f t="shared" ref="H19" si="10">G19+H18</f>
        <v>0.50109736818024964</v>
      </c>
      <c r="I19">
        <f t="shared" ref="I19" si="11">H19+I18</f>
        <v>0.56581594217646314</v>
      </c>
      <c r="J19">
        <f t="shared" ref="J19" si="12">I19+J18</f>
        <v>0.58906464540606429</v>
      </c>
      <c r="K19">
        <f t="shared" ref="K19" si="13">J19+K18</f>
        <v>0.62173831926444101</v>
      </c>
      <c r="L19">
        <f t="shared" ref="L19" si="14">K19+L18</f>
        <v>0.65441199312281773</v>
      </c>
      <c r="M19">
        <f t="shared" ref="M19" si="15">L19+M18</f>
        <v>0.66917822278652095</v>
      </c>
      <c r="N19">
        <f t="shared" ref="N19" si="16">M19+N18</f>
        <v>0.70185189664489767</v>
      </c>
      <c r="O19">
        <f t="shared" ref="O19" si="17">N19+O18</f>
        <v>0.74395054113204984</v>
      </c>
      <c r="P19">
        <f t="shared" ref="P19" si="18">O19+P18</f>
        <v>0.75871677079575306</v>
      </c>
      <c r="Q19">
        <f t="shared" ref="Q19" si="19">P19+Q18</f>
        <v>0.78196547402535421</v>
      </c>
      <c r="R19">
        <f t="shared" ref="R19" si="20">Q19+R18</f>
        <v>0.81463914788373093</v>
      </c>
      <c r="S19">
        <f t="shared" ref="S19" si="21">R19+S18</f>
        <v>0.84731282174210765</v>
      </c>
      <c r="T19">
        <f t="shared" ref="T19" si="22">S19+T18</f>
        <v>0.87998649560048436</v>
      </c>
      <c r="U19">
        <f t="shared" ref="U19" si="23">T19+U18</f>
        <v>0.89475272526418759</v>
      </c>
      <c r="V19">
        <f t="shared" ref="V19" si="24">U19+V18</f>
        <v>0.90951895492789081</v>
      </c>
      <c r="W19">
        <f t="shared" ref="W19" si="25">V19+W18</f>
        <v>0.95161759941504298</v>
      </c>
      <c r="X19">
        <f t="shared" ref="X19" si="26">W19+X18</f>
        <v>0.9842912732734197</v>
      </c>
      <c r="Y19">
        <f t="shared" ref="Y19" si="27">X19+Y18</f>
        <v>1.0000000000000004</v>
      </c>
    </row>
    <row r="21" spans="1:26" x14ac:dyDescent="0.25">
      <c r="A21" t="s">
        <v>3</v>
      </c>
      <c r="B21" t="s">
        <v>4</v>
      </c>
      <c r="C21" t="s">
        <v>8</v>
      </c>
    </row>
    <row r="22" spans="1:26" x14ac:dyDescent="0.25">
      <c r="A22">
        <v>1</v>
      </c>
      <c r="B22">
        <v>0</v>
      </c>
      <c r="C22">
        <v>1</v>
      </c>
    </row>
    <row r="23" spans="1:26" x14ac:dyDescent="0.25">
      <c r="A23">
        <f>$C22*$A22*A$5+$B22*A$6+A$4</f>
        <v>5.113636363636364E-2</v>
      </c>
      <c r="B23">
        <f t="shared" ref="B23:Y23" si="28">$A22*B$5+$B22*B$6+B$4</f>
        <v>4.7348818181818186E-2</v>
      </c>
      <c r="C23">
        <f t="shared" si="28"/>
        <v>7.0076090909090907E-2</v>
      </c>
      <c r="D23">
        <f t="shared" si="28"/>
        <v>0.12689427272727272</v>
      </c>
      <c r="E23">
        <f t="shared" si="28"/>
        <v>9.8485181818181819E-2</v>
      </c>
      <c r="F23">
        <f t="shared" si="28"/>
        <v>9.8485181818181819E-2</v>
      </c>
      <c r="G23">
        <f t="shared" si="28"/>
        <v>9.8485181818181819E-2</v>
      </c>
      <c r="H23">
        <f t="shared" si="28"/>
        <v>4.4507909090909091E-2</v>
      </c>
      <c r="I23">
        <f t="shared" si="28"/>
        <v>7.0076090909090907E-2</v>
      </c>
      <c r="J23">
        <f t="shared" si="28"/>
        <v>3.8826090909090907E-2</v>
      </c>
      <c r="K23">
        <f t="shared" si="28"/>
        <v>6.7235181818181819E-2</v>
      </c>
      <c r="L23">
        <f t="shared" si="28"/>
        <v>6.7235181818181819E-2</v>
      </c>
      <c r="M23">
        <f t="shared" si="28"/>
        <v>1.3257909090909091E-2</v>
      </c>
      <c r="N23">
        <f t="shared" si="28"/>
        <v>6.7235181818181819E-2</v>
      </c>
      <c r="O23">
        <f t="shared" si="28"/>
        <v>9.5644272727272717E-2</v>
      </c>
      <c r="P23">
        <f t="shared" si="28"/>
        <v>1.3257909090909091E-2</v>
      </c>
      <c r="Q23">
        <f t="shared" si="28"/>
        <v>3.8826090909090907E-2</v>
      </c>
      <c r="R23">
        <f t="shared" si="28"/>
        <v>6.7235181818181819E-2</v>
      </c>
      <c r="S23">
        <f t="shared" si="28"/>
        <v>6.7235181818181819E-2</v>
      </c>
      <c r="T23">
        <f t="shared" si="28"/>
        <v>6.7235181818181819E-2</v>
      </c>
      <c r="U23">
        <f t="shared" si="28"/>
        <v>1.3257909090909091E-2</v>
      </c>
      <c r="V23">
        <f t="shared" si="28"/>
        <v>1.3257909090909091E-2</v>
      </c>
      <c r="W23">
        <f t="shared" si="28"/>
        <v>9.5644272727272717E-2</v>
      </c>
      <c r="X23">
        <f t="shared" si="28"/>
        <v>6.7235181818181819E-2</v>
      </c>
      <c r="Y23">
        <f t="shared" si="28"/>
        <v>1.6098818181818179E-2</v>
      </c>
      <c r="Z23">
        <f>SUM(A23:Y23)</f>
        <v>1.5142125454545454</v>
      </c>
    </row>
    <row r="24" spans="1:26" x14ac:dyDescent="0.25">
      <c r="A24">
        <f t="shared" ref="A24:Y24" si="29">A23/$Z23</f>
        <v>3.3770928519822309E-2</v>
      </c>
      <c r="B24">
        <f t="shared" si="29"/>
        <v>3.1269598395517677E-2</v>
      </c>
      <c r="C24">
        <f t="shared" si="29"/>
        <v>4.6278899959883137E-2</v>
      </c>
      <c r="D24">
        <f t="shared" si="29"/>
        <v>8.38021538707968E-2</v>
      </c>
      <c r="E24">
        <f t="shared" si="29"/>
        <v>6.5040526915339972E-2</v>
      </c>
      <c r="F24">
        <f t="shared" si="29"/>
        <v>6.5040526915339972E-2</v>
      </c>
      <c r="G24">
        <f t="shared" si="29"/>
        <v>6.5040526915339972E-2</v>
      </c>
      <c r="H24">
        <f t="shared" si="29"/>
        <v>2.9393435699971986E-2</v>
      </c>
      <c r="I24">
        <f t="shared" si="29"/>
        <v>4.6278899959883137E-2</v>
      </c>
      <c r="J24">
        <f t="shared" si="29"/>
        <v>2.5641110308880617E-2</v>
      </c>
      <c r="K24">
        <f t="shared" si="29"/>
        <v>4.4402737264337459E-2</v>
      </c>
      <c r="L24">
        <f t="shared" si="29"/>
        <v>4.4402737264337459E-2</v>
      </c>
      <c r="M24">
        <f t="shared" si="29"/>
        <v>8.755646048969468E-3</v>
      </c>
      <c r="N24">
        <f t="shared" si="29"/>
        <v>4.4402737264337459E-2</v>
      </c>
      <c r="O24">
        <f t="shared" si="29"/>
        <v>6.3164364219794281E-2</v>
      </c>
      <c r="P24">
        <f t="shared" si="29"/>
        <v>8.755646048969468E-3</v>
      </c>
      <c r="Q24">
        <f t="shared" si="29"/>
        <v>2.5641110308880617E-2</v>
      </c>
      <c r="R24">
        <f t="shared" si="29"/>
        <v>4.4402737264337459E-2</v>
      </c>
      <c r="S24">
        <f t="shared" si="29"/>
        <v>4.4402737264337459E-2</v>
      </c>
      <c r="T24">
        <f t="shared" si="29"/>
        <v>4.4402737264337459E-2</v>
      </c>
      <c r="U24">
        <f t="shared" si="29"/>
        <v>8.755646048969468E-3</v>
      </c>
      <c r="V24">
        <f t="shared" si="29"/>
        <v>8.755646048969468E-3</v>
      </c>
      <c r="W24">
        <f t="shared" si="29"/>
        <v>6.3164364219794281E-2</v>
      </c>
      <c r="X24">
        <f t="shared" si="29"/>
        <v>4.4402737264337459E-2</v>
      </c>
      <c r="Y24">
        <f t="shared" si="29"/>
        <v>1.0631808744515149E-2</v>
      </c>
    </row>
    <row r="25" spans="1:26" x14ac:dyDescent="0.25">
      <c r="A25">
        <f>A24</f>
        <v>3.3770928519822309E-2</v>
      </c>
      <c r="B25">
        <f>A25+B24</f>
        <v>6.5040526915339986E-2</v>
      </c>
      <c r="C25">
        <f>B25+C24</f>
        <v>0.11131942687522312</v>
      </c>
      <c r="D25">
        <f t="shared" ref="D25" si="30">C25+D24</f>
        <v>0.19512158074601993</v>
      </c>
      <c r="E25">
        <f t="shared" ref="E25" si="31">D25+E24</f>
        <v>0.26016210766135989</v>
      </c>
      <c r="F25">
        <f t="shared" ref="F25" si="32">E25+F24</f>
        <v>0.32520263457669984</v>
      </c>
      <c r="G25">
        <f t="shared" ref="G25" si="33">F25+G24</f>
        <v>0.3902431614920398</v>
      </c>
      <c r="H25">
        <f t="shared" ref="H25" si="34">G25+H24</f>
        <v>0.4196365971920118</v>
      </c>
      <c r="I25">
        <f t="shared" ref="I25" si="35">H25+I24</f>
        <v>0.46591549715189495</v>
      </c>
      <c r="J25">
        <f t="shared" ref="J25" si="36">I25+J24</f>
        <v>0.49155660746077556</v>
      </c>
      <c r="K25">
        <f t="shared" ref="K25" si="37">J25+K24</f>
        <v>0.53595934472511297</v>
      </c>
      <c r="L25">
        <f t="shared" ref="L25" si="38">K25+L24</f>
        <v>0.58036208198945038</v>
      </c>
      <c r="M25">
        <f t="shared" ref="M25" si="39">L25+M24</f>
        <v>0.58911772803841989</v>
      </c>
      <c r="N25">
        <f t="shared" ref="N25" si="40">M25+N24</f>
        <v>0.6335204653027573</v>
      </c>
      <c r="O25">
        <f t="shared" ref="O25" si="41">N25+O24</f>
        <v>0.69668482952255162</v>
      </c>
      <c r="P25">
        <f t="shared" ref="P25" si="42">O25+P24</f>
        <v>0.70544047557152112</v>
      </c>
      <c r="Q25">
        <f t="shared" ref="Q25" si="43">P25+Q24</f>
        <v>0.73108158588040173</v>
      </c>
      <c r="R25">
        <f t="shared" ref="R25" si="44">Q25+R24</f>
        <v>0.77548432314473914</v>
      </c>
      <c r="S25">
        <f t="shared" ref="S25" si="45">R25+S24</f>
        <v>0.81988706040907655</v>
      </c>
      <c r="T25">
        <f t="shared" ref="T25" si="46">S25+T24</f>
        <v>0.86428979767341396</v>
      </c>
      <c r="U25">
        <f t="shared" ref="U25" si="47">T25+U24</f>
        <v>0.87304544372238346</v>
      </c>
      <c r="V25">
        <f t="shared" ref="V25" si="48">U25+V24</f>
        <v>0.88180108977135296</v>
      </c>
      <c r="W25">
        <f t="shared" ref="W25" si="49">V25+W24</f>
        <v>0.94496545399114729</v>
      </c>
      <c r="X25">
        <f t="shared" ref="X25" si="50">W25+X24</f>
        <v>0.9893681912554847</v>
      </c>
      <c r="Y25">
        <f t="shared" ref="Y25" si="51">X25+Y24</f>
        <v>0.99999999999999989</v>
      </c>
    </row>
    <row r="27" spans="1:26" x14ac:dyDescent="0.25">
      <c r="A27" t="s">
        <v>3</v>
      </c>
      <c r="B27" t="s">
        <v>4</v>
      </c>
      <c r="C27" t="s">
        <v>8</v>
      </c>
    </row>
    <row r="28" spans="1:26" x14ac:dyDescent="0.25">
      <c r="A28">
        <v>2</v>
      </c>
      <c r="B28">
        <v>0</v>
      </c>
      <c r="C28">
        <v>10</v>
      </c>
    </row>
    <row r="29" spans="1:26" x14ac:dyDescent="0.25">
      <c r="A29">
        <f>$C28*$A28*A$5+$B28*A$6+A$4</f>
        <v>1.0227272727272727</v>
      </c>
      <c r="B29">
        <f t="shared" ref="B29:Y29" si="52">$A28*B$5+$B28*B$6+B$4</f>
        <v>5.3030636363636363E-2</v>
      </c>
      <c r="C29">
        <f t="shared" si="52"/>
        <v>9.8485181818181819E-2</v>
      </c>
      <c r="D29">
        <f t="shared" si="52"/>
        <v>0.21212154545454545</v>
      </c>
      <c r="E29">
        <f t="shared" si="52"/>
        <v>0.15530336363636363</v>
      </c>
      <c r="F29">
        <f t="shared" si="52"/>
        <v>0.15530336363636363</v>
      </c>
      <c r="G29">
        <f t="shared" si="52"/>
        <v>0.15530336363636363</v>
      </c>
      <c r="H29">
        <f t="shared" si="52"/>
        <v>4.7348818181818186E-2</v>
      </c>
      <c r="I29">
        <f t="shared" si="52"/>
        <v>9.8485181818181819E-2</v>
      </c>
      <c r="J29">
        <f t="shared" si="52"/>
        <v>6.7235181818181819E-2</v>
      </c>
      <c r="K29">
        <f t="shared" si="52"/>
        <v>0.12405336363636363</v>
      </c>
      <c r="L29">
        <f t="shared" si="52"/>
        <v>0.12405336363636363</v>
      </c>
      <c r="M29">
        <f t="shared" si="52"/>
        <v>1.6098818181818179E-2</v>
      </c>
      <c r="N29">
        <f t="shared" si="52"/>
        <v>0.12405336363636363</v>
      </c>
      <c r="O29">
        <f t="shared" si="52"/>
        <v>0.18087154545454545</v>
      </c>
      <c r="P29">
        <f t="shared" si="52"/>
        <v>1.6098818181818179E-2</v>
      </c>
      <c r="Q29">
        <f t="shared" si="52"/>
        <v>6.7235181818181819E-2</v>
      </c>
      <c r="R29">
        <f t="shared" si="52"/>
        <v>0.12405336363636363</v>
      </c>
      <c r="S29">
        <f t="shared" si="52"/>
        <v>0.12405336363636363</v>
      </c>
      <c r="T29">
        <f t="shared" si="52"/>
        <v>0.12405336363636363</v>
      </c>
      <c r="U29">
        <f t="shared" si="52"/>
        <v>1.6098818181818179E-2</v>
      </c>
      <c r="V29">
        <f t="shared" si="52"/>
        <v>1.6098818181818179E-2</v>
      </c>
      <c r="W29">
        <f t="shared" si="52"/>
        <v>0.18087154545454545</v>
      </c>
      <c r="X29">
        <f t="shared" si="52"/>
        <v>0.12405336363636363</v>
      </c>
      <c r="Y29">
        <f t="shared" si="52"/>
        <v>2.1780636363636363E-2</v>
      </c>
      <c r="Z29">
        <f>SUM(A29:Y29)</f>
        <v>3.4488716363636369</v>
      </c>
    </row>
    <row r="30" spans="1:26" x14ac:dyDescent="0.25">
      <c r="A30">
        <f t="shared" ref="A30:Y30" si="53">A29/$Z29</f>
        <v>0.29653967458342367</v>
      </c>
      <c r="B30">
        <f t="shared" si="53"/>
        <v>1.5376227924664053E-2</v>
      </c>
      <c r="C30">
        <f t="shared" si="53"/>
        <v>2.855576901726066E-2</v>
      </c>
      <c r="D30">
        <f t="shared" si="53"/>
        <v>6.1504621748752174E-2</v>
      </c>
      <c r="E30">
        <f t="shared" si="53"/>
        <v>4.5030195383006413E-2</v>
      </c>
      <c r="F30">
        <f t="shared" si="53"/>
        <v>4.5030195383006413E-2</v>
      </c>
      <c r="G30">
        <f t="shared" si="53"/>
        <v>4.5030195383006413E-2</v>
      </c>
      <c r="H30">
        <f t="shared" si="53"/>
        <v>1.372878528808948E-2</v>
      </c>
      <c r="I30">
        <f t="shared" si="53"/>
        <v>2.855576901726066E-2</v>
      </c>
      <c r="J30">
        <f t="shared" si="53"/>
        <v>1.9494834516100495E-2</v>
      </c>
      <c r="K30">
        <f t="shared" si="53"/>
        <v>3.5969260881846252E-2</v>
      </c>
      <c r="L30">
        <f t="shared" si="53"/>
        <v>3.5969260881846252E-2</v>
      </c>
      <c r="M30">
        <f t="shared" si="53"/>
        <v>4.6678507869293102E-3</v>
      </c>
      <c r="N30">
        <f t="shared" si="53"/>
        <v>3.5969260881846252E-2</v>
      </c>
      <c r="O30">
        <f t="shared" si="53"/>
        <v>5.2443687247592012E-2</v>
      </c>
      <c r="P30">
        <f t="shared" si="53"/>
        <v>4.6678507869293102E-3</v>
      </c>
      <c r="Q30">
        <f t="shared" si="53"/>
        <v>1.9494834516100495E-2</v>
      </c>
      <c r="R30">
        <f t="shared" si="53"/>
        <v>3.5969260881846252E-2</v>
      </c>
      <c r="S30">
        <f t="shared" si="53"/>
        <v>3.5969260881846252E-2</v>
      </c>
      <c r="T30">
        <f t="shared" si="53"/>
        <v>3.5969260881846252E-2</v>
      </c>
      <c r="U30">
        <f t="shared" si="53"/>
        <v>4.6678507869293102E-3</v>
      </c>
      <c r="V30">
        <f t="shared" si="53"/>
        <v>4.6678507869293102E-3</v>
      </c>
      <c r="W30">
        <f t="shared" si="53"/>
        <v>5.2443687247592012E-2</v>
      </c>
      <c r="X30">
        <f t="shared" si="53"/>
        <v>3.5969260881846252E-2</v>
      </c>
      <c r="Y30">
        <f t="shared" si="53"/>
        <v>6.3152934235038861E-3</v>
      </c>
    </row>
    <row r="31" spans="1:26" x14ac:dyDescent="0.25">
      <c r="A31">
        <f>A30</f>
        <v>0.29653967458342367</v>
      </c>
      <c r="B31">
        <f>A31+B30</f>
        <v>0.31191590250808771</v>
      </c>
      <c r="C31">
        <f>B31+C30</f>
        <v>0.34047167152534835</v>
      </c>
      <c r="D31">
        <f t="shared" ref="D31" si="54">C31+D30</f>
        <v>0.4019762932741005</v>
      </c>
      <c r="E31">
        <f t="shared" ref="E31" si="55">D31+E30</f>
        <v>0.4470064886571069</v>
      </c>
      <c r="F31">
        <f t="shared" ref="F31" si="56">E31+F30</f>
        <v>0.4920366840401133</v>
      </c>
      <c r="G31">
        <f t="shared" ref="G31" si="57">F31+G30</f>
        <v>0.5370668794231197</v>
      </c>
      <c r="H31">
        <f t="shared" ref="H31" si="58">G31+H30</f>
        <v>0.55079566471120922</v>
      </c>
      <c r="I31">
        <f t="shared" ref="I31" si="59">H31+I30</f>
        <v>0.57935143372846987</v>
      </c>
      <c r="J31">
        <f t="shared" ref="J31" si="60">I31+J30</f>
        <v>0.59884626824457032</v>
      </c>
      <c r="K31">
        <f t="shared" ref="K31" si="61">J31+K30</f>
        <v>0.63481552912641659</v>
      </c>
      <c r="L31">
        <f t="shared" ref="L31" si="62">K31+L30</f>
        <v>0.67078479000826285</v>
      </c>
      <c r="M31">
        <f t="shared" ref="M31" si="63">L31+M30</f>
        <v>0.67545264079519218</v>
      </c>
      <c r="N31">
        <f t="shared" ref="N31" si="64">M31+N30</f>
        <v>0.71142190167703845</v>
      </c>
      <c r="O31">
        <f t="shared" ref="O31" si="65">N31+O30</f>
        <v>0.76386558892463041</v>
      </c>
      <c r="P31">
        <f t="shared" ref="P31" si="66">O31+P30</f>
        <v>0.76853343971155974</v>
      </c>
      <c r="Q31">
        <f t="shared" ref="Q31" si="67">P31+Q30</f>
        <v>0.7880282742276602</v>
      </c>
      <c r="R31">
        <f t="shared" ref="R31" si="68">Q31+R30</f>
        <v>0.82399753510950646</v>
      </c>
      <c r="S31">
        <f t="shared" ref="S31" si="69">R31+S30</f>
        <v>0.85996679599135273</v>
      </c>
      <c r="T31">
        <f t="shared" ref="T31" si="70">S31+T30</f>
        <v>0.89593605687319899</v>
      </c>
      <c r="U31">
        <f t="shared" ref="U31" si="71">T31+U30</f>
        <v>0.90060390766012832</v>
      </c>
      <c r="V31">
        <f t="shared" ref="V31" si="72">U31+V30</f>
        <v>0.90527175844705765</v>
      </c>
      <c r="W31">
        <f t="shared" ref="W31" si="73">V31+W30</f>
        <v>0.95771544569464961</v>
      </c>
      <c r="X31">
        <f t="shared" ref="X31" si="74">W31+X30</f>
        <v>0.99368470657649588</v>
      </c>
      <c r="Y31">
        <f t="shared" ref="Y31" si="75">X31+Y30</f>
        <v>0.99999999999999978</v>
      </c>
    </row>
    <row r="33" spans="1:26" x14ac:dyDescent="0.25">
      <c r="A33" t="s">
        <v>3</v>
      </c>
      <c r="B33" t="s">
        <v>4</v>
      </c>
      <c r="C33" t="s">
        <v>8</v>
      </c>
    </row>
    <row r="34" spans="1:26" x14ac:dyDescent="0.25">
      <c r="A34">
        <v>4</v>
      </c>
      <c r="B34">
        <v>0</v>
      </c>
      <c r="C34">
        <v>1</v>
      </c>
    </row>
    <row r="35" spans="1:26" x14ac:dyDescent="0.25">
      <c r="A35">
        <f>$C34*$A34*A$5+$B34*A$6+A$4</f>
        <v>0.20454545454545456</v>
      </c>
      <c r="B35">
        <f t="shared" ref="B35:Y35" si="76">$A34*B$5+$B34*B$6+B$4</f>
        <v>6.4394272727272731E-2</v>
      </c>
      <c r="C35">
        <f t="shared" si="76"/>
        <v>0.15530336363636363</v>
      </c>
      <c r="D35">
        <f t="shared" si="76"/>
        <v>0.38257609090909089</v>
      </c>
      <c r="E35">
        <f t="shared" si="76"/>
        <v>0.26893972727272725</v>
      </c>
      <c r="F35">
        <f t="shared" si="76"/>
        <v>0.26893972727272725</v>
      </c>
      <c r="G35">
        <f t="shared" si="76"/>
        <v>0.26893972727272725</v>
      </c>
      <c r="H35">
        <f t="shared" si="76"/>
        <v>5.3030636363636363E-2</v>
      </c>
      <c r="I35">
        <f t="shared" si="76"/>
        <v>0.15530336363636363</v>
      </c>
      <c r="J35">
        <f t="shared" si="76"/>
        <v>0.12405336363636363</v>
      </c>
      <c r="K35">
        <f t="shared" si="76"/>
        <v>0.23768972727272727</v>
      </c>
      <c r="L35">
        <f t="shared" si="76"/>
        <v>0.23768972727272727</v>
      </c>
      <c r="M35">
        <f t="shared" si="76"/>
        <v>2.1780636363636363E-2</v>
      </c>
      <c r="N35">
        <f t="shared" si="76"/>
        <v>0.23768972727272727</v>
      </c>
      <c r="O35">
        <f t="shared" si="76"/>
        <v>0.35132609090909089</v>
      </c>
      <c r="P35">
        <f t="shared" si="76"/>
        <v>2.1780636363636363E-2</v>
      </c>
      <c r="Q35">
        <f t="shared" si="76"/>
        <v>0.12405336363636363</v>
      </c>
      <c r="R35">
        <f t="shared" si="76"/>
        <v>0.23768972727272727</v>
      </c>
      <c r="S35">
        <f t="shared" si="76"/>
        <v>0.23768972727272727</v>
      </c>
      <c r="T35">
        <f t="shared" si="76"/>
        <v>0.23768972727272727</v>
      </c>
      <c r="U35">
        <f t="shared" si="76"/>
        <v>2.1780636363636363E-2</v>
      </c>
      <c r="V35">
        <f t="shared" si="76"/>
        <v>2.1780636363636363E-2</v>
      </c>
      <c r="W35">
        <f t="shared" si="76"/>
        <v>0.35132609090909089</v>
      </c>
      <c r="X35">
        <f t="shared" si="76"/>
        <v>0.23768972727272727</v>
      </c>
      <c r="Y35">
        <f t="shared" si="76"/>
        <v>3.3144272727272731E-2</v>
      </c>
      <c r="Z35">
        <f>SUM(A35:Y35)</f>
        <v>4.5568261818181819</v>
      </c>
    </row>
    <row r="36" spans="1:26" x14ac:dyDescent="0.25">
      <c r="A36">
        <f t="shared" ref="A36:Y36" si="77">A35/$Z35</f>
        <v>4.4887701743286719E-2</v>
      </c>
      <c r="B36">
        <f t="shared" si="77"/>
        <v>1.4131386662104214E-2</v>
      </c>
      <c r="C36">
        <f t="shared" si="77"/>
        <v>3.4081476325787195E-2</v>
      </c>
      <c r="D36">
        <f t="shared" si="77"/>
        <v>8.3956700484994651E-2</v>
      </c>
      <c r="E36">
        <f t="shared" si="77"/>
        <v>5.901908840539092E-2</v>
      </c>
      <c r="F36">
        <f t="shared" si="77"/>
        <v>5.901908840539092E-2</v>
      </c>
      <c r="G36">
        <f t="shared" si="77"/>
        <v>5.901908840539092E-2</v>
      </c>
      <c r="H36">
        <f t="shared" si="77"/>
        <v>1.1637625454143841E-2</v>
      </c>
      <c r="I36">
        <f t="shared" si="77"/>
        <v>3.4081476325787195E-2</v>
      </c>
      <c r="J36">
        <f t="shared" si="77"/>
        <v>2.7223633003896172E-2</v>
      </c>
      <c r="K36">
        <f t="shared" si="77"/>
        <v>5.2161245083499903E-2</v>
      </c>
      <c r="L36">
        <f t="shared" si="77"/>
        <v>5.2161245083499903E-2</v>
      </c>
      <c r="M36">
        <f t="shared" si="77"/>
        <v>4.7797821322528153E-3</v>
      </c>
      <c r="N36">
        <f t="shared" si="77"/>
        <v>5.2161245083499903E-2</v>
      </c>
      <c r="O36">
        <f t="shared" si="77"/>
        <v>7.7098857163103635E-2</v>
      </c>
      <c r="P36">
        <f t="shared" si="77"/>
        <v>4.7797821322528153E-3</v>
      </c>
      <c r="Q36">
        <f t="shared" si="77"/>
        <v>2.7223633003896172E-2</v>
      </c>
      <c r="R36">
        <f t="shared" si="77"/>
        <v>5.2161245083499903E-2</v>
      </c>
      <c r="S36">
        <f t="shared" si="77"/>
        <v>5.2161245083499903E-2</v>
      </c>
      <c r="T36">
        <f t="shared" si="77"/>
        <v>5.2161245083499903E-2</v>
      </c>
      <c r="U36">
        <f t="shared" si="77"/>
        <v>4.7797821322528153E-3</v>
      </c>
      <c r="V36">
        <f t="shared" si="77"/>
        <v>4.7797821322528153E-3</v>
      </c>
      <c r="W36">
        <f t="shared" si="77"/>
        <v>7.7098857163103635E-2</v>
      </c>
      <c r="X36">
        <f t="shared" si="77"/>
        <v>5.2161245083499903E-2</v>
      </c>
      <c r="Y36">
        <f t="shared" si="77"/>
        <v>7.2735433402131887E-3</v>
      </c>
    </row>
    <row r="37" spans="1:26" x14ac:dyDescent="0.25">
      <c r="A37">
        <f>A36</f>
        <v>4.4887701743286719E-2</v>
      </c>
      <c r="B37">
        <f>A37+B36</f>
        <v>5.9019088405390933E-2</v>
      </c>
      <c r="C37">
        <f>B37+C36</f>
        <v>9.3100564731178129E-2</v>
      </c>
      <c r="D37">
        <f t="shared" ref="D37" si="78">C37+D36</f>
        <v>0.17705726521617277</v>
      </c>
      <c r="E37">
        <f t="shared" ref="E37" si="79">D37+E36</f>
        <v>0.23607635362156368</v>
      </c>
      <c r="F37">
        <f t="shared" ref="F37" si="80">E37+F36</f>
        <v>0.29509544202695459</v>
      </c>
      <c r="G37">
        <f t="shared" ref="G37" si="81">F37+G36</f>
        <v>0.35411453043234553</v>
      </c>
      <c r="H37">
        <f t="shared" ref="H37" si="82">G37+H36</f>
        <v>0.36575215588648935</v>
      </c>
      <c r="I37">
        <f t="shared" ref="I37" si="83">H37+I36</f>
        <v>0.39983363221227652</v>
      </c>
      <c r="J37">
        <f t="shared" ref="J37" si="84">I37+J36</f>
        <v>0.42705726521617271</v>
      </c>
      <c r="K37">
        <f t="shared" ref="K37" si="85">J37+K36</f>
        <v>0.47921851029967261</v>
      </c>
      <c r="L37">
        <f t="shared" ref="L37" si="86">K37+L36</f>
        <v>0.5313797553831725</v>
      </c>
      <c r="M37">
        <f t="shared" ref="M37" si="87">L37+M36</f>
        <v>0.53615953751542533</v>
      </c>
      <c r="N37">
        <f t="shared" ref="N37" si="88">M37+N36</f>
        <v>0.58832078259892528</v>
      </c>
      <c r="O37">
        <f t="shared" ref="O37" si="89">N37+O36</f>
        <v>0.66541963976202889</v>
      </c>
      <c r="P37">
        <f t="shared" ref="P37" si="90">O37+P36</f>
        <v>0.67019942189428172</v>
      </c>
      <c r="Q37">
        <f t="shared" ref="Q37" si="91">P37+Q36</f>
        <v>0.69742305489817791</v>
      </c>
      <c r="R37">
        <f t="shared" ref="R37" si="92">Q37+R36</f>
        <v>0.74958429998167786</v>
      </c>
      <c r="S37">
        <f t="shared" ref="S37" si="93">R37+S36</f>
        <v>0.80174554506517781</v>
      </c>
      <c r="T37">
        <f t="shared" ref="T37" si="94">S37+T36</f>
        <v>0.85390679014867776</v>
      </c>
      <c r="U37">
        <f t="shared" ref="U37" si="95">T37+U36</f>
        <v>0.85868657228093059</v>
      </c>
      <c r="V37">
        <f t="shared" ref="V37" si="96">U37+V36</f>
        <v>0.86346635441318342</v>
      </c>
      <c r="W37">
        <f t="shared" ref="W37" si="97">V37+W36</f>
        <v>0.94056521157628703</v>
      </c>
      <c r="X37">
        <f t="shared" ref="X37" si="98">W37+X36</f>
        <v>0.99272645665978698</v>
      </c>
      <c r="Y37">
        <f t="shared" ref="Y37" si="99">X37+Y36</f>
        <v>1.0000000000000002</v>
      </c>
    </row>
    <row r="252" spans="1:25" x14ac:dyDescent="0.25">
      <c r="A252" t="s">
        <v>3</v>
      </c>
      <c r="B252" t="s">
        <v>4</v>
      </c>
    </row>
    <row r="253" spans="1:25" x14ac:dyDescent="0.25">
      <c r="A253">
        <v>0</v>
      </c>
      <c r="B253">
        <v>0</v>
      </c>
    </row>
    <row r="254" spans="1:25" x14ac:dyDescent="0.25">
      <c r="A254">
        <f t="shared" ref="A254:X254" si="100">$A253*B$5+$B253*B$6+B$4</f>
        <v>4.1667000000000003E-2</v>
      </c>
      <c r="B254">
        <f t="shared" si="100"/>
        <v>4.1667000000000003E-2</v>
      </c>
      <c r="C254">
        <f t="shared" si="100"/>
        <v>4.1667000000000003E-2</v>
      </c>
      <c r="D254">
        <f t="shared" si="100"/>
        <v>4.1667000000000003E-2</v>
      </c>
      <c r="E254">
        <f t="shared" si="100"/>
        <v>4.1667000000000003E-2</v>
      </c>
      <c r="F254">
        <f t="shared" si="100"/>
        <v>4.1667000000000003E-2</v>
      </c>
      <c r="G254">
        <f t="shared" si="100"/>
        <v>4.1667000000000003E-2</v>
      </c>
      <c r="H254">
        <f t="shared" si="100"/>
        <v>4.1667000000000003E-2</v>
      </c>
      <c r="I254">
        <f t="shared" si="100"/>
        <v>1.0416999999999999E-2</v>
      </c>
      <c r="J254">
        <f t="shared" si="100"/>
        <v>1.0416999999999999E-2</v>
      </c>
      <c r="K254">
        <f t="shared" si="100"/>
        <v>1.0416999999999999E-2</v>
      </c>
      <c r="L254">
        <f t="shared" si="100"/>
        <v>1.0416999999999999E-2</v>
      </c>
      <c r="M254">
        <f t="shared" si="100"/>
        <v>1.0416999999999999E-2</v>
      </c>
      <c r="N254">
        <f t="shared" si="100"/>
        <v>1.0416999999999999E-2</v>
      </c>
      <c r="O254">
        <f t="shared" si="100"/>
        <v>1.0416999999999999E-2</v>
      </c>
      <c r="P254">
        <f t="shared" si="100"/>
        <v>1.0416999999999999E-2</v>
      </c>
      <c r="Q254">
        <f t="shared" si="100"/>
        <v>1.0416999999999999E-2</v>
      </c>
      <c r="R254">
        <f t="shared" si="100"/>
        <v>1.0416999999999999E-2</v>
      </c>
      <c r="S254">
        <f t="shared" si="100"/>
        <v>1.0416999999999999E-2</v>
      </c>
      <c r="T254">
        <f t="shared" si="100"/>
        <v>1.0416999999999999E-2</v>
      </c>
      <c r="U254">
        <f t="shared" si="100"/>
        <v>1.0416999999999999E-2</v>
      </c>
      <c r="V254">
        <f t="shared" si="100"/>
        <v>1.0416999999999999E-2</v>
      </c>
      <c r="W254">
        <f t="shared" si="100"/>
        <v>1.0416999999999999E-2</v>
      </c>
      <c r="X254">
        <f t="shared" si="100"/>
        <v>1.0416999999999999E-2</v>
      </c>
      <c r="Y254">
        <f>SUM(A254:X254)</f>
        <v>0.50000800000000012</v>
      </c>
    </row>
    <row r="255" spans="1:25" x14ac:dyDescent="0.25">
      <c r="A255">
        <f>A254/$Y254</f>
        <v>8.3332666677333148E-2</v>
      </c>
      <c r="B255">
        <f t="shared" ref="B255:X255" si="101">B254/$Y254</f>
        <v>8.3332666677333148E-2</v>
      </c>
      <c r="C255">
        <f t="shared" si="101"/>
        <v>8.3332666677333148E-2</v>
      </c>
      <c r="D255">
        <f t="shared" si="101"/>
        <v>8.3332666677333148E-2</v>
      </c>
      <c r="E255">
        <f t="shared" si="101"/>
        <v>8.3332666677333148E-2</v>
      </c>
      <c r="F255">
        <f t="shared" si="101"/>
        <v>8.3332666677333148E-2</v>
      </c>
      <c r="G255">
        <f t="shared" si="101"/>
        <v>8.3332666677333148E-2</v>
      </c>
      <c r="H255">
        <f t="shared" si="101"/>
        <v>8.3332666677333148E-2</v>
      </c>
      <c r="I255">
        <f t="shared" si="101"/>
        <v>2.0833666661333412E-2</v>
      </c>
      <c r="J255">
        <f t="shared" si="101"/>
        <v>2.0833666661333412E-2</v>
      </c>
      <c r="K255">
        <f t="shared" si="101"/>
        <v>2.0833666661333412E-2</v>
      </c>
      <c r="L255">
        <f t="shared" si="101"/>
        <v>2.0833666661333412E-2</v>
      </c>
      <c r="M255">
        <f t="shared" si="101"/>
        <v>2.0833666661333412E-2</v>
      </c>
      <c r="N255">
        <f t="shared" si="101"/>
        <v>2.0833666661333412E-2</v>
      </c>
      <c r="O255">
        <f t="shared" si="101"/>
        <v>2.0833666661333412E-2</v>
      </c>
      <c r="P255">
        <f t="shared" si="101"/>
        <v>2.0833666661333412E-2</v>
      </c>
      <c r="Q255">
        <f t="shared" si="101"/>
        <v>2.0833666661333412E-2</v>
      </c>
      <c r="R255">
        <f t="shared" si="101"/>
        <v>2.0833666661333412E-2</v>
      </c>
      <c r="S255">
        <f t="shared" si="101"/>
        <v>2.0833666661333412E-2</v>
      </c>
      <c r="T255">
        <f t="shared" si="101"/>
        <v>2.0833666661333412E-2</v>
      </c>
      <c r="U255">
        <f t="shared" si="101"/>
        <v>2.0833666661333412E-2</v>
      </c>
      <c r="V255">
        <f t="shared" si="101"/>
        <v>2.0833666661333412E-2</v>
      </c>
      <c r="W255">
        <f t="shared" si="101"/>
        <v>2.0833666661333412E-2</v>
      </c>
      <c r="X255">
        <f t="shared" si="101"/>
        <v>2.0833666661333412E-2</v>
      </c>
    </row>
    <row r="256" spans="1:25" x14ac:dyDescent="0.25">
      <c r="A256">
        <f>A255</f>
        <v>8.3332666677333148E-2</v>
      </c>
      <c r="B256">
        <f>A256+B255</f>
        <v>0.1666653333546663</v>
      </c>
      <c r="C256">
        <f t="shared" ref="C256:X256" si="102">B256+C255</f>
        <v>0.24999800003199946</v>
      </c>
      <c r="D256">
        <f t="shared" si="102"/>
        <v>0.33333066670933259</v>
      </c>
      <c r="E256">
        <f t="shared" si="102"/>
        <v>0.41666333338666572</v>
      </c>
      <c r="F256">
        <f t="shared" si="102"/>
        <v>0.49999600006399886</v>
      </c>
      <c r="G256">
        <f t="shared" si="102"/>
        <v>0.58332866674133199</v>
      </c>
      <c r="H256">
        <f t="shared" si="102"/>
        <v>0.66666133341866518</v>
      </c>
      <c r="I256">
        <f t="shared" si="102"/>
        <v>0.68749500007999864</v>
      </c>
      <c r="J256">
        <f t="shared" si="102"/>
        <v>0.7083286667413321</v>
      </c>
      <c r="K256">
        <f t="shared" si="102"/>
        <v>0.72916233340266556</v>
      </c>
      <c r="L256">
        <f t="shared" si="102"/>
        <v>0.74999600006399902</v>
      </c>
      <c r="M256">
        <f t="shared" si="102"/>
        <v>0.77082966672533249</v>
      </c>
      <c r="N256">
        <f t="shared" si="102"/>
        <v>0.79166333338666595</v>
      </c>
      <c r="O256">
        <f t="shared" si="102"/>
        <v>0.81249700004799941</v>
      </c>
      <c r="P256">
        <f t="shared" si="102"/>
        <v>0.83333066670933287</v>
      </c>
      <c r="Q256">
        <f t="shared" si="102"/>
        <v>0.85416433337066633</v>
      </c>
      <c r="R256">
        <f t="shared" si="102"/>
        <v>0.87499800003199979</v>
      </c>
      <c r="S256">
        <f t="shared" si="102"/>
        <v>0.89583166669333325</v>
      </c>
      <c r="T256">
        <f t="shared" si="102"/>
        <v>0.91666533335466671</v>
      </c>
      <c r="U256">
        <f t="shared" si="102"/>
        <v>0.93749900001600017</v>
      </c>
      <c r="V256">
        <f t="shared" si="102"/>
        <v>0.95833266667733363</v>
      </c>
      <c r="W256">
        <f t="shared" si="102"/>
        <v>0.97916633333866709</v>
      </c>
      <c r="X256">
        <f t="shared" si="102"/>
        <v>1.0000000000000004</v>
      </c>
    </row>
    <row r="258" spans="1:25" x14ac:dyDescent="0.25">
      <c r="A258" t="s">
        <v>3</v>
      </c>
      <c r="B258" t="s">
        <v>4</v>
      </c>
    </row>
    <row r="259" spans="1:25" x14ac:dyDescent="0.25">
      <c r="A259">
        <v>0</v>
      </c>
      <c r="B259">
        <v>0.25</v>
      </c>
    </row>
    <row r="260" spans="1:25" x14ac:dyDescent="0.25">
      <c r="A260">
        <f t="shared" ref="A260:X260" si="103">$A259*B$5+$B259*B$6+B$4</f>
        <v>4.1667000000000003E-2</v>
      </c>
      <c r="B260">
        <f t="shared" si="103"/>
        <v>4.1667000000000003E-2</v>
      </c>
      <c r="C260">
        <f t="shared" si="103"/>
        <v>4.1667000000000003E-2</v>
      </c>
      <c r="D260">
        <f t="shared" si="103"/>
        <v>4.1667000000000003E-2</v>
      </c>
      <c r="E260">
        <f t="shared" si="103"/>
        <v>4.1667000000000003E-2</v>
      </c>
      <c r="F260">
        <f t="shared" si="103"/>
        <v>4.1667000000000003E-2</v>
      </c>
      <c r="G260">
        <f t="shared" si="103"/>
        <v>4.1667000000000003E-2</v>
      </c>
      <c r="H260">
        <f t="shared" si="103"/>
        <v>4.1667000000000003E-2</v>
      </c>
      <c r="I260">
        <f t="shared" si="103"/>
        <v>1.0416999999999999E-2</v>
      </c>
      <c r="J260">
        <f t="shared" si="103"/>
        <v>1.0416999999999999E-2</v>
      </c>
      <c r="K260">
        <f t="shared" si="103"/>
        <v>1.0416999999999999E-2</v>
      </c>
      <c r="L260">
        <f t="shared" si="103"/>
        <v>1.0416999999999999E-2</v>
      </c>
      <c r="M260">
        <f t="shared" si="103"/>
        <v>1.0416999999999999E-2</v>
      </c>
      <c r="N260">
        <f t="shared" si="103"/>
        <v>1.0416999999999999E-2</v>
      </c>
      <c r="O260">
        <f t="shared" si="103"/>
        <v>1.0416999999999999E-2</v>
      </c>
      <c r="P260">
        <f t="shared" si="103"/>
        <v>1.0416999999999999E-2</v>
      </c>
      <c r="Q260">
        <f t="shared" si="103"/>
        <v>1.0416999999999999E-2</v>
      </c>
      <c r="R260">
        <f t="shared" si="103"/>
        <v>1.0416999999999999E-2</v>
      </c>
      <c r="S260">
        <f t="shared" si="103"/>
        <v>1.0416999999999999E-2</v>
      </c>
      <c r="T260">
        <f t="shared" si="103"/>
        <v>1.0416999999999999E-2</v>
      </c>
      <c r="U260">
        <f t="shared" si="103"/>
        <v>1.0416999999999999E-2</v>
      </c>
      <c r="V260">
        <f t="shared" si="103"/>
        <v>1.0416999999999999E-2</v>
      </c>
      <c r="W260">
        <f t="shared" si="103"/>
        <v>1.0416999999999999E-2</v>
      </c>
      <c r="X260">
        <f t="shared" si="103"/>
        <v>1.0416999999999999E-2</v>
      </c>
      <c r="Y260">
        <f>SUM(A260:X260)</f>
        <v>0.50000800000000012</v>
      </c>
    </row>
    <row r="261" spans="1:25" x14ac:dyDescent="0.25">
      <c r="A261">
        <f>A260/$Y260</f>
        <v>8.3332666677333148E-2</v>
      </c>
      <c r="B261">
        <f t="shared" ref="B261:X261" si="104">B260/$Y260</f>
        <v>8.3332666677333148E-2</v>
      </c>
      <c r="C261">
        <f t="shared" si="104"/>
        <v>8.3332666677333148E-2</v>
      </c>
      <c r="D261">
        <f t="shared" si="104"/>
        <v>8.3332666677333148E-2</v>
      </c>
      <c r="E261">
        <f t="shared" si="104"/>
        <v>8.3332666677333148E-2</v>
      </c>
      <c r="F261">
        <f t="shared" si="104"/>
        <v>8.3332666677333148E-2</v>
      </c>
      <c r="G261">
        <f t="shared" si="104"/>
        <v>8.3332666677333148E-2</v>
      </c>
      <c r="H261">
        <f t="shared" si="104"/>
        <v>8.3332666677333148E-2</v>
      </c>
      <c r="I261">
        <f t="shared" si="104"/>
        <v>2.0833666661333412E-2</v>
      </c>
      <c r="J261">
        <f t="shared" si="104"/>
        <v>2.0833666661333412E-2</v>
      </c>
      <c r="K261">
        <f t="shared" si="104"/>
        <v>2.0833666661333412E-2</v>
      </c>
      <c r="L261">
        <f t="shared" si="104"/>
        <v>2.0833666661333412E-2</v>
      </c>
      <c r="M261">
        <f t="shared" si="104"/>
        <v>2.0833666661333412E-2</v>
      </c>
      <c r="N261">
        <f t="shared" si="104"/>
        <v>2.0833666661333412E-2</v>
      </c>
      <c r="O261">
        <f t="shared" si="104"/>
        <v>2.0833666661333412E-2</v>
      </c>
      <c r="P261">
        <f t="shared" si="104"/>
        <v>2.0833666661333412E-2</v>
      </c>
      <c r="Q261">
        <f t="shared" si="104"/>
        <v>2.0833666661333412E-2</v>
      </c>
      <c r="R261">
        <f t="shared" si="104"/>
        <v>2.0833666661333412E-2</v>
      </c>
      <c r="S261">
        <f t="shared" si="104"/>
        <v>2.0833666661333412E-2</v>
      </c>
      <c r="T261">
        <f t="shared" si="104"/>
        <v>2.0833666661333412E-2</v>
      </c>
      <c r="U261">
        <f t="shared" si="104"/>
        <v>2.0833666661333412E-2</v>
      </c>
      <c r="V261">
        <f t="shared" si="104"/>
        <v>2.0833666661333412E-2</v>
      </c>
      <c r="W261">
        <f t="shared" si="104"/>
        <v>2.0833666661333412E-2</v>
      </c>
      <c r="X261">
        <f t="shared" si="104"/>
        <v>2.0833666661333412E-2</v>
      </c>
    </row>
    <row r="262" spans="1:25" x14ac:dyDescent="0.25">
      <c r="A262">
        <f>A261</f>
        <v>8.3332666677333148E-2</v>
      </c>
      <c r="B262">
        <f>A262+B261</f>
        <v>0.1666653333546663</v>
      </c>
      <c r="C262">
        <f t="shared" ref="C262:X262" si="105">B262+C261</f>
        <v>0.24999800003199946</v>
      </c>
      <c r="D262">
        <f t="shared" si="105"/>
        <v>0.33333066670933259</v>
      </c>
      <c r="E262">
        <f t="shared" si="105"/>
        <v>0.41666333338666572</v>
      </c>
      <c r="F262">
        <f t="shared" si="105"/>
        <v>0.49999600006399886</v>
      </c>
      <c r="G262">
        <f t="shared" si="105"/>
        <v>0.58332866674133199</v>
      </c>
      <c r="H262">
        <f t="shared" si="105"/>
        <v>0.66666133341866518</v>
      </c>
      <c r="I262">
        <f t="shared" si="105"/>
        <v>0.68749500007999864</v>
      </c>
      <c r="J262">
        <f t="shared" si="105"/>
        <v>0.7083286667413321</v>
      </c>
      <c r="K262">
        <f t="shared" si="105"/>
        <v>0.72916233340266556</v>
      </c>
      <c r="L262">
        <f t="shared" si="105"/>
        <v>0.74999600006399902</v>
      </c>
      <c r="M262">
        <f t="shared" si="105"/>
        <v>0.77082966672533249</v>
      </c>
      <c r="N262">
        <f t="shared" si="105"/>
        <v>0.79166333338666595</v>
      </c>
      <c r="O262">
        <f t="shared" si="105"/>
        <v>0.81249700004799941</v>
      </c>
      <c r="P262">
        <f t="shared" si="105"/>
        <v>0.83333066670933287</v>
      </c>
      <c r="Q262">
        <f t="shared" si="105"/>
        <v>0.85416433337066633</v>
      </c>
      <c r="R262">
        <f t="shared" si="105"/>
        <v>0.87499800003199979</v>
      </c>
      <c r="S262">
        <f t="shared" si="105"/>
        <v>0.89583166669333325</v>
      </c>
      <c r="T262">
        <f t="shared" si="105"/>
        <v>0.91666533335466671</v>
      </c>
      <c r="U262">
        <f t="shared" si="105"/>
        <v>0.93749900001600017</v>
      </c>
      <c r="V262">
        <f t="shared" si="105"/>
        <v>0.95833266667733363</v>
      </c>
      <c r="W262">
        <f t="shared" si="105"/>
        <v>0.97916633333866709</v>
      </c>
      <c r="X262">
        <f t="shared" si="105"/>
        <v>1.0000000000000004</v>
      </c>
    </row>
    <row r="264" spans="1:25" x14ac:dyDescent="0.25">
      <c r="A264" t="s">
        <v>3</v>
      </c>
      <c r="B264" t="s">
        <v>4</v>
      </c>
    </row>
    <row r="265" spans="1:25" x14ac:dyDescent="0.25">
      <c r="A265">
        <v>0</v>
      </c>
      <c r="B265">
        <v>1</v>
      </c>
    </row>
    <row r="266" spans="1:25" x14ac:dyDescent="0.25">
      <c r="A266">
        <f t="shared" ref="A266:X266" si="106">$A265*B$5+$B265*B$6+B$4</f>
        <v>4.1667000000000003E-2</v>
      </c>
      <c r="B266">
        <f t="shared" si="106"/>
        <v>4.1667000000000003E-2</v>
      </c>
      <c r="C266">
        <f t="shared" si="106"/>
        <v>4.1667000000000003E-2</v>
      </c>
      <c r="D266">
        <f t="shared" si="106"/>
        <v>4.1667000000000003E-2</v>
      </c>
      <c r="E266">
        <f t="shared" si="106"/>
        <v>4.1667000000000003E-2</v>
      </c>
      <c r="F266">
        <f t="shared" si="106"/>
        <v>4.1667000000000003E-2</v>
      </c>
      <c r="G266">
        <f t="shared" si="106"/>
        <v>4.1667000000000003E-2</v>
      </c>
      <c r="H266">
        <f t="shared" si="106"/>
        <v>4.1667000000000003E-2</v>
      </c>
      <c r="I266">
        <f t="shared" si="106"/>
        <v>1.0416999999999999E-2</v>
      </c>
      <c r="J266">
        <f t="shared" si="106"/>
        <v>1.0416999999999999E-2</v>
      </c>
      <c r="K266">
        <f t="shared" si="106"/>
        <v>1.0416999999999999E-2</v>
      </c>
      <c r="L266">
        <f t="shared" si="106"/>
        <v>1.0416999999999999E-2</v>
      </c>
      <c r="M266">
        <f t="shared" si="106"/>
        <v>1.0416999999999999E-2</v>
      </c>
      <c r="N266">
        <f t="shared" si="106"/>
        <v>1.0416999999999999E-2</v>
      </c>
      <c r="O266">
        <f t="shared" si="106"/>
        <v>1.0416999999999999E-2</v>
      </c>
      <c r="P266">
        <f t="shared" si="106"/>
        <v>1.0416999999999999E-2</v>
      </c>
      <c r="Q266">
        <f t="shared" si="106"/>
        <v>1.0416999999999999E-2</v>
      </c>
      <c r="R266">
        <f t="shared" si="106"/>
        <v>1.0416999999999999E-2</v>
      </c>
      <c r="S266">
        <f t="shared" si="106"/>
        <v>1.0416999999999999E-2</v>
      </c>
      <c r="T266">
        <f t="shared" si="106"/>
        <v>1.0416999999999999E-2</v>
      </c>
      <c r="U266">
        <f t="shared" si="106"/>
        <v>1.0416999999999999E-2</v>
      </c>
      <c r="V266">
        <f t="shared" si="106"/>
        <v>1.0416999999999999E-2</v>
      </c>
      <c r="W266">
        <f t="shared" si="106"/>
        <v>1.0416999999999999E-2</v>
      </c>
      <c r="X266">
        <f t="shared" si="106"/>
        <v>1.0416999999999999E-2</v>
      </c>
      <c r="Y266">
        <f>SUM(A266:X266)</f>
        <v>0.50000800000000012</v>
      </c>
    </row>
    <row r="267" spans="1:25" x14ac:dyDescent="0.25">
      <c r="A267">
        <f>A266/$Y266</f>
        <v>8.3332666677333148E-2</v>
      </c>
      <c r="B267">
        <f t="shared" ref="B267:X267" si="107">B266/$Y266</f>
        <v>8.3332666677333148E-2</v>
      </c>
      <c r="C267">
        <f t="shared" si="107"/>
        <v>8.3332666677333148E-2</v>
      </c>
      <c r="D267">
        <f t="shared" si="107"/>
        <v>8.3332666677333148E-2</v>
      </c>
      <c r="E267">
        <f t="shared" si="107"/>
        <v>8.3332666677333148E-2</v>
      </c>
      <c r="F267">
        <f t="shared" si="107"/>
        <v>8.3332666677333148E-2</v>
      </c>
      <c r="G267">
        <f t="shared" si="107"/>
        <v>8.3332666677333148E-2</v>
      </c>
      <c r="H267">
        <f t="shared" si="107"/>
        <v>8.3332666677333148E-2</v>
      </c>
      <c r="I267">
        <f t="shared" si="107"/>
        <v>2.0833666661333412E-2</v>
      </c>
      <c r="J267">
        <f t="shared" si="107"/>
        <v>2.0833666661333412E-2</v>
      </c>
      <c r="K267">
        <f t="shared" si="107"/>
        <v>2.0833666661333412E-2</v>
      </c>
      <c r="L267">
        <f t="shared" si="107"/>
        <v>2.0833666661333412E-2</v>
      </c>
      <c r="M267">
        <f t="shared" si="107"/>
        <v>2.0833666661333412E-2</v>
      </c>
      <c r="N267">
        <f t="shared" si="107"/>
        <v>2.0833666661333412E-2</v>
      </c>
      <c r="O267">
        <f t="shared" si="107"/>
        <v>2.0833666661333412E-2</v>
      </c>
      <c r="P267">
        <f t="shared" si="107"/>
        <v>2.0833666661333412E-2</v>
      </c>
      <c r="Q267">
        <f t="shared" si="107"/>
        <v>2.0833666661333412E-2</v>
      </c>
      <c r="R267">
        <f t="shared" si="107"/>
        <v>2.0833666661333412E-2</v>
      </c>
      <c r="S267">
        <f t="shared" si="107"/>
        <v>2.0833666661333412E-2</v>
      </c>
      <c r="T267">
        <f t="shared" si="107"/>
        <v>2.0833666661333412E-2</v>
      </c>
      <c r="U267">
        <f t="shared" si="107"/>
        <v>2.0833666661333412E-2</v>
      </c>
      <c r="V267">
        <f t="shared" si="107"/>
        <v>2.0833666661333412E-2</v>
      </c>
      <c r="W267">
        <f t="shared" si="107"/>
        <v>2.0833666661333412E-2</v>
      </c>
      <c r="X267">
        <f t="shared" si="107"/>
        <v>2.0833666661333412E-2</v>
      </c>
    </row>
    <row r="268" spans="1:25" x14ac:dyDescent="0.25">
      <c r="A268">
        <f>A267</f>
        <v>8.3332666677333148E-2</v>
      </c>
      <c r="B268">
        <f>A268+B267</f>
        <v>0.1666653333546663</v>
      </c>
      <c r="C268">
        <f t="shared" ref="C268:X268" si="108">B268+C267</f>
        <v>0.24999800003199946</v>
      </c>
      <c r="D268">
        <f t="shared" si="108"/>
        <v>0.33333066670933259</v>
      </c>
      <c r="E268">
        <f t="shared" si="108"/>
        <v>0.41666333338666572</v>
      </c>
      <c r="F268">
        <f t="shared" si="108"/>
        <v>0.49999600006399886</v>
      </c>
      <c r="G268">
        <f t="shared" si="108"/>
        <v>0.58332866674133199</v>
      </c>
      <c r="H268">
        <f t="shared" si="108"/>
        <v>0.66666133341866518</v>
      </c>
      <c r="I268">
        <f t="shared" si="108"/>
        <v>0.68749500007999864</v>
      </c>
      <c r="J268">
        <f t="shared" si="108"/>
        <v>0.7083286667413321</v>
      </c>
      <c r="K268">
        <f t="shared" si="108"/>
        <v>0.72916233340266556</v>
      </c>
      <c r="L268">
        <f t="shared" si="108"/>
        <v>0.74999600006399902</v>
      </c>
      <c r="M268">
        <f t="shared" si="108"/>
        <v>0.77082966672533249</v>
      </c>
      <c r="N268">
        <f t="shared" si="108"/>
        <v>0.79166333338666595</v>
      </c>
      <c r="O268">
        <f t="shared" si="108"/>
        <v>0.81249700004799941</v>
      </c>
      <c r="P268">
        <f t="shared" si="108"/>
        <v>0.83333066670933287</v>
      </c>
      <c r="Q268">
        <f t="shared" si="108"/>
        <v>0.85416433337066633</v>
      </c>
      <c r="R268">
        <f t="shared" si="108"/>
        <v>0.87499800003199979</v>
      </c>
      <c r="S268">
        <f t="shared" si="108"/>
        <v>0.89583166669333325</v>
      </c>
      <c r="T268">
        <f t="shared" si="108"/>
        <v>0.91666533335466671</v>
      </c>
      <c r="U268">
        <f t="shared" si="108"/>
        <v>0.93749900001600017</v>
      </c>
      <c r="V268">
        <f t="shared" si="108"/>
        <v>0.95833266667733363</v>
      </c>
      <c r="W268">
        <f t="shared" si="108"/>
        <v>0.97916633333866709</v>
      </c>
      <c r="X268">
        <f t="shared" si="108"/>
        <v>1.0000000000000004</v>
      </c>
    </row>
    <row r="270" spans="1:25" x14ac:dyDescent="0.25">
      <c r="A270" t="s">
        <v>3</v>
      </c>
      <c r="B270" t="s">
        <v>4</v>
      </c>
    </row>
    <row r="271" spans="1:25" x14ac:dyDescent="0.25">
      <c r="A271">
        <v>0</v>
      </c>
      <c r="B271">
        <v>2</v>
      </c>
    </row>
    <row r="272" spans="1:25" x14ac:dyDescent="0.25">
      <c r="A272">
        <f t="shared" ref="A272:X272" si="109">$A271*B$5+$B271*B$6+B$4</f>
        <v>4.1667000000000003E-2</v>
      </c>
      <c r="B272">
        <f t="shared" si="109"/>
        <v>4.1667000000000003E-2</v>
      </c>
      <c r="C272">
        <f t="shared" si="109"/>
        <v>4.1667000000000003E-2</v>
      </c>
      <c r="D272">
        <f t="shared" si="109"/>
        <v>4.1667000000000003E-2</v>
      </c>
      <c r="E272">
        <f t="shared" si="109"/>
        <v>4.1667000000000003E-2</v>
      </c>
      <c r="F272">
        <f t="shared" si="109"/>
        <v>4.1667000000000003E-2</v>
      </c>
      <c r="G272">
        <f t="shared" si="109"/>
        <v>4.1667000000000003E-2</v>
      </c>
      <c r="H272">
        <f t="shared" si="109"/>
        <v>4.1667000000000003E-2</v>
      </c>
      <c r="I272">
        <f t="shared" si="109"/>
        <v>1.0416999999999999E-2</v>
      </c>
      <c r="J272">
        <f t="shared" si="109"/>
        <v>1.0416999999999999E-2</v>
      </c>
      <c r="K272">
        <f t="shared" si="109"/>
        <v>1.0416999999999999E-2</v>
      </c>
      <c r="L272">
        <f t="shared" si="109"/>
        <v>1.0416999999999999E-2</v>
      </c>
      <c r="M272">
        <f t="shared" si="109"/>
        <v>1.0416999999999999E-2</v>
      </c>
      <c r="N272">
        <f t="shared" si="109"/>
        <v>1.0416999999999999E-2</v>
      </c>
      <c r="O272">
        <f t="shared" si="109"/>
        <v>1.0416999999999999E-2</v>
      </c>
      <c r="P272">
        <f t="shared" si="109"/>
        <v>1.0416999999999999E-2</v>
      </c>
      <c r="Q272">
        <f t="shared" si="109"/>
        <v>1.0416999999999999E-2</v>
      </c>
      <c r="R272">
        <f t="shared" si="109"/>
        <v>1.0416999999999999E-2</v>
      </c>
      <c r="S272">
        <f t="shared" si="109"/>
        <v>1.0416999999999999E-2</v>
      </c>
      <c r="T272">
        <f t="shared" si="109"/>
        <v>1.0416999999999999E-2</v>
      </c>
      <c r="U272">
        <f t="shared" si="109"/>
        <v>1.0416999999999999E-2</v>
      </c>
      <c r="V272">
        <f t="shared" si="109"/>
        <v>1.0416999999999999E-2</v>
      </c>
      <c r="W272">
        <f t="shared" si="109"/>
        <v>1.0416999999999999E-2</v>
      </c>
      <c r="X272">
        <f t="shared" si="109"/>
        <v>1.0416999999999999E-2</v>
      </c>
      <c r="Y272">
        <f>SUM(A272:X272)</f>
        <v>0.50000800000000012</v>
      </c>
    </row>
    <row r="273" spans="1:25" x14ac:dyDescent="0.25">
      <c r="A273">
        <f>A272/$Y272</f>
        <v>8.3332666677333148E-2</v>
      </c>
      <c r="B273">
        <f t="shared" ref="B273:X273" si="110">B272/$Y272</f>
        <v>8.3332666677333148E-2</v>
      </c>
      <c r="C273">
        <f t="shared" si="110"/>
        <v>8.3332666677333148E-2</v>
      </c>
      <c r="D273">
        <f t="shared" si="110"/>
        <v>8.3332666677333148E-2</v>
      </c>
      <c r="E273">
        <f t="shared" si="110"/>
        <v>8.3332666677333148E-2</v>
      </c>
      <c r="F273">
        <f t="shared" si="110"/>
        <v>8.3332666677333148E-2</v>
      </c>
      <c r="G273">
        <f t="shared" si="110"/>
        <v>8.3332666677333148E-2</v>
      </c>
      <c r="H273">
        <f t="shared" si="110"/>
        <v>8.3332666677333148E-2</v>
      </c>
      <c r="I273">
        <f t="shared" si="110"/>
        <v>2.0833666661333412E-2</v>
      </c>
      <c r="J273">
        <f t="shared" si="110"/>
        <v>2.0833666661333412E-2</v>
      </c>
      <c r="K273">
        <f t="shared" si="110"/>
        <v>2.0833666661333412E-2</v>
      </c>
      <c r="L273">
        <f t="shared" si="110"/>
        <v>2.0833666661333412E-2</v>
      </c>
      <c r="M273">
        <f t="shared" si="110"/>
        <v>2.0833666661333412E-2</v>
      </c>
      <c r="N273">
        <f t="shared" si="110"/>
        <v>2.0833666661333412E-2</v>
      </c>
      <c r="O273">
        <f t="shared" si="110"/>
        <v>2.0833666661333412E-2</v>
      </c>
      <c r="P273">
        <f t="shared" si="110"/>
        <v>2.0833666661333412E-2</v>
      </c>
      <c r="Q273">
        <f t="shared" si="110"/>
        <v>2.0833666661333412E-2</v>
      </c>
      <c r="R273">
        <f t="shared" si="110"/>
        <v>2.0833666661333412E-2</v>
      </c>
      <c r="S273">
        <f t="shared" si="110"/>
        <v>2.0833666661333412E-2</v>
      </c>
      <c r="T273">
        <f t="shared" si="110"/>
        <v>2.0833666661333412E-2</v>
      </c>
      <c r="U273">
        <f t="shared" si="110"/>
        <v>2.0833666661333412E-2</v>
      </c>
      <c r="V273">
        <f t="shared" si="110"/>
        <v>2.0833666661333412E-2</v>
      </c>
      <c r="W273">
        <f t="shared" si="110"/>
        <v>2.0833666661333412E-2</v>
      </c>
      <c r="X273">
        <f t="shared" si="110"/>
        <v>2.0833666661333412E-2</v>
      </c>
    </row>
    <row r="274" spans="1:25" x14ac:dyDescent="0.25">
      <c r="A274">
        <f>A273</f>
        <v>8.3332666677333148E-2</v>
      </c>
      <c r="B274">
        <f>A274+B273</f>
        <v>0.1666653333546663</v>
      </c>
      <c r="C274">
        <f t="shared" ref="C274:X274" si="111">B274+C273</f>
        <v>0.24999800003199946</v>
      </c>
      <c r="D274">
        <f t="shared" si="111"/>
        <v>0.33333066670933259</v>
      </c>
      <c r="E274">
        <f t="shared" si="111"/>
        <v>0.41666333338666572</v>
      </c>
      <c r="F274">
        <f t="shared" si="111"/>
        <v>0.49999600006399886</v>
      </c>
      <c r="G274">
        <f t="shared" si="111"/>
        <v>0.58332866674133199</v>
      </c>
      <c r="H274">
        <f t="shared" si="111"/>
        <v>0.66666133341866518</v>
      </c>
      <c r="I274">
        <f t="shared" si="111"/>
        <v>0.68749500007999864</v>
      </c>
      <c r="J274">
        <f t="shared" si="111"/>
        <v>0.7083286667413321</v>
      </c>
      <c r="K274">
        <f t="shared" si="111"/>
        <v>0.72916233340266556</v>
      </c>
      <c r="L274">
        <f t="shared" si="111"/>
        <v>0.74999600006399902</v>
      </c>
      <c r="M274">
        <f t="shared" si="111"/>
        <v>0.77082966672533249</v>
      </c>
      <c r="N274">
        <f t="shared" si="111"/>
        <v>0.79166333338666595</v>
      </c>
      <c r="O274">
        <f t="shared" si="111"/>
        <v>0.81249700004799941</v>
      </c>
      <c r="P274">
        <f t="shared" si="111"/>
        <v>0.83333066670933287</v>
      </c>
      <c r="Q274">
        <f t="shared" si="111"/>
        <v>0.85416433337066633</v>
      </c>
      <c r="R274">
        <f t="shared" si="111"/>
        <v>0.87499800003199979</v>
      </c>
      <c r="S274">
        <f t="shared" si="111"/>
        <v>0.89583166669333325</v>
      </c>
      <c r="T274">
        <f t="shared" si="111"/>
        <v>0.91666533335466671</v>
      </c>
      <c r="U274">
        <f t="shared" si="111"/>
        <v>0.93749900001600017</v>
      </c>
      <c r="V274">
        <f t="shared" si="111"/>
        <v>0.95833266667733363</v>
      </c>
      <c r="W274">
        <f t="shared" si="111"/>
        <v>0.97916633333866709</v>
      </c>
      <c r="X274">
        <f t="shared" si="111"/>
        <v>1.0000000000000004</v>
      </c>
    </row>
    <row r="276" spans="1:25" x14ac:dyDescent="0.25">
      <c r="A276" t="s">
        <v>3</v>
      </c>
      <c r="B276" t="s">
        <v>4</v>
      </c>
    </row>
    <row r="277" spans="1:25" x14ac:dyDescent="0.25">
      <c r="A277">
        <v>0</v>
      </c>
      <c r="B277">
        <v>4</v>
      </c>
    </row>
    <row r="278" spans="1:25" x14ac:dyDescent="0.25">
      <c r="A278">
        <f t="shared" ref="A278:X278" si="112">$A277*B$5+$B277*B$6+B$4</f>
        <v>4.1667000000000003E-2</v>
      </c>
      <c r="B278">
        <f t="shared" si="112"/>
        <v>4.1667000000000003E-2</v>
      </c>
      <c r="C278">
        <f t="shared" si="112"/>
        <v>4.1667000000000003E-2</v>
      </c>
      <c r="D278">
        <f t="shared" si="112"/>
        <v>4.1667000000000003E-2</v>
      </c>
      <c r="E278">
        <f t="shared" si="112"/>
        <v>4.1667000000000003E-2</v>
      </c>
      <c r="F278">
        <f t="shared" si="112"/>
        <v>4.1667000000000003E-2</v>
      </c>
      <c r="G278">
        <f t="shared" si="112"/>
        <v>4.1667000000000003E-2</v>
      </c>
      <c r="H278">
        <f t="shared" si="112"/>
        <v>4.1667000000000003E-2</v>
      </c>
      <c r="I278">
        <f t="shared" si="112"/>
        <v>1.0416999999999999E-2</v>
      </c>
      <c r="J278">
        <f t="shared" si="112"/>
        <v>1.0416999999999999E-2</v>
      </c>
      <c r="K278">
        <f t="shared" si="112"/>
        <v>1.0416999999999999E-2</v>
      </c>
      <c r="L278">
        <f t="shared" si="112"/>
        <v>1.0416999999999999E-2</v>
      </c>
      <c r="M278">
        <f t="shared" si="112"/>
        <v>1.0416999999999999E-2</v>
      </c>
      <c r="N278">
        <f t="shared" si="112"/>
        <v>1.0416999999999999E-2</v>
      </c>
      <c r="O278">
        <f t="shared" si="112"/>
        <v>1.0416999999999999E-2</v>
      </c>
      <c r="P278">
        <f t="shared" si="112"/>
        <v>1.0416999999999999E-2</v>
      </c>
      <c r="Q278">
        <f t="shared" si="112"/>
        <v>1.0416999999999999E-2</v>
      </c>
      <c r="R278">
        <f t="shared" si="112"/>
        <v>1.0416999999999999E-2</v>
      </c>
      <c r="S278">
        <f t="shared" si="112"/>
        <v>1.0416999999999999E-2</v>
      </c>
      <c r="T278">
        <f t="shared" si="112"/>
        <v>1.0416999999999999E-2</v>
      </c>
      <c r="U278">
        <f t="shared" si="112"/>
        <v>1.0416999999999999E-2</v>
      </c>
      <c r="V278">
        <f t="shared" si="112"/>
        <v>1.0416999999999999E-2</v>
      </c>
      <c r="W278">
        <f t="shared" si="112"/>
        <v>1.0416999999999999E-2</v>
      </c>
      <c r="X278">
        <f t="shared" si="112"/>
        <v>1.0416999999999999E-2</v>
      </c>
      <c r="Y278">
        <f>SUM(A278:X278)</f>
        <v>0.50000800000000012</v>
      </c>
    </row>
    <row r="279" spans="1:25" x14ac:dyDescent="0.25">
      <c r="A279">
        <f>A278/$Y278</f>
        <v>8.3332666677333148E-2</v>
      </c>
      <c r="B279">
        <f t="shared" ref="B279:X279" si="113">B278/$Y278</f>
        <v>8.3332666677333148E-2</v>
      </c>
      <c r="C279">
        <f t="shared" si="113"/>
        <v>8.3332666677333148E-2</v>
      </c>
      <c r="D279">
        <f t="shared" si="113"/>
        <v>8.3332666677333148E-2</v>
      </c>
      <c r="E279">
        <f t="shared" si="113"/>
        <v>8.3332666677333148E-2</v>
      </c>
      <c r="F279">
        <f t="shared" si="113"/>
        <v>8.3332666677333148E-2</v>
      </c>
      <c r="G279">
        <f t="shared" si="113"/>
        <v>8.3332666677333148E-2</v>
      </c>
      <c r="H279">
        <f t="shared" si="113"/>
        <v>8.3332666677333148E-2</v>
      </c>
      <c r="I279">
        <f t="shared" si="113"/>
        <v>2.0833666661333412E-2</v>
      </c>
      <c r="J279">
        <f t="shared" si="113"/>
        <v>2.0833666661333412E-2</v>
      </c>
      <c r="K279">
        <f t="shared" si="113"/>
        <v>2.0833666661333412E-2</v>
      </c>
      <c r="L279">
        <f t="shared" si="113"/>
        <v>2.0833666661333412E-2</v>
      </c>
      <c r="M279">
        <f t="shared" si="113"/>
        <v>2.0833666661333412E-2</v>
      </c>
      <c r="N279">
        <f t="shared" si="113"/>
        <v>2.0833666661333412E-2</v>
      </c>
      <c r="O279">
        <f t="shared" si="113"/>
        <v>2.0833666661333412E-2</v>
      </c>
      <c r="P279">
        <f t="shared" si="113"/>
        <v>2.0833666661333412E-2</v>
      </c>
      <c r="Q279">
        <f t="shared" si="113"/>
        <v>2.0833666661333412E-2</v>
      </c>
      <c r="R279">
        <f t="shared" si="113"/>
        <v>2.0833666661333412E-2</v>
      </c>
      <c r="S279">
        <f t="shared" si="113"/>
        <v>2.0833666661333412E-2</v>
      </c>
      <c r="T279">
        <f t="shared" si="113"/>
        <v>2.0833666661333412E-2</v>
      </c>
      <c r="U279">
        <f t="shared" si="113"/>
        <v>2.0833666661333412E-2</v>
      </c>
      <c r="V279">
        <f t="shared" si="113"/>
        <v>2.0833666661333412E-2</v>
      </c>
      <c r="W279">
        <f t="shared" si="113"/>
        <v>2.0833666661333412E-2</v>
      </c>
      <c r="X279">
        <f t="shared" si="113"/>
        <v>2.0833666661333412E-2</v>
      </c>
    </row>
    <row r="280" spans="1:25" x14ac:dyDescent="0.25">
      <c r="A280">
        <f>A279</f>
        <v>8.3332666677333148E-2</v>
      </c>
      <c r="B280">
        <f>A280+B279</f>
        <v>0.1666653333546663</v>
      </c>
      <c r="C280">
        <f t="shared" ref="C280:X280" si="114">B280+C279</f>
        <v>0.24999800003199946</v>
      </c>
      <c r="D280">
        <f t="shared" si="114"/>
        <v>0.33333066670933259</v>
      </c>
      <c r="E280">
        <f t="shared" si="114"/>
        <v>0.41666333338666572</v>
      </c>
      <c r="F280">
        <f t="shared" si="114"/>
        <v>0.49999600006399886</v>
      </c>
      <c r="G280">
        <f t="shared" si="114"/>
        <v>0.58332866674133199</v>
      </c>
      <c r="H280">
        <f t="shared" si="114"/>
        <v>0.66666133341866518</v>
      </c>
      <c r="I280">
        <f t="shared" si="114"/>
        <v>0.68749500007999864</v>
      </c>
      <c r="J280">
        <f t="shared" si="114"/>
        <v>0.7083286667413321</v>
      </c>
      <c r="K280">
        <f t="shared" si="114"/>
        <v>0.72916233340266556</v>
      </c>
      <c r="L280">
        <f t="shared" si="114"/>
        <v>0.74999600006399902</v>
      </c>
      <c r="M280">
        <f t="shared" si="114"/>
        <v>0.77082966672533249</v>
      </c>
      <c r="N280">
        <f t="shared" si="114"/>
        <v>0.79166333338666595</v>
      </c>
      <c r="O280">
        <f t="shared" si="114"/>
        <v>0.81249700004799941</v>
      </c>
      <c r="P280">
        <f t="shared" si="114"/>
        <v>0.83333066670933287</v>
      </c>
      <c r="Q280">
        <f t="shared" si="114"/>
        <v>0.85416433337066633</v>
      </c>
      <c r="R280">
        <f t="shared" si="114"/>
        <v>0.87499800003199979</v>
      </c>
      <c r="S280">
        <f t="shared" si="114"/>
        <v>0.89583166669333325</v>
      </c>
      <c r="T280">
        <f t="shared" si="114"/>
        <v>0.91666533335466671</v>
      </c>
      <c r="U280">
        <f t="shared" si="114"/>
        <v>0.93749900001600017</v>
      </c>
      <c r="V280">
        <f t="shared" si="114"/>
        <v>0.95833266667733363</v>
      </c>
      <c r="W280">
        <f t="shared" si="114"/>
        <v>0.97916633333866709</v>
      </c>
      <c r="X280">
        <f t="shared" si="114"/>
        <v>1.0000000000000004</v>
      </c>
    </row>
    <row r="282" spans="1:25" x14ac:dyDescent="0.25">
      <c r="A282" t="s">
        <v>3</v>
      </c>
      <c r="B282" t="s">
        <v>4</v>
      </c>
    </row>
    <row r="283" spans="1:25" x14ac:dyDescent="0.25">
      <c r="A283">
        <v>0</v>
      </c>
      <c r="B283">
        <v>0</v>
      </c>
    </row>
    <row r="284" spans="1:25" x14ac:dyDescent="0.25">
      <c r="A284">
        <f t="shared" ref="A284:X284" si="115">$A283*B$5+$B283*B$6+B$4</f>
        <v>4.1667000000000003E-2</v>
      </c>
      <c r="B284">
        <f t="shared" si="115"/>
        <v>4.1667000000000003E-2</v>
      </c>
      <c r="C284">
        <f t="shared" si="115"/>
        <v>4.1667000000000003E-2</v>
      </c>
      <c r="D284">
        <f t="shared" si="115"/>
        <v>4.1667000000000003E-2</v>
      </c>
      <c r="E284">
        <f t="shared" si="115"/>
        <v>4.1667000000000003E-2</v>
      </c>
      <c r="F284">
        <f t="shared" si="115"/>
        <v>4.1667000000000003E-2</v>
      </c>
      <c r="G284">
        <f t="shared" si="115"/>
        <v>4.1667000000000003E-2</v>
      </c>
      <c r="H284">
        <f t="shared" si="115"/>
        <v>4.1667000000000003E-2</v>
      </c>
      <c r="I284">
        <f t="shared" si="115"/>
        <v>1.0416999999999999E-2</v>
      </c>
      <c r="J284">
        <f t="shared" si="115"/>
        <v>1.0416999999999999E-2</v>
      </c>
      <c r="K284">
        <f t="shared" si="115"/>
        <v>1.0416999999999999E-2</v>
      </c>
      <c r="L284">
        <f t="shared" si="115"/>
        <v>1.0416999999999999E-2</v>
      </c>
      <c r="M284">
        <f t="shared" si="115"/>
        <v>1.0416999999999999E-2</v>
      </c>
      <c r="N284">
        <f t="shared" si="115"/>
        <v>1.0416999999999999E-2</v>
      </c>
      <c r="O284">
        <f t="shared" si="115"/>
        <v>1.0416999999999999E-2</v>
      </c>
      <c r="P284">
        <f t="shared" si="115"/>
        <v>1.0416999999999999E-2</v>
      </c>
      <c r="Q284">
        <f t="shared" si="115"/>
        <v>1.0416999999999999E-2</v>
      </c>
      <c r="R284">
        <f t="shared" si="115"/>
        <v>1.0416999999999999E-2</v>
      </c>
      <c r="S284">
        <f t="shared" si="115"/>
        <v>1.0416999999999999E-2</v>
      </c>
      <c r="T284">
        <f t="shared" si="115"/>
        <v>1.0416999999999999E-2</v>
      </c>
      <c r="U284">
        <f t="shared" si="115"/>
        <v>1.0416999999999999E-2</v>
      </c>
      <c r="V284">
        <f t="shared" si="115"/>
        <v>1.0416999999999999E-2</v>
      </c>
      <c r="W284">
        <f t="shared" si="115"/>
        <v>1.0416999999999999E-2</v>
      </c>
      <c r="X284">
        <f t="shared" si="115"/>
        <v>1.0416999999999999E-2</v>
      </c>
      <c r="Y284">
        <f>SUM(A284:X284)</f>
        <v>0.50000800000000012</v>
      </c>
    </row>
    <row r="285" spans="1:25" x14ac:dyDescent="0.25">
      <c r="A285">
        <f>A284/$Y284</f>
        <v>8.3332666677333148E-2</v>
      </c>
      <c r="B285">
        <f t="shared" ref="B285:X285" si="116">B284/$Y284</f>
        <v>8.3332666677333148E-2</v>
      </c>
      <c r="C285">
        <f t="shared" si="116"/>
        <v>8.3332666677333148E-2</v>
      </c>
      <c r="D285">
        <f t="shared" si="116"/>
        <v>8.3332666677333148E-2</v>
      </c>
      <c r="E285">
        <f t="shared" si="116"/>
        <v>8.3332666677333148E-2</v>
      </c>
      <c r="F285">
        <f t="shared" si="116"/>
        <v>8.3332666677333148E-2</v>
      </c>
      <c r="G285">
        <f t="shared" si="116"/>
        <v>8.3332666677333148E-2</v>
      </c>
      <c r="H285">
        <f t="shared" si="116"/>
        <v>8.3332666677333148E-2</v>
      </c>
      <c r="I285">
        <f t="shared" si="116"/>
        <v>2.0833666661333412E-2</v>
      </c>
      <c r="J285">
        <f t="shared" si="116"/>
        <v>2.0833666661333412E-2</v>
      </c>
      <c r="K285">
        <f t="shared" si="116"/>
        <v>2.0833666661333412E-2</v>
      </c>
      <c r="L285">
        <f t="shared" si="116"/>
        <v>2.0833666661333412E-2</v>
      </c>
      <c r="M285">
        <f t="shared" si="116"/>
        <v>2.0833666661333412E-2</v>
      </c>
      <c r="N285">
        <f t="shared" si="116"/>
        <v>2.0833666661333412E-2</v>
      </c>
      <c r="O285">
        <f t="shared" si="116"/>
        <v>2.0833666661333412E-2</v>
      </c>
      <c r="P285">
        <f t="shared" si="116"/>
        <v>2.0833666661333412E-2</v>
      </c>
      <c r="Q285">
        <f t="shared" si="116"/>
        <v>2.0833666661333412E-2</v>
      </c>
      <c r="R285">
        <f t="shared" si="116"/>
        <v>2.0833666661333412E-2</v>
      </c>
      <c r="S285">
        <f t="shared" si="116"/>
        <v>2.0833666661333412E-2</v>
      </c>
      <c r="T285">
        <f t="shared" si="116"/>
        <v>2.0833666661333412E-2</v>
      </c>
      <c r="U285">
        <f t="shared" si="116"/>
        <v>2.0833666661333412E-2</v>
      </c>
      <c r="V285">
        <f t="shared" si="116"/>
        <v>2.0833666661333412E-2</v>
      </c>
      <c r="W285">
        <f t="shared" si="116"/>
        <v>2.0833666661333412E-2</v>
      </c>
      <c r="X285">
        <f t="shared" si="116"/>
        <v>2.0833666661333412E-2</v>
      </c>
    </row>
    <row r="286" spans="1:25" x14ac:dyDescent="0.25">
      <c r="A286">
        <f>A285</f>
        <v>8.3332666677333148E-2</v>
      </c>
      <c r="B286">
        <f>A286+B285</f>
        <v>0.1666653333546663</v>
      </c>
      <c r="C286">
        <f t="shared" ref="C286:X286" si="117">B286+C285</f>
        <v>0.24999800003199946</v>
      </c>
      <c r="D286">
        <f t="shared" si="117"/>
        <v>0.33333066670933259</v>
      </c>
      <c r="E286">
        <f t="shared" si="117"/>
        <v>0.41666333338666572</v>
      </c>
      <c r="F286">
        <f t="shared" si="117"/>
        <v>0.49999600006399886</v>
      </c>
      <c r="G286">
        <f t="shared" si="117"/>
        <v>0.58332866674133199</v>
      </c>
      <c r="H286">
        <f t="shared" si="117"/>
        <v>0.66666133341866518</v>
      </c>
      <c r="I286">
        <f t="shared" si="117"/>
        <v>0.68749500007999864</v>
      </c>
      <c r="J286">
        <f t="shared" si="117"/>
        <v>0.7083286667413321</v>
      </c>
      <c r="K286">
        <f t="shared" si="117"/>
        <v>0.72916233340266556</v>
      </c>
      <c r="L286">
        <f t="shared" si="117"/>
        <v>0.74999600006399902</v>
      </c>
      <c r="M286">
        <f t="shared" si="117"/>
        <v>0.77082966672533249</v>
      </c>
      <c r="N286">
        <f t="shared" si="117"/>
        <v>0.79166333338666595</v>
      </c>
      <c r="O286">
        <f t="shared" si="117"/>
        <v>0.81249700004799941</v>
      </c>
      <c r="P286">
        <f t="shared" si="117"/>
        <v>0.83333066670933287</v>
      </c>
      <c r="Q286">
        <f t="shared" si="117"/>
        <v>0.85416433337066633</v>
      </c>
      <c r="R286">
        <f t="shared" si="117"/>
        <v>0.87499800003199979</v>
      </c>
      <c r="S286">
        <f t="shared" si="117"/>
        <v>0.89583166669333325</v>
      </c>
      <c r="T286">
        <f t="shared" si="117"/>
        <v>0.91666533335466671</v>
      </c>
      <c r="U286">
        <f t="shared" si="117"/>
        <v>0.93749900001600017</v>
      </c>
      <c r="V286">
        <f t="shared" si="117"/>
        <v>0.95833266667733363</v>
      </c>
      <c r="W286">
        <f t="shared" si="117"/>
        <v>0.97916633333866709</v>
      </c>
      <c r="X286">
        <f t="shared" si="117"/>
        <v>1.0000000000000004</v>
      </c>
    </row>
    <row r="296" spans="1:25" x14ac:dyDescent="0.25">
      <c r="A296" t="s">
        <v>3</v>
      </c>
      <c r="B296" t="s">
        <v>4</v>
      </c>
    </row>
    <row r="297" spans="1:25" x14ac:dyDescent="0.25">
      <c r="A297">
        <v>0</v>
      </c>
      <c r="B297">
        <v>0</v>
      </c>
    </row>
    <row r="298" spans="1:25" x14ac:dyDescent="0.25">
      <c r="A298">
        <f t="shared" ref="A298:X298" si="118">$A297*B$5+$B297*B$6+B$4</f>
        <v>4.1667000000000003E-2</v>
      </c>
      <c r="B298">
        <f t="shared" si="118"/>
        <v>4.1667000000000003E-2</v>
      </c>
      <c r="C298">
        <f t="shared" si="118"/>
        <v>4.1667000000000003E-2</v>
      </c>
      <c r="D298">
        <f t="shared" si="118"/>
        <v>4.1667000000000003E-2</v>
      </c>
      <c r="E298">
        <f t="shared" si="118"/>
        <v>4.1667000000000003E-2</v>
      </c>
      <c r="F298">
        <f t="shared" si="118"/>
        <v>4.1667000000000003E-2</v>
      </c>
      <c r="G298">
        <f t="shared" si="118"/>
        <v>4.1667000000000003E-2</v>
      </c>
      <c r="H298">
        <f t="shared" si="118"/>
        <v>4.1667000000000003E-2</v>
      </c>
      <c r="I298">
        <f t="shared" si="118"/>
        <v>1.0416999999999999E-2</v>
      </c>
      <c r="J298">
        <f t="shared" si="118"/>
        <v>1.0416999999999999E-2</v>
      </c>
      <c r="K298">
        <f t="shared" si="118"/>
        <v>1.0416999999999999E-2</v>
      </c>
      <c r="L298">
        <f t="shared" si="118"/>
        <v>1.0416999999999999E-2</v>
      </c>
      <c r="M298">
        <f t="shared" si="118"/>
        <v>1.0416999999999999E-2</v>
      </c>
      <c r="N298">
        <f t="shared" si="118"/>
        <v>1.0416999999999999E-2</v>
      </c>
      <c r="O298">
        <f t="shared" si="118"/>
        <v>1.0416999999999999E-2</v>
      </c>
      <c r="P298">
        <f t="shared" si="118"/>
        <v>1.0416999999999999E-2</v>
      </c>
      <c r="Q298">
        <f t="shared" si="118"/>
        <v>1.0416999999999999E-2</v>
      </c>
      <c r="R298">
        <f t="shared" si="118"/>
        <v>1.0416999999999999E-2</v>
      </c>
      <c r="S298">
        <f t="shared" si="118"/>
        <v>1.0416999999999999E-2</v>
      </c>
      <c r="T298">
        <f t="shared" si="118"/>
        <v>1.0416999999999999E-2</v>
      </c>
      <c r="U298">
        <f t="shared" si="118"/>
        <v>1.0416999999999999E-2</v>
      </c>
      <c r="V298">
        <f t="shared" si="118"/>
        <v>1.0416999999999999E-2</v>
      </c>
      <c r="W298">
        <f t="shared" si="118"/>
        <v>1.0416999999999999E-2</v>
      </c>
      <c r="X298">
        <f t="shared" si="118"/>
        <v>1.0416999999999999E-2</v>
      </c>
      <c r="Y298">
        <f>SUM(A298:X298)</f>
        <v>0.50000800000000012</v>
      </c>
    </row>
    <row r="299" spans="1:25" x14ac:dyDescent="0.25">
      <c r="A299">
        <f>A298/$Y298</f>
        <v>8.3332666677333148E-2</v>
      </c>
      <c r="B299">
        <f t="shared" ref="B299:X299" si="119">B298/$Y298</f>
        <v>8.3332666677333148E-2</v>
      </c>
      <c r="C299">
        <f t="shared" si="119"/>
        <v>8.3332666677333148E-2</v>
      </c>
      <c r="D299">
        <f t="shared" si="119"/>
        <v>8.3332666677333148E-2</v>
      </c>
      <c r="E299">
        <f t="shared" si="119"/>
        <v>8.3332666677333148E-2</v>
      </c>
      <c r="F299">
        <f t="shared" si="119"/>
        <v>8.3332666677333148E-2</v>
      </c>
      <c r="G299">
        <f t="shared" si="119"/>
        <v>8.3332666677333148E-2</v>
      </c>
      <c r="H299">
        <f t="shared" si="119"/>
        <v>8.3332666677333148E-2</v>
      </c>
      <c r="I299">
        <f t="shared" si="119"/>
        <v>2.0833666661333412E-2</v>
      </c>
      <c r="J299">
        <f t="shared" si="119"/>
        <v>2.0833666661333412E-2</v>
      </c>
      <c r="K299">
        <f t="shared" si="119"/>
        <v>2.0833666661333412E-2</v>
      </c>
      <c r="L299">
        <f t="shared" si="119"/>
        <v>2.0833666661333412E-2</v>
      </c>
      <c r="M299">
        <f t="shared" si="119"/>
        <v>2.0833666661333412E-2</v>
      </c>
      <c r="N299">
        <f t="shared" si="119"/>
        <v>2.0833666661333412E-2</v>
      </c>
      <c r="O299">
        <f t="shared" si="119"/>
        <v>2.0833666661333412E-2</v>
      </c>
      <c r="P299">
        <f t="shared" si="119"/>
        <v>2.0833666661333412E-2</v>
      </c>
      <c r="Q299">
        <f t="shared" si="119"/>
        <v>2.0833666661333412E-2</v>
      </c>
      <c r="R299">
        <f t="shared" si="119"/>
        <v>2.0833666661333412E-2</v>
      </c>
      <c r="S299">
        <f t="shared" si="119"/>
        <v>2.0833666661333412E-2</v>
      </c>
      <c r="T299">
        <f t="shared" si="119"/>
        <v>2.0833666661333412E-2</v>
      </c>
      <c r="U299">
        <f t="shared" si="119"/>
        <v>2.0833666661333412E-2</v>
      </c>
      <c r="V299">
        <f t="shared" si="119"/>
        <v>2.0833666661333412E-2</v>
      </c>
      <c r="W299">
        <f t="shared" si="119"/>
        <v>2.0833666661333412E-2</v>
      </c>
      <c r="X299">
        <f t="shared" si="119"/>
        <v>2.0833666661333412E-2</v>
      </c>
    </row>
    <row r="300" spans="1:25" x14ac:dyDescent="0.25">
      <c r="A300">
        <f>A299</f>
        <v>8.3332666677333148E-2</v>
      </c>
      <c r="B300">
        <f>A300+B299</f>
        <v>0.1666653333546663</v>
      </c>
      <c r="C300">
        <f t="shared" ref="C300:X300" si="120">B300+C299</f>
        <v>0.24999800003199946</v>
      </c>
      <c r="D300">
        <f t="shared" si="120"/>
        <v>0.33333066670933259</v>
      </c>
      <c r="E300">
        <f t="shared" si="120"/>
        <v>0.41666333338666572</v>
      </c>
      <c r="F300">
        <f t="shared" si="120"/>
        <v>0.49999600006399886</v>
      </c>
      <c r="G300">
        <f t="shared" si="120"/>
        <v>0.58332866674133199</v>
      </c>
      <c r="H300">
        <f t="shared" si="120"/>
        <v>0.66666133341866518</v>
      </c>
      <c r="I300">
        <f t="shared" si="120"/>
        <v>0.68749500007999864</v>
      </c>
      <c r="J300">
        <f t="shared" si="120"/>
        <v>0.7083286667413321</v>
      </c>
      <c r="K300">
        <f t="shared" si="120"/>
        <v>0.72916233340266556</v>
      </c>
      <c r="L300">
        <f t="shared" si="120"/>
        <v>0.74999600006399902</v>
      </c>
      <c r="M300">
        <f t="shared" si="120"/>
        <v>0.77082966672533249</v>
      </c>
      <c r="N300">
        <f t="shared" si="120"/>
        <v>0.79166333338666595</v>
      </c>
      <c r="O300">
        <f t="shared" si="120"/>
        <v>0.81249700004799941</v>
      </c>
      <c r="P300">
        <f t="shared" si="120"/>
        <v>0.83333066670933287</v>
      </c>
      <c r="Q300">
        <f t="shared" si="120"/>
        <v>0.85416433337066633</v>
      </c>
      <c r="R300">
        <f t="shared" si="120"/>
        <v>0.87499800003199979</v>
      </c>
      <c r="S300">
        <f t="shared" si="120"/>
        <v>0.89583166669333325</v>
      </c>
      <c r="T300">
        <f t="shared" si="120"/>
        <v>0.91666533335466671</v>
      </c>
      <c r="U300">
        <f t="shared" si="120"/>
        <v>0.93749900001600017</v>
      </c>
      <c r="V300">
        <f t="shared" si="120"/>
        <v>0.95833266667733363</v>
      </c>
      <c r="W300">
        <f t="shared" si="120"/>
        <v>0.97916633333866709</v>
      </c>
      <c r="X300">
        <f t="shared" si="120"/>
        <v>1.0000000000000004</v>
      </c>
    </row>
    <row r="302" spans="1:25" x14ac:dyDescent="0.25">
      <c r="A302" t="s">
        <v>3</v>
      </c>
      <c r="B302" t="s">
        <v>4</v>
      </c>
    </row>
    <row r="303" spans="1:25" x14ac:dyDescent="0.25">
      <c r="A303">
        <v>0.25</v>
      </c>
      <c r="B303">
        <v>0.25</v>
      </c>
    </row>
    <row r="304" spans="1:25" x14ac:dyDescent="0.25">
      <c r="A304">
        <f t="shared" ref="A304:X304" si="121">$A303*B$5+$B303*B$6+B$4</f>
        <v>4.3087454545454547E-2</v>
      </c>
      <c r="B304">
        <f t="shared" si="121"/>
        <v>4.8769272727272731E-2</v>
      </c>
      <c r="C304">
        <f t="shared" si="121"/>
        <v>6.2973818181818186E-2</v>
      </c>
      <c r="D304">
        <f t="shared" si="121"/>
        <v>5.5871545454545458E-2</v>
      </c>
      <c r="E304">
        <f t="shared" si="121"/>
        <v>5.5871545454545458E-2</v>
      </c>
      <c r="F304">
        <f t="shared" si="121"/>
        <v>5.5871545454545458E-2</v>
      </c>
      <c r="G304">
        <f t="shared" si="121"/>
        <v>4.2377227272727275E-2</v>
      </c>
      <c r="H304">
        <f t="shared" si="121"/>
        <v>4.8769272727272731E-2</v>
      </c>
      <c r="I304">
        <f t="shared" si="121"/>
        <v>1.7519272727272727E-2</v>
      </c>
      <c r="J304">
        <f t="shared" si="121"/>
        <v>2.4621545454545452E-2</v>
      </c>
      <c r="K304">
        <f t="shared" si="121"/>
        <v>2.4621545454545452E-2</v>
      </c>
      <c r="L304">
        <f t="shared" si="121"/>
        <v>1.1127227272727271E-2</v>
      </c>
      <c r="M304">
        <f t="shared" si="121"/>
        <v>2.4621545454545452E-2</v>
      </c>
      <c r="N304">
        <f t="shared" si="121"/>
        <v>3.1723818181818179E-2</v>
      </c>
      <c r="O304">
        <f t="shared" si="121"/>
        <v>1.1127227272727271E-2</v>
      </c>
      <c r="P304">
        <f t="shared" si="121"/>
        <v>1.7519272727272727E-2</v>
      </c>
      <c r="Q304">
        <f t="shared" si="121"/>
        <v>2.4621545454545452E-2</v>
      </c>
      <c r="R304">
        <f t="shared" si="121"/>
        <v>2.4621545454545452E-2</v>
      </c>
      <c r="S304">
        <f t="shared" si="121"/>
        <v>2.4621545454545452E-2</v>
      </c>
      <c r="T304">
        <f t="shared" si="121"/>
        <v>1.1127227272727271E-2</v>
      </c>
      <c r="U304">
        <f t="shared" si="121"/>
        <v>1.1127227272727271E-2</v>
      </c>
      <c r="V304">
        <f t="shared" si="121"/>
        <v>3.1723818181818179E-2</v>
      </c>
      <c r="W304">
        <f t="shared" si="121"/>
        <v>2.4621545454545452E-2</v>
      </c>
      <c r="X304">
        <f t="shared" si="121"/>
        <v>1.1837454545454545E-2</v>
      </c>
      <c r="Y304">
        <f>SUM(A304:X304)</f>
        <v>0.74077504545454531</v>
      </c>
    </row>
    <row r="305" spans="1:25" x14ac:dyDescent="0.25">
      <c r="A305">
        <f>A304/$Y304</f>
        <v>5.8165369918766301E-2</v>
      </c>
      <c r="B305">
        <f t="shared" ref="B305:X305" si="122">B304/$Y304</f>
        <v>6.5835469251461526E-2</v>
      </c>
      <c r="C305">
        <f t="shared" si="122"/>
        <v>8.5010717583199585E-2</v>
      </c>
      <c r="D305">
        <f t="shared" si="122"/>
        <v>7.5423093417330556E-2</v>
      </c>
      <c r="E305">
        <f t="shared" si="122"/>
        <v>7.5423093417330556E-2</v>
      </c>
      <c r="F305">
        <f t="shared" si="122"/>
        <v>7.5423093417330556E-2</v>
      </c>
      <c r="G305">
        <f t="shared" si="122"/>
        <v>5.7206607502179395E-2</v>
      </c>
      <c r="H305">
        <f t="shared" si="122"/>
        <v>6.5835469251461526E-2</v>
      </c>
      <c r="I305">
        <f t="shared" si="122"/>
        <v>2.3649922921637791E-2</v>
      </c>
      <c r="J305">
        <f t="shared" si="122"/>
        <v>3.3237547087506814E-2</v>
      </c>
      <c r="K305">
        <f t="shared" si="122"/>
        <v>3.3237547087506814E-2</v>
      </c>
      <c r="L305">
        <f t="shared" si="122"/>
        <v>1.5021061172355661E-2</v>
      </c>
      <c r="M305">
        <f t="shared" si="122"/>
        <v>3.3237547087506814E-2</v>
      </c>
      <c r="N305">
        <f t="shared" si="122"/>
        <v>4.2825171253375843E-2</v>
      </c>
      <c r="O305">
        <f t="shared" si="122"/>
        <v>1.5021061172355661E-2</v>
      </c>
      <c r="P305">
        <f t="shared" si="122"/>
        <v>2.3649922921637791E-2</v>
      </c>
      <c r="Q305">
        <f t="shared" si="122"/>
        <v>3.3237547087506814E-2</v>
      </c>
      <c r="R305">
        <f t="shared" si="122"/>
        <v>3.3237547087506814E-2</v>
      </c>
      <c r="S305">
        <f t="shared" si="122"/>
        <v>3.3237547087506814E-2</v>
      </c>
      <c r="T305">
        <f t="shared" si="122"/>
        <v>1.5021061172355661E-2</v>
      </c>
      <c r="U305">
        <f t="shared" si="122"/>
        <v>1.5021061172355661E-2</v>
      </c>
      <c r="V305">
        <f t="shared" si="122"/>
        <v>4.2825171253375843E-2</v>
      </c>
      <c r="W305">
        <f t="shared" si="122"/>
        <v>3.3237547087506814E-2</v>
      </c>
      <c r="X305">
        <f t="shared" si="122"/>
        <v>1.5979823588942565E-2</v>
      </c>
    </row>
    <row r="306" spans="1:25" x14ac:dyDescent="0.25">
      <c r="A306">
        <f>A305</f>
        <v>5.8165369918766301E-2</v>
      </c>
      <c r="B306">
        <f>A306+B305</f>
        <v>0.12400083917022783</v>
      </c>
      <c r="C306">
        <f t="shared" ref="C306:X306" si="123">B306+C305</f>
        <v>0.20901155675342742</v>
      </c>
      <c r="D306">
        <f t="shared" si="123"/>
        <v>0.28443465017075797</v>
      </c>
      <c r="E306">
        <f t="shared" si="123"/>
        <v>0.35985774358808853</v>
      </c>
      <c r="F306">
        <f t="shared" si="123"/>
        <v>0.43528083700541909</v>
      </c>
      <c r="G306">
        <f t="shared" si="123"/>
        <v>0.49248744450759846</v>
      </c>
      <c r="H306">
        <f t="shared" si="123"/>
        <v>0.55832291375905996</v>
      </c>
      <c r="I306">
        <f t="shared" si="123"/>
        <v>0.58197283668069777</v>
      </c>
      <c r="J306">
        <f t="shared" si="123"/>
        <v>0.61521038376820458</v>
      </c>
      <c r="K306">
        <f t="shared" si="123"/>
        <v>0.6484479308557114</v>
      </c>
      <c r="L306">
        <f t="shared" si="123"/>
        <v>0.66346899202806708</v>
      </c>
      <c r="M306">
        <f t="shared" si="123"/>
        <v>0.6967065391155739</v>
      </c>
      <c r="N306">
        <f t="shared" si="123"/>
        <v>0.73953171036894971</v>
      </c>
      <c r="O306">
        <f t="shared" si="123"/>
        <v>0.7545527715413054</v>
      </c>
      <c r="P306">
        <f t="shared" si="123"/>
        <v>0.77820269446294321</v>
      </c>
      <c r="Q306">
        <f t="shared" si="123"/>
        <v>0.81144024155045003</v>
      </c>
      <c r="R306">
        <f t="shared" si="123"/>
        <v>0.84467778863795684</v>
      </c>
      <c r="S306">
        <f t="shared" si="123"/>
        <v>0.87791533572546365</v>
      </c>
      <c r="T306">
        <f t="shared" si="123"/>
        <v>0.89293639689781934</v>
      </c>
      <c r="U306">
        <f t="shared" si="123"/>
        <v>0.90795745807017503</v>
      </c>
      <c r="V306">
        <f t="shared" si="123"/>
        <v>0.95078262932355084</v>
      </c>
      <c r="W306">
        <f t="shared" si="123"/>
        <v>0.98402017641105766</v>
      </c>
      <c r="X306">
        <f t="shared" si="123"/>
        <v>1.0000000000000002</v>
      </c>
    </row>
    <row r="308" spans="1:25" x14ac:dyDescent="0.25">
      <c r="A308" t="s">
        <v>3</v>
      </c>
      <c r="B308" t="s">
        <v>4</v>
      </c>
    </row>
    <row r="309" spans="1:25" x14ac:dyDescent="0.25">
      <c r="A309">
        <v>1</v>
      </c>
      <c r="B309">
        <v>1</v>
      </c>
    </row>
    <row r="310" spans="1:25" x14ac:dyDescent="0.25">
      <c r="A310">
        <f t="shared" ref="A310:X310" si="124">$A309*B$5+$B309*B$6+B$4</f>
        <v>4.7348818181818186E-2</v>
      </c>
      <c r="B310">
        <f t="shared" si="124"/>
        <v>7.0076090909090907E-2</v>
      </c>
      <c r="C310">
        <f t="shared" si="124"/>
        <v>0.12689427272727272</v>
      </c>
      <c r="D310">
        <f t="shared" si="124"/>
        <v>9.8485181818181819E-2</v>
      </c>
      <c r="E310">
        <f t="shared" si="124"/>
        <v>9.8485181818181819E-2</v>
      </c>
      <c r="F310">
        <f t="shared" si="124"/>
        <v>9.8485181818181819E-2</v>
      </c>
      <c r="G310">
        <f t="shared" si="124"/>
        <v>4.4507909090909091E-2</v>
      </c>
      <c r="H310">
        <f t="shared" si="124"/>
        <v>7.0076090909090907E-2</v>
      </c>
      <c r="I310">
        <f t="shared" si="124"/>
        <v>3.8826090909090907E-2</v>
      </c>
      <c r="J310">
        <f t="shared" si="124"/>
        <v>6.7235181818181819E-2</v>
      </c>
      <c r="K310">
        <f t="shared" si="124"/>
        <v>6.7235181818181819E-2</v>
      </c>
      <c r="L310">
        <f t="shared" si="124"/>
        <v>1.3257909090909091E-2</v>
      </c>
      <c r="M310">
        <f t="shared" si="124"/>
        <v>6.7235181818181819E-2</v>
      </c>
      <c r="N310">
        <f t="shared" si="124"/>
        <v>9.5644272727272717E-2</v>
      </c>
      <c r="O310">
        <f t="shared" si="124"/>
        <v>1.3257909090909091E-2</v>
      </c>
      <c r="P310">
        <f t="shared" si="124"/>
        <v>3.8826090909090907E-2</v>
      </c>
      <c r="Q310">
        <f t="shared" si="124"/>
        <v>6.7235181818181819E-2</v>
      </c>
      <c r="R310">
        <f t="shared" si="124"/>
        <v>6.7235181818181819E-2</v>
      </c>
      <c r="S310">
        <f t="shared" si="124"/>
        <v>6.7235181818181819E-2</v>
      </c>
      <c r="T310">
        <f t="shared" si="124"/>
        <v>1.3257909090909091E-2</v>
      </c>
      <c r="U310">
        <f t="shared" si="124"/>
        <v>1.3257909090909091E-2</v>
      </c>
      <c r="V310">
        <f t="shared" si="124"/>
        <v>9.5644272727272717E-2</v>
      </c>
      <c r="W310">
        <f t="shared" si="124"/>
        <v>6.7235181818181819E-2</v>
      </c>
      <c r="X310">
        <f t="shared" si="124"/>
        <v>1.6098818181818179E-2</v>
      </c>
      <c r="Y310">
        <f>SUM(A310:X310)</f>
        <v>1.4630761818181817</v>
      </c>
    </row>
    <row r="311" spans="1:25" x14ac:dyDescent="0.25">
      <c r="A311">
        <f>A310/$Y310</f>
        <v>3.2362510421690596E-2</v>
      </c>
      <c r="B311">
        <f t="shared" ref="B311:X311" si="125">B310/$Y310</f>
        <v>4.7896406065476738E-2</v>
      </c>
      <c r="C311">
        <f t="shared" si="125"/>
        <v>8.6731145174942112E-2</v>
      </c>
      <c r="D311">
        <f t="shared" si="125"/>
        <v>6.7313775620209432E-2</v>
      </c>
      <c r="E311">
        <f t="shared" si="125"/>
        <v>6.7313775620209432E-2</v>
      </c>
      <c r="F311">
        <f t="shared" si="125"/>
        <v>6.7313775620209432E-2</v>
      </c>
      <c r="G311">
        <f t="shared" si="125"/>
        <v>3.0420773466217323E-2</v>
      </c>
      <c r="H311">
        <f t="shared" si="125"/>
        <v>4.7896406065476738E-2</v>
      </c>
      <c r="I311">
        <f t="shared" si="125"/>
        <v>2.6537299555270785E-2</v>
      </c>
      <c r="J311">
        <f t="shared" si="125"/>
        <v>4.5954669110003475E-2</v>
      </c>
      <c r="K311">
        <f t="shared" si="125"/>
        <v>4.5954669110003475E-2</v>
      </c>
      <c r="L311">
        <f t="shared" si="125"/>
        <v>9.0616669560113633E-3</v>
      </c>
      <c r="M311">
        <f t="shared" si="125"/>
        <v>4.5954669110003475E-2</v>
      </c>
      <c r="N311">
        <f t="shared" si="125"/>
        <v>6.5372038664736148E-2</v>
      </c>
      <c r="O311">
        <f t="shared" si="125"/>
        <v>9.0616669560113633E-3</v>
      </c>
      <c r="P311">
        <f t="shared" si="125"/>
        <v>2.6537299555270785E-2</v>
      </c>
      <c r="Q311">
        <f t="shared" si="125"/>
        <v>4.5954669110003475E-2</v>
      </c>
      <c r="R311">
        <f t="shared" si="125"/>
        <v>4.5954669110003475E-2</v>
      </c>
      <c r="S311">
        <f t="shared" si="125"/>
        <v>4.5954669110003475E-2</v>
      </c>
      <c r="T311">
        <f t="shared" si="125"/>
        <v>9.0616669560113633E-3</v>
      </c>
      <c r="U311">
        <f t="shared" si="125"/>
        <v>9.0616669560113633E-3</v>
      </c>
      <c r="V311">
        <f t="shared" si="125"/>
        <v>6.5372038664736148E-2</v>
      </c>
      <c r="W311">
        <f t="shared" si="125"/>
        <v>4.5954669110003475E-2</v>
      </c>
      <c r="X311">
        <f t="shared" si="125"/>
        <v>1.1003403911484631E-2</v>
      </c>
    </row>
    <row r="312" spans="1:25" x14ac:dyDescent="0.25">
      <c r="A312">
        <f>A311</f>
        <v>3.2362510421690596E-2</v>
      </c>
      <c r="B312">
        <f>A312+B311</f>
        <v>8.0258916487167334E-2</v>
      </c>
      <c r="C312">
        <f t="shared" ref="C312:X312" si="126">B312+C311</f>
        <v>0.16699006166210945</v>
      </c>
      <c r="D312">
        <f t="shared" si="126"/>
        <v>0.23430383728231888</v>
      </c>
      <c r="E312">
        <f t="shared" si="126"/>
        <v>0.30161761290252831</v>
      </c>
      <c r="F312">
        <f t="shared" si="126"/>
        <v>0.36893138852273777</v>
      </c>
      <c r="G312">
        <f t="shared" si="126"/>
        <v>0.39935216198895507</v>
      </c>
      <c r="H312">
        <f t="shared" si="126"/>
        <v>0.44724856805443181</v>
      </c>
      <c r="I312">
        <f t="shared" si="126"/>
        <v>0.47378586760970259</v>
      </c>
      <c r="J312">
        <f t="shared" si="126"/>
        <v>0.5197405367197061</v>
      </c>
      <c r="K312">
        <f t="shared" si="126"/>
        <v>0.56569520582970956</v>
      </c>
      <c r="L312">
        <f t="shared" si="126"/>
        <v>0.57475687278572096</v>
      </c>
      <c r="M312">
        <f t="shared" si="126"/>
        <v>0.62071154189572442</v>
      </c>
      <c r="N312">
        <f t="shared" si="126"/>
        <v>0.68608358056046059</v>
      </c>
      <c r="O312">
        <f t="shared" si="126"/>
        <v>0.695145247516472</v>
      </c>
      <c r="P312">
        <f t="shared" si="126"/>
        <v>0.72168254707174273</v>
      </c>
      <c r="Q312">
        <f t="shared" si="126"/>
        <v>0.76763721618174618</v>
      </c>
      <c r="R312">
        <f t="shared" si="126"/>
        <v>0.81359188529174964</v>
      </c>
      <c r="S312">
        <f t="shared" si="126"/>
        <v>0.85954655440175309</v>
      </c>
      <c r="T312">
        <f t="shared" si="126"/>
        <v>0.8686082213577645</v>
      </c>
      <c r="U312">
        <f t="shared" si="126"/>
        <v>0.8776698883137759</v>
      </c>
      <c r="V312">
        <f t="shared" si="126"/>
        <v>0.94304192697851208</v>
      </c>
      <c r="W312">
        <f t="shared" si="126"/>
        <v>0.98899659608851553</v>
      </c>
      <c r="X312">
        <f t="shared" si="126"/>
        <v>1.0000000000000002</v>
      </c>
    </row>
    <row r="314" spans="1:25" x14ac:dyDescent="0.25">
      <c r="A314" t="s">
        <v>3</v>
      </c>
      <c r="B314" t="s">
        <v>4</v>
      </c>
    </row>
    <row r="315" spans="1:25" x14ac:dyDescent="0.25">
      <c r="A315">
        <v>2</v>
      </c>
      <c r="B315">
        <v>2</v>
      </c>
    </row>
    <row r="316" spans="1:25" x14ac:dyDescent="0.25">
      <c r="A316">
        <f t="shared" ref="A316:X316" si="127">$A315*B$5+$B315*B$6+B$4</f>
        <v>5.3030636363636363E-2</v>
      </c>
      <c r="B316">
        <f t="shared" si="127"/>
        <v>9.8485181818181819E-2</v>
      </c>
      <c r="C316">
        <f t="shared" si="127"/>
        <v>0.21212154545454545</v>
      </c>
      <c r="D316">
        <f t="shared" si="127"/>
        <v>0.15530336363636363</v>
      </c>
      <c r="E316">
        <f t="shared" si="127"/>
        <v>0.15530336363636363</v>
      </c>
      <c r="F316">
        <f t="shared" si="127"/>
        <v>0.15530336363636363</v>
      </c>
      <c r="G316">
        <f t="shared" si="127"/>
        <v>4.7348818181818186E-2</v>
      </c>
      <c r="H316">
        <f t="shared" si="127"/>
        <v>9.8485181818181819E-2</v>
      </c>
      <c r="I316">
        <f t="shared" si="127"/>
        <v>6.7235181818181819E-2</v>
      </c>
      <c r="J316">
        <f t="shared" si="127"/>
        <v>0.12405336363636363</v>
      </c>
      <c r="K316">
        <f t="shared" si="127"/>
        <v>0.12405336363636363</v>
      </c>
      <c r="L316">
        <f t="shared" si="127"/>
        <v>1.6098818181818179E-2</v>
      </c>
      <c r="M316">
        <f t="shared" si="127"/>
        <v>0.12405336363636363</v>
      </c>
      <c r="N316">
        <f t="shared" si="127"/>
        <v>0.18087154545454545</v>
      </c>
      <c r="O316">
        <f t="shared" si="127"/>
        <v>1.6098818181818179E-2</v>
      </c>
      <c r="P316">
        <f t="shared" si="127"/>
        <v>6.7235181818181819E-2</v>
      </c>
      <c r="Q316">
        <f t="shared" si="127"/>
        <v>0.12405336363636363</v>
      </c>
      <c r="R316">
        <f t="shared" si="127"/>
        <v>0.12405336363636363</v>
      </c>
      <c r="S316">
        <f t="shared" si="127"/>
        <v>0.12405336363636363</v>
      </c>
      <c r="T316">
        <f t="shared" si="127"/>
        <v>1.6098818181818179E-2</v>
      </c>
      <c r="U316">
        <f t="shared" si="127"/>
        <v>1.6098818181818179E-2</v>
      </c>
      <c r="V316">
        <f t="shared" si="127"/>
        <v>0.18087154545454545</v>
      </c>
      <c r="W316">
        <f t="shared" si="127"/>
        <v>0.12405336363636363</v>
      </c>
      <c r="X316">
        <f t="shared" si="127"/>
        <v>2.1780636363636363E-2</v>
      </c>
      <c r="Y316">
        <f>SUM(A316:X316)</f>
        <v>2.4261443636363635</v>
      </c>
    </row>
    <row r="317" spans="1:25" x14ac:dyDescent="0.25">
      <c r="A317">
        <f>A316/$Y316</f>
        <v>2.1857988814875291E-2</v>
      </c>
      <c r="B317">
        <f t="shared" ref="B317:X317" si="128">B316/$Y316</f>
        <v>4.0593290034303592E-2</v>
      </c>
      <c r="C317">
        <f t="shared" si="128"/>
        <v>8.7431543082874333E-2</v>
      </c>
      <c r="D317">
        <f t="shared" si="128"/>
        <v>6.4012416558588955E-2</v>
      </c>
      <c r="E317">
        <f t="shared" si="128"/>
        <v>6.4012416558588955E-2</v>
      </c>
      <c r="F317">
        <f t="shared" si="128"/>
        <v>6.4012416558588955E-2</v>
      </c>
      <c r="G317">
        <f t="shared" si="128"/>
        <v>1.9516076162446754E-2</v>
      </c>
      <c r="H317">
        <f t="shared" si="128"/>
        <v>4.0593290034303592E-2</v>
      </c>
      <c r="I317">
        <f t="shared" si="128"/>
        <v>2.7712770445946635E-2</v>
      </c>
      <c r="J317">
        <f t="shared" si="128"/>
        <v>5.1131896970232002E-2</v>
      </c>
      <c r="K317">
        <f t="shared" si="128"/>
        <v>5.1131896970232002E-2</v>
      </c>
      <c r="L317">
        <f t="shared" si="128"/>
        <v>6.6355565740897973E-3</v>
      </c>
      <c r="M317">
        <f t="shared" si="128"/>
        <v>5.1131896970232002E-2</v>
      </c>
      <c r="N317">
        <f t="shared" si="128"/>
        <v>7.4551023494517379E-2</v>
      </c>
      <c r="O317">
        <f t="shared" si="128"/>
        <v>6.6355565740897973E-3</v>
      </c>
      <c r="P317">
        <f t="shared" si="128"/>
        <v>2.7712770445946635E-2</v>
      </c>
      <c r="Q317">
        <f t="shared" si="128"/>
        <v>5.1131896970232002E-2</v>
      </c>
      <c r="R317">
        <f t="shared" si="128"/>
        <v>5.1131896970232002E-2</v>
      </c>
      <c r="S317">
        <f t="shared" si="128"/>
        <v>5.1131896970232002E-2</v>
      </c>
      <c r="T317">
        <f t="shared" si="128"/>
        <v>6.6355565740897973E-3</v>
      </c>
      <c r="U317">
        <f t="shared" si="128"/>
        <v>6.6355565740897973E-3</v>
      </c>
      <c r="V317">
        <f t="shared" si="128"/>
        <v>7.4551023494517379E-2</v>
      </c>
      <c r="W317">
        <f t="shared" si="128"/>
        <v>5.1131896970232002E-2</v>
      </c>
      <c r="X317">
        <f t="shared" si="128"/>
        <v>8.9774692265183354E-3</v>
      </c>
    </row>
    <row r="318" spans="1:25" x14ac:dyDescent="0.25">
      <c r="A318">
        <f>A317</f>
        <v>2.1857988814875291E-2</v>
      </c>
      <c r="B318">
        <f>A318+B317</f>
        <v>6.2451278849178879E-2</v>
      </c>
      <c r="C318">
        <f t="shared" ref="C318:X318" si="129">B318+C317</f>
        <v>0.14988282193205321</v>
      </c>
      <c r="D318">
        <f t="shared" si="129"/>
        <v>0.21389523849064218</v>
      </c>
      <c r="E318">
        <f t="shared" si="129"/>
        <v>0.27790765504923115</v>
      </c>
      <c r="F318">
        <f t="shared" si="129"/>
        <v>0.34192007160782012</v>
      </c>
      <c r="G318">
        <f t="shared" si="129"/>
        <v>0.36143614777026689</v>
      </c>
      <c r="H318">
        <f t="shared" si="129"/>
        <v>0.40202943780457046</v>
      </c>
      <c r="I318">
        <f t="shared" si="129"/>
        <v>0.42974220825051707</v>
      </c>
      <c r="J318">
        <f t="shared" si="129"/>
        <v>0.48087410522074908</v>
      </c>
      <c r="K318">
        <f t="shared" si="129"/>
        <v>0.53200600219098104</v>
      </c>
      <c r="L318">
        <f t="shared" si="129"/>
        <v>0.5386415587650708</v>
      </c>
      <c r="M318">
        <f t="shared" si="129"/>
        <v>0.58977345573530282</v>
      </c>
      <c r="N318">
        <f t="shared" si="129"/>
        <v>0.66432447922982019</v>
      </c>
      <c r="O318">
        <f t="shared" si="129"/>
        <v>0.67096003580390995</v>
      </c>
      <c r="P318">
        <f t="shared" si="129"/>
        <v>0.69867280624985661</v>
      </c>
      <c r="Q318">
        <f t="shared" si="129"/>
        <v>0.74980470322008863</v>
      </c>
      <c r="R318">
        <f t="shared" si="129"/>
        <v>0.80093660019032065</v>
      </c>
      <c r="S318">
        <f t="shared" si="129"/>
        <v>0.85206849716055266</v>
      </c>
      <c r="T318">
        <f t="shared" si="129"/>
        <v>0.85870405373464243</v>
      </c>
      <c r="U318">
        <f t="shared" si="129"/>
        <v>0.86533961030873219</v>
      </c>
      <c r="V318">
        <f t="shared" si="129"/>
        <v>0.93989063380324955</v>
      </c>
      <c r="W318">
        <f t="shared" si="129"/>
        <v>0.99102253077348157</v>
      </c>
      <c r="X318">
        <f t="shared" si="129"/>
        <v>0.99999999999999989</v>
      </c>
    </row>
    <row r="320" spans="1:25" x14ac:dyDescent="0.25">
      <c r="A320" t="s">
        <v>3</v>
      </c>
      <c r="B320" t="s">
        <v>4</v>
      </c>
    </row>
    <row r="321" spans="1:25" x14ac:dyDescent="0.25">
      <c r="A321">
        <v>2</v>
      </c>
      <c r="B321">
        <v>4</v>
      </c>
    </row>
    <row r="322" spans="1:25" x14ac:dyDescent="0.25">
      <c r="A322">
        <f t="shared" ref="A322:X322" si="130">$A321*B$5+$B321*B$6+B$4</f>
        <v>5.3030636363636363E-2</v>
      </c>
      <c r="B322">
        <f t="shared" si="130"/>
        <v>9.8485181818181819E-2</v>
      </c>
      <c r="C322">
        <f t="shared" si="130"/>
        <v>0.21212154545454545</v>
      </c>
      <c r="D322">
        <f t="shared" si="130"/>
        <v>0.15530336363636363</v>
      </c>
      <c r="E322">
        <f t="shared" si="130"/>
        <v>0.15530336363636363</v>
      </c>
      <c r="F322">
        <f t="shared" si="130"/>
        <v>0.15530336363636363</v>
      </c>
      <c r="G322">
        <f t="shared" si="130"/>
        <v>4.7348818181818186E-2</v>
      </c>
      <c r="H322">
        <f t="shared" si="130"/>
        <v>9.8485181818181819E-2</v>
      </c>
      <c r="I322">
        <f t="shared" si="130"/>
        <v>6.7235181818181819E-2</v>
      </c>
      <c r="J322">
        <f t="shared" si="130"/>
        <v>0.12405336363636363</v>
      </c>
      <c r="K322">
        <f t="shared" si="130"/>
        <v>0.12405336363636363</v>
      </c>
      <c r="L322">
        <f t="shared" si="130"/>
        <v>1.6098818181818179E-2</v>
      </c>
      <c r="M322">
        <f t="shared" si="130"/>
        <v>0.12405336363636363</v>
      </c>
      <c r="N322">
        <f t="shared" si="130"/>
        <v>0.18087154545454545</v>
      </c>
      <c r="O322">
        <f t="shared" si="130"/>
        <v>1.6098818181818179E-2</v>
      </c>
      <c r="P322">
        <f t="shared" si="130"/>
        <v>6.7235181818181819E-2</v>
      </c>
      <c r="Q322">
        <f t="shared" si="130"/>
        <v>0.12405336363636363</v>
      </c>
      <c r="R322">
        <f t="shared" si="130"/>
        <v>0.12405336363636363</v>
      </c>
      <c r="S322">
        <f t="shared" si="130"/>
        <v>0.12405336363636363</v>
      </c>
      <c r="T322">
        <f t="shared" si="130"/>
        <v>1.6098818181818179E-2</v>
      </c>
      <c r="U322">
        <f t="shared" si="130"/>
        <v>1.6098818181818179E-2</v>
      </c>
      <c r="V322">
        <f t="shared" si="130"/>
        <v>0.18087154545454545</v>
      </c>
      <c r="W322">
        <f t="shared" si="130"/>
        <v>0.12405336363636363</v>
      </c>
      <c r="X322">
        <f t="shared" si="130"/>
        <v>2.1780636363636363E-2</v>
      </c>
      <c r="Y322">
        <f>SUM(A322:X322)</f>
        <v>2.4261443636363635</v>
      </c>
    </row>
    <row r="323" spans="1:25" x14ac:dyDescent="0.25">
      <c r="A323">
        <f>A322/$Y322</f>
        <v>2.1857988814875291E-2</v>
      </c>
      <c r="B323">
        <f t="shared" ref="B323:X323" si="131">B322/$Y322</f>
        <v>4.0593290034303592E-2</v>
      </c>
      <c r="C323">
        <f t="shared" si="131"/>
        <v>8.7431543082874333E-2</v>
      </c>
      <c r="D323">
        <f t="shared" si="131"/>
        <v>6.4012416558588955E-2</v>
      </c>
      <c r="E323">
        <f t="shared" si="131"/>
        <v>6.4012416558588955E-2</v>
      </c>
      <c r="F323">
        <f t="shared" si="131"/>
        <v>6.4012416558588955E-2</v>
      </c>
      <c r="G323">
        <f t="shared" si="131"/>
        <v>1.9516076162446754E-2</v>
      </c>
      <c r="H323">
        <f t="shared" si="131"/>
        <v>4.0593290034303592E-2</v>
      </c>
      <c r="I323">
        <f t="shared" si="131"/>
        <v>2.7712770445946635E-2</v>
      </c>
      <c r="J323">
        <f t="shared" si="131"/>
        <v>5.1131896970232002E-2</v>
      </c>
      <c r="K323">
        <f t="shared" si="131"/>
        <v>5.1131896970232002E-2</v>
      </c>
      <c r="L323">
        <f t="shared" si="131"/>
        <v>6.6355565740897973E-3</v>
      </c>
      <c r="M323">
        <f t="shared" si="131"/>
        <v>5.1131896970232002E-2</v>
      </c>
      <c r="N323">
        <f t="shared" si="131"/>
        <v>7.4551023494517379E-2</v>
      </c>
      <c r="O323">
        <f t="shared" si="131"/>
        <v>6.6355565740897973E-3</v>
      </c>
      <c r="P323">
        <f t="shared" si="131"/>
        <v>2.7712770445946635E-2</v>
      </c>
      <c r="Q323">
        <f t="shared" si="131"/>
        <v>5.1131896970232002E-2</v>
      </c>
      <c r="R323">
        <f t="shared" si="131"/>
        <v>5.1131896970232002E-2</v>
      </c>
      <c r="S323">
        <f t="shared" si="131"/>
        <v>5.1131896970232002E-2</v>
      </c>
      <c r="T323">
        <f t="shared" si="131"/>
        <v>6.6355565740897973E-3</v>
      </c>
      <c r="U323">
        <f t="shared" si="131"/>
        <v>6.6355565740897973E-3</v>
      </c>
      <c r="V323">
        <f t="shared" si="131"/>
        <v>7.4551023494517379E-2</v>
      </c>
      <c r="W323">
        <f t="shared" si="131"/>
        <v>5.1131896970232002E-2</v>
      </c>
      <c r="X323">
        <f t="shared" si="131"/>
        <v>8.9774692265183354E-3</v>
      </c>
    </row>
    <row r="324" spans="1:25" x14ac:dyDescent="0.25">
      <c r="A324">
        <f>A323</f>
        <v>2.1857988814875291E-2</v>
      </c>
      <c r="B324">
        <f>A324+B323</f>
        <v>6.2451278849178879E-2</v>
      </c>
      <c r="C324">
        <f t="shared" ref="C324:X324" si="132">B324+C323</f>
        <v>0.14988282193205321</v>
      </c>
      <c r="D324">
        <f t="shared" si="132"/>
        <v>0.21389523849064218</v>
      </c>
      <c r="E324">
        <f t="shared" si="132"/>
        <v>0.27790765504923115</v>
      </c>
      <c r="F324">
        <f t="shared" si="132"/>
        <v>0.34192007160782012</v>
      </c>
      <c r="G324">
        <f t="shared" si="132"/>
        <v>0.36143614777026689</v>
      </c>
      <c r="H324">
        <f t="shared" si="132"/>
        <v>0.40202943780457046</v>
      </c>
      <c r="I324">
        <f t="shared" si="132"/>
        <v>0.42974220825051707</v>
      </c>
      <c r="J324">
        <f t="shared" si="132"/>
        <v>0.48087410522074908</v>
      </c>
      <c r="K324">
        <f t="shared" si="132"/>
        <v>0.53200600219098104</v>
      </c>
      <c r="L324">
        <f t="shared" si="132"/>
        <v>0.5386415587650708</v>
      </c>
      <c r="M324">
        <f t="shared" si="132"/>
        <v>0.58977345573530282</v>
      </c>
      <c r="N324">
        <f t="shared" si="132"/>
        <v>0.66432447922982019</v>
      </c>
      <c r="O324">
        <f t="shared" si="132"/>
        <v>0.67096003580390995</v>
      </c>
      <c r="P324">
        <f t="shared" si="132"/>
        <v>0.69867280624985661</v>
      </c>
      <c r="Q324">
        <f t="shared" si="132"/>
        <v>0.74980470322008863</v>
      </c>
      <c r="R324">
        <f t="shared" si="132"/>
        <v>0.80093660019032065</v>
      </c>
      <c r="S324">
        <f t="shared" si="132"/>
        <v>0.85206849716055266</v>
      </c>
      <c r="T324">
        <f t="shared" si="132"/>
        <v>0.85870405373464243</v>
      </c>
      <c r="U324">
        <f t="shared" si="132"/>
        <v>0.86533961030873219</v>
      </c>
      <c r="V324">
        <f t="shared" si="132"/>
        <v>0.93989063380324955</v>
      </c>
      <c r="W324">
        <f t="shared" si="132"/>
        <v>0.99102253077348157</v>
      </c>
      <c r="X324">
        <f t="shared" si="132"/>
        <v>0.99999999999999989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4"/>
  <sheetViews>
    <sheetView tabSelected="1" workbookViewId="0">
      <selection activeCell="AB10" sqref="AB10"/>
    </sheetView>
  </sheetViews>
  <sheetFormatPr defaultRowHeight="15" x14ac:dyDescent="0.25"/>
  <sheetData>
    <row r="1" spans="1:26" x14ac:dyDescent="0.25">
      <c r="A1" t="s">
        <v>7</v>
      </c>
    </row>
    <row r="2" spans="1:26" x14ac:dyDescent="0.25">
      <c r="A2">
        <v>9</v>
      </c>
      <c r="B2">
        <v>3</v>
      </c>
      <c r="C2">
        <v>4</v>
      </c>
      <c r="D2">
        <v>5</v>
      </c>
      <c r="E2">
        <v>8</v>
      </c>
      <c r="F2">
        <v>10</v>
      </c>
      <c r="G2">
        <v>13</v>
      </c>
      <c r="H2">
        <v>14</v>
      </c>
      <c r="I2">
        <v>15</v>
      </c>
      <c r="J2">
        <v>1</v>
      </c>
      <c r="K2">
        <v>2</v>
      </c>
      <c r="L2">
        <v>6</v>
      </c>
      <c r="M2">
        <v>7</v>
      </c>
      <c r="N2">
        <v>11</v>
      </c>
      <c r="O2">
        <v>12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</row>
    <row r="3" spans="1:26" x14ac:dyDescent="0.25">
      <c r="A3">
        <v>9</v>
      </c>
      <c r="B3">
        <v>0</v>
      </c>
      <c r="C3">
        <v>1</v>
      </c>
      <c r="D3">
        <v>15</v>
      </c>
      <c r="E3">
        <v>0</v>
      </c>
      <c r="F3">
        <v>0</v>
      </c>
      <c r="G3">
        <v>3</v>
      </c>
      <c r="H3">
        <v>3</v>
      </c>
      <c r="I3">
        <v>5</v>
      </c>
      <c r="J3">
        <v>5</v>
      </c>
      <c r="K3">
        <v>10</v>
      </c>
      <c r="L3">
        <v>10</v>
      </c>
      <c r="M3">
        <v>0</v>
      </c>
      <c r="N3">
        <v>10</v>
      </c>
      <c r="O3">
        <v>15</v>
      </c>
      <c r="P3">
        <v>0</v>
      </c>
      <c r="Q3">
        <v>5</v>
      </c>
      <c r="R3">
        <v>10</v>
      </c>
      <c r="S3">
        <v>10</v>
      </c>
      <c r="T3">
        <v>10</v>
      </c>
      <c r="U3">
        <v>0</v>
      </c>
      <c r="V3">
        <v>0</v>
      </c>
      <c r="W3">
        <v>15</v>
      </c>
      <c r="X3">
        <v>10</v>
      </c>
      <c r="Y3">
        <v>1</v>
      </c>
      <c r="Z3">
        <f>SUM(A3:Y3)</f>
        <v>147</v>
      </c>
    </row>
    <row r="4" spans="1:26" x14ac:dyDescent="0.25">
      <c r="A4">
        <v>0</v>
      </c>
      <c r="B4">
        <v>4.1667000000000003E-2</v>
      </c>
      <c r="C4">
        <v>4.1667000000000003E-2</v>
      </c>
      <c r="D4">
        <v>4.1667000000000003E-2</v>
      </c>
      <c r="E4">
        <v>4.1667000000000003E-2</v>
      </c>
      <c r="F4">
        <v>4.1667000000000003E-2</v>
      </c>
      <c r="G4">
        <v>4.1667000000000003E-2</v>
      </c>
      <c r="H4">
        <v>4.1667000000000003E-2</v>
      </c>
      <c r="I4">
        <v>4.1667000000000003E-2</v>
      </c>
      <c r="J4">
        <v>1.0416999999999999E-2</v>
      </c>
      <c r="K4">
        <v>1.0416999999999999E-2</v>
      </c>
      <c r="L4">
        <v>1.0416999999999999E-2</v>
      </c>
      <c r="M4">
        <v>1.0416999999999999E-2</v>
      </c>
      <c r="N4">
        <v>1.0416999999999999E-2</v>
      </c>
      <c r="O4">
        <v>1.0416999999999999E-2</v>
      </c>
      <c r="P4">
        <v>1.0416999999999999E-2</v>
      </c>
      <c r="Q4">
        <v>1.0416999999999999E-2</v>
      </c>
      <c r="R4">
        <v>1.0416999999999999E-2</v>
      </c>
      <c r="S4">
        <v>1.0416999999999999E-2</v>
      </c>
      <c r="T4">
        <v>1.0416999999999999E-2</v>
      </c>
      <c r="U4">
        <v>1.0416999999999999E-2</v>
      </c>
      <c r="V4">
        <v>1.0416999999999999E-2</v>
      </c>
      <c r="W4">
        <v>1.0416999999999999E-2</v>
      </c>
      <c r="X4">
        <v>1.0416999999999999E-2</v>
      </c>
      <c r="Y4">
        <v>1.0416999999999999E-2</v>
      </c>
    </row>
    <row r="5" spans="1:26" x14ac:dyDescent="0.25">
      <c r="A5">
        <f>IF(A3=0,0,IF(A4=0,0.05,A4))</f>
        <v>0.05</v>
      </c>
      <c r="B5">
        <f t="shared" ref="B5:L5" si="0">IF(B3=0,0,IF(B4=0,0.05,B4))</f>
        <v>0</v>
      </c>
      <c r="C5">
        <f t="shared" si="0"/>
        <v>4.1667000000000003E-2</v>
      </c>
      <c r="D5">
        <f t="shared" si="0"/>
        <v>4.1667000000000003E-2</v>
      </c>
      <c r="E5">
        <f t="shared" si="0"/>
        <v>0</v>
      </c>
      <c r="F5">
        <f t="shared" si="0"/>
        <v>0</v>
      </c>
      <c r="G5">
        <f t="shared" si="0"/>
        <v>4.1667000000000003E-2</v>
      </c>
      <c r="H5">
        <f t="shared" si="0"/>
        <v>4.1667000000000003E-2</v>
      </c>
      <c r="I5">
        <f t="shared" si="0"/>
        <v>4.1667000000000003E-2</v>
      </c>
      <c r="J5">
        <f t="shared" si="0"/>
        <v>1.0416999999999999E-2</v>
      </c>
      <c r="K5">
        <f t="shared" si="0"/>
        <v>1.0416999999999999E-2</v>
      </c>
      <c r="L5">
        <f t="shared" si="0"/>
        <v>1.0416999999999999E-2</v>
      </c>
      <c r="M5">
        <f>IF(M3=0,0,IF(M4=0,0.05,M4))</f>
        <v>0</v>
      </c>
      <c r="N5">
        <f t="shared" ref="N5:Y5" si="1">IF(N3=0,0,IF(N4=0,0.05,N4))</f>
        <v>1.0416999999999999E-2</v>
      </c>
      <c r="O5">
        <f t="shared" si="1"/>
        <v>1.0416999999999999E-2</v>
      </c>
      <c r="P5">
        <f t="shared" si="1"/>
        <v>0</v>
      </c>
      <c r="Q5">
        <f t="shared" si="1"/>
        <v>1.0416999999999999E-2</v>
      </c>
      <c r="R5">
        <f t="shared" si="1"/>
        <v>1.0416999999999999E-2</v>
      </c>
      <c r="S5">
        <f t="shared" si="1"/>
        <v>1.0416999999999999E-2</v>
      </c>
      <c r="T5">
        <f t="shared" si="1"/>
        <v>1.0416999999999999E-2</v>
      </c>
      <c r="U5">
        <f t="shared" si="1"/>
        <v>0</v>
      </c>
      <c r="V5">
        <f t="shared" si="1"/>
        <v>0</v>
      </c>
      <c r="W5">
        <f t="shared" si="1"/>
        <v>1.0416999999999999E-2</v>
      </c>
      <c r="X5">
        <f t="shared" si="1"/>
        <v>1.0416999999999999E-2</v>
      </c>
      <c r="Y5">
        <f t="shared" si="1"/>
        <v>1.0416999999999999E-2</v>
      </c>
    </row>
    <row r="6" spans="1:2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9" spans="1:26" x14ac:dyDescent="0.25">
      <c r="A9" t="s">
        <v>3</v>
      </c>
      <c r="B9" t="s">
        <v>4</v>
      </c>
      <c r="C9" t="s">
        <v>8</v>
      </c>
    </row>
    <row r="10" spans="1:26" x14ac:dyDescent="0.25">
      <c r="A10">
        <v>0</v>
      </c>
      <c r="B10">
        <v>0</v>
      </c>
      <c r="C10">
        <v>0</v>
      </c>
    </row>
    <row r="11" spans="1:26" x14ac:dyDescent="0.25">
      <c r="A11">
        <f>$C10*$A10*A$5+$B10*A$6+A$4</f>
        <v>0</v>
      </c>
      <c r="B11">
        <f t="shared" ref="B11:Y11" si="2">$A10*B$5+$B10*B$6+B$4</f>
        <v>4.1667000000000003E-2</v>
      </c>
      <c r="C11">
        <f t="shared" si="2"/>
        <v>4.1667000000000003E-2</v>
      </c>
      <c r="D11">
        <f t="shared" si="2"/>
        <v>4.1667000000000003E-2</v>
      </c>
      <c r="E11">
        <f t="shared" si="2"/>
        <v>4.1667000000000003E-2</v>
      </c>
      <c r="F11">
        <f t="shared" si="2"/>
        <v>4.1667000000000003E-2</v>
      </c>
      <c r="G11">
        <f t="shared" si="2"/>
        <v>4.1667000000000003E-2</v>
      </c>
      <c r="H11">
        <f t="shared" si="2"/>
        <v>4.1667000000000003E-2</v>
      </c>
      <c r="I11">
        <f t="shared" si="2"/>
        <v>4.1667000000000003E-2</v>
      </c>
      <c r="J11">
        <f t="shared" si="2"/>
        <v>1.0416999999999999E-2</v>
      </c>
      <c r="K11">
        <f t="shared" si="2"/>
        <v>1.0416999999999999E-2</v>
      </c>
      <c r="L11">
        <f t="shared" si="2"/>
        <v>1.0416999999999999E-2</v>
      </c>
      <c r="M11">
        <f t="shared" si="2"/>
        <v>1.0416999999999999E-2</v>
      </c>
      <c r="N11">
        <f t="shared" si="2"/>
        <v>1.0416999999999999E-2</v>
      </c>
      <c r="O11">
        <f t="shared" si="2"/>
        <v>1.0416999999999999E-2</v>
      </c>
      <c r="P11">
        <f t="shared" si="2"/>
        <v>1.0416999999999999E-2</v>
      </c>
      <c r="Q11">
        <f t="shared" si="2"/>
        <v>1.0416999999999999E-2</v>
      </c>
      <c r="R11">
        <f t="shared" si="2"/>
        <v>1.0416999999999999E-2</v>
      </c>
      <c r="S11">
        <f t="shared" si="2"/>
        <v>1.0416999999999999E-2</v>
      </c>
      <c r="T11">
        <f t="shared" si="2"/>
        <v>1.0416999999999999E-2</v>
      </c>
      <c r="U11">
        <f t="shared" si="2"/>
        <v>1.0416999999999999E-2</v>
      </c>
      <c r="V11">
        <f t="shared" si="2"/>
        <v>1.0416999999999999E-2</v>
      </c>
      <c r="W11">
        <f t="shared" si="2"/>
        <v>1.0416999999999999E-2</v>
      </c>
      <c r="X11">
        <f t="shared" si="2"/>
        <v>1.0416999999999999E-2</v>
      </c>
      <c r="Y11">
        <f t="shared" si="2"/>
        <v>1.0416999999999999E-2</v>
      </c>
      <c r="Z11">
        <f>SUM(A11:Y11)</f>
        <v>0.50000800000000012</v>
      </c>
    </row>
    <row r="12" spans="1:26" x14ac:dyDescent="0.25">
      <c r="A12">
        <f t="shared" ref="A12:Y12" si="3">A11/$Z11</f>
        <v>0</v>
      </c>
      <c r="B12">
        <f t="shared" si="3"/>
        <v>8.3332666677333148E-2</v>
      </c>
      <c r="C12">
        <f t="shared" si="3"/>
        <v>8.3332666677333148E-2</v>
      </c>
      <c r="D12">
        <f t="shared" si="3"/>
        <v>8.3332666677333148E-2</v>
      </c>
      <c r="E12">
        <f t="shared" si="3"/>
        <v>8.3332666677333148E-2</v>
      </c>
      <c r="F12">
        <f t="shared" si="3"/>
        <v>8.3332666677333148E-2</v>
      </c>
      <c r="G12">
        <f t="shared" si="3"/>
        <v>8.3332666677333148E-2</v>
      </c>
      <c r="H12">
        <f t="shared" si="3"/>
        <v>8.3332666677333148E-2</v>
      </c>
      <c r="I12">
        <f t="shared" si="3"/>
        <v>8.3332666677333148E-2</v>
      </c>
      <c r="J12">
        <f t="shared" si="3"/>
        <v>2.0833666661333412E-2</v>
      </c>
      <c r="K12">
        <f t="shared" si="3"/>
        <v>2.0833666661333412E-2</v>
      </c>
      <c r="L12">
        <f t="shared" si="3"/>
        <v>2.0833666661333412E-2</v>
      </c>
      <c r="M12">
        <f t="shared" si="3"/>
        <v>2.0833666661333412E-2</v>
      </c>
      <c r="N12">
        <f t="shared" si="3"/>
        <v>2.0833666661333412E-2</v>
      </c>
      <c r="O12">
        <f t="shared" si="3"/>
        <v>2.0833666661333412E-2</v>
      </c>
      <c r="P12">
        <f t="shared" si="3"/>
        <v>2.0833666661333412E-2</v>
      </c>
      <c r="Q12">
        <f t="shared" si="3"/>
        <v>2.0833666661333412E-2</v>
      </c>
      <c r="R12">
        <f t="shared" si="3"/>
        <v>2.0833666661333412E-2</v>
      </c>
      <c r="S12">
        <f t="shared" si="3"/>
        <v>2.0833666661333412E-2</v>
      </c>
      <c r="T12">
        <f t="shared" si="3"/>
        <v>2.0833666661333412E-2</v>
      </c>
      <c r="U12">
        <f t="shared" si="3"/>
        <v>2.0833666661333412E-2</v>
      </c>
      <c r="V12">
        <f t="shared" si="3"/>
        <v>2.0833666661333412E-2</v>
      </c>
      <c r="W12">
        <f t="shared" si="3"/>
        <v>2.0833666661333412E-2</v>
      </c>
      <c r="X12">
        <f t="shared" si="3"/>
        <v>2.0833666661333412E-2</v>
      </c>
      <c r="Y12">
        <f t="shared" si="3"/>
        <v>2.0833666661333412E-2</v>
      </c>
    </row>
    <row r="13" spans="1:26" x14ac:dyDescent="0.25">
      <c r="A13">
        <f>A12</f>
        <v>0</v>
      </c>
      <c r="B13">
        <f>B12</f>
        <v>8.3332666677333148E-2</v>
      </c>
      <c r="C13">
        <f>B13+C12</f>
        <v>0.1666653333546663</v>
      </c>
      <c r="D13">
        <f t="shared" ref="D13:Y13" si="4">C13+D12</f>
        <v>0.24999800003199946</v>
      </c>
      <c r="E13">
        <f t="shared" si="4"/>
        <v>0.33333066670933259</v>
      </c>
      <c r="F13">
        <f t="shared" si="4"/>
        <v>0.41666333338666572</v>
      </c>
      <c r="G13">
        <f t="shared" si="4"/>
        <v>0.49999600006399886</v>
      </c>
      <c r="H13">
        <f t="shared" si="4"/>
        <v>0.58332866674133199</v>
      </c>
      <c r="I13">
        <f t="shared" si="4"/>
        <v>0.66666133341866518</v>
      </c>
      <c r="J13">
        <f t="shared" si="4"/>
        <v>0.68749500007999864</v>
      </c>
      <c r="K13">
        <f t="shared" si="4"/>
        <v>0.7083286667413321</v>
      </c>
      <c r="L13">
        <f t="shared" si="4"/>
        <v>0.72916233340266556</v>
      </c>
      <c r="M13">
        <f t="shared" si="4"/>
        <v>0.74999600006399902</v>
      </c>
      <c r="N13">
        <f t="shared" si="4"/>
        <v>0.77082966672533249</v>
      </c>
      <c r="O13">
        <f t="shared" si="4"/>
        <v>0.79166333338666595</v>
      </c>
      <c r="P13">
        <f t="shared" si="4"/>
        <v>0.81249700004799941</v>
      </c>
      <c r="Q13">
        <f t="shared" si="4"/>
        <v>0.83333066670933287</v>
      </c>
      <c r="R13">
        <f t="shared" si="4"/>
        <v>0.85416433337066633</v>
      </c>
      <c r="S13">
        <f t="shared" si="4"/>
        <v>0.87499800003199979</v>
      </c>
      <c r="T13">
        <f t="shared" si="4"/>
        <v>0.89583166669333325</v>
      </c>
      <c r="U13">
        <f t="shared" si="4"/>
        <v>0.91666533335466671</v>
      </c>
      <c r="V13">
        <f t="shared" si="4"/>
        <v>0.93749900001600017</v>
      </c>
      <c r="W13">
        <f t="shared" si="4"/>
        <v>0.95833266667733363</v>
      </c>
      <c r="X13">
        <f t="shared" si="4"/>
        <v>0.97916633333866709</v>
      </c>
      <c r="Y13">
        <f t="shared" si="4"/>
        <v>1.0000000000000004</v>
      </c>
    </row>
    <row r="14" spans="1:26" x14ac:dyDescent="0.25">
      <c r="A14">
        <v>0</v>
      </c>
      <c r="B14">
        <v>3.145591689681828E-2</v>
      </c>
      <c r="C14">
        <v>7.872202698565986E-2</v>
      </c>
      <c r="D14">
        <v>0.16551362005455966</v>
      </c>
      <c r="E14">
        <v>0.23254247163343036</v>
      </c>
      <c r="F14">
        <v>0.29957132321230107</v>
      </c>
      <c r="G14">
        <v>0.3666001747911718</v>
      </c>
      <c r="H14">
        <v>0.39607981753898719</v>
      </c>
      <c r="I14">
        <v>0.44334592762782876</v>
      </c>
      <c r="J14">
        <v>0.46998467628645246</v>
      </c>
      <c r="K14">
        <v>0.51638616643510526</v>
      </c>
      <c r="L14">
        <v>0.56278765658375807</v>
      </c>
      <c r="M14">
        <v>0.57163993790135548</v>
      </c>
      <c r="N14">
        <v>0.61804142805000828</v>
      </c>
      <c r="O14">
        <v>0.68420565968869018</v>
      </c>
      <c r="P14">
        <v>0.69305794100628759</v>
      </c>
      <c r="Q14">
        <v>0.71969668966491129</v>
      </c>
      <c r="R14">
        <v>0.7660981798135641</v>
      </c>
      <c r="S14">
        <v>0.8124996699622169</v>
      </c>
      <c r="T14">
        <v>0.8589011601108697</v>
      </c>
      <c r="U14">
        <v>0.86775344142846711</v>
      </c>
      <c r="V14">
        <v>0.87660572274606463</v>
      </c>
      <c r="W14">
        <v>0.94276995438474653</v>
      </c>
      <c r="X14">
        <v>0.98917144453339934</v>
      </c>
      <c r="Y14">
        <v>0.99999999999999967</v>
      </c>
    </row>
    <row r="15" spans="1:26" x14ac:dyDescent="0.25">
      <c r="A15" t="s">
        <v>3</v>
      </c>
      <c r="B15" t="s">
        <v>4</v>
      </c>
      <c r="C15" t="s">
        <v>8</v>
      </c>
    </row>
    <row r="16" spans="1:26" x14ac:dyDescent="0.25">
      <c r="A16">
        <v>0.25</v>
      </c>
      <c r="B16">
        <v>0</v>
      </c>
      <c r="C16">
        <v>0</v>
      </c>
    </row>
    <row r="17" spans="1:26" x14ac:dyDescent="0.25">
      <c r="A17">
        <f>$C16*$A16*A$5+$B16*A$6+A$4</f>
        <v>0</v>
      </c>
      <c r="B17">
        <f>$A16*B$5+$B16*B$6+B$4</f>
        <v>4.1667000000000003E-2</v>
      </c>
      <c r="C17">
        <f>$A16*C$5+$B16*C$6+C$4</f>
        <v>5.2083750000000005E-2</v>
      </c>
      <c r="D17">
        <f t="shared" ref="B17:Y17" si="5">$A16*D$5+$B16*D$6+D$4</f>
        <v>5.2083750000000005E-2</v>
      </c>
      <c r="E17">
        <f t="shared" si="5"/>
        <v>4.1667000000000003E-2</v>
      </c>
      <c r="F17">
        <f t="shared" si="5"/>
        <v>4.1667000000000003E-2</v>
      </c>
      <c r="G17">
        <f t="shared" si="5"/>
        <v>5.2083750000000005E-2</v>
      </c>
      <c r="H17">
        <f t="shared" si="5"/>
        <v>5.2083750000000005E-2</v>
      </c>
      <c r="I17">
        <f t="shared" si="5"/>
        <v>5.2083750000000005E-2</v>
      </c>
      <c r="J17">
        <f t="shared" si="5"/>
        <v>1.3021249999999998E-2</v>
      </c>
      <c r="K17">
        <f t="shared" si="5"/>
        <v>1.3021249999999998E-2</v>
      </c>
      <c r="L17">
        <f t="shared" si="5"/>
        <v>1.3021249999999998E-2</v>
      </c>
      <c r="M17">
        <f t="shared" si="5"/>
        <v>1.0416999999999999E-2</v>
      </c>
      <c r="N17">
        <f t="shared" si="5"/>
        <v>1.3021249999999998E-2</v>
      </c>
      <c r="O17">
        <f t="shared" si="5"/>
        <v>1.3021249999999998E-2</v>
      </c>
      <c r="P17">
        <f t="shared" si="5"/>
        <v>1.0416999999999999E-2</v>
      </c>
      <c r="Q17">
        <f t="shared" si="5"/>
        <v>1.3021249999999998E-2</v>
      </c>
      <c r="R17">
        <f t="shared" si="5"/>
        <v>1.3021249999999998E-2</v>
      </c>
      <c r="S17">
        <f t="shared" si="5"/>
        <v>1.3021249999999998E-2</v>
      </c>
      <c r="T17">
        <f t="shared" si="5"/>
        <v>1.3021249999999998E-2</v>
      </c>
      <c r="U17">
        <f t="shared" si="5"/>
        <v>1.0416999999999999E-2</v>
      </c>
      <c r="V17">
        <f t="shared" si="5"/>
        <v>1.0416999999999999E-2</v>
      </c>
      <c r="W17">
        <f t="shared" si="5"/>
        <v>1.3021249999999998E-2</v>
      </c>
      <c r="X17">
        <f t="shared" si="5"/>
        <v>1.3021249999999998E-2</v>
      </c>
      <c r="Y17">
        <f t="shared" si="5"/>
        <v>1.3021249999999998E-2</v>
      </c>
      <c r="Z17">
        <f>SUM(A17:Y17)</f>
        <v>0.58334274999999991</v>
      </c>
    </row>
    <row r="18" spans="1:26" x14ac:dyDescent="0.25">
      <c r="A18">
        <f t="shared" ref="A18:Y18" si="6">A17/$Z17</f>
        <v>0</v>
      </c>
      <c r="B18">
        <f>B17/$Z17</f>
        <v>7.1427989805307443E-2</v>
      </c>
      <c r="C18">
        <f>C17/$Z17</f>
        <v>8.9284987256634307E-2</v>
      </c>
      <c r="D18">
        <f t="shared" si="6"/>
        <v>8.9284987256634307E-2</v>
      </c>
      <c r="E18">
        <f t="shared" si="6"/>
        <v>7.1427989805307443E-2</v>
      </c>
      <c r="F18">
        <f t="shared" si="6"/>
        <v>7.1427989805307443E-2</v>
      </c>
      <c r="G18">
        <f t="shared" si="6"/>
        <v>8.9284987256634307E-2</v>
      </c>
      <c r="H18">
        <f t="shared" si="6"/>
        <v>8.9284987256634307E-2</v>
      </c>
      <c r="I18">
        <f t="shared" si="6"/>
        <v>8.9284987256634307E-2</v>
      </c>
      <c r="J18">
        <f t="shared" si="6"/>
        <v>2.2321782519796465E-2</v>
      </c>
      <c r="K18">
        <f t="shared" si="6"/>
        <v>2.2321782519796465E-2</v>
      </c>
      <c r="L18">
        <f t="shared" si="6"/>
        <v>2.2321782519796465E-2</v>
      </c>
      <c r="M18">
        <f t="shared" si="6"/>
        <v>1.7857426015837174E-2</v>
      </c>
      <c r="N18">
        <f t="shared" si="6"/>
        <v>2.2321782519796465E-2</v>
      </c>
      <c r="O18">
        <f t="shared" si="6"/>
        <v>2.2321782519796465E-2</v>
      </c>
      <c r="P18">
        <f t="shared" si="6"/>
        <v>1.7857426015837174E-2</v>
      </c>
      <c r="Q18">
        <f t="shared" si="6"/>
        <v>2.2321782519796465E-2</v>
      </c>
      <c r="R18">
        <f t="shared" si="6"/>
        <v>2.2321782519796465E-2</v>
      </c>
      <c r="S18">
        <f t="shared" si="6"/>
        <v>2.2321782519796465E-2</v>
      </c>
      <c r="T18">
        <f t="shared" si="6"/>
        <v>2.2321782519796465E-2</v>
      </c>
      <c r="U18">
        <f t="shared" si="6"/>
        <v>1.7857426015837174E-2</v>
      </c>
      <c r="V18">
        <f t="shared" si="6"/>
        <v>1.7857426015837174E-2</v>
      </c>
      <c r="W18">
        <f t="shared" si="6"/>
        <v>2.2321782519796465E-2</v>
      </c>
      <c r="X18">
        <f t="shared" si="6"/>
        <v>2.2321782519796465E-2</v>
      </c>
      <c r="Y18">
        <f t="shared" si="6"/>
        <v>2.2321782519796465E-2</v>
      </c>
      <c r="Z18">
        <f>SUM(A18:Y18)</f>
        <v>1</v>
      </c>
    </row>
    <row r="19" spans="1:26" x14ac:dyDescent="0.25">
      <c r="A19">
        <f>A18</f>
        <v>0</v>
      </c>
      <c r="B19">
        <f>A19+B18</f>
        <v>7.1427989805307443E-2</v>
      </c>
      <c r="C19">
        <f>B19+C18</f>
        <v>0.16071297706194176</v>
      </c>
      <c r="D19">
        <f t="shared" ref="D19:Y19" si="7">C19+D18</f>
        <v>0.24999796431857607</v>
      </c>
      <c r="E19">
        <f t="shared" si="7"/>
        <v>0.32142595412388353</v>
      </c>
      <c r="F19">
        <f t="shared" si="7"/>
        <v>0.39285394392919099</v>
      </c>
      <c r="G19">
        <f t="shared" si="7"/>
        <v>0.48213893118582529</v>
      </c>
      <c r="H19">
        <f t="shared" si="7"/>
        <v>0.57142391844245966</v>
      </c>
      <c r="I19">
        <f t="shared" si="7"/>
        <v>0.66070890569909402</v>
      </c>
      <c r="J19">
        <f t="shared" si="7"/>
        <v>0.68303068821889046</v>
      </c>
      <c r="K19">
        <f t="shared" si="7"/>
        <v>0.7053524707386869</v>
      </c>
      <c r="L19">
        <f t="shared" si="7"/>
        <v>0.72767425325848334</v>
      </c>
      <c r="M19">
        <f t="shared" si="7"/>
        <v>0.74553167927432051</v>
      </c>
      <c r="N19">
        <f t="shared" si="7"/>
        <v>0.76785346179411695</v>
      </c>
      <c r="O19">
        <f t="shared" si="7"/>
        <v>0.79017524431391339</v>
      </c>
      <c r="P19">
        <f t="shared" si="7"/>
        <v>0.80803267032975057</v>
      </c>
      <c r="Q19">
        <f t="shared" si="7"/>
        <v>0.83035445284954701</v>
      </c>
      <c r="R19">
        <f t="shared" si="7"/>
        <v>0.85267623536934345</v>
      </c>
      <c r="S19">
        <f t="shared" si="7"/>
        <v>0.87499801788913989</v>
      </c>
      <c r="T19">
        <f t="shared" si="7"/>
        <v>0.89731980040893633</v>
      </c>
      <c r="U19">
        <f t="shared" si="7"/>
        <v>0.9151772264247735</v>
      </c>
      <c r="V19">
        <f t="shared" si="7"/>
        <v>0.93303465244061068</v>
      </c>
      <c r="W19">
        <f t="shared" si="7"/>
        <v>0.95535643496040712</v>
      </c>
      <c r="X19">
        <f t="shared" si="7"/>
        <v>0.97767821748020356</v>
      </c>
      <c r="Y19">
        <f t="shared" si="7"/>
        <v>1</v>
      </c>
    </row>
    <row r="21" spans="1:26" x14ac:dyDescent="0.25">
      <c r="A21" t="s">
        <v>3</v>
      </c>
      <c r="B21" t="s">
        <v>4</v>
      </c>
      <c r="C21" t="s">
        <v>8</v>
      </c>
    </row>
    <row r="22" spans="1:26" x14ac:dyDescent="0.25">
      <c r="A22">
        <v>1</v>
      </c>
      <c r="B22">
        <v>0</v>
      </c>
      <c r="C22">
        <v>0</v>
      </c>
    </row>
    <row r="23" spans="1:26" x14ac:dyDescent="0.25">
      <c r="A23">
        <f>$C22*$A22*A$5+$B22*A$6+A$4</f>
        <v>0</v>
      </c>
      <c r="B23">
        <f t="shared" ref="B23:Y23" si="8">$A22*B$5+$B22*B$6+B$4</f>
        <v>4.1667000000000003E-2</v>
      </c>
      <c r="C23">
        <f t="shared" si="8"/>
        <v>8.3334000000000005E-2</v>
      </c>
      <c r="D23">
        <f t="shared" si="8"/>
        <v>8.3334000000000005E-2</v>
      </c>
      <c r="E23">
        <f t="shared" si="8"/>
        <v>4.1667000000000003E-2</v>
      </c>
      <c r="F23">
        <f t="shared" si="8"/>
        <v>4.1667000000000003E-2</v>
      </c>
      <c r="G23">
        <f t="shared" si="8"/>
        <v>8.3334000000000005E-2</v>
      </c>
      <c r="H23">
        <f t="shared" si="8"/>
        <v>8.3334000000000005E-2</v>
      </c>
      <c r="I23">
        <f t="shared" si="8"/>
        <v>8.3334000000000005E-2</v>
      </c>
      <c r="J23">
        <f t="shared" si="8"/>
        <v>2.0833999999999998E-2</v>
      </c>
      <c r="K23">
        <f t="shared" si="8"/>
        <v>2.0833999999999998E-2</v>
      </c>
      <c r="L23">
        <f t="shared" si="8"/>
        <v>2.0833999999999998E-2</v>
      </c>
      <c r="M23">
        <f t="shared" si="8"/>
        <v>1.0416999999999999E-2</v>
      </c>
      <c r="N23">
        <f t="shared" si="8"/>
        <v>2.0833999999999998E-2</v>
      </c>
      <c r="O23">
        <f t="shared" si="8"/>
        <v>2.0833999999999998E-2</v>
      </c>
      <c r="P23">
        <f t="shared" si="8"/>
        <v>1.0416999999999999E-2</v>
      </c>
      <c r="Q23">
        <f t="shared" si="8"/>
        <v>2.0833999999999998E-2</v>
      </c>
      <c r="R23">
        <f t="shared" si="8"/>
        <v>2.0833999999999998E-2</v>
      </c>
      <c r="S23">
        <f t="shared" si="8"/>
        <v>2.0833999999999998E-2</v>
      </c>
      <c r="T23">
        <f t="shared" si="8"/>
        <v>2.0833999999999998E-2</v>
      </c>
      <c r="U23">
        <f t="shared" si="8"/>
        <v>1.0416999999999999E-2</v>
      </c>
      <c r="V23">
        <f t="shared" si="8"/>
        <v>1.0416999999999999E-2</v>
      </c>
      <c r="W23">
        <f t="shared" si="8"/>
        <v>2.0833999999999998E-2</v>
      </c>
      <c r="X23">
        <f t="shared" si="8"/>
        <v>2.0833999999999998E-2</v>
      </c>
      <c r="Y23">
        <f t="shared" si="8"/>
        <v>2.0833999999999998E-2</v>
      </c>
      <c r="Z23">
        <f>SUM(A23:Y23)</f>
        <v>0.83334700000000028</v>
      </c>
    </row>
    <row r="24" spans="1:26" x14ac:dyDescent="0.25">
      <c r="A24">
        <f t="shared" ref="A24:Y24" si="9">A23/$Z23</f>
        <v>0</v>
      </c>
      <c r="B24">
        <f t="shared" si="9"/>
        <v>4.9999580006887874E-2</v>
      </c>
      <c r="C24">
        <f t="shared" si="9"/>
        <v>9.9999160013775748E-2</v>
      </c>
      <c r="D24">
        <f t="shared" si="9"/>
        <v>9.9999160013775748E-2</v>
      </c>
      <c r="E24">
        <f t="shared" si="9"/>
        <v>4.9999580006887874E-2</v>
      </c>
      <c r="F24">
        <f t="shared" si="9"/>
        <v>4.9999580006887874E-2</v>
      </c>
      <c r="G24">
        <f t="shared" si="9"/>
        <v>9.9999160013775748E-2</v>
      </c>
      <c r="H24">
        <f t="shared" si="9"/>
        <v>9.9999160013775748E-2</v>
      </c>
      <c r="I24">
        <f t="shared" si="9"/>
        <v>9.9999160013775748E-2</v>
      </c>
      <c r="J24">
        <f t="shared" si="9"/>
        <v>2.5000389993604096E-2</v>
      </c>
      <c r="K24">
        <f t="shared" si="9"/>
        <v>2.5000389993604096E-2</v>
      </c>
      <c r="L24">
        <f t="shared" si="9"/>
        <v>2.5000389993604096E-2</v>
      </c>
      <c r="M24">
        <f t="shared" si="9"/>
        <v>1.2500194996802048E-2</v>
      </c>
      <c r="N24">
        <f t="shared" si="9"/>
        <v>2.5000389993604096E-2</v>
      </c>
      <c r="O24">
        <f t="shared" si="9"/>
        <v>2.5000389993604096E-2</v>
      </c>
      <c r="P24">
        <f t="shared" si="9"/>
        <v>1.2500194996802048E-2</v>
      </c>
      <c r="Q24">
        <f t="shared" si="9"/>
        <v>2.5000389993604096E-2</v>
      </c>
      <c r="R24">
        <f t="shared" si="9"/>
        <v>2.5000389993604096E-2</v>
      </c>
      <c r="S24">
        <f t="shared" si="9"/>
        <v>2.5000389993604096E-2</v>
      </c>
      <c r="T24">
        <f t="shared" si="9"/>
        <v>2.5000389993604096E-2</v>
      </c>
      <c r="U24">
        <f t="shared" si="9"/>
        <v>1.2500194996802048E-2</v>
      </c>
      <c r="V24">
        <f t="shared" si="9"/>
        <v>1.2500194996802048E-2</v>
      </c>
      <c r="W24">
        <f t="shared" si="9"/>
        <v>2.5000389993604096E-2</v>
      </c>
      <c r="X24">
        <f t="shared" si="9"/>
        <v>2.5000389993604096E-2</v>
      </c>
      <c r="Y24">
        <f t="shared" si="9"/>
        <v>2.5000389993604096E-2</v>
      </c>
    </row>
    <row r="25" spans="1:26" x14ac:dyDescent="0.25">
      <c r="A25">
        <f>A24</f>
        <v>0</v>
      </c>
      <c r="B25">
        <f>A25+B24</f>
        <v>4.9999580006887874E-2</v>
      </c>
      <c r="C25">
        <f>B25+C24</f>
        <v>0.14999874002066363</v>
      </c>
      <c r="D25">
        <f t="shared" ref="D25:Y25" si="10">C25+D24</f>
        <v>0.24999790003443939</v>
      </c>
      <c r="E25">
        <f t="shared" si="10"/>
        <v>0.29999748004132726</v>
      </c>
      <c r="F25">
        <f t="shared" si="10"/>
        <v>0.34999706004821513</v>
      </c>
      <c r="G25">
        <f t="shared" si="10"/>
        <v>0.44999622006199086</v>
      </c>
      <c r="H25">
        <f t="shared" si="10"/>
        <v>0.54999538007576665</v>
      </c>
      <c r="I25">
        <f t="shared" si="10"/>
        <v>0.64999454008954238</v>
      </c>
      <c r="J25">
        <f t="shared" si="10"/>
        <v>0.67499493008314648</v>
      </c>
      <c r="K25">
        <f t="shared" si="10"/>
        <v>0.69999532007675058</v>
      </c>
      <c r="L25">
        <f t="shared" si="10"/>
        <v>0.72499571007035468</v>
      </c>
      <c r="M25">
        <f t="shared" si="10"/>
        <v>0.73749590506715668</v>
      </c>
      <c r="N25">
        <f t="shared" si="10"/>
        <v>0.76249629506076078</v>
      </c>
      <c r="O25">
        <f t="shared" si="10"/>
        <v>0.78749668505436488</v>
      </c>
      <c r="P25">
        <f t="shared" si="10"/>
        <v>0.79999688005116687</v>
      </c>
      <c r="Q25">
        <f t="shared" si="10"/>
        <v>0.82499727004477097</v>
      </c>
      <c r="R25">
        <f t="shared" si="10"/>
        <v>0.84999766003837507</v>
      </c>
      <c r="S25">
        <f t="shared" si="10"/>
        <v>0.87499805003197917</v>
      </c>
      <c r="T25">
        <f t="shared" si="10"/>
        <v>0.89999844002558327</v>
      </c>
      <c r="U25">
        <f t="shared" si="10"/>
        <v>0.91249863502238526</v>
      </c>
      <c r="V25">
        <f t="shared" si="10"/>
        <v>0.92499883001918726</v>
      </c>
      <c r="W25">
        <f t="shared" si="10"/>
        <v>0.94999922001279136</v>
      </c>
      <c r="X25">
        <f t="shared" si="10"/>
        <v>0.97499961000639546</v>
      </c>
      <c r="Y25">
        <f t="shared" si="10"/>
        <v>0.99999999999999956</v>
      </c>
    </row>
    <row r="27" spans="1:26" x14ac:dyDescent="0.25">
      <c r="A27" t="s">
        <v>3</v>
      </c>
      <c r="B27" t="s">
        <v>4</v>
      </c>
      <c r="C27" t="s">
        <v>8</v>
      </c>
    </row>
    <row r="28" spans="1:26" x14ac:dyDescent="0.25">
      <c r="A28">
        <v>2</v>
      </c>
      <c r="B28">
        <v>0</v>
      </c>
      <c r="C28">
        <v>0</v>
      </c>
    </row>
    <row r="29" spans="1:26" x14ac:dyDescent="0.25">
      <c r="A29">
        <f>$C28*$A28*A$5+$B28*A$6+A$4</f>
        <v>0</v>
      </c>
      <c r="B29">
        <f t="shared" ref="B29:Y29" si="11">$A28*B$5+$B28*B$6+B$4</f>
        <v>4.1667000000000003E-2</v>
      </c>
      <c r="C29">
        <f t="shared" si="11"/>
        <v>0.125001</v>
      </c>
      <c r="D29">
        <f t="shared" si="11"/>
        <v>0.125001</v>
      </c>
      <c r="E29">
        <f t="shared" si="11"/>
        <v>4.1667000000000003E-2</v>
      </c>
      <c r="F29">
        <f t="shared" si="11"/>
        <v>4.1667000000000003E-2</v>
      </c>
      <c r="G29">
        <f t="shared" si="11"/>
        <v>0.125001</v>
      </c>
      <c r="H29">
        <f t="shared" si="11"/>
        <v>0.125001</v>
      </c>
      <c r="I29">
        <f t="shared" si="11"/>
        <v>0.125001</v>
      </c>
      <c r="J29">
        <f t="shared" si="11"/>
        <v>3.1251000000000001E-2</v>
      </c>
      <c r="K29">
        <f t="shared" si="11"/>
        <v>3.1251000000000001E-2</v>
      </c>
      <c r="L29">
        <f t="shared" si="11"/>
        <v>3.1251000000000001E-2</v>
      </c>
      <c r="M29">
        <f t="shared" si="11"/>
        <v>1.0416999999999999E-2</v>
      </c>
      <c r="N29">
        <f t="shared" si="11"/>
        <v>3.1251000000000001E-2</v>
      </c>
      <c r="O29">
        <f t="shared" si="11"/>
        <v>3.1251000000000001E-2</v>
      </c>
      <c r="P29">
        <f t="shared" si="11"/>
        <v>1.0416999999999999E-2</v>
      </c>
      <c r="Q29">
        <f t="shared" si="11"/>
        <v>3.1251000000000001E-2</v>
      </c>
      <c r="R29">
        <f t="shared" si="11"/>
        <v>3.1251000000000001E-2</v>
      </c>
      <c r="S29">
        <f t="shared" si="11"/>
        <v>3.1251000000000001E-2</v>
      </c>
      <c r="T29">
        <f t="shared" si="11"/>
        <v>3.1251000000000001E-2</v>
      </c>
      <c r="U29">
        <f t="shared" si="11"/>
        <v>1.0416999999999999E-2</v>
      </c>
      <c r="V29">
        <f t="shared" si="11"/>
        <v>1.0416999999999999E-2</v>
      </c>
      <c r="W29">
        <f t="shared" si="11"/>
        <v>3.1251000000000001E-2</v>
      </c>
      <c r="X29">
        <f t="shared" si="11"/>
        <v>3.1251000000000001E-2</v>
      </c>
      <c r="Y29">
        <f t="shared" si="11"/>
        <v>3.1251000000000001E-2</v>
      </c>
      <c r="Z29">
        <f>SUM(A29:Y29)</f>
        <v>1.1666859999999997</v>
      </c>
    </row>
    <row r="30" spans="1:26" x14ac:dyDescent="0.25">
      <c r="A30">
        <f t="shared" ref="A30:Y30" si="12">A29/$Z29</f>
        <v>0</v>
      </c>
      <c r="B30">
        <f t="shared" si="12"/>
        <v>3.5713979596909549E-2</v>
      </c>
      <c r="C30">
        <f t="shared" si="12"/>
        <v>0.10714193879072864</v>
      </c>
      <c r="D30">
        <f t="shared" si="12"/>
        <v>0.10714193879072864</v>
      </c>
      <c r="E30">
        <f t="shared" si="12"/>
        <v>3.5713979596909549E-2</v>
      </c>
      <c r="F30">
        <f t="shared" si="12"/>
        <v>3.5713979596909549E-2</v>
      </c>
      <c r="G30">
        <f t="shared" si="12"/>
        <v>0.10714193879072864</v>
      </c>
      <c r="H30">
        <f t="shared" si="12"/>
        <v>0.10714193879072864</v>
      </c>
      <c r="I30">
        <f t="shared" si="12"/>
        <v>0.10714193879072864</v>
      </c>
      <c r="J30">
        <f t="shared" si="12"/>
        <v>2.6786127544172134E-2</v>
      </c>
      <c r="K30">
        <f t="shared" si="12"/>
        <v>2.6786127544172134E-2</v>
      </c>
      <c r="L30">
        <f t="shared" si="12"/>
        <v>2.6786127544172134E-2</v>
      </c>
      <c r="M30">
        <f t="shared" si="12"/>
        <v>8.9287091813907097E-3</v>
      </c>
      <c r="N30">
        <f t="shared" si="12"/>
        <v>2.6786127544172134E-2</v>
      </c>
      <c r="O30">
        <f t="shared" si="12"/>
        <v>2.6786127544172134E-2</v>
      </c>
      <c r="P30">
        <f t="shared" si="12"/>
        <v>8.9287091813907097E-3</v>
      </c>
      <c r="Q30">
        <f t="shared" si="12"/>
        <v>2.6786127544172134E-2</v>
      </c>
      <c r="R30">
        <f t="shared" si="12"/>
        <v>2.6786127544172134E-2</v>
      </c>
      <c r="S30">
        <f t="shared" si="12"/>
        <v>2.6786127544172134E-2</v>
      </c>
      <c r="T30">
        <f t="shared" si="12"/>
        <v>2.6786127544172134E-2</v>
      </c>
      <c r="U30">
        <f t="shared" si="12"/>
        <v>8.9287091813907097E-3</v>
      </c>
      <c r="V30">
        <f t="shared" si="12"/>
        <v>8.9287091813907097E-3</v>
      </c>
      <c r="W30">
        <f t="shared" si="12"/>
        <v>2.6786127544172134E-2</v>
      </c>
      <c r="X30">
        <f t="shared" si="12"/>
        <v>2.6786127544172134E-2</v>
      </c>
      <c r="Y30">
        <f t="shared" si="12"/>
        <v>2.6786127544172134E-2</v>
      </c>
    </row>
    <row r="31" spans="1:26" x14ac:dyDescent="0.25">
      <c r="A31">
        <f>A30</f>
        <v>0</v>
      </c>
      <c r="B31">
        <f>A31+B30</f>
        <v>3.5713979596909549E-2</v>
      </c>
      <c r="C31">
        <f>B31+C30</f>
        <v>0.1428559183876382</v>
      </c>
      <c r="D31">
        <f t="shared" ref="D31:Y31" si="13">C31+D30</f>
        <v>0.24999785717836684</v>
      </c>
      <c r="E31">
        <f t="shared" si="13"/>
        <v>0.2857118367752764</v>
      </c>
      <c r="F31">
        <f t="shared" si="13"/>
        <v>0.32142581637218592</v>
      </c>
      <c r="G31">
        <f t="shared" si="13"/>
        <v>0.42856775516291457</v>
      </c>
      <c r="H31">
        <f t="shared" si="13"/>
        <v>0.53570969395364321</v>
      </c>
      <c r="I31">
        <f t="shared" si="13"/>
        <v>0.64285163274437185</v>
      </c>
      <c r="J31">
        <f t="shared" si="13"/>
        <v>0.66963776028854394</v>
      </c>
      <c r="K31">
        <f t="shared" si="13"/>
        <v>0.69642388783271603</v>
      </c>
      <c r="L31">
        <f t="shared" si="13"/>
        <v>0.72321001537688812</v>
      </c>
      <c r="M31">
        <f t="shared" si="13"/>
        <v>0.73213872455827878</v>
      </c>
      <c r="N31">
        <f t="shared" si="13"/>
        <v>0.75892485210245086</v>
      </c>
      <c r="O31">
        <f t="shared" si="13"/>
        <v>0.78571097964662295</v>
      </c>
      <c r="P31">
        <f t="shared" si="13"/>
        <v>0.79463968882801361</v>
      </c>
      <c r="Q31">
        <f t="shared" si="13"/>
        <v>0.8214258163721857</v>
      </c>
      <c r="R31">
        <f t="shared" si="13"/>
        <v>0.84821194391635779</v>
      </c>
      <c r="S31">
        <f t="shared" si="13"/>
        <v>0.87499807146052988</v>
      </c>
      <c r="T31">
        <f t="shared" si="13"/>
        <v>0.90178419900470197</v>
      </c>
      <c r="U31">
        <f t="shared" si="13"/>
        <v>0.91071290818609263</v>
      </c>
      <c r="V31">
        <f t="shared" si="13"/>
        <v>0.91964161736748329</v>
      </c>
      <c r="W31">
        <f t="shared" si="13"/>
        <v>0.94642774491165538</v>
      </c>
      <c r="X31">
        <f t="shared" si="13"/>
        <v>0.97321387245582747</v>
      </c>
      <c r="Y31">
        <f t="shared" si="13"/>
        <v>0.99999999999999956</v>
      </c>
    </row>
    <row r="33" spans="1:26" x14ac:dyDescent="0.25">
      <c r="A33" t="s">
        <v>3</v>
      </c>
      <c r="B33" t="s">
        <v>4</v>
      </c>
      <c r="C33" t="s">
        <v>8</v>
      </c>
    </row>
    <row r="34" spans="1:26" x14ac:dyDescent="0.25">
      <c r="A34">
        <v>4</v>
      </c>
      <c r="B34">
        <v>0</v>
      </c>
      <c r="C34">
        <v>0</v>
      </c>
    </row>
    <row r="35" spans="1:26" x14ac:dyDescent="0.25">
      <c r="A35">
        <f>$C34*$A34*A$5+$B34*A$6+A$4</f>
        <v>0</v>
      </c>
      <c r="B35">
        <f t="shared" ref="B35:Y35" si="14">$A34*B$5+$B34*B$6+B$4</f>
        <v>4.1667000000000003E-2</v>
      </c>
      <c r="C35">
        <f t="shared" si="14"/>
        <v>0.20833500000000002</v>
      </c>
      <c r="D35">
        <f t="shared" si="14"/>
        <v>0.20833500000000002</v>
      </c>
      <c r="E35">
        <f t="shared" si="14"/>
        <v>4.1667000000000003E-2</v>
      </c>
      <c r="F35">
        <f t="shared" si="14"/>
        <v>4.1667000000000003E-2</v>
      </c>
      <c r="G35">
        <f t="shared" si="14"/>
        <v>0.20833500000000002</v>
      </c>
      <c r="H35">
        <f t="shared" si="14"/>
        <v>0.20833500000000002</v>
      </c>
      <c r="I35">
        <f t="shared" si="14"/>
        <v>0.20833500000000002</v>
      </c>
      <c r="J35">
        <f t="shared" si="14"/>
        <v>5.2084999999999992E-2</v>
      </c>
      <c r="K35">
        <f t="shared" si="14"/>
        <v>5.2084999999999992E-2</v>
      </c>
      <c r="L35">
        <f t="shared" si="14"/>
        <v>5.2084999999999992E-2</v>
      </c>
      <c r="M35">
        <f t="shared" si="14"/>
        <v>1.0416999999999999E-2</v>
      </c>
      <c r="N35">
        <f t="shared" si="14"/>
        <v>5.2084999999999992E-2</v>
      </c>
      <c r="O35">
        <f t="shared" si="14"/>
        <v>5.2084999999999992E-2</v>
      </c>
      <c r="P35">
        <f t="shared" si="14"/>
        <v>1.0416999999999999E-2</v>
      </c>
      <c r="Q35">
        <f t="shared" si="14"/>
        <v>5.2084999999999992E-2</v>
      </c>
      <c r="R35">
        <f t="shared" si="14"/>
        <v>5.2084999999999992E-2</v>
      </c>
      <c r="S35">
        <f t="shared" si="14"/>
        <v>5.2084999999999992E-2</v>
      </c>
      <c r="T35">
        <f t="shared" si="14"/>
        <v>5.2084999999999992E-2</v>
      </c>
      <c r="U35">
        <f t="shared" si="14"/>
        <v>1.0416999999999999E-2</v>
      </c>
      <c r="V35">
        <f t="shared" si="14"/>
        <v>1.0416999999999999E-2</v>
      </c>
      <c r="W35">
        <f t="shared" si="14"/>
        <v>5.2084999999999992E-2</v>
      </c>
      <c r="X35">
        <f t="shared" si="14"/>
        <v>5.2084999999999992E-2</v>
      </c>
      <c r="Y35">
        <f t="shared" si="14"/>
        <v>5.2084999999999992E-2</v>
      </c>
      <c r="Z35">
        <f>SUM(A35:Y35)</f>
        <v>1.8333639999999989</v>
      </c>
    </row>
    <row r="36" spans="1:26" x14ac:dyDescent="0.25">
      <c r="A36">
        <f t="shared" ref="A36:Y36" si="15">A35/$Z35</f>
        <v>0</v>
      </c>
      <c r="B36">
        <f t="shared" si="15"/>
        <v>2.2727074383483054E-2</v>
      </c>
      <c r="C36">
        <f t="shared" si="15"/>
        <v>0.11363537191741528</v>
      </c>
      <c r="D36">
        <f t="shared" si="15"/>
        <v>0.11363537191741528</v>
      </c>
      <c r="E36">
        <f t="shared" si="15"/>
        <v>2.2727074383483054E-2</v>
      </c>
      <c r="F36">
        <f t="shared" si="15"/>
        <v>2.2727074383483054E-2</v>
      </c>
      <c r="G36">
        <f t="shared" si="15"/>
        <v>0.11363537191741528</v>
      </c>
      <c r="H36">
        <f t="shared" si="15"/>
        <v>0.11363537191741528</v>
      </c>
      <c r="I36">
        <f t="shared" si="15"/>
        <v>0.11363537191741528</v>
      </c>
      <c r="J36">
        <f t="shared" si="15"/>
        <v>2.8409524786130864E-2</v>
      </c>
      <c r="K36">
        <f t="shared" si="15"/>
        <v>2.8409524786130864E-2</v>
      </c>
      <c r="L36">
        <f t="shared" si="15"/>
        <v>2.8409524786130864E-2</v>
      </c>
      <c r="M36">
        <f t="shared" si="15"/>
        <v>5.6819049572261731E-3</v>
      </c>
      <c r="N36">
        <f t="shared" si="15"/>
        <v>2.8409524786130864E-2</v>
      </c>
      <c r="O36">
        <f t="shared" si="15"/>
        <v>2.8409524786130864E-2</v>
      </c>
      <c r="P36">
        <f t="shared" si="15"/>
        <v>5.6819049572261731E-3</v>
      </c>
      <c r="Q36">
        <f t="shared" si="15"/>
        <v>2.8409524786130864E-2</v>
      </c>
      <c r="R36">
        <f t="shared" si="15"/>
        <v>2.8409524786130864E-2</v>
      </c>
      <c r="S36">
        <f t="shared" si="15"/>
        <v>2.8409524786130864E-2</v>
      </c>
      <c r="T36">
        <f t="shared" si="15"/>
        <v>2.8409524786130864E-2</v>
      </c>
      <c r="U36">
        <f t="shared" si="15"/>
        <v>5.6819049572261731E-3</v>
      </c>
      <c r="V36">
        <f t="shared" si="15"/>
        <v>5.6819049572261731E-3</v>
      </c>
      <c r="W36">
        <f t="shared" si="15"/>
        <v>2.8409524786130864E-2</v>
      </c>
      <c r="X36">
        <f t="shared" si="15"/>
        <v>2.8409524786130864E-2</v>
      </c>
      <c r="Y36">
        <f t="shared" si="15"/>
        <v>2.8409524786130864E-2</v>
      </c>
    </row>
    <row r="37" spans="1:26" x14ac:dyDescent="0.25">
      <c r="A37">
        <f>A36</f>
        <v>0</v>
      </c>
      <c r="B37">
        <f>A37+B36</f>
        <v>2.2727074383483054E-2</v>
      </c>
      <c r="C37">
        <f>B37+C36</f>
        <v>0.13636244630089833</v>
      </c>
      <c r="D37">
        <f t="shared" ref="D37:Y37" si="16">C37+D36</f>
        <v>0.24999781821831363</v>
      </c>
      <c r="E37">
        <f t="shared" si="16"/>
        <v>0.27272489260179666</v>
      </c>
      <c r="F37">
        <f t="shared" si="16"/>
        <v>0.2954519669852797</v>
      </c>
      <c r="G37">
        <f t="shared" si="16"/>
        <v>0.409087338902695</v>
      </c>
      <c r="H37">
        <f t="shared" si="16"/>
        <v>0.52272271082011024</v>
      </c>
      <c r="I37">
        <f t="shared" si="16"/>
        <v>0.63635808273752548</v>
      </c>
      <c r="J37">
        <f t="shared" si="16"/>
        <v>0.66476760752365638</v>
      </c>
      <c r="K37">
        <f t="shared" si="16"/>
        <v>0.69317713230978728</v>
      </c>
      <c r="L37">
        <f t="shared" si="16"/>
        <v>0.72158665709591818</v>
      </c>
      <c r="M37">
        <f t="shared" si="16"/>
        <v>0.72726856205314439</v>
      </c>
      <c r="N37">
        <f t="shared" si="16"/>
        <v>0.75567808683927529</v>
      </c>
      <c r="O37">
        <f t="shared" si="16"/>
        <v>0.78408761162540619</v>
      </c>
      <c r="P37">
        <f t="shared" si="16"/>
        <v>0.78976951658263239</v>
      </c>
      <c r="Q37">
        <f t="shared" si="16"/>
        <v>0.81817904136876329</v>
      </c>
      <c r="R37">
        <f t="shared" si="16"/>
        <v>0.8465885661548942</v>
      </c>
      <c r="S37">
        <f t="shared" si="16"/>
        <v>0.8749980909410251</v>
      </c>
      <c r="T37">
        <f t="shared" si="16"/>
        <v>0.903407615727156</v>
      </c>
      <c r="U37">
        <f t="shared" si="16"/>
        <v>0.9090895206843822</v>
      </c>
      <c r="V37">
        <f t="shared" si="16"/>
        <v>0.9147714256416084</v>
      </c>
      <c r="W37">
        <f t="shared" si="16"/>
        <v>0.94318095042773931</v>
      </c>
      <c r="X37">
        <f t="shared" si="16"/>
        <v>0.97159047521387021</v>
      </c>
      <c r="Y37">
        <f t="shared" si="16"/>
        <v>1.0000000000000011</v>
      </c>
    </row>
    <row r="252" spans="1:25" x14ac:dyDescent="0.25">
      <c r="A252" t="s">
        <v>3</v>
      </c>
      <c r="B252" t="s">
        <v>4</v>
      </c>
    </row>
    <row r="253" spans="1:25" x14ac:dyDescent="0.25">
      <c r="A253">
        <v>0</v>
      </c>
      <c r="B253">
        <v>0</v>
      </c>
    </row>
    <row r="254" spans="1:25" x14ac:dyDescent="0.25">
      <c r="A254">
        <f t="shared" ref="A254:X254" si="17">$A253*B$5+$B253*B$6+B$4</f>
        <v>4.1667000000000003E-2</v>
      </c>
      <c r="B254">
        <f t="shared" si="17"/>
        <v>4.1667000000000003E-2</v>
      </c>
      <c r="C254">
        <f t="shared" si="17"/>
        <v>4.1667000000000003E-2</v>
      </c>
      <c r="D254">
        <f t="shared" si="17"/>
        <v>4.1667000000000003E-2</v>
      </c>
      <c r="E254">
        <f t="shared" si="17"/>
        <v>4.1667000000000003E-2</v>
      </c>
      <c r="F254">
        <f t="shared" si="17"/>
        <v>4.1667000000000003E-2</v>
      </c>
      <c r="G254">
        <f t="shared" si="17"/>
        <v>4.1667000000000003E-2</v>
      </c>
      <c r="H254">
        <f t="shared" si="17"/>
        <v>4.1667000000000003E-2</v>
      </c>
      <c r="I254">
        <f t="shared" si="17"/>
        <v>1.0416999999999999E-2</v>
      </c>
      <c r="J254">
        <f t="shared" si="17"/>
        <v>1.0416999999999999E-2</v>
      </c>
      <c r="K254">
        <f t="shared" si="17"/>
        <v>1.0416999999999999E-2</v>
      </c>
      <c r="L254">
        <f t="shared" si="17"/>
        <v>1.0416999999999999E-2</v>
      </c>
      <c r="M254">
        <f t="shared" si="17"/>
        <v>1.0416999999999999E-2</v>
      </c>
      <c r="N254">
        <f t="shared" si="17"/>
        <v>1.0416999999999999E-2</v>
      </c>
      <c r="O254">
        <f t="shared" si="17"/>
        <v>1.0416999999999999E-2</v>
      </c>
      <c r="P254">
        <f t="shared" si="17"/>
        <v>1.0416999999999999E-2</v>
      </c>
      <c r="Q254">
        <f t="shared" si="17"/>
        <v>1.0416999999999999E-2</v>
      </c>
      <c r="R254">
        <f t="shared" si="17"/>
        <v>1.0416999999999999E-2</v>
      </c>
      <c r="S254">
        <f t="shared" si="17"/>
        <v>1.0416999999999999E-2</v>
      </c>
      <c r="T254">
        <f t="shared" si="17"/>
        <v>1.0416999999999999E-2</v>
      </c>
      <c r="U254">
        <f t="shared" si="17"/>
        <v>1.0416999999999999E-2</v>
      </c>
      <c r="V254">
        <f t="shared" si="17"/>
        <v>1.0416999999999999E-2</v>
      </c>
      <c r="W254">
        <f t="shared" si="17"/>
        <v>1.0416999999999999E-2</v>
      </c>
      <c r="X254">
        <f t="shared" si="17"/>
        <v>1.0416999999999999E-2</v>
      </c>
      <c r="Y254">
        <f>SUM(A254:X254)</f>
        <v>0.50000800000000012</v>
      </c>
    </row>
    <row r="255" spans="1:25" x14ac:dyDescent="0.25">
      <c r="A255">
        <f>A254/$Y254</f>
        <v>8.3332666677333148E-2</v>
      </c>
      <c r="B255">
        <f t="shared" ref="B255:X255" si="18">B254/$Y254</f>
        <v>8.3332666677333148E-2</v>
      </c>
      <c r="C255">
        <f t="shared" si="18"/>
        <v>8.3332666677333148E-2</v>
      </c>
      <c r="D255">
        <f t="shared" si="18"/>
        <v>8.3332666677333148E-2</v>
      </c>
      <c r="E255">
        <f t="shared" si="18"/>
        <v>8.3332666677333148E-2</v>
      </c>
      <c r="F255">
        <f t="shared" si="18"/>
        <v>8.3332666677333148E-2</v>
      </c>
      <c r="G255">
        <f t="shared" si="18"/>
        <v>8.3332666677333148E-2</v>
      </c>
      <c r="H255">
        <f t="shared" si="18"/>
        <v>8.3332666677333148E-2</v>
      </c>
      <c r="I255">
        <f t="shared" si="18"/>
        <v>2.0833666661333412E-2</v>
      </c>
      <c r="J255">
        <f t="shared" si="18"/>
        <v>2.0833666661333412E-2</v>
      </c>
      <c r="K255">
        <f t="shared" si="18"/>
        <v>2.0833666661333412E-2</v>
      </c>
      <c r="L255">
        <f t="shared" si="18"/>
        <v>2.0833666661333412E-2</v>
      </c>
      <c r="M255">
        <f t="shared" si="18"/>
        <v>2.0833666661333412E-2</v>
      </c>
      <c r="N255">
        <f t="shared" si="18"/>
        <v>2.0833666661333412E-2</v>
      </c>
      <c r="O255">
        <f t="shared" si="18"/>
        <v>2.0833666661333412E-2</v>
      </c>
      <c r="P255">
        <f t="shared" si="18"/>
        <v>2.0833666661333412E-2</v>
      </c>
      <c r="Q255">
        <f t="shared" si="18"/>
        <v>2.0833666661333412E-2</v>
      </c>
      <c r="R255">
        <f t="shared" si="18"/>
        <v>2.0833666661333412E-2</v>
      </c>
      <c r="S255">
        <f t="shared" si="18"/>
        <v>2.0833666661333412E-2</v>
      </c>
      <c r="T255">
        <f t="shared" si="18"/>
        <v>2.0833666661333412E-2</v>
      </c>
      <c r="U255">
        <f t="shared" si="18"/>
        <v>2.0833666661333412E-2</v>
      </c>
      <c r="V255">
        <f t="shared" si="18"/>
        <v>2.0833666661333412E-2</v>
      </c>
      <c r="W255">
        <f t="shared" si="18"/>
        <v>2.0833666661333412E-2</v>
      </c>
      <c r="X255">
        <f t="shared" si="18"/>
        <v>2.0833666661333412E-2</v>
      </c>
    </row>
    <row r="256" spans="1:25" x14ac:dyDescent="0.25">
      <c r="A256">
        <f>A255</f>
        <v>8.3332666677333148E-2</v>
      </c>
      <c r="B256">
        <f>A256+B255</f>
        <v>0.1666653333546663</v>
      </c>
      <c r="C256">
        <f t="shared" ref="C256:X256" si="19">B256+C255</f>
        <v>0.24999800003199946</v>
      </c>
      <c r="D256">
        <f t="shared" si="19"/>
        <v>0.33333066670933259</v>
      </c>
      <c r="E256">
        <f t="shared" si="19"/>
        <v>0.41666333338666572</v>
      </c>
      <c r="F256">
        <f t="shared" si="19"/>
        <v>0.49999600006399886</v>
      </c>
      <c r="G256">
        <f t="shared" si="19"/>
        <v>0.58332866674133199</v>
      </c>
      <c r="H256">
        <f t="shared" si="19"/>
        <v>0.66666133341866518</v>
      </c>
      <c r="I256">
        <f t="shared" si="19"/>
        <v>0.68749500007999864</v>
      </c>
      <c r="J256">
        <f t="shared" si="19"/>
        <v>0.7083286667413321</v>
      </c>
      <c r="K256">
        <f t="shared" si="19"/>
        <v>0.72916233340266556</v>
      </c>
      <c r="L256">
        <f t="shared" si="19"/>
        <v>0.74999600006399902</v>
      </c>
      <c r="M256">
        <f t="shared" si="19"/>
        <v>0.77082966672533249</v>
      </c>
      <c r="N256">
        <f t="shared" si="19"/>
        <v>0.79166333338666595</v>
      </c>
      <c r="O256">
        <f t="shared" si="19"/>
        <v>0.81249700004799941</v>
      </c>
      <c r="P256">
        <f t="shared" si="19"/>
        <v>0.83333066670933287</v>
      </c>
      <c r="Q256">
        <f t="shared" si="19"/>
        <v>0.85416433337066633</v>
      </c>
      <c r="R256">
        <f t="shared" si="19"/>
        <v>0.87499800003199979</v>
      </c>
      <c r="S256">
        <f t="shared" si="19"/>
        <v>0.89583166669333325</v>
      </c>
      <c r="T256">
        <f t="shared" si="19"/>
        <v>0.91666533335466671</v>
      </c>
      <c r="U256">
        <f t="shared" si="19"/>
        <v>0.93749900001600017</v>
      </c>
      <c r="V256">
        <f t="shared" si="19"/>
        <v>0.95833266667733363</v>
      </c>
      <c r="W256">
        <f t="shared" si="19"/>
        <v>0.97916633333866709</v>
      </c>
      <c r="X256">
        <f t="shared" si="19"/>
        <v>1.0000000000000004</v>
      </c>
    </row>
    <row r="258" spans="1:25" x14ac:dyDescent="0.25">
      <c r="A258" t="s">
        <v>3</v>
      </c>
      <c r="B258" t="s">
        <v>4</v>
      </c>
    </row>
    <row r="259" spans="1:25" x14ac:dyDescent="0.25">
      <c r="A259">
        <v>0</v>
      </c>
      <c r="B259">
        <v>0.25</v>
      </c>
    </row>
    <row r="260" spans="1:25" x14ac:dyDescent="0.25">
      <c r="A260">
        <f t="shared" ref="A260:X260" si="20">$A259*B$5+$B259*B$6+B$4</f>
        <v>4.1667000000000003E-2</v>
      </c>
      <c r="B260">
        <f t="shared" si="20"/>
        <v>4.1667000000000003E-2</v>
      </c>
      <c r="C260">
        <f t="shared" si="20"/>
        <v>4.1667000000000003E-2</v>
      </c>
      <c r="D260">
        <f t="shared" si="20"/>
        <v>4.1667000000000003E-2</v>
      </c>
      <c r="E260">
        <f t="shared" si="20"/>
        <v>4.1667000000000003E-2</v>
      </c>
      <c r="F260">
        <f t="shared" si="20"/>
        <v>4.1667000000000003E-2</v>
      </c>
      <c r="G260">
        <f t="shared" si="20"/>
        <v>4.1667000000000003E-2</v>
      </c>
      <c r="H260">
        <f t="shared" si="20"/>
        <v>4.1667000000000003E-2</v>
      </c>
      <c r="I260">
        <f t="shared" si="20"/>
        <v>1.0416999999999999E-2</v>
      </c>
      <c r="J260">
        <f t="shared" si="20"/>
        <v>1.0416999999999999E-2</v>
      </c>
      <c r="K260">
        <f t="shared" si="20"/>
        <v>1.0416999999999999E-2</v>
      </c>
      <c r="L260">
        <f t="shared" si="20"/>
        <v>1.0416999999999999E-2</v>
      </c>
      <c r="M260">
        <f t="shared" si="20"/>
        <v>1.0416999999999999E-2</v>
      </c>
      <c r="N260">
        <f t="shared" si="20"/>
        <v>1.0416999999999999E-2</v>
      </c>
      <c r="O260">
        <f t="shared" si="20"/>
        <v>1.0416999999999999E-2</v>
      </c>
      <c r="P260">
        <f t="shared" si="20"/>
        <v>1.0416999999999999E-2</v>
      </c>
      <c r="Q260">
        <f t="shared" si="20"/>
        <v>1.0416999999999999E-2</v>
      </c>
      <c r="R260">
        <f t="shared" si="20"/>
        <v>1.0416999999999999E-2</v>
      </c>
      <c r="S260">
        <f t="shared" si="20"/>
        <v>1.0416999999999999E-2</v>
      </c>
      <c r="T260">
        <f t="shared" si="20"/>
        <v>1.0416999999999999E-2</v>
      </c>
      <c r="U260">
        <f t="shared" si="20"/>
        <v>1.0416999999999999E-2</v>
      </c>
      <c r="V260">
        <f t="shared" si="20"/>
        <v>1.0416999999999999E-2</v>
      </c>
      <c r="W260">
        <f t="shared" si="20"/>
        <v>1.0416999999999999E-2</v>
      </c>
      <c r="X260">
        <f t="shared" si="20"/>
        <v>1.0416999999999999E-2</v>
      </c>
      <c r="Y260">
        <f>SUM(A260:X260)</f>
        <v>0.50000800000000012</v>
      </c>
    </row>
    <row r="261" spans="1:25" x14ac:dyDescent="0.25">
      <c r="A261">
        <f>A260/$Y260</f>
        <v>8.3332666677333148E-2</v>
      </c>
      <c r="B261">
        <f t="shared" ref="B261:X261" si="21">B260/$Y260</f>
        <v>8.3332666677333148E-2</v>
      </c>
      <c r="C261">
        <f t="shared" si="21"/>
        <v>8.3332666677333148E-2</v>
      </c>
      <c r="D261">
        <f t="shared" si="21"/>
        <v>8.3332666677333148E-2</v>
      </c>
      <c r="E261">
        <f t="shared" si="21"/>
        <v>8.3332666677333148E-2</v>
      </c>
      <c r="F261">
        <f t="shared" si="21"/>
        <v>8.3332666677333148E-2</v>
      </c>
      <c r="G261">
        <f t="shared" si="21"/>
        <v>8.3332666677333148E-2</v>
      </c>
      <c r="H261">
        <f t="shared" si="21"/>
        <v>8.3332666677333148E-2</v>
      </c>
      <c r="I261">
        <f t="shared" si="21"/>
        <v>2.0833666661333412E-2</v>
      </c>
      <c r="J261">
        <f t="shared" si="21"/>
        <v>2.0833666661333412E-2</v>
      </c>
      <c r="K261">
        <f t="shared" si="21"/>
        <v>2.0833666661333412E-2</v>
      </c>
      <c r="L261">
        <f t="shared" si="21"/>
        <v>2.0833666661333412E-2</v>
      </c>
      <c r="M261">
        <f t="shared" si="21"/>
        <v>2.0833666661333412E-2</v>
      </c>
      <c r="N261">
        <f t="shared" si="21"/>
        <v>2.0833666661333412E-2</v>
      </c>
      <c r="O261">
        <f t="shared" si="21"/>
        <v>2.0833666661333412E-2</v>
      </c>
      <c r="P261">
        <f t="shared" si="21"/>
        <v>2.0833666661333412E-2</v>
      </c>
      <c r="Q261">
        <f t="shared" si="21"/>
        <v>2.0833666661333412E-2</v>
      </c>
      <c r="R261">
        <f t="shared" si="21"/>
        <v>2.0833666661333412E-2</v>
      </c>
      <c r="S261">
        <f t="shared" si="21"/>
        <v>2.0833666661333412E-2</v>
      </c>
      <c r="T261">
        <f t="shared" si="21"/>
        <v>2.0833666661333412E-2</v>
      </c>
      <c r="U261">
        <f t="shared" si="21"/>
        <v>2.0833666661333412E-2</v>
      </c>
      <c r="V261">
        <f t="shared" si="21"/>
        <v>2.0833666661333412E-2</v>
      </c>
      <c r="W261">
        <f t="shared" si="21"/>
        <v>2.0833666661333412E-2</v>
      </c>
      <c r="X261">
        <f t="shared" si="21"/>
        <v>2.0833666661333412E-2</v>
      </c>
    </row>
    <row r="262" spans="1:25" x14ac:dyDescent="0.25">
      <c r="A262">
        <f>A261</f>
        <v>8.3332666677333148E-2</v>
      </c>
      <c r="B262">
        <f>A262+B261</f>
        <v>0.1666653333546663</v>
      </c>
      <c r="C262">
        <f t="shared" ref="C262:X262" si="22">B262+C261</f>
        <v>0.24999800003199946</v>
      </c>
      <c r="D262">
        <f t="shared" si="22"/>
        <v>0.33333066670933259</v>
      </c>
      <c r="E262">
        <f t="shared" si="22"/>
        <v>0.41666333338666572</v>
      </c>
      <c r="F262">
        <f t="shared" si="22"/>
        <v>0.49999600006399886</v>
      </c>
      <c r="G262">
        <f t="shared" si="22"/>
        <v>0.58332866674133199</v>
      </c>
      <c r="H262">
        <f t="shared" si="22"/>
        <v>0.66666133341866518</v>
      </c>
      <c r="I262">
        <f t="shared" si="22"/>
        <v>0.68749500007999864</v>
      </c>
      <c r="J262">
        <f t="shared" si="22"/>
        <v>0.7083286667413321</v>
      </c>
      <c r="K262">
        <f t="shared" si="22"/>
        <v>0.72916233340266556</v>
      </c>
      <c r="L262">
        <f t="shared" si="22"/>
        <v>0.74999600006399902</v>
      </c>
      <c r="M262">
        <f t="shared" si="22"/>
        <v>0.77082966672533249</v>
      </c>
      <c r="N262">
        <f t="shared" si="22"/>
        <v>0.79166333338666595</v>
      </c>
      <c r="O262">
        <f t="shared" si="22"/>
        <v>0.81249700004799941</v>
      </c>
      <c r="P262">
        <f t="shared" si="22"/>
        <v>0.83333066670933287</v>
      </c>
      <c r="Q262">
        <f t="shared" si="22"/>
        <v>0.85416433337066633</v>
      </c>
      <c r="R262">
        <f t="shared" si="22"/>
        <v>0.87499800003199979</v>
      </c>
      <c r="S262">
        <f t="shared" si="22"/>
        <v>0.89583166669333325</v>
      </c>
      <c r="T262">
        <f t="shared" si="22"/>
        <v>0.91666533335466671</v>
      </c>
      <c r="U262">
        <f t="shared" si="22"/>
        <v>0.93749900001600017</v>
      </c>
      <c r="V262">
        <f t="shared" si="22"/>
        <v>0.95833266667733363</v>
      </c>
      <c r="W262">
        <f t="shared" si="22"/>
        <v>0.97916633333866709</v>
      </c>
      <c r="X262">
        <f t="shared" si="22"/>
        <v>1.0000000000000004</v>
      </c>
    </row>
    <row r="264" spans="1:25" x14ac:dyDescent="0.25">
      <c r="A264" t="s">
        <v>3</v>
      </c>
      <c r="B264" t="s">
        <v>4</v>
      </c>
    </row>
    <row r="265" spans="1:25" x14ac:dyDescent="0.25">
      <c r="A265">
        <v>0</v>
      </c>
      <c r="B265">
        <v>1</v>
      </c>
    </row>
    <row r="266" spans="1:25" x14ac:dyDescent="0.25">
      <c r="A266">
        <f t="shared" ref="A266:X266" si="23">$A265*B$5+$B265*B$6+B$4</f>
        <v>4.1667000000000003E-2</v>
      </c>
      <c r="B266">
        <f t="shared" si="23"/>
        <v>4.1667000000000003E-2</v>
      </c>
      <c r="C266">
        <f t="shared" si="23"/>
        <v>4.1667000000000003E-2</v>
      </c>
      <c r="D266">
        <f t="shared" si="23"/>
        <v>4.1667000000000003E-2</v>
      </c>
      <c r="E266">
        <f t="shared" si="23"/>
        <v>4.1667000000000003E-2</v>
      </c>
      <c r="F266">
        <f t="shared" si="23"/>
        <v>4.1667000000000003E-2</v>
      </c>
      <c r="G266">
        <f t="shared" si="23"/>
        <v>4.1667000000000003E-2</v>
      </c>
      <c r="H266">
        <f t="shared" si="23"/>
        <v>4.1667000000000003E-2</v>
      </c>
      <c r="I266">
        <f t="shared" si="23"/>
        <v>1.0416999999999999E-2</v>
      </c>
      <c r="J266">
        <f t="shared" si="23"/>
        <v>1.0416999999999999E-2</v>
      </c>
      <c r="K266">
        <f t="shared" si="23"/>
        <v>1.0416999999999999E-2</v>
      </c>
      <c r="L266">
        <f t="shared" si="23"/>
        <v>1.0416999999999999E-2</v>
      </c>
      <c r="M266">
        <f t="shared" si="23"/>
        <v>1.0416999999999999E-2</v>
      </c>
      <c r="N266">
        <f t="shared" si="23"/>
        <v>1.0416999999999999E-2</v>
      </c>
      <c r="O266">
        <f t="shared" si="23"/>
        <v>1.0416999999999999E-2</v>
      </c>
      <c r="P266">
        <f t="shared" si="23"/>
        <v>1.0416999999999999E-2</v>
      </c>
      <c r="Q266">
        <f t="shared" si="23"/>
        <v>1.0416999999999999E-2</v>
      </c>
      <c r="R266">
        <f t="shared" si="23"/>
        <v>1.0416999999999999E-2</v>
      </c>
      <c r="S266">
        <f t="shared" si="23"/>
        <v>1.0416999999999999E-2</v>
      </c>
      <c r="T266">
        <f t="shared" si="23"/>
        <v>1.0416999999999999E-2</v>
      </c>
      <c r="U266">
        <f t="shared" si="23"/>
        <v>1.0416999999999999E-2</v>
      </c>
      <c r="V266">
        <f t="shared" si="23"/>
        <v>1.0416999999999999E-2</v>
      </c>
      <c r="W266">
        <f t="shared" si="23"/>
        <v>1.0416999999999999E-2</v>
      </c>
      <c r="X266">
        <f t="shared" si="23"/>
        <v>1.0416999999999999E-2</v>
      </c>
      <c r="Y266">
        <f>SUM(A266:X266)</f>
        <v>0.50000800000000012</v>
      </c>
    </row>
    <row r="267" spans="1:25" x14ac:dyDescent="0.25">
      <c r="A267">
        <f>A266/$Y266</f>
        <v>8.3332666677333148E-2</v>
      </c>
      <c r="B267">
        <f t="shared" ref="B267:X267" si="24">B266/$Y266</f>
        <v>8.3332666677333148E-2</v>
      </c>
      <c r="C267">
        <f t="shared" si="24"/>
        <v>8.3332666677333148E-2</v>
      </c>
      <c r="D267">
        <f t="shared" si="24"/>
        <v>8.3332666677333148E-2</v>
      </c>
      <c r="E267">
        <f t="shared" si="24"/>
        <v>8.3332666677333148E-2</v>
      </c>
      <c r="F267">
        <f t="shared" si="24"/>
        <v>8.3332666677333148E-2</v>
      </c>
      <c r="G267">
        <f t="shared" si="24"/>
        <v>8.3332666677333148E-2</v>
      </c>
      <c r="H267">
        <f t="shared" si="24"/>
        <v>8.3332666677333148E-2</v>
      </c>
      <c r="I267">
        <f t="shared" si="24"/>
        <v>2.0833666661333412E-2</v>
      </c>
      <c r="J267">
        <f t="shared" si="24"/>
        <v>2.0833666661333412E-2</v>
      </c>
      <c r="K267">
        <f t="shared" si="24"/>
        <v>2.0833666661333412E-2</v>
      </c>
      <c r="L267">
        <f t="shared" si="24"/>
        <v>2.0833666661333412E-2</v>
      </c>
      <c r="M267">
        <f t="shared" si="24"/>
        <v>2.0833666661333412E-2</v>
      </c>
      <c r="N267">
        <f t="shared" si="24"/>
        <v>2.0833666661333412E-2</v>
      </c>
      <c r="O267">
        <f t="shared" si="24"/>
        <v>2.0833666661333412E-2</v>
      </c>
      <c r="P267">
        <f t="shared" si="24"/>
        <v>2.0833666661333412E-2</v>
      </c>
      <c r="Q267">
        <f t="shared" si="24"/>
        <v>2.0833666661333412E-2</v>
      </c>
      <c r="R267">
        <f t="shared" si="24"/>
        <v>2.0833666661333412E-2</v>
      </c>
      <c r="S267">
        <f t="shared" si="24"/>
        <v>2.0833666661333412E-2</v>
      </c>
      <c r="T267">
        <f t="shared" si="24"/>
        <v>2.0833666661333412E-2</v>
      </c>
      <c r="U267">
        <f t="shared" si="24"/>
        <v>2.0833666661333412E-2</v>
      </c>
      <c r="V267">
        <f t="shared" si="24"/>
        <v>2.0833666661333412E-2</v>
      </c>
      <c r="W267">
        <f t="shared" si="24"/>
        <v>2.0833666661333412E-2</v>
      </c>
      <c r="X267">
        <f t="shared" si="24"/>
        <v>2.0833666661333412E-2</v>
      </c>
    </row>
    <row r="268" spans="1:25" x14ac:dyDescent="0.25">
      <c r="A268">
        <f>A267</f>
        <v>8.3332666677333148E-2</v>
      </c>
      <c r="B268">
        <f>A268+B267</f>
        <v>0.1666653333546663</v>
      </c>
      <c r="C268">
        <f t="shared" ref="C268:X268" si="25">B268+C267</f>
        <v>0.24999800003199946</v>
      </c>
      <c r="D268">
        <f t="shared" si="25"/>
        <v>0.33333066670933259</v>
      </c>
      <c r="E268">
        <f t="shared" si="25"/>
        <v>0.41666333338666572</v>
      </c>
      <c r="F268">
        <f t="shared" si="25"/>
        <v>0.49999600006399886</v>
      </c>
      <c r="G268">
        <f t="shared" si="25"/>
        <v>0.58332866674133199</v>
      </c>
      <c r="H268">
        <f t="shared" si="25"/>
        <v>0.66666133341866518</v>
      </c>
      <c r="I268">
        <f t="shared" si="25"/>
        <v>0.68749500007999864</v>
      </c>
      <c r="J268">
        <f t="shared" si="25"/>
        <v>0.7083286667413321</v>
      </c>
      <c r="K268">
        <f t="shared" si="25"/>
        <v>0.72916233340266556</v>
      </c>
      <c r="L268">
        <f t="shared" si="25"/>
        <v>0.74999600006399902</v>
      </c>
      <c r="M268">
        <f t="shared" si="25"/>
        <v>0.77082966672533249</v>
      </c>
      <c r="N268">
        <f t="shared" si="25"/>
        <v>0.79166333338666595</v>
      </c>
      <c r="O268">
        <f t="shared" si="25"/>
        <v>0.81249700004799941</v>
      </c>
      <c r="P268">
        <f t="shared" si="25"/>
        <v>0.83333066670933287</v>
      </c>
      <c r="Q268">
        <f t="shared" si="25"/>
        <v>0.85416433337066633</v>
      </c>
      <c r="R268">
        <f t="shared" si="25"/>
        <v>0.87499800003199979</v>
      </c>
      <c r="S268">
        <f t="shared" si="25"/>
        <v>0.89583166669333325</v>
      </c>
      <c r="T268">
        <f t="shared" si="25"/>
        <v>0.91666533335466671</v>
      </c>
      <c r="U268">
        <f t="shared" si="25"/>
        <v>0.93749900001600017</v>
      </c>
      <c r="V268">
        <f t="shared" si="25"/>
        <v>0.95833266667733363</v>
      </c>
      <c r="W268">
        <f t="shared" si="25"/>
        <v>0.97916633333866709</v>
      </c>
      <c r="X268">
        <f t="shared" si="25"/>
        <v>1.0000000000000004</v>
      </c>
    </row>
    <row r="270" spans="1:25" x14ac:dyDescent="0.25">
      <c r="A270" t="s">
        <v>3</v>
      </c>
      <c r="B270" t="s">
        <v>4</v>
      </c>
    </row>
    <row r="271" spans="1:25" x14ac:dyDescent="0.25">
      <c r="A271">
        <v>0</v>
      </c>
      <c r="B271">
        <v>2</v>
      </c>
    </row>
    <row r="272" spans="1:25" x14ac:dyDescent="0.25">
      <c r="A272">
        <f t="shared" ref="A272:X272" si="26">$A271*B$5+$B271*B$6+B$4</f>
        <v>4.1667000000000003E-2</v>
      </c>
      <c r="B272">
        <f t="shared" si="26"/>
        <v>4.1667000000000003E-2</v>
      </c>
      <c r="C272">
        <f t="shared" si="26"/>
        <v>4.1667000000000003E-2</v>
      </c>
      <c r="D272">
        <f t="shared" si="26"/>
        <v>4.1667000000000003E-2</v>
      </c>
      <c r="E272">
        <f t="shared" si="26"/>
        <v>4.1667000000000003E-2</v>
      </c>
      <c r="F272">
        <f t="shared" si="26"/>
        <v>4.1667000000000003E-2</v>
      </c>
      <c r="G272">
        <f t="shared" si="26"/>
        <v>4.1667000000000003E-2</v>
      </c>
      <c r="H272">
        <f t="shared" si="26"/>
        <v>4.1667000000000003E-2</v>
      </c>
      <c r="I272">
        <f t="shared" si="26"/>
        <v>1.0416999999999999E-2</v>
      </c>
      <c r="J272">
        <f t="shared" si="26"/>
        <v>1.0416999999999999E-2</v>
      </c>
      <c r="K272">
        <f t="shared" si="26"/>
        <v>1.0416999999999999E-2</v>
      </c>
      <c r="L272">
        <f t="shared" si="26"/>
        <v>1.0416999999999999E-2</v>
      </c>
      <c r="M272">
        <f t="shared" si="26"/>
        <v>1.0416999999999999E-2</v>
      </c>
      <c r="N272">
        <f t="shared" si="26"/>
        <v>1.0416999999999999E-2</v>
      </c>
      <c r="O272">
        <f t="shared" si="26"/>
        <v>1.0416999999999999E-2</v>
      </c>
      <c r="P272">
        <f t="shared" si="26"/>
        <v>1.0416999999999999E-2</v>
      </c>
      <c r="Q272">
        <f t="shared" si="26"/>
        <v>1.0416999999999999E-2</v>
      </c>
      <c r="R272">
        <f t="shared" si="26"/>
        <v>1.0416999999999999E-2</v>
      </c>
      <c r="S272">
        <f t="shared" si="26"/>
        <v>1.0416999999999999E-2</v>
      </c>
      <c r="T272">
        <f t="shared" si="26"/>
        <v>1.0416999999999999E-2</v>
      </c>
      <c r="U272">
        <f t="shared" si="26"/>
        <v>1.0416999999999999E-2</v>
      </c>
      <c r="V272">
        <f t="shared" si="26"/>
        <v>1.0416999999999999E-2</v>
      </c>
      <c r="W272">
        <f t="shared" si="26"/>
        <v>1.0416999999999999E-2</v>
      </c>
      <c r="X272">
        <f t="shared" si="26"/>
        <v>1.0416999999999999E-2</v>
      </c>
      <c r="Y272">
        <f>SUM(A272:X272)</f>
        <v>0.50000800000000012</v>
      </c>
    </row>
    <row r="273" spans="1:25" x14ac:dyDescent="0.25">
      <c r="A273">
        <f>A272/$Y272</f>
        <v>8.3332666677333148E-2</v>
      </c>
      <c r="B273">
        <f t="shared" ref="B273:X273" si="27">B272/$Y272</f>
        <v>8.3332666677333148E-2</v>
      </c>
      <c r="C273">
        <f t="shared" si="27"/>
        <v>8.3332666677333148E-2</v>
      </c>
      <c r="D273">
        <f t="shared" si="27"/>
        <v>8.3332666677333148E-2</v>
      </c>
      <c r="E273">
        <f t="shared" si="27"/>
        <v>8.3332666677333148E-2</v>
      </c>
      <c r="F273">
        <f t="shared" si="27"/>
        <v>8.3332666677333148E-2</v>
      </c>
      <c r="G273">
        <f t="shared" si="27"/>
        <v>8.3332666677333148E-2</v>
      </c>
      <c r="H273">
        <f t="shared" si="27"/>
        <v>8.3332666677333148E-2</v>
      </c>
      <c r="I273">
        <f t="shared" si="27"/>
        <v>2.0833666661333412E-2</v>
      </c>
      <c r="J273">
        <f t="shared" si="27"/>
        <v>2.0833666661333412E-2</v>
      </c>
      <c r="K273">
        <f t="shared" si="27"/>
        <v>2.0833666661333412E-2</v>
      </c>
      <c r="L273">
        <f t="shared" si="27"/>
        <v>2.0833666661333412E-2</v>
      </c>
      <c r="M273">
        <f t="shared" si="27"/>
        <v>2.0833666661333412E-2</v>
      </c>
      <c r="N273">
        <f t="shared" si="27"/>
        <v>2.0833666661333412E-2</v>
      </c>
      <c r="O273">
        <f t="shared" si="27"/>
        <v>2.0833666661333412E-2</v>
      </c>
      <c r="P273">
        <f t="shared" si="27"/>
        <v>2.0833666661333412E-2</v>
      </c>
      <c r="Q273">
        <f t="shared" si="27"/>
        <v>2.0833666661333412E-2</v>
      </c>
      <c r="R273">
        <f t="shared" si="27"/>
        <v>2.0833666661333412E-2</v>
      </c>
      <c r="S273">
        <f t="shared" si="27"/>
        <v>2.0833666661333412E-2</v>
      </c>
      <c r="T273">
        <f t="shared" si="27"/>
        <v>2.0833666661333412E-2</v>
      </c>
      <c r="U273">
        <f t="shared" si="27"/>
        <v>2.0833666661333412E-2</v>
      </c>
      <c r="V273">
        <f t="shared" si="27"/>
        <v>2.0833666661333412E-2</v>
      </c>
      <c r="W273">
        <f t="shared" si="27"/>
        <v>2.0833666661333412E-2</v>
      </c>
      <c r="X273">
        <f t="shared" si="27"/>
        <v>2.0833666661333412E-2</v>
      </c>
    </row>
    <row r="274" spans="1:25" x14ac:dyDescent="0.25">
      <c r="A274">
        <f>A273</f>
        <v>8.3332666677333148E-2</v>
      </c>
      <c r="B274">
        <f>A274+B273</f>
        <v>0.1666653333546663</v>
      </c>
      <c r="C274">
        <f t="shared" ref="C274:X274" si="28">B274+C273</f>
        <v>0.24999800003199946</v>
      </c>
      <c r="D274">
        <f t="shared" si="28"/>
        <v>0.33333066670933259</v>
      </c>
      <c r="E274">
        <f t="shared" si="28"/>
        <v>0.41666333338666572</v>
      </c>
      <c r="F274">
        <f t="shared" si="28"/>
        <v>0.49999600006399886</v>
      </c>
      <c r="G274">
        <f t="shared" si="28"/>
        <v>0.58332866674133199</v>
      </c>
      <c r="H274">
        <f t="shared" si="28"/>
        <v>0.66666133341866518</v>
      </c>
      <c r="I274">
        <f t="shared" si="28"/>
        <v>0.68749500007999864</v>
      </c>
      <c r="J274">
        <f t="shared" si="28"/>
        <v>0.7083286667413321</v>
      </c>
      <c r="K274">
        <f t="shared" si="28"/>
        <v>0.72916233340266556</v>
      </c>
      <c r="L274">
        <f t="shared" si="28"/>
        <v>0.74999600006399902</v>
      </c>
      <c r="M274">
        <f t="shared" si="28"/>
        <v>0.77082966672533249</v>
      </c>
      <c r="N274">
        <f t="shared" si="28"/>
        <v>0.79166333338666595</v>
      </c>
      <c r="O274">
        <f t="shared" si="28"/>
        <v>0.81249700004799941</v>
      </c>
      <c r="P274">
        <f t="shared" si="28"/>
        <v>0.83333066670933287</v>
      </c>
      <c r="Q274">
        <f t="shared" si="28"/>
        <v>0.85416433337066633</v>
      </c>
      <c r="R274">
        <f t="shared" si="28"/>
        <v>0.87499800003199979</v>
      </c>
      <c r="S274">
        <f t="shared" si="28"/>
        <v>0.89583166669333325</v>
      </c>
      <c r="T274">
        <f t="shared" si="28"/>
        <v>0.91666533335466671</v>
      </c>
      <c r="U274">
        <f t="shared" si="28"/>
        <v>0.93749900001600017</v>
      </c>
      <c r="V274">
        <f t="shared" si="28"/>
        <v>0.95833266667733363</v>
      </c>
      <c r="W274">
        <f t="shared" si="28"/>
        <v>0.97916633333866709</v>
      </c>
      <c r="X274">
        <f t="shared" si="28"/>
        <v>1.0000000000000004</v>
      </c>
    </row>
    <row r="276" spans="1:25" x14ac:dyDescent="0.25">
      <c r="A276" t="s">
        <v>3</v>
      </c>
      <c r="B276" t="s">
        <v>4</v>
      </c>
    </row>
    <row r="277" spans="1:25" x14ac:dyDescent="0.25">
      <c r="A277">
        <v>0</v>
      </c>
      <c r="B277">
        <v>4</v>
      </c>
    </row>
    <row r="278" spans="1:25" x14ac:dyDescent="0.25">
      <c r="A278">
        <f t="shared" ref="A278:X278" si="29">$A277*B$5+$B277*B$6+B$4</f>
        <v>4.1667000000000003E-2</v>
      </c>
      <c r="B278">
        <f t="shared" si="29"/>
        <v>4.1667000000000003E-2</v>
      </c>
      <c r="C278">
        <f t="shared" si="29"/>
        <v>4.1667000000000003E-2</v>
      </c>
      <c r="D278">
        <f t="shared" si="29"/>
        <v>4.1667000000000003E-2</v>
      </c>
      <c r="E278">
        <f t="shared" si="29"/>
        <v>4.1667000000000003E-2</v>
      </c>
      <c r="F278">
        <f t="shared" si="29"/>
        <v>4.1667000000000003E-2</v>
      </c>
      <c r="G278">
        <f t="shared" si="29"/>
        <v>4.1667000000000003E-2</v>
      </c>
      <c r="H278">
        <f t="shared" si="29"/>
        <v>4.1667000000000003E-2</v>
      </c>
      <c r="I278">
        <f t="shared" si="29"/>
        <v>1.0416999999999999E-2</v>
      </c>
      <c r="J278">
        <f t="shared" si="29"/>
        <v>1.0416999999999999E-2</v>
      </c>
      <c r="K278">
        <f t="shared" si="29"/>
        <v>1.0416999999999999E-2</v>
      </c>
      <c r="L278">
        <f t="shared" si="29"/>
        <v>1.0416999999999999E-2</v>
      </c>
      <c r="M278">
        <f t="shared" si="29"/>
        <v>1.0416999999999999E-2</v>
      </c>
      <c r="N278">
        <f t="shared" si="29"/>
        <v>1.0416999999999999E-2</v>
      </c>
      <c r="O278">
        <f t="shared" si="29"/>
        <v>1.0416999999999999E-2</v>
      </c>
      <c r="P278">
        <f t="shared" si="29"/>
        <v>1.0416999999999999E-2</v>
      </c>
      <c r="Q278">
        <f t="shared" si="29"/>
        <v>1.0416999999999999E-2</v>
      </c>
      <c r="R278">
        <f t="shared" si="29"/>
        <v>1.0416999999999999E-2</v>
      </c>
      <c r="S278">
        <f t="shared" si="29"/>
        <v>1.0416999999999999E-2</v>
      </c>
      <c r="T278">
        <f t="shared" si="29"/>
        <v>1.0416999999999999E-2</v>
      </c>
      <c r="U278">
        <f t="shared" si="29"/>
        <v>1.0416999999999999E-2</v>
      </c>
      <c r="V278">
        <f t="shared" si="29"/>
        <v>1.0416999999999999E-2</v>
      </c>
      <c r="W278">
        <f t="shared" si="29"/>
        <v>1.0416999999999999E-2</v>
      </c>
      <c r="X278">
        <f t="shared" si="29"/>
        <v>1.0416999999999999E-2</v>
      </c>
      <c r="Y278">
        <f>SUM(A278:X278)</f>
        <v>0.50000800000000012</v>
      </c>
    </row>
    <row r="279" spans="1:25" x14ac:dyDescent="0.25">
      <c r="A279">
        <f>A278/$Y278</f>
        <v>8.3332666677333148E-2</v>
      </c>
      <c r="B279">
        <f t="shared" ref="B279:X279" si="30">B278/$Y278</f>
        <v>8.3332666677333148E-2</v>
      </c>
      <c r="C279">
        <f t="shared" si="30"/>
        <v>8.3332666677333148E-2</v>
      </c>
      <c r="D279">
        <f t="shared" si="30"/>
        <v>8.3332666677333148E-2</v>
      </c>
      <c r="E279">
        <f t="shared" si="30"/>
        <v>8.3332666677333148E-2</v>
      </c>
      <c r="F279">
        <f t="shared" si="30"/>
        <v>8.3332666677333148E-2</v>
      </c>
      <c r="G279">
        <f t="shared" si="30"/>
        <v>8.3332666677333148E-2</v>
      </c>
      <c r="H279">
        <f t="shared" si="30"/>
        <v>8.3332666677333148E-2</v>
      </c>
      <c r="I279">
        <f t="shared" si="30"/>
        <v>2.0833666661333412E-2</v>
      </c>
      <c r="J279">
        <f t="shared" si="30"/>
        <v>2.0833666661333412E-2</v>
      </c>
      <c r="K279">
        <f t="shared" si="30"/>
        <v>2.0833666661333412E-2</v>
      </c>
      <c r="L279">
        <f t="shared" si="30"/>
        <v>2.0833666661333412E-2</v>
      </c>
      <c r="M279">
        <f t="shared" si="30"/>
        <v>2.0833666661333412E-2</v>
      </c>
      <c r="N279">
        <f t="shared" si="30"/>
        <v>2.0833666661333412E-2</v>
      </c>
      <c r="O279">
        <f t="shared" si="30"/>
        <v>2.0833666661333412E-2</v>
      </c>
      <c r="P279">
        <f t="shared" si="30"/>
        <v>2.0833666661333412E-2</v>
      </c>
      <c r="Q279">
        <f t="shared" si="30"/>
        <v>2.0833666661333412E-2</v>
      </c>
      <c r="R279">
        <f t="shared" si="30"/>
        <v>2.0833666661333412E-2</v>
      </c>
      <c r="S279">
        <f t="shared" si="30"/>
        <v>2.0833666661333412E-2</v>
      </c>
      <c r="T279">
        <f t="shared" si="30"/>
        <v>2.0833666661333412E-2</v>
      </c>
      <c r="U279">
        <f t="shared" si="30"/>
        <v>2.0833666661333412E-2</v>
      </c>
      <c r="V279">
        <f t="shared" si="30"/>
        <v>2.0833666661333412E-2</v>
      </c>
      <c r="W279">
        <f t="shared" si="30"/>
        <v>2.0833666661333412E-2</v>
      </c>
      <c r="X279">
        <f t="shared" si="30"/>
        <v>2.0833666661333412E-2</v>
      </c>
    </row>
    <row r="280" spans="1:25" x14ac:dyDescent="0.25">
      <c r="A280">
        <f>A279</f>
        <v>8.3332666677333148E-2</v>
      </c>
      <c r="B280">
        <f>A280+B279</f>
        <v>0.1666653333546663</v>
      </c>
      <c r="C280">
        <f t="shared" ref="C280:X280" si="31">B280+C279</f>
        <v>0.24999800003199946</v>
      </c>
      <c r="D280">
        <f t="shared" si="31"/>
        <v>0.33333066670933259</v>
      </c>
      <c r="E280">
        <f t="shared" si="31"/>
        <v>0.41666333338666572</v>
      </c>
      <c r="F280">
        <f t="shared" si="31"/>
        <v>0.49999600006399886</v>
      </c>
      <c r="G280">
        <f t="shared" si="31"/>
        <v>0.58332866674133199</v>
      </c>
      <c r="H280">
        <f t="shared" si="31"/>
        <v>0.66666133341866518</v>
      </c>
      <c r="I280">
        <f t="shared" si="31"/>
        <v>0.68749500007999864</v>
      </c>
      <c r="J280">
        <f t="shared" si="31"/>
        <v>0.7083286667413321</v>
      </c>
      <c r="K280">
        <f t="shared" si="31"/>
        <v>0.72916233340266556</v>
      </c>
      <c r="L280">
        <f t="shared" si="31"/>
        <v>0.74999600006399902</v>
      </c>
      <c r="M280">
        <f t="shared" si="31"/>
        <v>0.77082966672533249</v>
      </c>
      <c r="N280">
        <f t="shared" si="31"/>
        <v>0.79166333338666595</v>
      </c>
      <c r="O280">
        <f t="shared" si="31"/>
        <v>0.81249700004799941</v>
      </c>
      <c r="P280">
        <f t="shared" si="31"/>
        <v>0.83333066670933287</v>
      </c>
      <c r="Q280">
        <f t="shared" si="31"/>
        <v>0.85416433337066633</v>
      </c>
      <c r="R280">
        <f t="shared" si="31"/>
        <v>0.87499800003199979</v>
      </c>
      <c r="S280">
        <f t="shared" si="31"/>
        <v>0.89583166669333325</v>
      </c>
      <c r="T280">
        <f t="shared" si="31"/>
        <v>0.91666533335466671</v>
      </c>
      <c r="U280">
        <f t="shared" si="31"/>
        <v>0.93749900001600017</v>
      </c>
      <c r="V280">
        <f t="shared" si="31"/>
        <v>0.95833266667733363</v>
      </c>
      <c r="W280">
        <f t="shared" si="31"/>
        <v>0.97916633333866709</v>
      </c>
      <c r="X280">
        <f t="shared" si="31"/>
        <v>1.0000000000000004</v>
      </c>
    </row>
    <row r="282" spans="1:25" x14ac:dyDescent="0.25">
      <c r="A282" t="s">
        <v>3</v>
      </c>
      <c r="B282" t="s">
        <v>4</v>
      </c>
    </row>
    <row r="283" spans="1:25" x14ac:dyDescent="0.25">
      <c r="A283">
        <v>0</v>
      </c>
      <c r="B283">
        <v>0</v>
      </c>
    </row>
    <row r="284" spans="1:25" x14ac:dyDescent="0.25">
      <c r="A284">
        <f t="shared" ref="A284:X284" si="32">$A283*B$5+$B283*B$6+B$4</f>
        <v>4.1667000000000003E-2</v>
      </c>
      <c r="B284">
        <f t="shared" si="32"/>
        <v>4.1667000000000003E-2</v>
      </c>
      <c r="C284">
        <f t="shared" si="32"/>
        <v>4.1667000000000003E-2</v>
      </c>
      <c r="D284">
        <f t="shared" si="32"/>
        <v>4.1667000000000003E-2</v>
      </c>
      <c r="E284">
        <f t="shared" si="32"/>
        <v>4.1667000000000003E-2</v>
      </c>
      <c r="F284">
        <f t="shared" si="32"/>
        <v>4.1667000000000003E-2</v>
      </c>
      <c r="G284">
        <f t="shared" si="32"/>
        <v>4.1667000000000003E-2</v>
      </c>
      <c r="H284">
        <f t="shared" si="32"/>
        <v>4.1667000000000003E-2</v>
      </c>
      <c r="I284">
        <f t="shared" si="32"/>
        <v>1.0416999999999999E-2</v>
      </c>
      <c r="J284">
        <f t="shared" si="32"/>
        <v>1.0416999999999999E-2</v>
      </c>
      <c r="K284">
        <f t="shared" si="32"/>
        <v>1.0416999999999999E-2</v>
      </c>
      <c r="L284">
        <f t="shared" si="32"/>
        <v>1.0416999999999999E-2</v>
      </c>
      <c r="M284">
        <f t="shared" si="32"/>
        <v>1.0416999999999999E-2</v>
      </c>
      <c r="N284">
        <f t="shared" si="32"/>
        <v>1.0416999999999999E-2</v>
      </c>
      <c r="O284">
        <f t="shared" si="32"/>
        <v>1.0416999999999999E-2</v>
      </c>
      <c r="P284">
        <f t="shared" si="32"/>
        <v>1.0416999999999999E-2</v>
      </c>
      <c r="Q284">
        <f t="shared" si="32"/>
        <v>1.0416999999999999E-2</v>
      </c>
      <c r="R284">
        <f t="shared" si="32"/>
        <v>1.0416999999999999E-2</v>
      </c>
      <c r="S284">
        <f t="shared" si="32"/>
        <v>1.0416999999999999E-2</v>
      </c>
      <c r="T284">
        <f t="shared" si="32"/>
        <v>1.0416999999999999E-2</v>
      </c>
      <c r="U284">
        <f t="shared" si="32"/>
        <v>1.0416999999999999E-2</v>
      </c>
      <c r="V284">
        <f t="shared" si="32"/>
        <v>1.0416999999999999E-2</v>
      </c>
      <c r="W284">
        <f t="shared" si="32"/>
        <v>1.0416999999999999E-2</v>
      </c>
      <c r="X284">
        <f t="shared" si="32"/>
        <v>1.0416999999999999E-2</v>
      </c>
      <c r="Y284">
        <f>SUM(A284:X284)</f>
        <v>0.50000800000000012</v>
      </c>
    </row>
    <row r="285" spans="1:25" x14ac:dyDescent="0.25">
      <c r="A285">
        <f>A284/$Y284</f>
        <v>8.3332666677333148E-2</v>
      </c>
      <c r="B285">
        <f t="shared" ref="B285:X285" si="33">B284/$Y284</f>
        <v>8.3332666677333148E-2</v>
      </c>
      <c r="C285">
        <f t="shared" si="33"/>
        <v>8.3332666677333148E-2</v>
      </c>
      <c r="D285">
        <f t="shared" si="33"/>
        <v>8.3332666677333148E-2</v>
      </c>
      <c r="E285">
        <f t="shared" si="33"/>
        <v>8.3332666677333148E-2</v>
      </c>
      <c r="F285">
        <f t="shared" si="33"/>
        <v>8.3332666677333148E-2</v>
      </c>
      <c r="G285">
        <f t="shared" si="33"/>
        <v>8.3332666677333148E-2</v>
      </c>
      <c r="H285">
        <f t="shared" si="33"/>
        <v>8.3332666677333148E-2</v>
      </c>
      <c r="I285">
        <f t="shared" si="33"/>
        <v>2.0833666661333412E-2</v>
      </c>
      <c r="J285">
        <f t="shared" si="33"/>
        <v>2.0833666661333412E-2</v>
      </c>
      <c r="K285">
        <f t="shared" si="33"/>
        <v>2.0833666661333412E-2</v>
      </c>
      <c r="L285">
        <f t="shared" si="33"/>
        <v>2.0833666661333412E-2</v>
      </c>
      <c r="M285">
        <f t="shared" si="33"/>
        <v>2.0833666661333412E-2</v>
      </c>
      <c r="N285">
        <f t="shared" si="33"/>
        <v>2.0833666661333412E-2</v>
      </c>
      <c r="O285">
        <f t="shared" si="33"/>
        <v>2.0833666661333412E-2</v>
      </c>
      <c r="P285">
        <f t="shared" si="33"/>
        <v>2.0833666661333412E-2</v>
      </c>
      <c r="Q285">
        <f t="shared" si="33"/>
        <v>2.0833666661333412E-2</v>
      </c>
      <c r="R285">
        <f t="shared" si="33"/>
        <v>2.0833666661333412E-2</v>
      </c>
      <c r="S285">
        <f t="shared" si="33"/>
        <v>2.0833666661333412E-2</v>
      </c>
      <c r="T285">
        <f t="shared" si="33"/>
        <v>2.0833666661333412E-2</v>
      </c>
      <c r="U285">
        <f t="shared" si="33"/>
        <v>2.0833666661333412E-2</v>
      </c>
      <c r="V285">
        <f t="shared" si="33"/>
        <v>2.0833666661333412E-2</v>
      </c>
      <c r="W285">
        <f t="shared" si="33"/>
        <v>2.0833666661333412E-2</v>
      </c>
      <c r="X285">
        <f t="shared" si="33"/>
        <v>2.0833666661333412E-2</v>
      </c>
    </row>
    <row r="286" spans="1:25" x14ac:dyDescent="0.25">
      <c r="A286">
        <f>A285</f>
        <v>8.3332666677333148E-2</v>
      </c>
      <c r="B286">
        <f>A286+B285</f>
        <v>0.1666653333546663</v>
      </c>
      <c r="C286">
        <f t="shared" ref="C286:X286" si="34">B286+C285</f>
        <v>0.24999800003199946</v>
      </c>
      <c r="D286">
        <f t="shared" si="34"/>
        <v>0.33333066670933259</v>
      </c>
      <c r="E286">
        <f t="shared" si="34"/>
        <v>0.41666333338666572</v>
      </c>
      <c r="F286">
        <f t="shared" si="34"/>
        <v>0.49999600006399886</v>
      </c>
      <c r="G286">
        <f t="shared" si="34"/>
        <v>0.58332866674133199</v>
      </c>
      <c r="H286">
        <f t="shared" si="34"/>
        <v>0.66666133341866518</v>
      </c>
      <c r="I286">
        <f t="shared" si="34"/>
        <v>0.68749500007999864</v>
      </c>
      <c r="J286">
        <f t="shared" si="34"/>
        <v>0.7083286667413321</v>
      </c>
      <c r="K286">
        <f t="shared" si="34"/>
        <v>0.72916233340266556</v>
      </c>
      <c r="L286">
        <f t="shared" si="34"/>
        <v>0.74999600006399902</v>
      </c>
      <c r="M286">
        <f t="shared" si="34"/>
        <v>0.77082966672533249</v>
      </c>
      <c r="N286">
        <f t="shared" si="34"/>
        <v>0.79166333338666595</v>
      </c>
      <c r="O286">
        <f t="shared" si="34"/>
        <v>0.81249700004799941</v>
      </c>
      <c r="P286">
        <f t="shared" si="34"/>
        <v>0.83333066670933287</v>
      </c>
      <c r="Q286">
        <f t="shared" si="34"/>
        <v>0.85416433337066633</v>
      </c>
      <c r="R286">
        <f t="shared" si="34"/>
        <v>0.87499800003199979</v>
      </c>
      <c r="S286">
        <f t="shared" si="34"/>
        <v>0.89583166669333325</v>
      </c>
      <c r="T286">
        <f t="shared" si="34"/>
        <v>0.91666533335466671</v>
      </c>
      <c r="U286">
        <f t="shared" si="34"/>
        <v>0.93749900001600017</v>
      </c>
      <c r="V286">
        <f t="shared" si="34"/>
        <v>0.95833266667733363</v>
      </c>
      <c r="W286">
        <f t="shared" si="34"/>
        <v>0.97916633333866709</v>
      </c>
      <c r="X286">
        <f t="shared" si="34"/>
        <v>1.0000000000000004</v>
      </c>
    </row>
    <row r="296" spans="1:25" x14ac:dyDescent="0.25">
      <c r="A296" t="s">
        <v>3</v>
      </c>
      <c r="B296" t="s">
        <v>4</v>
      </c>
    </row>
    <row r="297" spans="1:25" x14ac:dyDescent="0.25">
      <c r="A297">
        <v>0</v>
      </c>
      <c r="B297">
        <v>0</v>
      </c>
    </row>
    <row r="298" spans="1:25" x14ac:dyDescent="0.25">
      <c r="A298">
        <f t="shared" ref="A298:X298" si="35">$A297*B$5+$B297*B$6+B$4</f>
        <v>4.1667000000000003E-2</v>
      </c>
      <c r="B298">
        <f t="shared" si="35"/>
        <v>4.1667000000000003E-2</v>
      </c>
      <c r="C298">
        <f t="shared" si="35"/>
        <v>4.1667000000000003E-2</v>
      </c>
      <c r="D298">
        <f t="shared" si="35"/>
        <v>4.1667000000000003E-2</v>
      </c>
      <c r="E298">
        <f t="shared" si="35"/>
        <v>4.1667000000000003E-2</v>
      </c>
      <c r="F298">
        <f t="shared" si="35"/>
        <v>4.1667000000000003E-2</v>
      </c>
      <c r="G298">
        <f t="shared" si="35"/>
        <v>4.1667000000000003E-2</v>
      </c>
      <c r="H298">
        <f t="shared" si="35"/>
        <v>4.1667000000000003E-2</v>
      </c>
      <c r="I298">
        <f t="shared" si="35"/>
        <v>1.0416999999999999E-2</v>
      </c>
      <c r="J298">
        <f t="shared" si="35"/>
        <v>1.0416999999999999E-2</v>
      </c>
      <c r="K298">
        <f t="shared" si="35"/>
        <v>1.0416999999999999E-2</v>
      </c>
      <c r="L298">
        <f t="shared" si="35"/>
        <v>1.0416999999999999E-2</v>
      </c>
      <c r="M298">
        <f t="shared" si="35"/>
        <v>1.0416999999999999E-2</v>
      </c>
      <c r="N298">
        <f t="shared" si="35"/>
        <v>1.0416999999999999E-2</v>
      </c>
      <c r="O298">
        <f t="shared" si="35"/>
        <v>1.0416999999999999E-2</v>
      </c>
      <c r="P298">
        <f t="shared" si="35"/>
        <v>1.0416999999999999E-2</v>
      </c>
      <c r="Q298">
        <f t="shared" si="35"/>
        <v>1.0416999999999999E-2</v>
      </c>
      <c r="R298">
        <f t="shared" si="35"/>
        <v>1.0416999999999999E-2</v>
      </c>
      <c r="S298">
        <f t="shared" si="35"/>
        <v>1.0416999999999999E-2</v>
      </c>
      <c r="T298">
        <f t="shared" si="35"/>
        <v>1.0416999999999999E-2</v>
      </c>
      <c r="U298">
        <f t="shared" si="35"/>
        <v>1.0416999999999999E-2</v>
      </c>
      <c r="V298">
        <f t="shared" si="35"/>
        <v>1.0416999999999999E-2</v>
      </c>
      <c r="W298">
        <f t="shared" si="35"/>
        <v>1.0416999999999999E-2</v>
      </c>
      <c r="X298">
        <f t="shared" si="35"/>
        <v>1.0416999999999999E-2</v>
      </c>
      <c r="Y298">
        <f>SUM(A298:X298)</f>
        <v>0.50000800000000012</v>
      </c>
    </row>
    <row r="299" spans="1:25" x14ac:dyDescent="0.25">
      <c r="A299">
        <f>A298/$Y298</f>
        <v>8.3332666677333148E-2</v>
      </c>
      <c r="B299">
        <f t="shared" ref="B299:X299" si="36">B298/$Y298</f>
        <v>8.3332666677333148E-2</v>
      </c>
      <c r="C299">
        <f t="shared" si="36"/>
        <v>8.3332666677333148E-2</v>
      </c>
      <c r="D299">
        <f t="shared" si="36"/>
        <v>8.3332666677333148E-2</v>
      </c>
      <c r="E299">
        <f t="shared" si="36"/>
        <v>8.3332666677333148E-2</v>
      </c>
      <c r="F299">
        <f t="shared" si="36"/>
        <v>8.3332666677333148E-2</v>
      </c>
      <c r="G299">
        <f t="shared" si="36"/>
        <v>8.3332666677333148E-2</v>
      </c>
      <c r="H299">
        <f t="shared" si="36"/>
        <v>8.3332666677333148E-2</v>
      </c>
      <c r="I299">
        <f t="shared" si="36"/>
        <v>2.0833666661333412E-2</v>
      </c>
      <c r="J299">
        <f t="shared" si="36"/>
        <v>2.0833666661333412E-2</v>
      </c>
      <c r="K299">
        <f t="shared" si="36"/>
        <v>2.0833666661333412E-2</v>
      </c>
      <c r="L299">
        <f t="shared" si="36"/>
        <v>2.0833666661333412E-2</v>
      </c>
      <c r="M299">
        <f t="shared" si="36"/>
        <v>2.0833666661333412E-2</v>
      </c>
      <c r="N299">
        <f t="shared" si="36"/>
        <v>2.0833666661333412E-2</v>
      </c>
      <c r="O299">
        <f t="shared" si="36"/>
        <v>2.0833666661333412E-2</v>
      </c>
      <c r="P299">
        <f t="shared" si="36"/>
        <v>2.0833666661333412E-2</v>
      </c>
      <c r="Q299">
        <f t="shared" si="36"/>
        <v>2.0833666661333412E-2</v>
      </c>
      <c r="R299">
        <f t="shared" si="36"/>
        <v>2.0833666661333412E-2</v>
      </c>
      <c r="S299">
        <f t="shared" si="36"/>
        <v>2.0833666661333412E-2</v>
      </c>
      <c r="T299">
        <f t="shared" si="36"/>
        <v>2.0833666661333412E-2</v>
      </c>
      <c r="U299">
        <f t="shared" si="36"/>
        <v>2.0833666661333412E-2</v>
      </c>
      <c r="V299">
        <f t="shared" si="36"/>
        <v>2.0833666661333412E-2</v>
      </c>
      <c r="W299">
        <f t="shared" si="36"/>
        <v>2.0833666661333412E-2</v>
      </c>
      <c r="X299">
        <f t="shared" si="36"/>
        <v>2.0833666661333412E-2</v>
      </c>
    </row>
    <row r="300" spans="1:25" x14ac:dyDescent="0.25">
      <c r="A300">
        <f>A299</f>
        <v>8.3332666677333148E-2</v>
      </c>
      <c r="B300">
        <f>A300+B299</f>
        <v>0.1666653333546663</v>
      </c>
      <c r="C300">
        <f t="shared" ref="C300:X300" si="37">B300+C299</f>
        <v>0.24999800003199946</v>
      </c>
      <c r="D300">
        <f t="shared" si="37"/>
        <v>0.33333066670933259</v>
      </c>
      <c r="E300">
        <f t="shared" si="37"/>
        <v>0.41666333338666572</v>
      </c>
      <c r="F300">
        <f t="shared" si="37"/>
        <v>0.49999600006399886</v>
      </c>
      <c r="G300">
        <f t="shared" si="37"/>
        <v>0.58332866674133199</v>
      </c>
      <c r="H300">
        <f t="shared" si="37"/>
        <v>0.66666133341866518</v>
      </c>
      <c r="I300">
        <f t="shared" si="37"/>
        <v>0.68749500007999864</v>
      </c>
      <c r="J300">
        <f t="shared" si="37"/>
        <v>0.7083286667413321</v>
      </c>
      <c r="K300">
        <f t="shared" si="37"/>
        <v>0.72916233340266556</v>
      </c>
      <c r="L300">
        <f t="shared" si="37"/>
        <v>0.74999600006399902</v>
      </c>
      <c r="M300">
        <f t="shared" si="37"/>
        <v>0.77082966672533249</v>
      </c>
      <c r="N300">
        <f t="shared" si="37"/>
        <v>0.79166333338666595</v>
      </c>
      <c r="O300">
        <f t="shared" si="37"/>
        <v>0.81249700004799941</v>
      </c>
      <c r="P300">
        <f t="shared" si="37"/>
        <v>0.83333066670933287</v>
      </c>
      <c r="Q300">
        <f t="shared" si="37"/>
        <v>0.85416433337066633</v>
      </c>
      <c r="R300">
        <f t="shared" si="37"/>
        <v>0.87499800003199979</v>
      </c>
      <c r="S300">
        <f t="shared" si="37"/>
        <v>0.89583166669333325</v>
      </c>
      <c r="T300">
        <f t="shared" si="37"/>
        <v>0.91666533335466671</v>
      </c>
      <c r="U300">
        <f t="shared" si="37"/>
        <v>0.93749900001600017</v>
      </c>
      <c r="V300">
        <f t="shared" si="37"/>
        <v>0.95833266667733363</v>
      </c>
      <c r="W300">
        <f t="shared" si="37"/>
        <v>0.97916633333866709</v>
      </c>
      <c r="X300">
        <f t="shared" si="37"/>
        <v>1.0000000000000004</v>
      </c>
    </row>
    <row r="302" spans="1:25" x14ac:dyDescent="0.25">
      <c r="A302" t="s">
        <v>3</v>
      </c>
      <c r="B302" t="s">
        <v>4</v>
      </c>
    </row>
    <row r="303" spans="1:25" x14ac:dyDescent="0.25">
      <c r="A303">
        <v>0.25</v>
      </c>
      <c r="B303">
        <v>0.25</v>
      </c>
    </row>
    <row r="304" spans="1:25" x14ac:dyDescent="0.25">
      <c r="A304">
        <f t="shared" ref="A304:X304" si="38">$A303*B$5+$B303*B$6+B$4</f>
        <v>4.1667000000000003E-2</v>
      </c>
      <c r="B304">
        <f t="shared" si="38"/>
        <v>5.2083750000000005E-2</v>
      </c>
      <c r="C304">
        <f t="shared" si="38"/>
        <v>5.2083750000000005E-2</v>
      </c>
      <c r="D304">
        <f t="shared" si="38"/>
        <v>4.1667000000000003E-2</v>
      </c>
      <c r="E304">
        <f t="shared" si="38"/>
        <v>4.1667000000000003E-2</v>
      </c>
      <c r="F304">
        <f t="shared" si="38"/>
        <v>5.2083750000000005E-2</v>
      </c>
      <c r="G304">
        <f t="shared" si="38"/>
        <v>5.2083750000000005E-2</v>
      </c>
      <c r="H304">
        <f t="shared" si="38"/>
        <v>5.2083750000000005E-2</v>
      </c>
      <c r="I304">
        <f t="shared" si="38"/>
        <v>1.3021249999999998E-2</v>
      </c>
      <c r="J304">
        <f t="shared" si="38"/>
        <v>1.3021249999999998E-2</v>
      </c>
      <c r="K304">
        <f t="shared" si="38"/>
        <v>1.3021249999999998E-2</v>
      </c>
      <c r="L304">
        <f t="shared" si="38"/>
        <v>1.0416999999999999E-2</v>
      </c>
      <c r="M304">
        <f t="shared" si="38"/>
        <v>1.3021249999999998E-2</v>
      </c>
      <c r="N304">
        <f t="shared" si="38"/>
        <v>1.3021249999999998E-2</v>
      </c>
      <c r="O304">
        <f t="shared" si="38"/>
        <v>1.0416999999999999E-2</v>
      </c>
      <c r="P304">
        <f t="shared" si="38"/>
        <v>1.3021249999999998E-2</v>
      </c>
      <c r="Q304">
        <f t="shared" si="38"/>
        <v>1.3021249999999998E-2</v>
      </c>
      <c r="R304">
        <f t="shared" si="38"/>
        <v>1.3021249999999998E-2</v>
      </c>
      <c r="S304">
        <f t="shared" si="38"/>
        <v>1.3021249999999998E-2</v>
      </c>
      <c r="T304">
        <f t="shared" si="38"/>
        <v>1.0416999999999999E-2</v>
      </c>
      <c r="U304">
        <f t="shared" si="38"/>
        <v>1.0416999999999999E-2</v>
      </c>
      <c r="V304">
        <f t="shared" si="38"/>
        <v>1.3021249999999998E-2</v>
      </c>
      <c r="W304">
        <f t="shared" si="38"/>
        <v>1.3021249999999998E-2</v>
      </c>
      <c r="X304">
        <f t="shared" si="38"/>
        <v>1.3021249999999998E-2</v>
      </c>
      <c r="Y304">
        <f>SUM(A304:X304)</f>
        <v>0.58334274999999991</v>
      </c>
    </row>
    <row r="305" spans="1:25" x14ac:dyDescent="0.25">
      <c r="A305">
        <f>A304/$Y304</f>
        <v>7.1427989805307443E-2</v>
      </c>
      <c r="B305">
        <f t="shared" ref="B305:X305" si="39">B304/$Y304</f>
        <v>8.9284987256634307E-2</v>
      </c>
      <c r="C305">
        <f t="shared" si="39"/>
        <v>8.9284987256634307E-2</v>
      </c>
      <c r="D305">
        <f t="shared" si="39"/>
        <v>7.1427989805307443E-2</v>
      </c>
      <c r="E305">
        <f t="shared" si="39"/>
        <v>7.1427989805307443E-2</v>
      </c>
      <c r="F305">
        <f t="shared" si="39"/>
        <v>8.9284987256634307E-2</v>
      </c>
      <c r="G305">
        <f t="shared" si="39"/>
        <v>8.9284987256634307E-2</v>
      </c>
      <c r="H305">
        <f t="shared" si="39"/>
        <v>8.9284987256634307E-2</v>
      </c>
      <c r="I305">
        <f t="shared" si="39"/>
        <v>2.2321782519796465E-2</v>
      </c>
      <c r="J305">
        <f t="shared" si="39"/>
        <v>2.2321782519796465E-2</v>
      </c>
      <c r="K305">
        <f t="shared" si="39"/>
        <v>2.2321782519796465E-2</v>
      </c>
      <c r="L305">
        <f t="shared" si="39"/>
        <v>1.7857426015837174E-2</v>
      </c>
      <c r="M305">
        <f t="shared" si="39"/>
        <v>2.2321782519796465E-2</v>
      </c>
      <c r="N305">
        <f t="shared" si="39"/>
        <v>2.2321782519796465E-2</v>
      </c>
      <c r="O305">
        <f t="shared" si="39"/>
        <v>1.7857426015837174E-2</v>
      </c>
      <c r="P305">
        <f t="shared" si="39"/>
        <v>2.2321782519796465E-2</v>
      </c>
      <c r="Q305">
        <f t="shared" si="39"/>
        <v>2.2321782519796465E-2</v>
      </c>
      <c r="R305">
        <f t="shared" si="39"/>
        <v>2.2321782519796465E-2</v>
      </c>
      <c r="S305">
        <f t="shared" si="39"/>
        <v>2.2321782519796465E-2</v>
      </c>
      <c r="T305">
        <f t="shared" si="39"/>
        <v>1.7857426015837174E-2</v>
      </c>
      <c r="U305">
        <f t="shared" si="39"/>
        <v>1.7857426015837174E-2</v>
      </c>
      <c r="V305">
        <f t="shared" si="39"/>
        <v>2.2321782519796465E-2</v>
      </c>
      <c r="W305">
        <f t="shared" si="39"/>
        <v>2.2321782519796465E-2</v>
      </c>
      <c r="X305">
        <f t="shared" si="39"/>
        <v>2.2321782519796465E-2</v>
      </c>
    </row>
    <row r="306" spans="1:25" x14ac:dyDescent="0.25">
      <c r="A306">
        <f>A305</f>
        <v>7.1427989805307443E-2</v>
      </c>
      <c r="B306">
        <f>A306+B305</f>
        <v>0.16071297706194176</v>
      </c>
      <c r="C306">
        <f t="shared" ref="C306:X306" si="40">B306+C305</f>
        <v>0.24999796431857607</v>
      </c>
      <c r="D306">
        <f t="shared" si="40"/>
        <v>0.32142595412388353</v>
      </c>
      <c r="E306">
        <f t="shared" si="40"/>
        <v>0.39285394392919099</v>
      </c>
      <c r="F306">
        <f t="shared" si="40"/>
        <v>0.48213893118582529</v>
      </c>
      <c r="G306">
        <f t="shared" si="40"/>
        <v>0.57142391844245966</v>
      </c>
      <c r="H306">
        <f t="shared" si="40"/>
        <v>0.66070890569909402</v>
      </c>
      <c r="I306">
        <f t="shared" si="40"/>
        <v>0.68303068821889046</v>
      </c>
      <c r="J306">
        <f t="shared" si="40"/>
        <v>0.7053524707386869</v>
      </c>
      <c r="K306">
        <f t="shared" si="40"/>
        <v>0.72767425325848334</v>
      </c>
      <c r="L306">
        <f t="shared" si="40"/>
        <v>0.74553167927432051</v>
      </c>
      <c r="M306">
        <f t="shared" si="40"/>
        <v>0.76785346179411695</v>
      </c>
      <c r="N306">
        <f t="shared" si="40"/>
        <v>0.79017524431391339</v>
      </c>
      <c r="O306">
        <f t="shared" si="40"/>
        <v>0.80803267032975057</v>
      </c>
      <c r="P306">
        <f t="shared" si="40"/>
        <v>0.83035445284954701</v>
      </c>
      <c r="Q306">
        <f t="shared" si="40"/>
        <v>0.85267623536934345</v>
      </c>
      <c r="R306">
        <f t="shared" si="40"/>
        <v>0.87499801788913989</v>
      </c>
      <c r="S306">
        <f t="shared" si="40"/>
        <v>0.89731980040893633</v>
      </c>
      <c r="T306">
        <f t="shared" si="40"/>
        <v>0.9151772264247735</v>
      </c>
      <c r="U306">
        <f t="shared" si="40"/>
        <v>0.93303465244061068</v>
      </c>
      <c r="V306">
        <f t="shared" si="40"/>
        <v>0.95535643496040712</v>
      </c>
      <c r="W306">
        <f t="shared" si="40"/>
        <v>0.97767821748020356</v>
      </c>
      <c r="X306">
        <f t="shared" si="40"/>
        <v>1</v>
      </c>
    </row>
    <row r="308" spans="1:25" x14ac:dyDescent="0.25">
      <c r="A308" t="s">
        <v>3</v>
      </c>
      <c r="B308" t="s">
        <v>4</v>
      </c>
    </row>
    <row r="309" spans="1:25" x14ac:dyDescent="0.25">
      <c r="A309">
        <v>1</v>
      </c>
      <c r="B309">
        <v>1</v>
      </c>
    </row>
    <row r="310" spans="1:25" x14ac:dyDescent="0.25">
      <c r="A310">
        <f t="shared" ref="A310:X310" si="41">$A309*B$5+$B309*B$6+B$4</f>
        <v>4.1667000000000003E-2</v>
      </c>
      <c r="B310">
        <f t="shared" si="41"/>
        <v>8.3334000000000005E-2</v>
      </c>
      <c r="C310">
        <f t="shared" si="41"/>
        <v>8.3334000000000005E-2</v>
      </c>
      <c r="D310">
        <f t="shared" si="41"/>
        <v>4.1667000000000003E-2</v>
      </c>
      <c r="E310">
        <f t="shared" si="41"/>
        <v>4.1667000000000003E-2</v>
      </c>
      <c r="F310">
        <f t="shared" si="41"/>
        <v>8.3334000000000005E-2</v>
      </c>
      <c r="G310">
        <f t="shared" si="41"/>
        <v>8.3334000000000005E-2</v>
      </c>
      <c r="H310">
        <f t="shared" si="41"/>
        <v>8.3334000000000005E-2</v>
      </c>
      <c r="I310">
        <f t="shared" si="41"/>
        <v>2.0833999999999998E-2</v>
      </c>
      <c r="J310">
        <f t="shared" si="41"/>
        <v>2.0833999999999998E-2</v>
      </c>
      <c r="K310">
        <f t="shared" si="41"/>
        <v>2.0833999999999998E-2</v>
      </c>
      <c r="L310">
        <f t="shared" si="41"/>
        <v>1.0416999999999999E-2</v>
      </c>
      <c r="M310">
        <f t="shared" si="41"/>
        <v>2.0833999999999998E-2</v>
      </c>
      <c r="N310">
        <f t="shared" si="41"/>
        <v>2.0833999999999998E-2</v>
      </c>
      <c r="O310">
        <f t="shared" si="41"/>
        <v>1.0416999999999999E-2</v>
      </c>
      <c r="P310">
        <f t="shared" si="41"/>
        <v>2.0833999999999998E-2</v>
      </c>
      <c r="Q310">
        <f t="shared" si="41"/>
        <v>2.0833999999999998E-2</v>
      </c>
      <c r="R310">
        <f t="shared" si="41"/>
        <v>2.0833999999999998E-2</v>
      </c>
      <c r="S310">
        <f t="shared" si="41"/>
        <v>2.0833999999999998E-2</v>
      </c>
      <c r="T310">
        <f t="shared" si="41"/>
        <v>1.0416999999999999E-2</v>
      </c>
      <c r="U310">
        <f t="shared" si="41"/>
        <v>1.0416999999999999E-2</v>
      </c>
      <c r="V310">
        <f t="shared" si="41"/>
        <v>2.0833999999999998E-2</v>
      </c>
      <c r="W310">
        <f t="shared" si="41"/>
        <v>2.0833999999999998E-2</v>
      </c>
      <c r="X310">
        <f t="shared" si="41"/>
        <v>2.0833999999999998E-2</v>
      </c>
      <c r="Y310">
        <f>SUM(A310:X310)</f>
        <v>0.83334700000000028</v>
      </c>
    </row>
    <row r="311" spans="1:25" x14ac:dyDescent="0.25">
      <c r="A311">
        <f>A310/$Y310</f>
        <v>4.9999580006887874E-2</v>
      </c>
      <c r="B311">
        <f t="shared" ref="B311:X311" si="42">B310/$Y310</f>
        <v>9.9999160013775748E-2</v>
      </c>
      <c r="C311">
        <f t="shared" si="42"/>
        <v>9.9999160013775748E-2</v>
      </c>
      <c r="D311">
        <f t="shared" si="42"/>
        <v>4.9999580006887874E-2</v>
      </c>
      <c r="E311">
        <f t="shared" si="42"/>
        <v>4.9999580006887874E-2</v>
      </c>
      <c r="F311">
        <f t="shared" si="42"/>
        <v>9.9999160013775748E-2</v>
      </c>
      <c r="G311">
        <f t="shared" si="42"/>
        <v>9.9999160013775748E-2</v>
      </c>
      <c r="H311">
        <f t="shared" si="42"/>
        <v>9.9999160013775748E-2</v>
      </c>
      <c r="I311">
        <f t="shared" si="42"/>
        <v>2.5000389993604096E-2</v>
      </c>
      <c r="J311">
        <f t="shared" si="42"/>
        <v>2.5000389993604096E-2</v>
      </c>
      <c r="K311">
        <f t="shared" si="42"/>
        <v>2.5000389993604096E-2</v>
      </c>
      <c r="L311">
        <f t="shared" si="42"/>
        <v>1.2500194996802048E-2</v>
      </c>
      <c r="M311">
        <f t="shared" si="42"/>
        <v>2.5000389993604096E-2</v>
      </c>
      <c r="N311">
        <f t="shared" si="42"/>
        <v>2.5000389993604096E-2</v>
      </c>
      <c r="O311">
        <f t="shared" si="42"/>
        <v>1.2500194996802048E-2</v>
      </c>
      <c r="P311">
        <f t="shared" si="42"/>
        <v>2.5000389993604096E-2</v>
      </c>
      <c r="Q311">
        <f t="shared" si="42"/>
        <v>2.5000389993604096E-2</v>
      </c>
      <c r="R311">
        <f t="shared" si="42"/>
        <v>2.5000389993604096E-2</v>
      </c>
      <c r="S311">
        <f t="shared" si="42"/>
        <v>2.5000389993604096E-2</v>
      </c>
      <c r="T311">
        <f t="shared" si="42"/>
        <v>1.2500194996802048E-2</v>
      </c>
      <c r="U311">
        <f t="shared" si="42"/>
        <v>1.2500194996802048E-2</v>
      </c>
      <c r="V311">
        <f t="shared" si="42"/>
        <v>2.5000389993604096E-2</v>
      </c>
      <c r="W311">
        <f t="shared" si="42"/>
        <v>2.5000389993604096E-2</v>
      </c>
      <c r="X311">
        <f t="shared" si="42"/>
        <v>2.5000389993604096E-2</v>
      </c>
    </row>
    <row r="312" spans="1:25" x14ac:dyDescent="0.25">
      <c r="A312">
        <f>A311</f>
        <v>4.9999580006887874E-2</v>
      </c>
      <c r="B312">
        <f>A312+B311</f>
        <v>0.14999874002066363</v>
      </c>
      <c r="C312">
        <f t="shared" ref="C312:X312" si="43">B312+C311</f>
        <v>0.24999790003443939</v>
      </c>
      <c r="D312">
        <f t="shared" si="43"/>
        <v>0.29999748004132726</v>
      </c>
      <c r="E312">
        <f t="shared" si="43"/>
        <v>0.34999706004821513</v>
      </c>
      <c r="F312">
        <f t="shared" si="43"/>
        <v>0.44999622006199086</v>
      </c>
      <c r="G312">
        <f t="shared" si="43"/>
        <v>0.54999538007576665</v>
      </c>
      <c r="H312">
        <f t="shared" si="43"/>
        <v>0.64999454008954238</v>
      </c>
      <c r="I312">
        <f t="shared" si="43"/>
        <v>0.67499493008314648</v>
      </c>
      <c r="J312">
        <f t="shared" si="43"/>
        <v>0.69999532007675058</v>
      </c>
      <c r="K312">
        <f t="shared" si="43"/>
        <v>0.72499571007035468</v>
      </c>
      <c r="L312">
        <f t="shared" si="43"/>
        <v>0.73749590506715668</v>
      </c>
      <c r="M312">
        <f t="shared" si="43"/>
        <v>0.76249629506076078</v>
      </c>
      <c r="N312">
        <f t="shared" si="43"/>
        <v>0.78749668505436488</v>
      </c>
      <c r="O312">
        <f t="shared" si="43"/>
        <v>0.79999688005116687</v>
      </c>
      <c r="P312">
        <f t="shared" si="43"/>
        <v>0.82499727004477097</v>
      </c>
      <c r="Q312">
        <f t="shared" si="43"/>
        <v>0.84999766003837507</v>
      </c>
      <c r="R312">
        <f t="shared" si="43"/>
        <v>0.87499805003197917</v>
      </c>
      <c r="S312">
        <f t="shared" si="43"/>
        <v>0.89999844002558327</v>
      </c>
      <c r="T312">
        <f t="shared" si="43"/>
        <v>0.91249863502238526</v>
      </c>
      <c r="U312">
        <f t="shared" si="43"/>
        <v>0.92499883001918726</v>
      </c>
      <c r="V312">
        <f t="shared" si="43"/>
        <v>0.94999922001279136</v>
      </c>
      <c r="W312">
        <f t="shared" si="43"/>
        <v>0.97499961000639546</v>
      </c>
      <c r="X312">
        <f t="shared" si="43"/>
        <v>0.99999999999999956</v>
      </c>
    </row>
    <row r="314" spans="1:25" x14ac:dyDescent="0.25">
      <c r="A314" t="s">
        <v>3</v>
      </c>
      <c r="B314" t="s">
        <v>4</v>
      </c>
    </row>
    <row r="315" spans="1:25" x14ac:dyDescent="0.25">
      <c r="A315">
        <v>2</v>
      </c>
      <c r="B315">
        <v>2</v>
      </c>
    </row>
    <row r="316" spans="1:25" x14ac:dyDescent="0.25">
      <c r="A316">
        <f t="shared" ref="A316:X316" si="44">$A315*B$5+$B315*B$6+B$4</f>
        <v>4.1667000000000003E-2</v>
      </c>
      <c r="B316">
        <f t="shared" si="44"/>
        <v>0.125001</v>
      </c>
      <c r="C316">
        <f t="shared" si="44"/>
        <v>0.125001</v>
      </c>
      <c r="D316">
        <f t="shared" si="44"/>
        <v>4.1667000000000003E-2</v>
      </c>
      <c r="E316">
        <f t="shared" si="44"/>
        <v>4.1667000000000003E-2</v>
      </c>
      <c r="F316">
        <f t="shared" si="44"/>
        <v>0.125001</v>
      </c>
      <c r="G316">
        <f t="shared" si="44"/>
        <v>0.125001</v>
      </c>
      <c r="H316">
        <f t="shared" si="44"/>
        <v>0.125001</v>
      </c>
      <c r="I316">
        <f t="shared" si="44"/>
        <v>3.1251000000000001E-2</v>
      </c>
      <c r="J316">
        <f t="shared" si="44"/>
        <v>3.1251000000000001E-2</v>
      </c>
      <c r="K316">
        <f t="shared" si="44"/>
        <v>3.1251000000000001E-2</v>
      </c>
      <c r="L316">
        <f t="shared" si="44"/>
        <v>1.0416999999999999E-2</v>
      </c>
      <c r="M316">
        <f t="shared" si="44"/>
        <v>3.1251000000000001E-2</v>
      </c>
      <c r="N316">
        <f t="shared" si="44"/>
        <v>3.1251000000000001E-2</v>
      </c>
      <c r="O316">
        <f t="shared" si="44"/>
        <v>1.0416999999999999E-2</v>
      </c>
      <c r="P316">
        <f t="shared" si="44"/>
        <v>3.1251000000000001E-2</v>
      </c>
      <c r="Q316">
        <f t="shared" si="44"/>
        <v>3.1251000000000001E-2</v>
      </c>
      <c r="R316">
        <f t="shared" si="44"/>
        <v>3.1251000000000001E-2</v>
      </c>
      <c r="S316">
        <f t="shared" si="44"/>
        <v>3.1251000000000001E-2</v>
      </c>
      <c r="T316">
        <f t="shared" si="44"/>
        <v>1.0416999999999999E-2</v>
      </c>
      <c r="U316">
        <f t="shared" si="44"/>
        <v>1.0416999999999999E-2</v>
      </c>
      <c r="V316">
        <f t="shared" si="44"/>
        <v>3.1251000000000001E-2</v>
      </c>
      <c r="W316">
        <f t="shared" si="44"/>
        <v>3.1251000000000001E-2</v>
      </c>
      <c r="X316">
        <f t="shared" si="44"/>
        <v>3.1251000000000001E-2</v>
      </c>
      <c r="Y316">
        <f>SUM(A316:X316)</f>
        <v>1.1666859999999997</v>
      </c>
    </row>
    <row r="317" spans="1:25" x14ac:dyDescent="0.25">
      <c r="A317">
        <f>A316/$Y316</f>
        <v>3.5713979596909549E-2</v>
      </c>
      <c r="B317">
        <f t="shared" ref="B317:X317" si="45">B316/$Y316</f>
        <v>0.10714193879072864</v>
      </c>
      <c r="C317">
        <f t="shared" si="45"/>
        <v>0.10714193879072864</v>
      </c>
      <c r="D317">
        <f t="shared" si="45"/>
        <v>3.5713979596909549E-2</v>
      </c>
      <c r="E317">
        <f t="shared" si="45"/>
        <v>3.5713979596909549E-2</v>
      </c>
      <c r="F317">
        <f t="shared" si="45"/>
        <v>0.10714193879072864</v>
      </c>
      <c r="G317">
        <f t="shared" si="45"/>
        <v>0.10714193879072864</v>
      </c>
      <c r="H317">
        <f t="shared" si="45"/>
        <v>0.10714193879072864</v>
      </c>
      <c r="I317">
        <f t="shared" si="45"/>
        <v>2.6786127544172134E-2</v>
      </c>
      <c r="J317">
        <f t="shared" si="45"/>
        <v>2.6786127544172134E-2</v>
      </c>
      <c r="K317">
        <f t="shared" si="45"/>
        <v>2.6786127544172134E-2</v>
      </c>
      <c r="L317">
        <f t="shared" si="45"/>
        <v>8.9287091813907097E-3</v>
      </c>
      <c r="M317">
        <f t="shared" si="45"/>
        <v>2.6786127544172134E-2</v>
      </c>
      <c r="N317">
        <f t="shared" si="45"/>
        <v>2.6786127544172134E-2</v>
      </c>
      <c r="O317">
        <f t="shared" si="45"/>
        <v>8.9287091813907097E-3</v>
      </c>
      <c r="P317">
        <f t="shared" si="45"/>
        <v>2.6786127544172134E-2</v>
      </c>
      <c r="Q317">
        <f t="shared" si="45"/>
        <v>2.6786127544172134E-2</v>
      </c>
      <c r="R317">
        <f t="shared" si="45"/>
        <v>2.6786127544172134E-2</v>
      </c>
      <c r="S317">
        <f t="shared" si="45"/>
        <v>2.6786127544172134E-2</v>
      </c>
      <c r="T317">
        <f t="shared" si="45"/>
        <v>8.9287091813907097E-3</v>
      </c>
      <c r="U317">
        <f t="shared" si="45"/>
        <v>8.9287091813907097E-3</v>
      </c>
      <c r="V317">
        <f t="shared" si="45"/>
        <v>2.6786127544172134E-2</v>
      </c>
      <c r="W317">
        <f t="shared" si="45"/>
        <v>2.6786127544172134E-2</v>
      </c>
      <c r="X317">
        <f t="shared" si="45"/>
        <v>2.6786127544172134E-2</v>
      </c>
    </row>
    <row r="318" spans="1:25" x14ac:dyDescent="0.25">
      <c r="A318">
        <f>A317</f>
        <v>3.5713979596909549E-2</v>
      </c>
      <c r="B318">
        <f>A318+B317</f>
        <v>0.1428559183876382</v>
      </c>
      <c r="C318">
        <f t="shared" ref="C318:X318" si="46">B318+C317</f>
        <v>0.24999785717836684</v>
      </c>
      <c r="D318">
        <f t="shared" si="46"/>
        <v>0.2857118367752764</v>
      </c>
      <c r="E318">
        <f t="shared" si="46"/>
        <v>0.32142581637218592</v>
      </c>
      <c r="F318">
        <f t="shared" si="46"/>
        <v>0.42856775516291457</v>
      </c>
      <c r="G318">
        <f t="shared" si="46"/>
        <v>0.53570969395364321</v>
      </c>
      <c r="H318">
        <f t="shared" si="46"/>
        <v>0.64285163274437185</v>
      </c>
      <c r="I318">
        <f t="shared" si="46"/>
        <v>0.66963776028854394</v>
      </c>
      <c r="J318">
        <f t="shared" si="46"/>
        <v>0.69642388783271603</v>
      </c>
      <c r="K318">
        <f t="shared" si="46"/>
        <v>0.72321001537688812</v>
      </c>
      <c r="L318">
        <f t="shared" si="46"/>
        <v>0.73213872455827878</v>
      </c>
      <c r="M318">
        <f t="shared" si="46"/>
        <v>0.75892485210245086</v>
      </c>
      <c r="N318">
        <f t="shared" si="46"/>
        <v>0.78571097964662295</v>
      </c>
      <c r="O318">
        <f t="shared" si="46"/>
        <v>0.79463968882801361</v>
      </c>
      <c r="P318">
        <f t="shared" si="46"/>
        <v>0.8214258163721857</v>
      </c>
      <c r="Q318">
        <f t="shared" si="46"/>
        <v>0.84821194391635779</v>
      </c>
      <c r="R318">
        <f t="shared" si="46"/>
        <v>0.87499807146052988</v>
      </c>
      <c r="S318">
        <f t="shared" si="46"/>
        <v>0.90178419900470197</v>
      </c>
      <c r="T318">
        <f t="shared" si="46"/>
        <v>0.91071290818609263</v>
      </c>
      <c r="U318">
        <f t="shared" si="46"/>
        <v>0.91964161736748329</v>
      </c>
      <c r="V318">
        <f t="shared" si="46"/>
        <v>0.94642774491165538</v>
      </c>
      <c r="W318">
        <f t="shared" si="46"/>
        <v>0.97321387245582747</v>
      </c>
      <c r="X318">
        <f t="shared" si="46"/>
        <v>0.99999999999999956</v>
      </c>
    </row>
    <row r="320" spans="1:25" x14ac:dyDescent="0.25">
      <c r="A320" t="s">
        <v>3</v>
      </c>
      <c r="B320" t="s">
        <v>4</v>
      </c>
    </row>
    <row r="321" spans="1:25" x14ac:dyDescent="0.25">
      <c r="A321">
        <v>2</v>
      </c>
      <c r="B321">
        <v>4</v>
      </c>
    </row>
    <row r="322" spans="1:25" x14ac:dyDescent="0.25">
      <c r="A322">
        <f t="shared" ref="A322:X322" si="47">$A321*B$5+$B321*B$6+B$4</f>
        <v>4.1667000000000003E-2</v>
      </c>
      <c r="B322">
        <f t="shared" si="47"/>
        <v>0.125001</v>
      </c>
      <c r="C322">
        <f t="shared" si="47"/>
        <v>0.125001</v>
      </c>
      <c r="D322">
        <f t="shared" si="47"/>
        <v>4.1667000000000003E-2</v>
      </c>
      <c r="E322">
        <f t="shared" si="47"/>
        <v>4.1667000000000003E-2</v>
      </c>
      <c r="F322">
        <f t="shared" si="47"/>
        <v>0.125001</v>
      </c>
      <c r="G322">
        <f t="shared" si="47"/>
        <v>0.125001</v>
      </c>
      <c r="H322">
        <f t="shared" si="47"/>
        <v>0.125001</v>
      </c>
      <c r="I322">
        <f t="shared" si="47"/>
        <v>3.1251000000000001E-2</v>
      </c>
      <c r="J322">
        <f t="shared" si="47"/>
        <v>3.1251000000000001E-2</v>
      </c>
      <c r="K322">
        <f t="shared" si="47"/>
        <v>3.1251000000000001E-2</v>
      </c>
      <c r="L322">
        <f t="shared" si="47"/>
        <v>1.0416999999999999E-2</v>
      </c>
      <c r="M322">
        <f t="shared" si="47"/>
        <v>3.1251000000000001E-2</v>
      </c>
      <c r="N322">
        <f t="shared" si="47"/>
        <v>3.1251000000000001E-2</v>
      </c>
      <c r="O322">
        <f t="shared" si="47"/>
        <v>1.0416999999999999E-2</v>
      </c>
      <c r="P322">
        <f t="shared" si="47"/>
        <v>3.1251000000000001E-2</v>
      </c>
      <c r="Q322">
        <f t="shared" si="47"/>
        <v>3.1251000000000001E-2</v>
      </c>
      <c r="R322">
        <f t="shared" si="47"/>
        <v>3.1251000000000001E-2</v>
      </c>
      <c r="S322">
        <f t="shared" si="47"/>
        <v>3.1251000000000001E-2</v>
      </c>
      <c r="T322">
        <f t="shared" si="47"/>
        <v>1.0416999999999999E-2</v>
      </c>
      <c r="U322">
        <f t="shared" si="47"/>
        <v>1.0416999999999999E-2</v>
      </c>
      <c r="V322">
        <f t="shared" si="47"/>
        <v>3.1251000000000001E-2</v>
      </c>
      <c r="W322">
        <f t="shared" si="47"/>
        <v>3.1251000000000001E-2</v>
      </c>
      <c r="X322">
        <f t="shared" si="47"/>
        <v>3.1251000000000001E-2</v>
      </c>
      <c r="Y322">
        <f>SUM(A322:X322)</f>
        <v>1.1666859999999997</v>
      </c>
    </row>
    <row r="323" spans="1:25" x14ac:dyDescent="0.25">
      <c r="A323">
        <f>A322/$Y322</f>
        <v>3.5713979596909549E-2</v>
      </c>
      <c r="B323">
        <f t="shared" ref="B323:X323" si="48">B322/$Y322</f>
        <v>0.10714193879072864</v>
      </c>
      <c r="C323">
        <f t="shared" si="48"/>
        <v>0.10714193879072864</v>
      </c>
      <c r="D323">
        <f t="shared" si="48"/>
        <v>3.5713979596909549E-2</v>
      </c>
      <c r="E323">
        <f t="shared" si="48"/>
        <v>3.5713979596909549E-2</v>
      </c>
      <c r="F323">
        <f t="shared" si="48"/>
        <v>0.10714193879072864</v>
      </c>
      <c r="G323">
        <f t="shared" si="48"/>
        <v>0.10714193879072864</v>
      </c>
      <c r="H323">
        <f t="shared" si="48"/>
        <v>0.10714193879072864</v>
      </c>
      <c r="I323">
        <f t="shared" si="48"/>
        <v>2.6786127544172134E-2</v>
      </c>
      <c r="J323">
        <f t="shared" si="48"/>
        <v>2.6786127544172134E-2</v>
      </c>
      <c r="K323">
        <f t="shared" si="48"/>
        <v>2.6786127544172134E-2</v>
      </c>
      <c r="L323">
        <f t="shared" si="48"/>
        <v>8.9287091813907097E-3</v>
      </c>
      <c r="M323">
        <f t="shared" si="48"/>
        <v>2.6786127544172134E-2</v>
      </c>
      <c r="N323">
        <f t="shared" si="48"/>
        <v>2.6786127544172134E-2</v>
      </c>
      <c r="O323">
        <f t="shared" si="48"/>
        <v>8.9287091813907097E-3</v>
      </c>
      <c r="P323">
        <f t="shared" si="48"/>
        <v>2.6786127544172134E-2</v>
      </c>
      <c r="Q323">
        <f t="shared" si="48"/>
        <v>2.6786127544172134E-2</v>
      </c>
      <c r="R323">
        <f t="shared" si="48"/>
        <v>2.6786127544172134E-2</v>
      </c>
      <c r="S323">
        <f t="shared" si="48"/>
        <v>2.6786127544172134E-2</v>
      </c>
      <c r="T323">
        <f t="shared" si="48"/>
        <v>8.9287091813907097E-3</v>
      </c>
      <c r="U323">
        <f t="shared" si="48"/>
        <v>8.9287091813907097E-3</v>
      </c>
      <c r="V323">
        <f t="shared" si="48"/>
        <v>2.6786127544172134E-2</v>
      </c>
      <c r="W323">
        <f t="shared" si="48"/>
        <v>2.6786127544172134E-2</v>
      </c>
      <c r="X323">
        <f t="shared" si="48"/>
        <v>2.6786127544172134E-2</v>
      </c>
    </row>
    <row r="324" spans="1:25" x14ac:dyDescent="0.25">
      <c r="A324">
        <f>A323</f>
        <v>3.5713979596909549E-2</v>
      </c>
      <c r="B324">
        <f>A324+B323</f>
        <v>0.1428559183876382</v>
      </c>
      <c r="C324">
        <f t="shared" ref="C324:X324" si="49">B324+C323</f>
        <v>0.24999785717836684</v>
      </c>
      <c r="D324">
        <f t="shared" si="49"/>
        <v>0.2857118367752764</v>
      </c>
      <c r="E324">
        <f t="shared" si="49"/>
        <v>0.32142581637218592</v>
      </c>
      <c r="F324">
        <f t="shared" si="49"/>
        <v>0.42856775516291457</v>
      </c>
      <c r="G324">
        <f t="shared" si="49"/>
        <v>0.53570969395364321</v>
      </c>
      <c r="H324">
        <f t="shared" si="49"/>
        <v>0.64285163274437185</v>
      </c>
      <c r="I324">
        <f t="shared" si="49"/>
        <v>0.66963776028854394</v>
      </c>
      <c r="J324">
        <f t="shared" si="49"/>
        <v>0.69642388783271603</v>
      </c>
      <c r="K324">
        <f t="shared" si="49"/>
        <v>0.72321001537688812</v>
      </c>
      <c r="L324">
        <f t="shared" si="49"/>
        <v>0.73213872455827878</v>
      </c>
      <c r="M324">
        <f t="shared" si="49"/>
        <v>0.75892485210245086</v>
      </c>
      <c r="N324">
        <f t="shared" si="49"/>
        <v>0.78571097964662295</v>
      </c>
      <c r="O324">
        <f t="shared" si="49"/>
        <v>0.79463968882801361</v>
      </c>
      <c r="P324">
        <f t="shared" si="49"/>
        <v>0.8214258163721857</v>
      </c>
      <c r="Q324">
        <f t="shared" si="49"/>
        <v>0.84821194391635779</v>
      </c>
      <c r="R324">
        <f t="shared" si="49"/>
        <v>0.87499807146052988</v>
      </c>
      <c r="S324">
        <f t="shared" si="49"/>
        <v>0.90178419900470197</v>
      </c>
      <c r="T324">
        <f t="shared" si="49"/>
        <v>0.91071290818609263</v>
      </c>
      <c r="U324">
        <f t="shared" si="49"/>
        <v>0.91964161736748329</v>
      </c>
      <c r="V324">
        <f t="shared" si="49"/>
        <v>0.94642774491165538</v>
      </c>
      <c r="W324">
        <f t="shared" si="49"/>
        <v>0.97321387245582747</v>
      </c>
      <c r="X324">
        <f t="shared" si="49"/>
        <v>0.99999999999999956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"/>
  <sheetViews>
    <sheetView topLeftCell="A84" workbookViewId="0">
      <pane xSplit="12000" topLeftCell="X1"/>
      <selection activeCell="A90" sqref="A90"/>
      <selection pane="topRight" activeCell="AA84" sqref="AA84"/>
    </sheetView>
  </sheetViews>
  <sheetFormatPr defaultRowHeight="15" x14ac:dyDescent="0.25"/>
  <cols>
    <col min="1" max="1" width="10" bestFit="1" customWidth="1"/>
  </cols>
  <sheetData>
    <row r="1" spans="1:25" x14ac:dyDescent="0.25">
      <c r="A1" t="s">
        <v>2</v>
      </c>
    </row>
    <row r="2" spans="1:25" x14ac:dyDescent="0.25">
      <c r="A2">
        <v>3</v>
      </c>
      <c r="B2">
        <v>4</v>
      </c>
      <c r="C2">
        <v>5</v>
      </c>
      <c r="D2">
        <v>8</v>
      </c>
      <c r="E2">
        <v>10</v>
      </c>
      <c r="F2">
        <v>13</v>
      </c>
      <c r="G2">
        <v>14</v>
      </c>
      <c r="H2">
        <v>15</v>
      </c>
      <c r="I2">
        <v>1</v>
      </c>
      <c r="J2">
        <v>2</v>
      </c>
      <c r="K2">
        <v>6</v>
      </c>
      <c r="L2">
        <v>7</v>
      </c>
      <c r="M2">
        <v>11</v>
      </c>
      <c r="N2">
        <v>12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 t="s">
        <v>1</v>
      </c>
    </row>
    <row r="3" spans="1:25" x14ac:dyDescent="0.25">
      <c r="A3">
        <v>5.9880000000000003E-3</v>
      </c>
      <c r="B3">
        <v>2.9940000000000001E-2</v>
      </c>
      <c r="C3">
        <v>8.9819999999999997E-2</v>
      </c>
      <c r="D3">
        <v>5.9880000000000003E-2</v>
      </c>
      <c r="E3">
        <v>5.9880000000000003E-2</v>
      </c>
      <c r="F3">
        <v>5.9880000000000003E-2</v>
      </c>
      <c r="G3">
        <v>2.9940000000000001E-3</v>
      </c>
      <c r="H3">
        <v>2.9940000000000001E-2</v>
      </c>
      <c r="I3">
        <v>2.9940000000000001E-2</v>
      </c>
      <c r="J3">
        <v>5.9880000000000003E-2</v>
      </c>
      <c r="K3">
        <v>5.9880000000000003E-2</v>
      </c>
      <c r="L3">
        <v>2.9940000000000001E-3</v>
      </c>
      <c r="M3">
        <v>5.9880000000000003E-2</v>
      </c>
      <c r="N3">
        <v>8.9819999999999997E-2</v>
      </c>
      <c r="O3">
        <v>2.9940000000000001E-3</v>
      </c>
      <c r="P3">
        <v>2.9940000000000001E-2</v>
      </c>
      <c r="Q3">
        <v>5.9880000000000003E-2</v>
      </c>
      <c r="R3">
        <v>5.9880000000000003E-2</v>
      </c>
      <c r="S3">
        <v>5.9880000000000003E-2</v>
      </c>
      <c r="T3">
        <v>2.9940000000000001E-3</v>
      </c>
      <c r="U3">
        <v>2.9940000000000001E-3</v>
      </c>
      <c r="V3">
        <v>8.9819999999999997E-2</v>
      </c>
      <c r="W3">
        <v>5.9880000000000003E-2</v>
      </c>
      <c r="X3">
        <v>5.9880000000000003E-3</v>
      </c>
      <c r="Y3" t="s">
        <v>1</v>
      </c>
    </row>
    <row r="4" spans="1:25" x14ac:dyDescent="0.25">
      <c r="A4">
        <v>7.7850000000000003E-3</v>
      </c>
      <c r="B4">
        <v>1.2659E-2</v>
      </c>
      <c r="C4">
        <v>5.7600000000000004E-3</v>
      </c>
      <c r="D4">
        <v>3.031E-2</v>
      </c>
      <c r="E4">
        <v>8.4000000000000003E-4</v>
      </c>
      <c r="F4">
        <v>5.0879999999999996E-3</v>
      </c>
      <c r="G4">
        <v>6.0700000000000001E-4</v>
      </c>
      <c r="H4">
        <v>2.14E-4</v>
      </c>
      <c r="I4">
        <v>1.6490000000000001E-2</v>
      </c>
      <c r="J4">
        <v>3.0564000000000001E-2</v>
      </c>
      <c r="K4">
        <v>1.5705E-2</v>
      </c>
      <c r="L4">
        <v>9.5100000000000002E-4</v>
      </c>
      <c r="M4">
        <v>5.3106E-2</v>
      </c>
      <c r="N4">
        <v>1.8817E-2</v>
      </c>
      <c r="O4">
        <v>0.17582300000000001</v>
      </c>
      <c r="P4">
        <v>5.0611000000000003E-2</v>
      </c>
      <c r="Q4">
        <v>6.659E-3</v>
      </c>
      <c r="R4">
        <v>1.286E-3</v>
      </c>
      <c r="S4">
        <v>9.2900000000000003E-4</v>
      </c>
      <c r="T4">
        <v>6.1844000000000003E-2</v>
      </c>
      <c r="U4">
        <v>0.36103400000000002</v>
      </c>
      <c r="V4">
        <v>8.6364999999999997E-2</v>
      </c>
      <c r="W4">
        <v>8.4069999999999995E-3</v>
      </c>
      <c r="X4">
        <v>4.8148999999999997E-2</v>
      </c>
      <c r="Y4" t="s">
        <v>1</v>
      </c>
    </row>
    <row r="5" spans="1:25" x14ac:dyDescent="0.25">
      <c r="A5">
        <v>4.1667000000000003E-2</v>
      </c>
      <c r="B5">
        <v>4.1667000000000003E-2</v>
      </c>
      <c r="C5">
        <v>4.1667000000000003E-2</v>
      </c>
      <c r="D5">
        <v>4.1667000000000003E-2</v>
      </c>
      <c r="E5">
        <v>4.1667000000000003E-2</v>
      </c>
      <c r="F5">
        <v>4.1667000000000003E-2</v>
      </c>
      <c r="G5">
        <v>4.1667000000000003E-2</v>
      </c>
      <c r="H5">
        <v>4.1667000000000003E-2</v>
      </c>
      <c r="I5">
        <v>1.0416999999999999E-2</v>
      </c>
      <c r="J5">
        <v>1.0416999999999999E-2</v>
      </c>
      <c r="K5">
        <v>1.0416999999999999E-2</v>
      </c>
      <c r="L5">
        <v>1.0416999999999999E-2</v>
      </c>
      <c r="M5">
        <v>1.0416999999999999E-2</v>
      </c>
      <c r="N5">
        <v>1.0416999999999999E-2</v>
      </c>
      <c r="O5">
        <v>1.0416999999999999E-2</v>
      </c>
      <c r="P5">
        <v>1.0416999999999999E-2</v>
      </c>
      <c r="Q5">
        <v>1.0416999999999999E-2</v>
      </c>
      <c r="R5">
        <v>1.0416999999999999E-2</v>
      </c>
      <c r="S5">
        <v>1.0416999999999999E-2</v>
      </c>
      <c r="T5">
        <v>1.0416999999999999E-2</v>
      </c>
      <c r="U5">
        <v>1.0416999999999999E-2</v>
      </c>
      <c r="V5">
        <v>1.0416999999999999E-2</v>
      </c>
      <c r="W5">
        <v>1.0416999999999999E-2</v>
      </c>
      <c r="X5">
        <v>1.0416999999999999E-2</v>
      </c>
      <c r="Y5">
        <f>SUM(A5:X5)</f>
        <v>0.50000800000000012</v>
      </c>
    </row>
    <row r="8" spans="1:25" x14ac:dyDescent="0.25">
      <c r="A8" t="s">
        <v>3</v>
      </c>
      <c r="B8" t="s">
        <v>4</v>
      </c>
    </row>
    <row r="9" spans="1:25" x14ac:dyDescent="0.25">
      <c r="A9">
        <v>0</v>
      </c>
      <c r="B9">
        <v>0</v>
      </c>
    </row>
    <row r="10" spans="1:25" x14ac:dyDescent="0.25">
      <c r="A10">
        <f>($A9*A$3)+($B9*A$4)+A$5</f>
        <v>4.1667000000000003E-2</v>
      </c>
      <c r="B10">
        <f t="shared" ref="B10:X10" si="0">($A9*B$3)+($B9*B$4)+B$5</f>
        <v>4.1667000000000003E-2</v>
      </c>
      <c r="C10">
        <f t="shared" si="0"/>
        <v>4.1667000000000003E-2</v>
      </c>
      <c r="D10">
        <f t="shared" si="0"/>
        <v>4.1667000000000003E-2</v>
      </c>
      <c r="E10">
        <f t="shared" si="0"/>
        <v>4.1667000000000003E-2</v>
      </c>
      <c r="F10">
        <f t="shared" si="0"/>
        <v>4.1667000000000003E-2</v>
      </c>
      <c r="G10">
        <f t="shared" si="0"/>
        <v>4.1667000000000003E-2</v>
      </c>
      <c r="H10">
        <f t="shared" si="0"/>
        <v>4.1667000000000003E-2</v>
      </c>
      <c r="I10">
        <f t="shared" si="0"/>
        <v>1.0416999999999999E-2</v>
      </c>
      <c r="J10">
        <f t="shared" si="0"/>
        <v>1.0416999999999999E-2</v>
      </c>
      <c r="K10">
        <f t="shared" si="0"/>
        <v>1.0416999999999999E-2</v>
      </c>
      <c r="L10">
        <f t="shared" si="0"/>
        <v>1.0416999999999999E-2</v>
      </c>
      <c r="M10">
        <f t="shared" si="0"/>
        <v>1.0416999999999999E-2</v>
      </c>
      <c r="N10">
        <f t="shared" si="0"/>
        <v>1.0416999999999999E-2</v>
      </c>
      <c r="O10">
        <f t="shared" si="0"/>
        <v>1.0416999999999999E-2</v>
      </c>
      <c r="P10">
        <f t="shared" si="0"/>
        <v>1.0416999999999999E-2</v>
      </c>
      <c r="Q10">
        <f t="shared" si="0"/>
        <v>1.0416999999999999E-2</v>
      </c>
      <c r="R10">
        <f t="shared" si="0"/>
        <v>1.0416999999999999E-2</v>
      </c>
      <c r="S10">
        <f t="shared" si="0"/>
        <v>1.0416999999999999E-2</v>
      </c>
      <c r="T10">
        <f t="shared" si="0"/>
        <v>1.0416999999999999E-2</v>
      </c>
      <c r="U10">
        <f t="shared" si="0"/>
        <v>1.0416999999999999E-2</v>
      </c>
      <c r="V10">
        <f t="shared" si="0"/>
        <v>1.0416999999999999E-2</v>
      </c>
      <c r="W10">
        <f t="shared" si="0"/>
        <v>1.0416999999999999E-2</v>
      </c>
      <c r="X10">
        <f t="shared" si="0"/>
        <v>1.0416999999999999E-2</v>
      </c>
      <c r="Y10">
        <f>SUM(A10:X10)</f>
        <v>0.50000800000000012</v>
      </c>
    </row>
    <row r="11" spans="1:25" x14ac:dyDescent="0.25">
      <c r="A11">
        <f>A10/$Y10</f>
        <v>8.3332666677333148E-2</v>
      </c>
      <c r="B11">
        <f t="shared" ref="B11:X11" si="1">B10/$Y10</f>
        <v>8.3332666677333148E-2</v>
      </c>
      <c r="C11">
        <f t="shared" si="1"/>
        <v>8.3332666677333148E-2</v>
      </c>
      <c r="D11">
        <f t="shared" si="1"/>
        <v>8.3332666677333148E-2</v>
      </c>
      <c r="E11">
        <f t="shared" si="1"/>
        <v>8.3332666677333148E-2</v>
      </c>
      <c r="F11">
        <f t="shared" si="1"/>
        <v>8.3332666677333148E-2</v>
      </c>
      <c r="G11">
        <f t="shared" si="1"/>
        <v>8.3332666677333148E-2</v>
      </c>
      <c r="H11">
        <f t="shared" si="1"/>
        <v>8.3332666677333148E-2</v>
      </c>
      <c r="I11">
        <f t="shared" si="1"/>
        <v>2.0833666661333412E-2</v>
      </c>
      <c r="J11">
        <f t="shared" si="1"/>
        <v>2.0833666661333412E-2</v>
      </c>
      <c r="K11">
        <f t="shared" si="1"/>
        <v>2.0833666661333412E-2</v>
      </c>
      <c r="L11">
        <f t="shared" si="1"/>
        <v>2.0833666661333412E-2</v>
      </c>
      <c r="M11">
        <f t="shared" si="1"/>
        <v>2.0833666661333412E-2</v>
      </c>
      <c r="N11">
        <f t="shared" si="1"/>
        <v>2.0833666661333412E-2</v>
      </c>
      <c r="O11">
        <f t="shared" si="1"/>
        <v>2.0833666661333412E-2</v>
      </c>
      <c r="P11">
        <f t="shared" si="1"/>
        <v>2.0833666661333412E-2</v>
      </c>
      <c r="Q11">
        <f t="shared" si="1"/>
        <v>2.0833666661333412E-2</v>
      </c>
      <c r="R11">
        <f t="shared" si="1"/>
        <v>2.0833666661333412E-2</v>
      </c>
      <c r="S11">
        <f t="shared" si="1"/>
        <v>2.0833666661333412E-2</v>
      </c>
      <c r="T11">
        <f t="shared" si="1"/>
        <v>2.0833666661333412E-2</v>
      </c>
      <c r="U11">
        <f t="shared" si="1"/>
        <v>2.0833666661333412E-2</v>
      </c>
      <c r="V11">
        <f t="shared" si="1"/>
        <v>2.0833666661333412E-2</v>
      </c>
      <c r="W11">
        <f t="shared" si="1"/>
        <v>2.0833666661333412E-2</v>
      </c>
      <c r="X11">
        <f t="shared" si="1"/>
        <v>2.0833666661333412E-2</v>
      </c>
    </row>
    <row r="12" spans="1:25" x14ac:dyDescent="0.25">
      <c r="A12">
        <f>A11</f>
        <v>8.3332666677333148E-2</v>
      </c>
      <c r="B12">
        <f>A12+B11</f>
        <v>0.1666653333546663</v>
      </c>
      <c r="C12">
        <f t="shared" ref="C12:X12" si="2">B12+C11</f>
        <v>0.24999800003199946</v>
      </c>
      <c r="D12">
        <f t="shared" si="2"/>
        <v>0.33333066670933259</v>
      </c>
      <c r="E12">
        <f t="shared" si="2"/>
        <v>0.41666333338666572</v>
      </c>
      <c r="F12">
        <f t="shared" si="2"/>
        <v>0.49999600006399886</v>
      </c>
      <c r="G12">
        <f t="shared" si="2"/>
        <v>0.58332866674133199</v>
      </c>
      <c r="H12">
        <f t="shared" si="2"/>
        <v>0.66666133341866518</v>
      </c>
      <c r="I12">
        <f t="shared" si="2"/>
        <v>0.68749500007999864</v>
      </c>
      <c r="J12">
        <f t="shared" si="2"/>
        <v>0.7083286667413321</v>
      </c>
      <c r="K12">
        <f t="shared" si="2"/>
        <v>0.72916233340266556</v>
      </c>
      <c r="L12">
        <f t="shared" si="2"/>
        <v>0.74999600006399902</v>
      </c>
      <c r="M12">
        <f t="shared" si="2"/>
        <v>0.77082966672533249</v>
      </c>
      <c r="N12">
        <f t="shared" si="2"/>
        <v>0.79166333338666595</v>
      </c>
      <c r="O12">
        <f t="shared" si="2"/>
        <v>0.81249700004799941</v>
      </c>
      <c r="P12">
        <f t="shared" si="2"/>
        <v>0.83333066670933287</v>
      </c>
      <c r="Q12">
        <f t="shared" si="2"/>
        <v>0.85416433337066633</v>
      </c>
      <c r="R12">
        <f t="shared" si="2"/>
        <v>0.87499800003199979</v>
      </c>
      <c r="S12">
        <f t="shared" si="2"/>
        <v>0.89583166669333325</v>
      </c>
      <c r="T12">
        <f t="shared" si="2"/>
        <v>0.91666533335466671</v>
      </c>
      <c r="U12">
        <f t="shared" si="2"/>
        <v>0.93749900001600017</v>
      </c>
      <c r="V12">
        <f t="shared" si="2"/>
        <v>0.95833266667733363</v>
      </c>
      <c r="W12">
        <f t="shared" si="2"/>
        <v>0.97916633333866709</v>
      </c>
      <c r="X12">
        <f t="shared" si="2"/>
        <v>1.0000000000000004</v>
      </c>
    </row>
    <row r="15" spans="1:25" x14ac:dyDescent="0.25">
      <c r="A15" t="s">
        <v>3</v>
      </c>
      <c r="B15" t="s">
        <v>4</v>
      </c>
    </row>
    <row r="16" spans="1:25" x14ac:dyDescent="0.25">
      <c r="A16">
        <v>1</v>
      </c>
      <c r="B16">
        <v>0</v>
      </c>
    </row>
    <row r="17" spans="1:25" x14ac:dyDescent="0.25">
      <c r="A17">
        <f t="shared" ref="A17:X17" si="3">($A16*A$3)+($B16*A$4)+A$5</f>
        <v>4.7655000000000003E-2</v>
      </c>
      <c r="B17">
        <f t="shared" si="3"/>
        <v>7.1607000000000004E-2</v>
      </c>
      <c r="C17">
        <f t="shared" si="3"/>
        <v>0.13148699999999999</v>
      </c>
      <c r="D17">
        <f t="shared" si="3"/>
        <v>0.101547</v>
      </c>
      <c r="E17">
        <f t="shared" si="3"/>
        <v>0.101547</v>
      </c>
      <c r="F17">
        <f t="shared" si="3"/>
        <v>0.101547</v>
      </c>
      <c r="G17">
        <f t="shared" si="3"/>
        <v>4.4661000000000006E-2</v>
      </c>
      <c r="H17">
        <f t="shared" si="3"/>
        <v>7.1607000000000004E-2</v>
      </c>
      <c r="I17">
        <f t="shared" si="3"/>
        <v>4.0357000000000004E-2</v>
      </c>
      <c r="J17">
        <f t="shared" si="3"/>
        <v>7.0296999999999998E-2</v>
      </c>
      <c r="K17">
        <f t="shared" si="3"/>
        <v>7.0296999999999998E-2</v>
      </c>
      <c r="L17">
        <f t="shared" si="3"/>
        <v>1.3410999999999999E-2</v>
      </c>
      <c r="M17">
        <f t="shared" si="3"/>
        <v>7.0296999999999998E-2</v>
      </c>
      <c r="N17">
        <f t="shared" si="3"/>
        <v>0.10023699999999999</v>
      </c>
      <c r="O17">
        <f t="shared" si="3"/>
        <v>1.3410999999999999E-2</v>
      </c>
      <c r="P17">
        <f t="shared" si="3"/>
        <v>4.0357000000000004E-2</v>
      </c>
      <c r="Q17">
        <f t="shared" si="3"/>
        <v>7.0296999999999998E-2</v>
      </c>
      <c r="R17">
        <f t="shared" si="3"/>
        <v>7.0296999999999998E-2</v>
      </c>
      <c r="S17">
        <f t="shared" si="3"/>
        <v>7.0296999999999998E-2</v>
      </c>
      <c r="T17">
        <f t="shared" si="3"/>
        <v>1.3410999999999999E-2</v>
      </c>
      <c r="U17">
        <f t="shared" si="3"/>
        <v>1.3410999999999999E-2</v>
      </c>
      <c r="V17">
        <f t="shared" si="3"/>
        <v>0.10023699999999999</v>
      </c>
      <c r="W17">
        <f t="shared" si="3"/>
        <v>7.0296999999999998E-2</v>
      </c>
      <c r="X17">
        <f t="shared" si="3"/>
        <v>1.6404999999999999E-2</v>
      </c>
      <c r="Y17">
        <f>SUM(A17:X17)</f>
        <v>1.5149740000000003</v>
      </c>
    </row>
    <row r="18" spans="1:25" x14ac:dyDescent="0.25">
      <c r="A18">
        <f t="shared" ref="A18:X18" si="4">A17/$Y17</f>
        <v>3.1455985383247495E-2</v>
      </c>
      <c r="B18">
        <f t="shared" si="4"/>
        <v>4.7266157703036479E-2</v>
      </c>
      <c r="C18">
        <f t="shared" si="4"/>
        <v>8.679158850250894E-2</v>
      </c>
      <c r="D18">
        <f t="shared" si="4"/>
        <v>6.702887310277271E-2</v>
      </c>
      <c r="E18">
        <f t="shared" si="4"/>
        <v>6.702887310277271E-2</v>
      </c>
      <c r="F18">
        <f t="shared" si="4"/>
        <v>6.702887310277271E-2</v>
      </c>
      <c r="G18">
        <f t="shared" si="4"/>
        <v>2.9479713843273875E-2</v>
      </c>
      <c r="H18">
        <f t="shared" si="4"/>
        <v>4.7266157703036479E-2</v>
      </c>
      <c r="I18">
        <f t="shared" si="4"/>
        <v>2.6638740994894959E-2</v>
      </c>
      <c r="J18">
        <f t="shared" si="4"/>
        <v>4.6401456394631183E-2</v>
      </c>
      <c r="K18">
        <f t="shared" si="4"/>
        <v>4.6401456394631183E-2</v>
      </c>
      <c r="L18">
        <f t="shared" si="4"/>
        <v>8.85229713513235E-3</v>
      </c>
      <c r="M18">
        <f t="shared" si="4"/>
        <v>4.6401456394631183E-2</v>
      </c>
      <c r="N18">
        <f t="shared" si="4"/>
        <v>6.6164171794367413E-2</v>
      </c>
      <c r="O18">
        <f t="shared" si="4"/>
        <v>8.85229713513235E-3</v>
      </c>
      <c r="P18">
        <f t="shared" si="4"/>
        <v>2.6638740994894959E-2</v>
      </c>
      <c r="Q18">
        <f t="shared" si="4"/>
        <v>4.6401456394631183E-2</v>
      </c>
      <c r="R18">
        <f t="shared" si="4"/>
        <v>4.6401456394631183E-2</v>
      </c>
      <c r="S18">
        <f t="shared" si="4"/>
        <v>4.6401456394631183E-2</v>
      </c>
      <c r="T18">
        <f t="shared" si="4"/>
        <v>8.85229713513235E-3</v>
      </c>
      <c r="U18">
        <f t="shared" si="4"/>
        <v>8.85229713513235E-3</v>
      </c>
      <c r="V18">
        <f t="shared" si="4"/>
        <v>6.6164171794367413E-2</v>
      </c>
      <c r="W18">
        <f t="shared" si="4"/>
        <v>4.6401456394631183E-2</v>
      </c>
      <c r="X18">
        <f t="shared" si="4"/>
        <v>1.0828568675105973E-2</v>
      </c>
    </row>
    <row r="19" spans="1:25" x14ac:dyDescent="0.25">
      <c r="A19">
        <f>A18</f>
        <v>3.1455985383247495E-2</v>
      </c>
      <c r="B19">
        <f t="shared" ref="B19:X19" si="5">A19+B18</f>
        <v>7.8722143086283974E-2</v>
      </c>
      <c r="C19">
        <f t="shared" si="5"/>
        <v>0.1655137315887929</v>
      </c>
      <c r="D19">
        <f t="shared" si="5"/>
        <v>0.23254260469156562</v>
      </c>
      <c r="E19">
        <f t="shared" si="5"/>
        <v>0.29957147779433835</v>
      </c>
      <c r="F19">
        <f t="shared" si="5"/>
        <v>0.36660035089711107</v>
      </c>
      <c r="G19">
        <f t="shared" si="5"/>
        <v>0.39608006474038493</v>
      </c>
      <c r="H19">
        <f t="shared" si="5"/>
        <v>0.44334622244342142</v>
      </c>
      <c r="I19">
        <f t="shared" si="5"/>
        <v>0.46998496343831636</v>
      </c>
      <c r="J19">
        <f t="shared" si="5"/>
        <v>0.51638641983294753</v>
      </c>
      <c r="K19">
        <f t="shared" si="5"/>
        <v>0.56278787622757875</v>
      </c>
      <c r="L19">
        <f t="shared" si="5"/>
        <v>0.57164017336271111</v>
      </c>
      <c r="M19">
        <f t="shared" si="5"/>
        <v>0.61804162975734234</v>
      </c>
      <c r="N19">
        <f t="shared" si="5"/>
        <v>0.68420580155170974</v>
      </c>
      <c r="O19">
        <f t="shared" si="5"/>
        <v>0.69305809868684209</v>
      </c>
      <c r="P19">
        <f t="shared" si="5"/>
        <v>0.71969683968173703</v>
      </c>
      <c r="Q19">
        <f t="shared" si="5"/>
        <v>0.76609829607636826</v>
      </c>
      <c r="R19">
        <f t="shared" si="5"/>
        <v>0.81249975247099948</v>
      </c>
      <c r="S19">
        <f t="shared" si="5"/>
        <v>0.85890120886563071</v>
      </c>
      <c r="T19">
        <f t="shared" si="5"/>
        <v>0.86775350600076306</v>
      </c>
      <c r="U19">
        <f t="shared" si="5"/>
        <v>0.87660580313589542</v>
      </c>
      <c r="V19">
        <f t="shared" si="5"/>
        <v>0.94276997493026282</v>
      </c>
      <c r="W19">
        <f t="shared" si="5"/>
        <v>0.98917143132489405</v>
      </c>
      <c r="X19">
        <f t="shared" si="5"/>
        <v>1</v>
      </c>
    </row>
    <row r="22" spans="1:25" x14ac:dyDescent="0.25">
      <c r="A22" t="s">
        <v>3</v>
      </c>
      <c r="B22" t="s">
        <v>4</v>
      </c>
    </row>
    <row r="23" spans="1:25" x14ac:dyDescent="0.25">
      <c r="A23">
        <v>0</v>
      </c>
      <c r="B23">
        <v>1</v>
      </c>
    </row>
    <row r="24" spans="1:25" x14ac:dyDescent="0.25">
      <c r="A24">
        <f t="shared" ref="A24:X24" si="6">($A23*A$3)+($B23*A$4)+A$5</f>
        <v>4.9452000000000003E-2</v>
      </c>
      <c r="B24">
        <f t="shared" si="6"/>
        <v>5.4325999999999999E-2</v>
      </c>
      <c r="C24">
        <f t="shared" si="6"/>
        <v>4.7427000000000004E-2</v>
      </c>
      <c r="D24">
        <f t="shared" si="6"/>
        <v>7.1976999999999999E-2</v>
      </c>
      <c r="E24">
        <f t="shared" si="6"/>
        <v>4.2507000000000003E-2</v>
      </c>
      <c r="F24">
        <f t="shared" si="6"/>
        <v>4.6755000000000005E-2</v>
      </c>
      <c r="G24">
        <f t="shared" si="6"/>
        <v>4.2274000000000006E-2</v>
      </c>
      <c r="H24">
        <f t="shared" si="6"/>
        <v>4.1881000000000002E-2</v>
      </c>
      <c r="I24">
        <f t="shared" si="6"/>
        <v>2.6907E-2</v>
      </c>
      <c r="J24">
        <f t="shared" si="6"/>
        <v>4.0981000000000004E-2</v>
      </c>
      <c r="K24">
        <f t="shared" si="6"/>
        <v>2.6121999999999999E-2</v>
      </c>
      <c r="L24">
        <f t="shared" si="6"/>
        <v>1.1368E-2</v>
      </c>
      <c r="M24">
        <f t="shared" si="6"/>
        <v>6.3522999999999996E-2</v>
      </c>
      <c r="N24">
        <f t="shared" si="6"/>
        <v>2.9234E-2</v>
      </c>
      <c r="O24">
        <f t="shared" si="6"/>
        <v>0.18624000000000002</v>
      </c>
      <c r="P24">
        <f t="shared" si="6"/>
        <v>6.1027999999999999E-2</v>
      </c>
      <c r="Q24">
        <f t="shared" si="6"/>
        <v>1.7076000000000001E-2</v>
      </c>
      <c r="R24">
        <f t="shared" si="6"/>
        <v>1.1703E-2</v>
      </c>
      <c r="S24">
        <f t="shared" si="6"/>
        <v>1.1345999999999998E-2</v>
      </c>
      <c r="T24">
        <f t="shared" si="6"/>
        <v>7.2261000000000006E-2</v>
      </c>
      <c r="U24">
        <f t="shared" si="6"/>
        <v>0.37145100000000003</v>
      </c>
      <c r="V24">
        <f t="shared" si="6"/>
        <v>9.6781999999999993E-2</v>
      </c>
      <c r="W24">
        <f t="shared" si="6"/>
        <v>1.8824E-2</v>
      </c>
      <c r="X24">
        <f t="shared" si="6"/>
        <v>5.8565999999999993E-2</v>
      </c>
      <c r="Y24">
        <f>SUM(A24:X24)</f>
        <v>1.5000109999999998</v>
      </c>
    </row>
    <row r="25" spans="1:25" x14ac:dyDescent="0.25">
      <c r="A25">
        <f t="shared" ref="A25:X25" si="7">A24/$Y24</f>
        <v>3.2967758236439604E-2</v>
      </c>
      <c r="B25">
        <f t="shared" si="7"/>
        <v>3.6217067741503232E-2</v>
      </c>
      <c r="C25">
        <f t="shared" si="7"/>
        <v>3.1617768136367005E-2</v>
      </c>
      <c r="D25">
        <f t="shared" si="7"/>
        <v>4.7984314781691607E-2</v>
      </c>
      <c r="E25">
        <f t="shared" si="7"/>
        <v>2.8337792189523949E-2</v>
      </c>
      <c r="F25">
        <f t="shared" si="7"/>
        <v>3.1169771421676248E-2</v>
      </c>
      <c r="G25">
        <f t="shared" si="7"/>
        <v>2.8182459995293375E-2</v>
      </c>
      <c r="H25">
        <f t="shared" si="7"/>
        <v>2.7920461916612616E-2</v>
      </c>
      <c r="I25">
        <f t="shared" si="7"/>
        <v>1.7937868455631327E-2</v>
      </c>
      <c r="J25">
        <f t="shared" si="7"/>
        <v>2.732046631658035E-2</v>
      </c>
      <c r="K25">
        <f t="shared" si="7"/>
        <v>1.7414538960047628E-2</v>
      </c>
      <c r="L25">
        <f t="shared" si="7"/>
        <v>7.57861109018534E-3</v>
      </c>
      <c r="M25">
        <f t="shared" si="7"/>
        <v>4.2348356112055181E-2</v>
      </c>
      <c r="N25">
        <f t="shared" si="7"/>
        <v>1.9489190412603642E-2</v>
      </c>
      <c r="O25">
        <f t="shared" si="7"/>
        <v>0.12415908950001037</v>
      </c>
      <c r="P25">
        <f t="shared" si="7"/>
        <v>4.0685034976410177E-2</v>
      </c>
      <c r="Q25">
        <f t="shared" si="7"/>
        <v>1.1383916517945538E-2</v>
      </c>
      <c r="R25">
        <f t="shared" si="7"/>
        <v>7.8019427857529055E-3</v>
      </c>
      <c r="S25">
        <f t="shared" si="7"/>
        <v>7.5639445310734391E-3</v>
      </c>
      <c r="T25">
        <f t="shared" si="7"/>
        <v>4.8173646726590684E-2</v>
      </c>
      <c r="U25">
        <f t="shared" si="7"/>
        <v>0.24763218403065052</v>
      </c>
      <c r="V25">
        <f t="shared" si="7"/>
        <v>6.4520860180358686E-2</v>
      </c>
      <c r="W25">
        <f t="shared" si="7"/>
        <v>1.2549241305563761E-2</v>
      </c>
      <c r="X25">
        <f t="shared" si="7"/>
        <v>3.9043713679433018E-2</v>
      </c>
    </row>
    <row r="26" spans="1:25" x14ac:dyDescent="0.25">
      <c r="A26">
        <f>A25</f>
        <v>3.2967758236439604E-2</v>
      </c>
      <c r="B26">
        <f t="shared" ref="B26:X26" si="8">A26+B25</f>
        <v>6.9184825977942843E-2</v>
      </c>
      <c r="C26">
        <f t="shared" si="8"/>
        <v>0.10080259411430985</v>
      </c>
      <c r="D26">
        <f t="shared" si="8"/>
        <v>0.14878690889600146</v>
      </c>
      <c r="E26">
        <f t="shared" si="8"/>
        <v>0.17712470108552542</v>
      </c>
      <c r="F26">
        <f t="shared" si="8"/>
        <v>0.20829447250720168</v>
      </c>
      <c r="G26">
        <f t="shared" si="8"/>
        <v>0.23647693250249505</v>
      </c>
      <c r="H26">
        <f t="shared" si="8"/>
        <v>0.26439739441910765</v>
      </c>
      <c r="I26">
        <f t="shared" si="8"/>
        <v>0.28233526287473898</v>
      </c>
      <c r="J26">
        <f t="shared" si="8"/>
        <v>0.30965572919131934</v>
      </c>
      <c r="K26">
        <f t="shared" si="8"/>
        <v>0.32707026815136697</v>
      </c>
      <c r="L26">
        <f t="shared" si="8"/>
        <v>0.33464887924155229</v>
      </c>
      <c r="M26">
        <f t="shared" si="8"/>
        <v>0.37699723535360746</v>
      </c>
      <c r="N26">
        <f t="shared" si="8"/>
        <v>0.39648642576621113</v>
      </c>
      <c r="O26">
        <f t="shared" si="8"/>
        <v>0.52064551526622149</v>
      </c>
      <c r="P26">
        <f t="shared" si="8"/>
        <v>0.56133055024263168</v>
      </c>
      <c r="Q26">
        <f t="shared" si="8"/>
        <v>0.57271446676057725</v>
      </c>
      <c r="R26">
        <f t="shared" si="8"/>
        <v>0.5805164095463301</v>
      </c>
      <c r="S26">
        <f t="shared" si="8"/>
        <v>0.58808035407740356</v>
      </c>
      <c r="T26">
        <f t="shared" si="8"/>
        <v>0.63625400080399419</v>
      </c>
      <c r="U26">
        <f t="shared" si="8"/>
        <v>0.88388618483464465</v>
      </c>
      <c r="V26">
        <f t="shared" si="8"/>
        <v>0.94840704501500328</v>
      </c>
      <c r="W26">
        <f t="shared" si="8"/>
        <v>0.96095628632056707</v>
      </c>
      <c r="X26">
        <f t="shared" si="8"/>
        <v>1</v>
      </c>
    </row>
    <row r="28" spans="1:25" x14ac:dyDescent="0.25">
      <c r="A28" t="s">
        <v>3</v>
      </c>
      <c r="B28" t="s">
        <v>4</v>
      </c>
    </row>
    <row r="29" spans="1:25" x14ac:dyDescent="0.25">
      <c r="A29">
        <v>1</v>
      </c>
      <c r="B29">
        <v>1</v>
      </c>
    </row>
    <row r="30" spans="1:25" x14ac:dyDescent="0.25">
      <c r="A30">
        <f t="shared" ref="A30:X30" si="9">($A29*A$3)+($B29*A$4)+A$5</f>
        <v>5.5440000000000003E-2</v>
      </c>
      <c r="B30">
        <f t="shared" si="9"/>
        <v>8.4266000000000008E-2</v>
      </c>
      <c r="C30">
        <f t="shared" si="9"/>
        <v>0.13724700000000001</v>
      </c>
      <c r="D30">
        <f t="shared" si="9"/>
        <v>0.131857</v>
      </c>
      <c r="E30">
        <f t="shared" si="9"/>
        <v>0.10238700000000001</v>
      </c>
      <c r="F30">
        <f t="shared" si="9"/>
        <v>0.10663500000000001</v>
      </c>
      <c r="G30">
        <f t="shared" si="9"/>
        <v>4.5268000000000003E-2</v>
      </c>
      <c r="H30">
        <f t="shared" si="9"/>
        <v>7.1820999999999996E-2</v>
      </c>
      <c r="I30">
        <f t="shared" si="9"/>
        <v>5.6846999999999995E-2</v>
      </c>
      <c r="J30">
        <f t="shared" si="9"/>
        <v>0.10086099999999999</v>
      </c>
      <c r="K30">
        <f t="shared" si="9"/>
        <v>8.6001999999999995E-2</v>
      </c>
      <c r="L30">
        <f t="shared" si="9"/>
        <v>1.4362E-2</v>
      </c>
      <c r="M30">
        <f t="shared" si="9"/>
        <v>0.123403</v>
      </c>
      <c r="N30">
        <f t="shared" si="9"/>
        <v>0.11905399999999999</v>
      </c>
      <c r="O30">
        <f t="shared" si="9"/>
        <v>0.18923400000000001</v>
      </c>
      <c r="P30">
        <f t="shared" si="9"/>
        <v>9.0968000000000007E-2</v>
      </c>
      <c r="Q30">
        <f t="shared" si="9"/>
        <v>7.6955999999999997E-2</v>
      </c>
      <c r="R30">
        <f t="shared" si="9"/>
        <v>7.1583000000000008E-2</v>
      </c>
      <c r="S30">
        <f t="shared" si="9"/>
        <v>7.1225999999999998E-2</v>
      </c>
      <c r="T30">
        <f t="shared" si="9"/>
        <v>7.5255000000000002E-2</v>
      </c>
      <c r="U30">
        <f t="shared" si="9"/>
        <v>0.37444500000000003</v>
      </c>
      <c r="V30">
        <f t="shared" si="9"/>
        <v>0.18660199999999999</v>
      </c>
      <c r="W30">
        <f t="shared" si="9"/>
        <v>7.8703999999999996E-2</v>
      </c>
      <c r="X30">
        <f t="shared" si="9"/>
        <v>6.4554E-2</v>
      </c>
      <c r="Y30">
        <f>SUM(A30:X30)</f>
        <v>2.514977</v>
      </c>
    </row>
    <row r="31" spans="1:25" x14ac:dyDescent="0.25">
      <c r="A31">
        <f t="shared" ref="A31:X31" si="10">A30/$Y30</f>
        <v>2.2043939169225008E-2</v>
      </c>
      <c r="B31">
        <f t="shared" si="10"/>
        <v>3.3505674206960941E-2</v>
      </c>
      <c r="C31">
        <f t="shared" si="10"/>
        <v>5.4571870836194532E-2</v>
      </c>
      <c r="D31">
        <f t="shared" si="10"/>
        <v>5.2428710083630981E-2</v>
      </c>
      <c r="E31">
        <f t="shared" si="10"/>
        <v>4.0710909085848498E-2</v>
      </c>
      <c r="F31">
        <f t="shared" si="10"/>
        <v>4.2399990139074833E-2</v>
      </c>
      <c r="G31">
        <f t="shared" si="10"/>
        <v>1.7999369377930695E-2</v>
      </c>
      <c r="H31">
        <f t="shared" si="10"/>
        <v>2.8557318814446411E-2</v>
      </c>
      <c r="I31">
        <f t="shared" si="10"/>
        <v>2.2603387625413668E-2</v>
      </c>
      <c r="J31">
        <f t="shared" si="10"/>
        <v>4.0104144093564269E-2</v>
      </c>
      <c r="K31">
        <f t="shared" si="10"/>
        <v>3.4195938968825557E-2</v>
      </c>
      <c r="L31">
        <f t="shared" si="10"/>
        <v>5.7105890033984407E-3</v>
      </c>
      <c r="M31">
        <f t="shared" si="10"/>
        <v>4.9067247931094397E-2</v>
      </c>
      <c r="N31">
        <f t="shared" si="10"/>
        <v>4.73380074648794E-2</v>
      </c>
      <c r="O31">
        <f t="shared" si="10"/>
        <v>7.5242835222747564E-2</v>
      </c>
      <c r="P31">
        <f t="shared" si="10"/>
        <v>3.6170509710426776E-2</v>
      </c>
      <c r="Q31">
        <f t="shared" si="10"/>
        <v>3.0599086989662329E-2</v>
      </c>
      <c r="R31">
        <f t="shared" si="10"/>
        <v>2.84626857422553E-2</v>
      </c>
      <c r="S31">
        <f t="shared" si="10"/>
        <v>2.832073613396862E-2</v>
      </c>
      <c r="T31">
        <f t="shared" si="10"/>
        <v>2.9922738856061108E-2</v>
      </c>
      <c r="U31">
        <f t="shared" si="10"/>
        <v>0.14888605343110495</v>
      </c>
      <c r="V31">
        <f t="shared" si="10"/>
        <v>7.4196304777339905E-2</v>
      </c>
      <c r="W31">
        <f t="shared" si="10"/>
        <v>3.1294123166931545E-2</v>
      </c>
      <c r="X31">
        <f t="shared" si="10"/>
        <v>2.5667829169014271E-2</v>
      </c>
    </row>
    <row r="32" spans="1:25" x14ac:dyDescent="0.25">
      <c r="A32">
        <f>A31</f>
        <v>2.2043939169225008E-2</v>
      </c>
      <c r="B32">
        <f t="shared" ref="B32:X32" si="11">A32+B31</f>
        <v>5.5549613376185948E-2</v>
      </c>
      <c r="C32">
        <f t="shared" si="11"/>
        <v>0.11012148421238048</v>
      </c>
      <c r="D32">
        <f t="shared" si="11"/>
        <v>0.16255019429601147</v>
      </c>
      <c r="E32">
        <f t="shared" si="11"/>
        <v>0.20326110338185999</v>
      </c>
      <c r="F32">
        <f t="shared" si="11"/>
        <v>0.24566109352093482</v>
      </c>
      <c r="G32">
        <f t="shared" si="11"/>
        <v>0.26366046289886552</v>
      </c>
      <c r="H32">
        <f t="shared" si="11"/>
        <v>0.29221778171331192</v>
      </c>
      <c r="I32">
        <f t="shared" si="11"/>
        <v>0.31482116933872561</v>
      </c>
      <c r="J32">
        <f t="shared" si="11"/>
        <v>0.35492531343228989</v>
      </c>
      <c r="K32">
        <f t="shared" si="11"/>
        <v>0.38912125240111545</v>
      </c>
      <c r="L32">
        <f t="shared" si="11"/>
        <v>0.39483184140451388</v>
      </c>
      <c r="M32">
        <f t="shared" si="11"/>
        <v>0.44389908933560829</v>
      </c>
      <c r="N32">
        <f t="shared" si="11"/>
        <v>0.49123709680048766</v>
      </c>
      <c r="O32">
        <f t="shared" si="11"/>
        <v>0.56647993202323521</v>
      </c>
      <c r="P32">
        <f t="shared" si="11"/>
        <v>0.602650441733662</v>
      </c>
      <c r="Q32">
        <f t="shared" si="11"/>
        <v>0.6332495287233243</v>
      </c>
      <c r="R32">
        <f t="shared" si="11"/>
        <v>0.6617122144655796</v>
      </c>
      <c r="S32">
        <f t="shared" si="11"/>
        <v>0.69003295059954817</v>
      </c>
      <c r="T32">
        <f t="shared" si="11"/>
        <v>0.71995568945560928</v>
      </c>
      <c r="U32">
        <f t="shared" si="11"/>
        <v>0.86884174288671423</v>
      </c>
      <c r="V32">
        <f t="shared" si="11"/>
        <v>0.94303804766405408</v>
      </c>
      <c r="W32">
        <f t="shared" si="11"/>
        <v>0.97433217083098567</v>
      </c>
      <c r="X32">
        <f t="shared" si="11"/>
        <v>0.99999999999999989</v>
      </c>
    </row>
    <row r="34" spans="1:25" x14ac:dyDescent="0.25">
      <c r="A34" t="s">
        <v>3</v>
      </c>
      <c r="B34" t="s">
        <v>4</v>
      </c>
    </row>
    <row r="35" spans="1:25" x14ac:dyDescent="0.25">
      <c r="A35">
        <v>4</v>
      </c>
      <c r="B35">
        <v>1</v>
      </c>
    </row>
    <row r="36" spans="1:25" x14ac:dyDescent="0.25">
      <c r="A36">
        <f t="shared" ref="A36:X36" si="12">($A35*A$3)+($B35*A$4)+A$5</f>
        <v>7.3403999999999997E-2</v>
      </c>
      <c r="B36">
        <f t="shared" si="12"/>
        <v>0.17408600000000002</v>
      </c>
      <c r="C36">
        <f t="shared" si="12"/>
        <v>0.40670699999999999</v>
      </c>
      <c r="D36">
        <f t="shared" si="12"/>
        <v>0.31149700000000002</v>
      </c>
      <c r="E36">
        <f t="shared" si="12"/>
        <v>0.28202700000000003</v>
      </c>
      <c r="F36">
        <f t="shared" si="12"/>
        <v>0.286275</v>
      </c>
      <c r="G36">
        <f t="shared" si="12"/>
        <v>5.4250000000000007E-2</v>
      </c>
      <c r="H36">
        <f t="shared" si="12"/>
        <v>0.16164100000000001</v>
      </c>
      <c r="I36">
        <f t="shared" si="12"/>
        <v>0.14666700000000002</v>
      </c>
      <c r="J36">
        <f t="shared" si="12"/>
        <v>0.280501</v>
      </c>
      <c r="K36">
        <f t="shared" si="12"/>
        <v>0.26564200000000004</v>
      </c>
      <c r="L36">
        <f t="shared" si="12"/>
        <v>2.3344E-2</v>
      </c>
      <c r="M36">
        <f t="shared" si="12"/>
        <v>0.30304300000000001</v>
      </c>
      <c r="N36">
        <f t="shared" si="12"/>
        <v>0.38851400000000003</v>
      </c>
      <c r="O36">
        <f t="shared" si="12"/>
        <v>0.198216</v>
      </c>
      <c r="P36">
        <f t="shared" si="12"/>
        <v>0.180788</v>
      </c>
      <c r="Q36">
        <f t="shared" si="12"/>
        <v>0.25659599999999999</v>
      </c>
      <c r="R36">
        <f t="shared" si="12"/>
        <v>0.25122300000000003</v>
      </c>
      <c r="S36">
        <f t="shared" si="12"/>
        <v>0.25086600000000003</v>
      </c>
      <c r="T36">
        <f t="shared" si="12"/>
        <v>8.4236999999999992E-2</v>
      </c>
      <c r="U36">
        <f t="shared" si="12"/>
        <v>0.38342700000000002</v>
      </c>
      <c r="V36">
        <f t="shared" si="12"/>
        <v>0.45606199999999997</v>
      </c>
      <c r="W36">
        <f t="shared" si="12"/>
        <v>0.25834400000000002</v>
      </c>
      <c r="X36">
        <f t="shared" si="12"/>
        <v>8.2517999999999994E-2</v>
      </c>
      <c r="Y36">
        <f>SUM(A36:X36)</f>
        <v>5.5598750000000017</v>
      </c>
    </row>
    <row r="37" spans="1:25" x14ac:dyDescent="0.25">
      <c r="A37">
        <f t="shared" ref="A37:X37" si="13">A36/$Y36</f>
        <v>1.3202455091166614E-2</v>
      </c>
      <c r="B37">
        <f t="shared" si="13"/>
        <v>3.1311135592077155E-2</v>
      </c>
      <c r="C37">
        <f t="shared" si="13"/>
        <v>7.3150385575215249E-2</v>
      </c>
      <c r="D37">
        <f t="shared" si="13"/>
        <v>5.6025899862856617E-2</v>
      </c>
      <c r="E37">
        <f t="shared" si="13"/>
        <v>5.0725420985184011E-2</v>
      </c>
      <c r="F37">
        <f t="shared" si="13"/>
        <v>5.148946693945456E-2</v>
      </c>
      <c r="G37">
        <f t="shared" si="13"/>
        <v>9.7574136109175105E-3</v>
      </c>
      <c r="H37">
        <f t="shared" si="13"/>
        <v>2.907277591672474E-2</v>
      </c>
      <c r="I37">
        <f t="shared" si="13"/>
        <v>2.6379549899952781E-2</v>
      </c>
      <c r="J37">
        <f t="shared" si="13"/>
        <v>5.0450954382967227E-2</v>
      </c>
      <c r="K37">
        <f t="shared" si="13"/>
        <v>4.7778412284448832E-2</v>
      </c>
      <c r="L37">
        <f t="shared" si="13"/>
        <v>4.1986555453135174E-3</v>
      </c>
      <c r="M37">
        <f t="shared" si="13"/>
        <v>5.4505362080982021E-2</v>
      </c>
      <c r="N37">
        <f t="shared" si="13"/>
        <v>6.9878189707502397E-2</v>
      </c>
      <c r="O37">
        <f t="shared" si="13"/>
        <v>3.5651161222149771E-2</v>
      </c>
      <c r="P37">
        <f t="shared" si="13"/>
        <v>3.2516558375862759E-2</v>
      </c>
      <c r="Q37">
        <f t="shared" si="13"/>
        <v>4.6151397288608093E-2</v>
      </c>
      <c r="R37">
        <f t="shared" si="13"/>
        <v>4.5185008655770131E-2</v>
      </c>
      <c r="S37">
        <f t="shared" si="13"/>
        <v>4.512079857910474E-2</v>
      </c>
      <c r="T37">
        <f t="shared" si="13"/>
        <v>1.5150880190651762E-2</v>
      </c>
      <c r="U37">
        <f t="shared" si="13"/>
        <v>6.8963241080060231E-2</v>
      </c>
      <c r="V37">
        <f t="shared" si="13"/>
        <v>8.2027383709166096E-2</v>
      </c>
      <c r="W37">
        <f t="shared" si="13"/>
        <v>4.6465792846062177E-2</v>
      </c>
      <c r="X37">
        <f t="shared" si="13"/>
        <v>1.4841700577800754E-2</v>
      </c>
    </row>
    <row r="38" spans="1:25" x14ac:dyDescent="0.25">
      <c r="A38">
        <f>A37</f>
        <v>1.3202455091166614E-2</v>
      </c>
      <c r="B38">
        <f t="shared" ref="B38:X38" si="14">A38+B37</f>
        <v>4.4513590683243773E-2</v>
      </c>
      <c r="C38">
        <f t="shared" si="14"/>
        <v>0.11766397625845902</v>
      </c>
      <c r="D38">
        <f t="shared" si="14"/>
        <v>0.17368987612131565</v>
      </c>
      <c r="E38">
        <f t="shared" si="14"/>
        <v>0.22441529710649966</v>
      </c>
      <c r="F38">
        <f t="shared" si="14"/>
        <v>0.27590476404595421</v>
      </c>
      <c r="G38">
        <f t="shared" si="14"/>
        <v>0.28566217765687174</v>
      </c>
      <c r="H38">
        <f t="shared" si="14"/>
        <v>0.31473495357359649</v>
      </c>
      <c r="I38">
        <f t="shared" si="14"/>
        <v>0.34111450347354927</v>
      </c>
      <c r="J38">
        <f t="shared" si="14"/>
        <v>0.39156545785651647</v>
      </c>
      <c r="K38">
        <f t="shared" si="14"/>
        <v>0.43934387014096532</v>
      </c>
      <c r="L38">
        <f t="shared" si="14"/>
        <v>0.44354252568627883</v>
      </c>
      <c r="M38">
        <f t="shared" si="14"/>
        <v>0.49804788776726083</v>
      </c>
      <c r="N38">
        <f t="shared" si="14"/>
        <v>0.5679260774747632</v>
      </c>
      <c r="O38">
        <f t="shared" si="14"/>
        <v>0.60357723869691293</v>
      </c>
      <c r="P38">
        <f t="shared" si="14"/>
        <v>0.63609379707277569</v>
      </c>
      <c r="Q38">
        <f t="shared" si="14"/>
        <v>0.68224519436138376</v>
      </c>
      <c r="R38">
        <f t="shared" si="14"/>
        <v>0.72743020301715389</v>
      </c>
      <c r="S38">
        <f t="shared" si="14"/>
        <v>0.77255100159625867</v>
      </c>
      <c r="T38">
        <f t="shared" si="14"/>
        <v>0.78770188178691047</v>
      </c>
      <c r="U38">
        <f t="shared" si="14"/>
        <v>0.85666512286697072</v>
      </c>
      <c r="V38">
        <f t="shared" si="14"/>
        <v>0.93869250657613679</v>
      </c>
      <c r="W38">
        <f t="shared" si="14"/>
        <v>0.98515829942219901</v>
      </c>
      <c r="X38">
        <f t="shared" si="14"/>
        <v>0.99999999999999978</v>
      </c>
    </row>
    <row r="46" spans="1:25" x14ac:dyDescent="0.25">
      <c r="A46" t="s">
        <v>3</v>
      </c>
      <c r="B46" t="s">
        <v>4</v>
      </c>
    </row>
    <row r="47" spans="1:25" x14ac:dyDescent="0.25">
      <c r="A47">
        <v>0</v>
      </c>
      <c r="B47">
        <v>0.5</v>
      </c>
    </row>
    <row r="48" spans="1:25" x14ac:dyDescent="0.25">
      <c r="A48">
        <f t="shared" ref="A48:X48" si="15">($A47*A$3)+($B47*A$4)+A$5</f>
        <v>4.5559500000000003E-2</v>
      </c>
      <c r="B48">
        <f t="shared" si="15"/>
        <v>4.7996500000000004E-2</v>
      </c>
      <c r="C48">
        <f t="shared" si="15"/>
        <v>4.4547000000000003E-2</v>
      </c>
      <c r="D48">
        <f t="shared" si="15"/>
        <v>5.6822000000000004E-2</v>
      </c>
      <c r="E48">
        <f t="shared" si="15"/>
        <v>4.2086999999999999E-2</v>
      </c>
      <c r="F48">
        <f t="shared" si="15"/>
        <v>4.4211E-2</v>
      </c>
      <c r="G48">
        <f t="shared" si="15"/>
        <v>4.1970500000000001E-2</v>
      </c>
      <c r="H48">
        <f t="shared" si="15"/>
        <v>4.1774000000000006E-2</v>
      </c>
      <c r="I48">
        <f t="shared" si="15"/>
        <v>1.8661999999999998E-2</v>
      </c>
      <c r="J48">
        <f t="shared" si="15"/>
        <v>2.5699E-2</v>
      </c>
      <c r="K48">
        <f t="shared" si="15"/>
        <v>1.8269500000000001E-2</v>
      </c>
      <c r="L48">
        <f t="shared" si="15"/>
        <v>1.0892499999999999E-2</v>
      </c>
      <c r="M48">
        <f t="shared" si="15"/>
        <v>3.6970000000000003E-2</v>
      </c>
      <c r="N48">
        <f t="shared" si="15"/>
        <v>1.9825499999999999E-2</v>
      </c>
      <c r="O48">
        <f t="shared" si="15"/>
        <v>9.8328499999999999E-2</v>
      </c>
      <c r="P48">
        <f t="shared" si="15"/>
        <v>3.5722500000000004E-2</v>
      </c>
      <c r="Q48">
        <f t="shared" si="15"/>
        <v>1.3746499999999998E-2</v>
      </c>
      <c r="R48">
        <f t="shared" si="15"/>
        <v>1.1059999999999999E-2</v>
      </c>
      <c r="S48">
        <f t="shared" si="15"/>
        <v>1.0881499999999999E-2</v>
      </c>
      <c r="T48">
        <f t="shared" si="15"/>
        <v>4.1339000000000001E-2</v>
      </c>
      <c r="U48">
        <f t="shared" si="15"/>
        <v>0.19093400000000002</v>
      </c>
      <c r="V48">
        <f t="shared" si="15"/>
        <v>5.3599499999999994E-2</v>
      </c>
      <c r="W48">
        <f t="shared" si="15"/>
        <v>1.4620499999999998E-2</v>
      </c>
      <c r="X48">
        <f t="shared" si="15"/>
        <v>3.4491499999999994E-2</v>
      </c>
      <c r="Y48">
        <f>SUM(A48:X48)</f>
        <v>1.0000095</v>
      </c>
    </row>
    <row r="49" spans="1:25" x14ac:dyDescent="0.25">
      <c r="A49">
        <f t="shared" ref="A49:X49" si="16">A48/$Y48</f>
        <v>4.5559067188861706E-2</v>
      </c>
      <c r="B49">
        <f t="shared" si="16"/>
        <v>4.7996044037581648E-2</v>
      </c>
      <c r="C49">
        <f t="shared" si="16"/>
        <v>4.4546576807520333E-2</v>
      </c>
      <c r="D49">
        <f t="shared" si="16"/>
        <v>5.6821460196128139E-2</v>
      </c>
      <c r="E49">
        <f t="shared" si="16"/>
        <v>4.2086600177298317E-2</v>
      </c>
      <c r="F49">
        <f t="shared" si="16"/>
        <v>4.4210579999490004E-2</v>
      </c>
      <c r="G49">
        <f t="shared" si="16"/>
        <v>4.1970101284037803E-2</v>
      </c>
      <c r="H49">
        <f t="shared" si="16"/>
        <v>4.1773603150770076E-2</v>
      </c>
      <c r="I49">
        <f t="shared" si="16"/>
        <v>1.8661822712684229E-2</v>
      </c>
      <c r="J49">
        <f t="shared" si="16"/>
        <v>2.5698755861819314E-2</v>
      </c>
      <c r="K49">
        <f t="shared" si="16"/>
        <v>1.8269326441398809E-2</v>
      </c>
      <c r="L49">
        <f t="shared" si="16"/>
        <v>1.0892396522233038E-2</v>
      </c>
      <c r="M49">
        <f t="shared" si="16"/>
        <v>3.6969648788336515E-2</v>
      </c>
      <c r="N49">
        <f t="shared" si="16"/>
        <v>1.9825311659539234E-2</v>
      </c>
      <c r="O49">
        <f t="shared" si="16"/>
        <v>9.8327565888124066E-2</v>
      </c>
      <c r="P49">
        <f t="shared" si="16"/>
        <v>3.5722160639473928E-2</v>
      </c>
      <c r="Q49">
        <f t="shared" si="16"/>
        <v>1.3746369409490608E-2</v>
      </c>
      <c r="R49">
        <f t="shared" si="16"/>
        <v>1.1059894930998154E-2</v>
      </c>
      <c r="S49">
        <f t="shared" si="16"/>
        <v>1.0881396626732045E-2</v>
      </c>
      <c r="T49">
        <f t="shared" si="16"/>
        <v>4.1338607283230813E-2</v>
      </c>
      <c r="U49">
        <f t="shared" si="16"/>
        <v>0.19093218614423166</v>
      </c>
      <c r="V49">
        <f t="shared" si="16"/>
        <v>5.3598990809587306E-2</v>
      </c>
      <c r="W49">
        <f t="shared" si="16"/>
        <v>1.4620361106569486E-2</v>
      </c>
      <c r="X49">
        <f t="shared" si="16"/>
        <v>3.449117233386282E-2</v>
      </c>
    </row>
    <row r="50" spans="1:25" x14ac:dyDescent="0.25">
      <c r="A50">
        <f>A49</f>
        <v>4.5559067188861706E-2</v>
      </c>
      <c r="B50">
        <f t="shared" ref="B50:X50" si="17">A50+B49</f>
        <v>9.355511122644336E-2</v>
      </c>
      <c r="C50">
        <f t="shared" si="17"/>
        <v>0.13810168803396369</v>
      </c>
      <c r="D50">
        <f t="shared" si="17"/>
        <v>0.19492314823009183</v>
      </c>
      <c r="E50">
        <f t="shared" si="17"/>
        <v>0.23700974840739014</v>
      </c>
      <c r="F50">
        <f t="shared" si="17"/>
        <v>0.28122032840688016</v>
      </c>
      <c r="G50">
        <f t="shared" si="17"/>
        <v>0.32319042969091794</v>
      </c>
      <c r="H50">
        <f t="shared" si="17"/>
        <v>0.36496403284168799</v>
      </c>
      <c r="I50">
        <f t="shared" si="17"/>
        <v>0.38362585555437223</v>
      </c>
      <c r="J50">
        <f t="shared" si="17"/>
        <v>0.40932461141619153</v>
      </c>
      <c r="K50">
        <f t="shared" si="17"/>
        <v>0.42759393785759037</v>
      </c>
      <c r="L50">
        <f t="shared" si="17"/>
        <v>0.43848633437982343</v>
      </c>
      <c r="M50">
        <f t="shared" si="17"/>
        <v>0.47545598316815996</v>
      </c>
      <c r="N50">
        <f t="shared" si="17"/>
        <v>0.49528129482769917</v>
      </c>
      <c r="O50">
        <f t="shared" si="17"/>
        <v>0.59360886071582319</v>
      </c>
      <c r="P50">
        <f t="shared" si="17"/>
        <v>0.62933102135529717</v>
      </c>
      <c r="Q50">
        <f t="shared" si="17"/>
        <v>0.64307739076478776</v>
      </c>
      <c r="R50">
        <f t="shared" si="17"/>
        <v>0.65413728569578589</v>
      </c>
      <c r="S50">
        <f t="shared" si="17"/>
        <v>0.66501868232251793</v>
      </c>
      <c r="T50">
        <f t="shared" si="17"/>
        <v>0.70635728960574873</v>
      </c>
      <c r="U50">
        <f t="shared" si="17"/>
        <v>0.89728947574998041</v>
      </c>
      <c r="V50">
        <f t="shared" si="17"/>
        <v>0.95088846655956771</v>
      </c>
      <c r="W50">
        <f t="shared" si="17"/>
        <v>0.96550882766613721</v>
      </c>
      <c r="X50">
        <f t="shared" si="17"/>
        <v>1</v>
      </c>
    </row>
    <row r="52" spans="1:25" x14ac:dyDescent="0.25">
      <c r="A52" t="s">
        <v>3</v>
      </c>
      <c r="B52" t="s">
        <v>4</v>
      </c>
    </row>
    <row r="53" spans="1:25" x14ac:dyDescent="0.25">
      <c r="A53">
        <v>0</v>
      </c>
      <c r="B53">
        <v>1</v>
      </c>
    </row>
    <row r="54" spans="1:25" x14ac:dyDescent="0.25">
      <c r="A54">
        <f t="shared" ref="A54:X54" si="18">($A53*A$3)+($B53*A$4)+A$5</f>
        <v>4.9452000000000003E-2</v>
      </c>
      <c r="B54">
        <f t="shared" si="18"/>
        <v>5.4325999999999999E-2</v>
      </c>
      <c r="C54">
        <f t="shared" si="18"/>
        <v>4.7427000000000004E-2</v>
      </c>
      <c r="D54">
        <f t="shared" si="18"/>
        <v>7.1976999999999999E-2</v>
      </c>
      <c r="E54">
        <f t="shared" si="18"/>
        <v>4.2507000000000003E-2</v>
      </c>
      <c r="F54">
        <f t="shared" si="18"/>
        <v>4.6755000000000005E-2</v>
      </c>
      <c r="G54">
        <f t="shared" si="18"/>
        <v>4.2274000000000006E-2</v>
      </c>
      <c r="H54">
        <f t="shared" si="18"/>
        <v>4.1881000000000002E-2</v>
      </c>
      <c r="I54">
        <f t="shared" si="18"/>
        <v>2.6907E-2</v>
      </c>
      <c r="J54">
        <f t="shared" si="18"/>
        <v>4.0981000000000004E-2</v>
      </c>
      <c r="K54">
        <f t="shared" si="18"/>
        <v>2.6121999999999999E-2</v>
      </c>
      <c r="L54">
        <f t="shared" si="18"/>
        <v>1.1368E-2</v>
      </c>
      <c r="M54">
        <f t="shared" si="18"/>
        <v>6.3522999999999996E-2</v>
      </c>
      <c r="N54">
        <f t="shared" si="18"/>
        <v>2.9234E-2</v>
      </c>
      <c r="O54">
        <f t="shared" si="18"/>
        <v>0.18624000000000002</v>
      </c>
      <c r="P54">
        <f t="shared" si="18"/>
        <v>6.1027999999999999E-2</v>
      </c>
      <c r="Q54">
        <f t="shared" si="18"/>
        <v>1.7076000000000001E-2</v>
      </c>
      <c r="R54">
        <f t="shared" si="18"/>
        <v>1.1703E-2</v>
      </c>
      <c r="S54">
        <f t="shared" si="18"/>
        <v>1.1345999999999998E-2</v>
      </c>
      <c r="T54">
        <f t="shared" si="18"/>
        <v>7.2261000000000006E-2</v>
      </c>
      <c r="U54">
        <f t="shared" si="18"/>
        <v>0.37145100000000003</v>
      </c>
      <c r="V54">
        <f t="shared" si="18"/>
        <v>9.6781999999999993E-2</v>
      </c>
      <c r="W54">
        <f t="shared" si="18"/>
        <v>1.8824E-2</v>
      </c>
      <c r="X54">
        <f t="shared" si="18"/>
        <v>5.8565999999999993E-2</v>
      </c>
      <c r="Y54">
        <f>SUM(A54:X54)</f>
        <v>1.5000109999999998</v>
      </c>
    </row>
    <row r="55" spans="1:25" x14ac:dyDescent="0.25">
      <c r="A55">
        <f t="shared" ref="A55:X55" si="19">A54/$Y54</f>
        <v>3.2967758236439604E-2</v>
      </c>
      <c r="B55">
        <f t="shared" si="19"/>
        <v>3.6217067741503232E-2</v>
      </c>
      <c r="C55">
        <f t="shared" si="19"/>
        <v>3.1617768136367005E-2</v>
      </c>
      <c r="D55">
        <f t="shared" si="19"/>
        <v>4.7984314781691607E-2</v>
      </c>
      <c r="E55">
        <f t="shared" si="19"/>
        <v>2.8337792189523949E-2</v>
      </c>
      <c r="F55">
        <f t="shared" si="19"/>
        <v>3.1169771421676248E-2</v>
      </c>
      <c r="G55">
        <f t="shared" si="19"/>
        <v>2.8182459995293375E-2</v>
      </c>
      <c r="H55">
        <f t="shared" si="19"/>
        <v>2.7920461916612616E-2</v>
      </c>
      <c r="I55">
        <f t="shared" si="19"/>
        <v>1.7937868455631327E-2</v>
      </c>
      <c r="J55">
        <f t="shared" si="19"/>
        <v>2.732046631658035E-2</v>
      </c>
      <c r="K55">
        <f t="shared" si="19"/>
        <v>1.7414538960047628E-2</v>
      </c>
      <c r="L55">
        <f t="shared" si="19"/>
        <v>7.57861109018534E-3</v>
      </c>
      <c r="M55">
        <f t="shared" si="19"/>
        <v>4.2348356112055181E-2</v>
      </c>
      <c r="N55">
        <f t="shared" si="19"/>
        <v>1.9489190412603642E-2</v>
      </c>
      <c r="O55">
        <f t="shared" si="19"/>
        <v>0.12415908950001037</v>
      </c>
      <c r="P55">
        <f t="shared" si="19"/>
        <v>4.0685034976410177E-2</v>
      </c>
      <c r="Q55">
        <f t="shared" si="19"/>
        <v>1.1383916517945538E-2</v>
      </c>
      <c r="R55">
        <f t="shared" si="19"/>
        <v>7.8019427857529055E-3</v>
      </c>
      <c r="S55">
        <f t="shared" si="19"/>
        <v>7.5639445310734391E-3</v>
      </c>
      <c r="T55">
        <f t="shared" si="19"/>
        <v>4.8173646726590684E-2</v>
      </c>
      <c r="U55">
        <f t="shared" si="19"/>
        <v>0.24763218403065052</v>
      </c>
      <c r="V55">
        <f t="shared" si="19"/>
        <v>6.4520860180358686E-2</v>
      </c>
      <c r="W55">
        <f t="shared" si="19"/>
        <v>1.2549241305563761E-2</v>
      </c>
      <c r="X55">
        <f t="shared" si="19"/>
        <v>3.9043713679433018E-2</v>
      </c>
    </row>
    <row r="56" spans="1:25" x14ac:dyDescent="0.25">
      <c r="A56">
        <f>A55</f>
        <v>3.2967758236439604E-2</v>
      </c>
      <c r="B56">
        <f t="shared" ref="B56:X56" si="20">A56+B55</f>
        <v>6.9184825977942843E-2</v>
      </c>
      <c r="C56">
        <f t="shared" si="20"/>
        <v>0.10080259411430985</v>
      </c>
      <c r="D56">
        <f t="shared" si="20"/>
        <v>0.14878690889600146</v>
      </c>
      <c r="E56">
        <f t="shared" si="20"/>
        <v>0.17712470108552542</v>
      </c>
      <c r="F56">
        <f t="shared" si="20"/>
        <v>0.20829447250720168</v>
      </c>
      <c r="G56">
        <f t="shared" si="20"/>
        <v>0.23647693250249505</v>
      </c>
      <c r="H56">
        <f t="shared" si="20"/>
        <v>0.26439739441910765</v>
      </c>
      <c r="I56">
        <f t="shared" si="20"/>
        <v>0.28233526287473898</v>
      </c>
      <c r="J56">
        <f t="shared" si="20"/>
        <v>0.30965572919131934</v>
      </c>
      <c r="K56">
        <f t="shared" si="20"/>
        <v>0.32707026815136697</v>
      </c>
      <c r="L56">
        <f t="shared" si="20"/>
        <v>0.33464887924155229</v>
      </c>
      <c r="M56">
        <f t="shared" si="20"/>
        <v>0.37699723535360746</v>
      </c>
      <c r="N56">
        <f t="shared" si="20"/>
        <v>0.39648642576621113</v>
      </c>
      <c r="O56">
        <f t="shared" si="20"/>
        <v>0.52064551526622149</v>
      </c>
      <c r="P56">
        <f t="shared" si="20"/>
        <v>0.56133055024263168</v>
      </c>
      <c r="Q56">
        <f t="shared" si="20"/>
        <v>0.57271446676057725</v>
      </c>
      <c r="R56">
        <f t="shared" si="20"/>
        <v>0.5805164095463301</v>
      </c>
      <c r="S56">
        <f t="shared" si="20"/>
        <v>0.58808035407740356</v>
      </c>
      <c r="T56">
        <f t="shared" si="20"/>
        <v>0.63625400080399419</v>
      </c>
      <c r="U56">
        <f t="shared" si="20"/>
        <v>0.88388618483464465</v>
      </c>
      <c r="V56">
        <f t="shared" si="20"/>
        <v>0.94840704501500328</v>
      </c>
      <c r="W56">
        <f t="shared" si="20"/>
        <v>0.96095628632056707</v>
      </c>
      <c r="X56">
        <f t="shared" si="20"/>
        <v>1</v>
      </c>
    </row>
    <row r="58" spans="1:25" x14ac:dyDescent="0.25">
      <c r="A58" t="s">
        <v>3</v>
      </c>
      <c r="B58" t="s">
        <v>4</v>
      </c>
    </row>
    <row r="59" spans="1:25" x14ac:dyDescent="0.25">
      <c r="A59">
        <v>0</v>
      </c>
      <c r="B59">
        <v>2</v>
      </c>
    </row>
    <row r="60" spans="1:25" x14ac:dyDescent="0.25">
      <c r="A60">
        <f t="shared" ref="A60:X60" si="21">($A59*A$3)+($B59*A$4)+A$5</f>
        <v>5.7237000000000003E-2</v>
      </c>
      <c r="B60">
        <f t="shared" si="21"/>
        <v>6.6985000000000003E-2</v>
      </c>
      <c r="C60">
        <f t="shared" si="21"/>
        <v>5.3187000000000005E-2</v>
      </c>
      <c r="D60">
        <f t="shared" si="21"/>
        <v>0.102287</v>
      </c>
      <c r="E60">
        <f t="shared" si="21"/>
        <v>4.3347000000000004E-2</v>
      </c>
      <c r="F60">
        <f t="shared" si="21"/>
        <v>5.1843E-2</v>
      </c>
      <c r="G60">
        <f t="shared" si="21"/>
        <v>4.2881000000000002E-2</v>
      </c>
      <c r="H60">
        <f t="shared" si="21"/>
        <v>4.2095E-2</v>
      </c>
      <c r="I60">
        <f t="shared" si="21"/>
        <v>4.3397000000000005E-2</v>
      </c>
      <c r="J60">
        <f t="shared" si="21"/>
        <v>7.1544999999999997E-2</v>
      </c>
      <c r="K60">
        <f t="shared" si="21"/>
        <v>4.1827000000000003E-2</v>
      </c>
      <c r="L60">
        <f t="shared" si="21"/>
        <v>1.2319E-2</v>
      </c>
      <c r="M60">
        <f t="shared" si="21"/>
        <v>0.116629</v>
      </c>
      <c r="N60">
        <f t="shared" si="21"/>
        <v>4.8050999999999996E-2</v>
      </c>
      <c r="O60">
        <f t="shared" si="21"/>
        <v>0.36206300000000002</v>
      </c>
      <c r="P60">
        <f t="shared" si="21"/>
        <v>0.111639</v>
      </c>
      <c r="Q60">
        <f t="shared" si="21"/>
        <v>2.3734999999999999E-2</v>
      </c>
      <c r="R60">
        <f t="shared" si="21"/>
        <v>1.2988999999999999E-2</v>
      </c>
      <c r="S60">
        <f t="shared" si="21"/>
        <v>1.2274999999999999E-2</v>
      </c>
      <c r="T60">
        <f t="shared" si="21"/>
        <v>0.134105</v>
      </c>
      <c r="U60">
        <f t="shared" si="21"/>
        <v>0.73248500000000005</v>
      </c>
      <c r="V60">
        <f t="shared" si="21"/>
        <v>0.183147</v>
      </c>
      <c r="W60">
        <f t="shared" si="21"/>
        <v>2.7230999999999998E-2</v>
      </c>
      <c r="X60">
        <f t="shared" si="21"/>
        <v>0.10671499999999999</v>
      </c>
      <c r="Y60">
        <f>SUM(A60:X60)</f>
        <v>2.5000139999999997</v>
      </c>
    </row>
    <row r="61" spans="1:25" x14ac:dyDescent="0.25">
      <c r="A61">
        <f t="shared" ref="A61:X61" si="22">A60/$Y60</f>
        <v>2.2894671789837982E-2</v>
      </c>
      <c r="B61">
        <f t="shared" si="22"/>
        <v>2.6793849954440258E-2</v>
      </c>
      <c r="C61">
        <f t="shared" si="22"/>
        <v>2.1274680861787177E-2</v>
      </c>
      <c r="D61">
        <f t="shared" si="22"/>
        <v>4.0914570878403084E-2</v>
      </c>
      <c r="E61">
        <f t="shared" si="22"/>
        <v>1.7338702903263746E-2</v>
      </c>
      <c r="F61">
        <f t="shared" si="22"/>
        <v>2.0737083872330316E-2</v>
      </c>
      <c r="G61">
        <f t="shared" si="22"/>
        <v>1.7152303947097897E-2</v>
      </c>
      <c r="H61">
        <f t="shared" si="22"/>
        <v>1.683790570772804E-2</v>
      </c>
      <c r="I61">
        <f t="shared" si="22"/>
        <v>1.7358702791264374E-2</v>
      </c>
      <c r="J61">
        <f t="shared" si="22"/>
        <v>2.8617839740097458E-2</v>
      </c>
      <c r="K61">
        <f t="shared" si="22"/>
        <v>1.6730706308044678E-2</v>
      </c>
      <c r="L61">
        <f t="shared" si="22"/>
        <v>4.9275724055945292E-3</v>
      </c>
      <c r="M61">
        <f t="shared" si="22"/>
        <v>4.6651338752502991E-2</v>
      </c>
      <c r="N61">
        <f t="shared" si="22"/>
        <v>1.9220292366362749E-2</v>
      </c>
      <c r="O61">
        <f t="shared" si="22"/>
        <v>0.14482438898342173</v>
      </c>
      <c r="P61">
        <f t="shared" si="22"/>
        <v>4.4655349930040396E-2</v>
      </c>
      <c r="Q61">
        <f t="shared" si="22"/>
        <v>9.49394683389773E-3</v>
      </c>
      <c r="R61">
        <f t="shared" si="22"/>
        <v>5.1955709048029331E-3</v>
      </c>
      <c r="S61">
        <f t="shared" si="22"/>
        <v>4.9099725041539767E-3</v>
      </c>
      <c r="T61">
        <f t="shared" si="22"/>
        <v>5.3641699606482213E-2</v>
      </c>
      <c r="U61">
        <f t="shared" si="22"/>
        <v>0.29299235924278827</v>
      </c>
      <c r="V61">
        <f t="shared" si="22"/>
        <v>7.3258389753017392E-2</v>
      </c>
      <c r="W61">
        <f t="shared" si="22"/>
        <v>1.0892339002901584E-2</v>
      </c>
      <c r="X61">
        <f t="shared" si="22"/>
        <v>4.2685760959738625E-2</v>
      </c>
    </row>
    <row r="62" spans="1:25" x14ac:dyDescent="0.25">
      <c r="A62">
        <f>A61</f>
        <v>2.2894671789837982E-2</v>
      </c>
      <c r="B62">
        <f t="shared" ref="B62:X62" si="23">A62+B61</f>
        <v>4.9688521744278236E-2</v>
      </c>
      <c r="C62">
        <f t="shared" si="23"/>
        <v>7.0963202606065409E-2</v>
      </c>
      <c r="D62">
        <f t="shared" si="23"/>
        <v>0.11187777348446849</v>
      </c>
      <c r="E62">
        <f t="shared" si="23"/>
        <v>0.12921647638773223</v>
      </c>
      <c r="F62">
        <f t="shared" si="23"/>
        <v>0.14995356026006254</v>
      </c>
      <c r="G62">
        <f t="shared" si="23"/>
        <v>0.16710586420716045</v>
      </c>
      <c r="H62">
        <f t="shared" si="23"/>
        <v>0.18394376991488848</v>
      </c>
      <c r="I62">
        <f t="shared" si="23"/>
        <v>0.20130247270615284</v>
      </c>
      <c r="J62">
        <f t="shared" si="23"/>
        <v>0.2299203124462503</v>
      </c>
      <c r="K62">
        <f t="shared" si="23"/>
        <v>0.24665101875429499</v>
      </c>
      <c r="L62">
        <f t="shared" si="23"/>
        <v>0.25157859115988951</v>
      </c>
      <c r="M62">
        <f t="shared" si="23"/>
        <v>0.2982299299123925</v>
      </c>
      <c r="N62">
        <f t="shared" si="23"/>
        <v>0.31745022227875525</v>
      </c>
      <c r="O62">
        <f t="shared" si="23"/>
        <v>0.46227461126217695</v>
      </c>
      <c r="P62">
        <f t="shared" si="23"/>
        <v>0.50692996119221734</v>
      </c>
      <c r="Q62">
        <f t="shared" si="23"/>
        <v>0.51642390802611504</v>
      </c>
      <c r="R62">
        <f t="shared" si="23"/>
        <v>0.52161947893091798</v>
      </c>
      <c r="S62">
        <f t="shared" si="23"/>
        <v>0.5265294514350719</v>
      </c>
      <c r="T62">
        <f t="shared" si="23"/>
        <v>0.58017115104155415</v>
      </c>
      <c r="U62">
        <f t="shared" si="23"/>
        <v>0.87316351028434247</v>
      </c>
      <c r="V62">
        <f t="shared" si="23"/>
        <v>0.94642190003735982</v>
      </c>
      <c r="W62">
        <f t="shared" si="23"/>
        <v>0.95731423904026136</v>
      </c>
      <c r="X62">
        <f t="shared" si="23"/>
        <v>1</v>
      </c>
    </row>
    <row r="64" spans="1:25" x14ac:dyDescent="0.25">
      <c r="A64" t="s">
        <v>3</v>
      </c>
      <c r="B64" t="s">
        <v>4</v>
      </c>
    </row>
    <row r="65" spans="1:25" x14ac:dyDescent="0.25">
      <c r="A65">
        <v>0</v>
      </c>
      <c r="B65">
        <v>4</v>
      </c>
    </row>
    <row r="66" spans="1:25" x14ac:dyDescent="0.25">
      <c r="A66">
        <f t="shared" ref="A66:X66" si="24">($A65*A$3)+($B65*A$4)+A$5</f>
        <v>7.2807000000000011E-2</v>
      </c>
      <c r="B66">
        <f t="shared" si="24"/>
        <v>9.2302999999999996E-2</v>
      </c>
      <c r="C66">
        <f t="shared" si="24"/>
        <v>6.4707000000000001E-2</v>
      </c>
      <c r="D66">
        <f t="shared" si="24"/>
        <v>0.162907</v>
      </c>
      <c r="E66">
        <f t="shared" si="24"/>
        <v>4.5027000000000005E-2</v>
      </c>
      <c r="F66">
        <f t="shared" si="24"/>
        <v>6.2019000000000005E-2</v>
      </c>
      <c r="G66">
        <f t="shared" si="24"/>
        <v>4.4095000000000002E-2</v>
      </c>
      <c r="H66">
        <f t="shared" si="24"/>
        <v>4.2523000000000005E-2</v>
      </c>
      <c r="I66">
        <f t="shared" si="24"/>
        <v>7.6377E-2</v>
      </c>
      <c r="J66">
        <f t="shared" si="24"/>
        <v>0.13267300000000001</v>
      </c>
      <c r="K66">
        <f t="shared" si="24"/>
        <v>7.3236999999999997E-2</v>
      </c>
      <c r="L66">
        <f t="shared" si="24"/>
        <v>1.4220999999999999E-2</v>
      </c>
      <c r="M66">
        <f t="shared" si="24"/>
        <v>0.22284100000000001</v>
      </c>
      <c r="N66">
        <f t="shared" si="24"/>
        <v>8.5684999999999997E-2</v>
      </c>
      <c r="O66">
        <f t="shared" si="24"/>
        <v>0.71370900000000004</v>
      </c>
      <c r="P66">
        <f t="shared" si="24"/>
        <v>0.21286100000000002</v>
      </c>
      <c r="Q66">
        <f t="shared" si="24"/>
        <v>3.7053000000000003E-2</v>
      </c>
      <c r="R66">
        <f t="shared" si="24"/>
        <v>1.5560999999999998E-2</v>
      </c>
      <c r="S66">
        <f t="shared" si="24"/>
        <v>1.4133E-2</v>
      </c>
      <c r="T66">
        <f t="shared" si="24"/>
        <v>0.25779299999999999</v>
      </c>
      <c r="U66">
        <f t="shared" si="24"/>
        <v>1.454553</v>
      </c>
      <c r="V66">
        <f t="shared" si="24"/>
        <v>0.355877</v>
      </c>
      <c r="W66">
        <f t="shared" si="24"/>
        <v>4.4045000000000001E-2</v>
      </c>
      <c r="X66">
        <f t="shared" si="24"/>
        <v>0.203013</v>
      </c>
      <c r="Y66">
        <f>SUM(A66:X66)</f>
        <v>4.5000200000000001</v>
      </c>
    </row>
    <row r="67" spans="1:25" x14ac:dyDescent="0.25">
      <c r="A67">
        <f t="shared" ref="A67:X67" si="25">A66/$Y66</f>
        <v>1.6179261425504778E-2</v>
      </c>
      <c r="B67">
        <f t="shared" si="25"/>
        <v>2.0511686614726157E-2</v>
      </c>
      <c r="C67">
        <f t="shared" si="25"/>
        <v>1.4379269425469221E-2</v>
      </c>
      <c r="D67">
        <f t="shared" si="25"/>
        <v>3.6201394660468171E-2</v>
      </c>
      <c r="E67">
        <f t="shared" si="25"/>
        <v>1.0005955529086539E-2</v>
      </c>
      <c r="F67">
        <f t="shared" si="25"/>
        <v>1.3781938746938904E-2</v>
      </c>
      <c r="G67">
        <f t="shared" si="25"/>
        <v>9.7988453384651626E-3</v>
      </c>
      <c r="H67">
        <f t="shared" si="25"/>
        <v>9.4495135577175229E-3</v>
      </c>
      <c r="I67">
        <f t="shared" si="25"/>
        <v>1.6972591232927853E-2</v>
      </c>
      <c r="J67">
        <f t="shared" si="25"/>
        <v>2.9482757854409538E-2</v>
      </c>
      <c r="K67">
        <f t="shared" si="25"/>
        <v>1.627481655637086E-2</v>
      </c>
      <c r="L67">
        <f t="shared" si="25"/>
        <v>3.1602081768525472E-3</v>
      </c>
      <c r="M67">
        <f t="shared" si="25"/>
        <v>4.9520002133323852E-2</v>
      </c>
      <c r="N67">
        <f t="shared" si="25"/>
        <v>1.9041026484326734E-2</v>
      </c>
      <c r="O67">
        <f t="shared" si="25"/>
        <v>0.15860129510535509</v>
      </c>
      <c r="P67">
        <f t="shared" si="25"/>
        <v>4.7302234212292391E-2</v>
      </c>
      <c r="Q67">
        <f t="shared" si="25"/>
        <v>8.2339634046070913E-3</v>
      </c>
      <c r="R67">
        <f t="shared" si="25"/>
        <v>3.4579846311794163E-3</v>
      </c>
      <c r="S67">
        <f t="shared" si="25"/>
        <v>3.1406527082101857E-3</v>
      </c>
      <c r="T67">
        <f t="shared" si="25"/>
        <v>5.7287078724094553E-2</v>
      </c>
      <c r="U67">
        <f t="shared" si="25"/>
        <v>0.32323256341082929</v>
      </c>
      <c r="V67">
        <f t="shared" si="25"/>
        <v>7.9083426295883122E-2</v>
      </c>
      <c r="W67">
        <f t="shared" si="25"/>
        <v>9.7877342767365479E-3</v>
      </c>
      <c r="X67">
        <f t="shared" si="25"/>
        <v>4.511379949422447E-2</v>
      </c>
    </row>
    <row r="68" spans="1:25" x14ac:dyDescent="0.25">
      <c r="A68">
        <f>A67</f>
        <v>1.6179261425504778E-2</v>
      </c>
      <c r="B68">
        <f t="shared" ref="B68:X68" si="26">A68+B67</f>
        <v>3.6690948040230931E-2</v>
      </c>
      <c r="C68">
        <f t="shared" si="26"/>
        <v>5.1070217465700153E-2</v>
      </c>
      <c r="D68">
        <f t="shared" si="26"/>
        <v>8.7271612126168324E-2</v>
      </c>
      <c r="E68">
        <f t="shared" si="26"/>
        <v>9.727756765525486E-2</v>
      </c>
      <c r="F68">
        <f t="shared" si="26"/>
        <v>0.11105950640219377</v>
      </c>
      <c r="G68">
        <f t="shared" si="26"/>
        <v>0.12085835174065893</v>
      </c>
      <c r="H68">
        <f t="shared" si="26"/>
        <v>0.13030786529837646</v>
      </c>
      <c r="I68">
        <f t="shared" si="26"/>
        <v>0.14728045653130431</v>
      </c>
      <c r="J68">
        <f t="shared" si="26"/>
        <v>0.17676321438571385</v>
      </c>
      <c r="K68">
        <f t="shared" si="26"/>
        <v>0.19303803094208472</v>
      </c>
      <c r="L68">
        <f t="shared" si="26"/>
        <v>0.19619823911893727</v>
      </c>
      <c r="M68">
        <f t="shared" si="26"/>
        <v>0.24571824125226113</v>
      </c>
      <c r="N68">
        <f t="shared" si="26"/>
        <v>0.26475926773658787</v>
      </c>
      <c r="O68">
        <f t="shared" si="26"/>
        <v>0.42336056284194296</v>
      </c>
      <c r="P68">
        <f t="shared" si="26"/>
        <v>0.47066279705423536</v>
      </c>
      <c r="Q68">
        <f t="shared" si="26"/>
        <v>0.47889676045884244</v>
      </c>
      <c r="R68">
        <f t="shared" si="26"/>
        <v>0.48235474509002185</v>
      </c>
      <c r="S68">
        <f t="shared" si="26"/>
        <v>0.48549539779823203</v>
      </c>
      <c r="T68">
        <f t="shared" si="26"/>
        <v>0.54278247652232658</v>
      </c>
      <c r="U68">
        <f t="shared" si="26"/>
        <v>0.86601503993315587</v>
      </c>
      <c r="V68">
        <f t="shared" si="26"/>
        <v>0.94509846622903904</v>
      </c>
      <c r="W68">
        <f t="shared" si="26"/>
        <v>0.95488620050577555</v>
      </c>
      <c r="X68">
        <f t="shared" si="26"/>
        <v>1</v>
      </c>
    </row>
    <row r="70" spans="1:25" x14ac:dyDescent="0.25">
      <c r="A70" t="s">
        <v>3</v>
      </c>
      <c r="B70" t="s">
        <v>4</v>
      </c>
    </row>
    <row r="71" spans="1:25" x14ac:dyDescent="0.25">
      <c r="A71">
        <v>0</v>
      </c>
      <c r="B71">
        <v>8</v>
      </c>
    </row>
    <row r="72" spans="1:25" x14ac:dyDescent="0.25">
      <c r="A72">
        <f t="shared" ref="A72:X72" si="27">($A71*A$3)+($B71*A$4)+A$5</f>
        <v>0.10394700000000001</v>
      </c>
      <c r="B72">
        <f t="shared" si="27"/>
        <v>0.14293900000000001</v>
      </c>
      <c r="C72">
        <f t="shared" si="27"/>
        <v>8.7747000000000006E-2</v>
      </c>
      <c r="D72">
        <f t="shared" si="27"/>
        <v>0.28414699999999998</v>
      </c>
      <c r="E72">
        <f t="shared" si="27"/>
        <v>4.8386999999999999E-2</v>
      </c>
      <c r="F72">
        <f t="shared" si="27"/>
        <v>8.2371E-2</v>
      </c>
      <c r="G72">
        <f t="shared" si="27"/>
        <v>4.6523000000000002E-2</v>
      </c>
      <c r="H72">
        <f t="shared" si="27"/>
        <v>4.3379000000000001E-2</v>
      </c>
      <c r="I72">
        <f t="shared" si="27"/>
        <v>0.14233700000000002</v>
      </c>
      <c r="J72">
        <f t="shared" si="27"/>
        <v>0.25492900000000002</v>
      </c>
      <c r="K72">
        <f t="shared" si="27"/>
        <v>0.13605700000000001</v>
      </c>
      <c r="L72">
        <f t="shared" si="27"/>
        <v>1.8024999999999999E-2</v>
      </c>
      <c r="M72">
        <f t="shared" si="27"/>
        <v>0.43526500000000001</v>
      </c>
      <c r="N72">
        <f t="shared" si="27"/>
        <v>0.16095300000000001</v>
      </c>
      <c r="O72">
        <f t="shared" si="27"/>
        <v>1.417001</v>
      </c>
      <c r="P72">
        <f t="shared" si="27"/>
        <v>0.41530500000000004</v>
      </c>
      <c r="Q72">
        <f t="shared" si="27"/>
        <v>6.3688999999999996E-2</v>
      </c>
      <c r="R72">
        <f t="shared" si="27"/>
        <v>2.0705000000000001E-2</v>
      </c>
      <c r="S72">
        <f t="shared" si="27"/>
        <v>1.7849E-2</v>
      </c>
      <c r="T72">
        <f t="shared" si="27"/>
        <v>0.50516899999999998</v>
      </c>
      <c r="U72">
        <f t="shared" si="27"/>
        <v>2.8986890000000001</v>
      </c>
      <c r="V72">
        <f t="shared" si="27"/>
        <v>0.70133699999999999</v>
      </c>
      <c r="W72">
        <f t="shared" si="27"/>
        <v>7.7672999999999992E-2</v>
      </c>
      <c r="X72">
        <f t="shared" si="27"/>
        <v>0.39560899999999999</v>
      </c>
      <c r="Y72">
        <f>SUM(A72:X72)</f>
        <v>8.5000320000000009</v>
      </c>
    </row>
    <row r="73" spans="1:25" x14ac:dyDescent="0.25">
      <c r="A73">
        <f t="shared" ref="A73:X73" si="28">A72/$Y72</f>
        <v>1.2229012784893046E-2</v>
      </c>
      <c r="B73">
        <f t="shared" si="28"/>
        <v>1.681628963279197E-2</v>
      </c>
      <c r="C73">
        <f t="shared" si="28"/>
        <v>1.0323137607011361E-2</v>
      </c>
      <c r="D73">
        <f t="shared" si="28"/>
        <v>3.3428932973428797E-2</v>
      </c>
      <c r="E73">
        <f t="shared" si="28"/>
        <v>5.6925668044543829E-3</v>
      </c>
      <c r="F73">
        <f t="shared" si="28"/>
        <v>9.6906693998328464E-3</v>
      </c>
      <c r="G73">
        <f t="shared" si="28"/>
        <v>5.4732735123820707E-3</v>
      </c>
      <c r="H73">
        <f t="shared" si="28"/>
        <v>5.1033925519339213E-3</v>
      </c>
      <c r="I73">
        <f t="shared" si="28"/>
        <v>1.6745466370008961E-2</v>
      </c>
      <c r="J73">
        <f t="shared" si="28"/>
        <v>2.9991534149518495E-2</v>
      </c>
      <c r="K73">
        <f t="shared" si="28"/>
        <v>1.600664562204001E-2</v>
      </c>
      <c r="L73">
        <f t="shared" si="28"/>
        <v>2.1205802519331687E-3</v>
      </c>
      <c r="M73">
        <f t="shared" si="28"/>
        <v>5.1207454277819184E-2</v>
      </c>
      <c r="N73">
        <f t="shared" si="28"/>
        <v>1.8935575771950035E-2</v>
      </c>
      <c r="O73">
        <f t="shared" si="28"/>
        <v>0.16670537240330388</v>
      </c>
      <c r="P73">
        <f t="shared" si="28"/>
        <v>4.8859227824083487E-2</v>
      </c>
      <c r="Q73">
        <f t="shared" si="28"/>
        <v>7.4927953212411422E-3</v>
      </c>
      <c r="R73">
        <f t="shared" si="28"/>
        <v>2.4358731825950774E-3</v>
      </c>
      <c r="S73">
        <f t="shared" si="28"/>
        <v>2.0998744475314913E-3</v>
      </c>
      <c r="T73">
        <f t="shared" si="28"/>
        <v>5.943142331699456E-2</v>
      </c>
      <c r="U73">
        <f t="shared" si="28"/>
        <v>0.34102095145053568</v>
      </c>
      <c r="V73">
        <f t="shared" si="28"/>
        <v>8.2509924668518891E-2</v>
      </c>
      <c r="W73">
        <f t="shared" si="28"/>
        <v>9.137965598247158E-3</v>
      </c>
      <c r="X73">
        <f t="shared" si="28"/>
        <v>4.654206007695029E-2</v>
      </c>
    </row>
    <row r="74" spans="1:25" x14ac:dyDescent="0.25">
      <c r="A74">
        <f>A73</f>
        <v>1.2229012784893046E-2</v>
      </c>
      <c r="B74">
        <f t="shared" ref="B74:X74" si="29">A74+B73</f>
        <v>2.9045302417685014E-2</v>
      </c>
      <c r="C74">
        <f t="shared" si="29"/>
        <v>3.9368440024696374E-2</v>
      </c>
      <c r="D74">
        <f t="shared" si="29"/>
        <v>7.2797372998125165E-2</v>
      </c>
      <c r="E74">
        <f t="shared" si="29"/>
        <v>7.8489939802579553E-2</v>
      </c>
      <c r="F74">
        <f t="shared" si="29"/>
        <v>8.8180609202412399E-2</v>
      </c>
      <c r="G74">
        <f t="shared" si="29"/>
        <v>9.3653882714794467E-2</v>
      </c>
      <c r="H74">
        <f t="shared" si="29"/>
        <v>9.8757275266728395E-2</v>
      </c>
      <c r="I74">
        <f t="shared" si="29"/>
        <v>0.11550274163673735</v>
      </c>
      <c r="J74">
        <f t="shared" si="29"/>
        <v>0.14549427578625584</v>
      </c>
      <c r="K74">
        <f t="shared" si="29"/>
        <v>0.16150092140829586</v>
      </c>
      <c r="L74">
        <f t="shared" si="29"/>
        <v>0.16362150166022904</v>
      </c>
      <c r="M74">
        <f t="shared" si="29"/>
        <v>0.21482895593804824</v>
      </c>
      <c r="N74">
        <f t="shared" si="29"/>
        <v>0.23376453170999828</v>
      </c>
      <c r="O74">
        <f t="shared" si="29"/>
        <v>0.40046990411330219</v>
      </c>
      <c r="P74">
        <f t="shared" si="29"/>
        <v>0.44932913193738566</v>
      </c>
      <c r="Q74">
        <f t="shared" si="29"/>
        <v>0.4568219272586268</v>
      </c>
      <c r="R74">
        <f t="shared" si="29"/>
        <v>0.45925780044122189</v>
      </c>
      <c r="S74">
        <f t="shared" si="29"/>
        <v>0.4613576748887534</v>
      </c>
      <c r="T74">
        <f t="shared" si="29"/>
        <v>0.52078909820574792</v>
      </c>
      <c r="U74">
        <f t="shared" si="29"/>
        <v>0.86181004965628361</v>
      </c>
      <c r="V74">
        <f t="shared" si="29"/>
        <v>0.94431997432480252</v>
      </c>
      <c r="W74">
        <f t="shared" si="29"/>
        <v>0.95345793992304972</v>
      </c>
      <c r="X74">
        <f t="shared" si="29"/>
        <v>1</v>
      </c>
    </row>
    <row r="82" spans="1:25" x14ac:dyDescent="0.25">
      <c r="A82" t="s">
        <v>3</v>
      </c>
      <c r="B82" t="s">
        <v>4</v>
      </c>
    </row>
    <row r="83" spans="1:25" x14ac:dyDescent="0.25">
      <c r="A83">
        <v>0</v>
      </c>
      <c r="B83">
        <v>0</v>
      </c>
    </row>
    <row r="84" spans="1:25" x14ac:dyDescent="0.25">
      <c r="A84">
        <f t="shared" ref="A84:X84" si="30">($A83*A$3)+($B83*A$4)+A$5</f>
        <v>4.1667000000000003E-2</v>
      </c>
      <c r="B84">
        <f t="shared" si="30"/>
        <v>4.1667000000000003E-2</v>
      </c>
      <c r="C84">
        <f t="shared" si="30"/>
        <v>4.1667000000000003E-2</v>
      </c>
      <c r="D84">
        <f t="shared" si="30"/>
        <v>4.1667000000000003E-2</v>
      </c>
      <c r="E84">
        <f t="shared" si="30"/>
        <v>4.1667000000000003E-2</v>
      </c>
      <c r="F84">
        <f t="shared" si="30"/>
        <v>4.1667000000000003E-2</v>
      </c>
      <c r="G84">
        <f t="shared" si="30"/>
        <v>4.1667000000000003E-2</v>
      </c>
      <c r="H84">
        <f t="shared" si="30"/>
        <v>4.1667000000000003E-2</v>
      </c>
      <c r="I84">
        <f t="shared" si="30"/>
        <v>1.0416999999999999E-2</v>
      </c>
      <c r="J84">
        <f t="shared" si="30"/>
        <v>1.0416999999999999E-2</v>
      </c>
      <c r="K84">
        <f t="shared" si="30"/>
        <v>1.0416999999999999E-2</v>
      </c>
      <c r="L84">
        <f t="shared" si="30"/>
        <v>1.0416999999999999E-2</v>
      </c>
      <c r="M84">
        <f t="shared" si="30"/>
        <v>1.0416999999999999E-2</v>
      </c>
      <c r="N84">
        <f t="shared" si="30"/>
        <v>1.0416999999999999E-2</v>
      </c>
      <c r="O84">
        <f t="shared" si="30"/>
        <v>1.0416999999999999E-2</v>
      </c>
      <c r="P84">
        <f t="shared" si="30"/>
        <v>1.0416999999999999E-2</v>
      </c>
      <c r="Q84">
        <f t="shared" si="30"/>
        <v>1.0416999999999999E-2</v>
      </c>
      <c r="R84">
        <f t="shared" si="30"/>
        <v>1.0416999999999999E-2</v>
      </c>
      <c r="S84">
        <f t="shared" si="30"/>
        <v>1.0416999999999999E-2</v>
      </c>
      <c r="T84">
        <f t="shared" si="30"/>
        <v>1.0416999999999999E-2</v>
      </c>
      <c r="U84">
        <f t="shared" si="30"/>
        <v>1.0416999999999999E-2</v>
      </c>
      <c r="V84">
        <f t="shared" si="30"/>
        <v>1.0416999999999999E-2</v>
      </c>
      <c r="W84">
        <f t="shared" si="30"/>
        <v>1.0416999999999999E-2</v>
      </c>
      <c r="X84">
        <f t="shared" si="30"/>
        <v>1.0416999999999999E-2</v>
      </c>
      <c r="Y84">
        <f>SUM(A84:X84)</f>
        <v>0.50000800000000012</v>
      </c>
    </row>
    <row r="85" spans="1:25" x14ac:dyDescent="0.25">
      <c r="A85">
        <f t="shared" ref="A85:X85" si="31">A84/$Y84</f>
        <v>8.3332666677333148E-2</v>
      </c>
      <c r="B85">
        <f t="shared" si="31"/>
        <v>8.3332666677333148E-2</v>
      </c>
      <c r="C85">
        <f t="shared" si="31"/>
        <v>8.3332666677333148E-2</v>
      </c>
      <c r="D85">
        <f t="shared" si="31"/>
        <v>8.3332666677333148E-2</v>
      </c>
      <c r="E85">
        <f t="shared" si="31"/>
        <v>8.3332666677333148E-2</v>
      </c>
      <c r="F85">
        <f t="shared" si="31"/>
        <v>8.3332666677333148E-2</v>
      </c>
      <c r="G85">
        <f t="shared" si="31"/>
        <v>8.3332666677333148E-2</v>
      </c>
      <c r="H85">
        <f t="shared" si="31"/>
        <v>8.3332666677333148E-2</v>
      </c>
      <c r="I85">
        <f t="shared" si="31"/>
        <v>2.0833666661333412E-2</v>
      </c>
      <c r="J85">
        <f t="shared" si="31"/>
        <v>2.0833666661333412E-2</v>
      </c>
      <c r="K85">
        <f t="shared" si="31"/>
        <v>2.0833666661333412E-2</v>
      </c>
      <c r="L85">
        <f t="shared" si="31"/>
        <v>2.0833666661333412E-2</v>
      </c>
      <c r="M85">
        <f t="shared" si="31"/>
        <v>2.0833666661333412E-2</v>
      </c>
      <c r="N85">
        <f t="shared" si="31"/>
        <v>2.0833666661333412E-2</v>
      </c>
      <c r="O85">
        <f t="shared" si="31"/>
        <v>2.0833666661333412E-2</v>
      </c>
      <c r="P85">
        <f t="shared" si="31"/>
        <v>2.0833666661333412E-2</v>
      </c>
      <c r="Q85">
        <f t="shared" si="31"/>
        <v>2.0833666661333412E-2</v>
      </c>
      <c r="R85">
        <f t="shared" si="31"/>
        <v>2.0833666661333412E-2</v>
      </c>
      <c r="S85">
        <f t="shared" si="31"/>
        <v>2.0833666661333412E-2</v>
      </c>
      <c r="T85">
        <f t="shared" si="31"/>
        <v>2.0833666661333412E-2</v>
      </c>
      <c r="U85">
        <f t="shared" si="31"/>
        <v>2.0833666661333412E-2</v>
      </c>
      <c r="V85">
        <f t="shared" si="31"/>
        <v>2.0833666661333412E-2</v>
      </c>
      <c r="W85">
        <f t="shared" si="31"/>
        <v>2.0833666661333412E-2</v>
      </c>
      <c r="X85">
        <f t="shared" si="31"/>
        <v>2.0833666661333412E-2</v>
      </c>
    </row>
    <row r="86" spans="1:25" x14ac:dyDescent="0.25">
      <c r="A86">
        <f>A85</f>
        <v>8.3332666677333148E-2</v>
      </c>
      <c r="B86">
        <f t="shared" ref="B86:X86" si="32">A86+B85</f>
        <v>0.1666653333546663</v>
      </c>
      <c r="C86">
        <f t="shared" si="32"/>
        <v>0.24999800003199946</v>
      </c>
      <c r="D86">
        <f t="shared" si="32"/>
        <v>0.33333066670933259</v>
      </c>
      <c r="E86">
        <f t="shared" si="32"/>
        <v>0.41666333338666572</v>
      </c>
      <c r="F86">
        <f t="shared" si="32"/>
        <v>0.49999600006399886</v>
      </c>
      <c r="G86">
        <f t="shared" si="32"/>
        <v>0.58332866674133199</v>
      </c>
      <c r="H86">
        <f t="shared" si="32"/>
        <v>0.66666133341866518</v>
      </c>
      <c r="I86">
        <f t="shared" si="32"/>
        <v>0.68749500007999864</v>
      </c>
      <c r="J86">
        <f t="shared" si="32"/>
        <v>0.7083286667413321</v>
      </c>
      <c r="K86">
        <f t="shared" si="32"/>
        <v>0.72916233340266556</v>
      </c>
      <c r="L86">
        <f t="shared" si="32"/>
        <v>0.74999600006399902</v>
      </c>
      <c r="M86">
        <f t="shared" si="32"/>
        <v>0.77082966672533249</v>
      </c>
      <c r="N86">
        <f t="shared" si="32"/>
        <v>0.79166333338666595</v>
      </c>
      <c r="O86">
        <f t="shared" si="32"/>
        <v>0.81249700004799941</v>
      </c>
      <c r="P86">
        <f t="shared" si="32"/>
        <v>0.83333066670933287</v>
      </c>
      <c r="Q86">
        <f t="shared" si="32"/>
        <v>0.85416433337066633</v>
      </c>
      <c r="R86">
        <f t="shared" si="32"/>
        <v>0.87499800003199979</v>
      </c>
      <c r="S86">
        <f t="shared" si="32"/>
        <v>0.89583166669333325</v>
      </c>
      <c r="T86">
        <f t="shared" si="32"/>
        <v>0.91666533335466671</v>
      </c>
      <c r="U86">
        <f t="shared" si="32"/>
        <v>0.93749900001600017</v>
      </c>
      <c r="V86">
        <f t="shared" si="32"/>
        <v>0.95833266667733363</v>
      </c>
      <c r="W86">
        <f t="shared" si="32"/>
        <v>0.97916633333866709</v>
      </c>
      <c r="X86">
        <f t="shared" si="32"/>
        <v>1.0000000000000004</v>
      </c>
    </row>
    <row r="88" spans="1:25" x14ac:dyDescent="0.25">
      <c r="A88" t="s">
        <v>3</v>
      </c>
      <c r="B88" t="s">
        <v>4</v>
      </c>
    </row>
    <row r="89" spans="1:25" x14ac:dyDescent="0.25">
      <c r="A89">
        <v>0.5</v>
      </c>
      <c r="B89">
        <v>0</v>
      </c>
    </row>
    <row r="90" spans="1:25" x14ac:dyDescent="0.25">
      <c r="A90">
        <f t="shared" ref="A90:X90" si="33">($A89*A$3)+($B89*A$4)+A$5</f>
        <v>4.4661000000000006E-2</v>
      </c>
      <c r="B90">
        <f t="shared" si="33"/>
        <v>5.6637000000000007E-2</v>
      </c>
      <c r="C90">
        <f t="shared" si="33"/>
        <v>8.6577000000000001E-2</v>
      </c>
      <c r="D90">
        <f t="shared" si="33"/>
        <v>7.1607000000000004E-2</v>
      </c>
      <c r="E90">
        <f t="shared" si="33"/>
        <v>7.1607000000000004E-2</v>
      </c>
      <c r="F90">
        <f t="shared" si="33"/>
        <v>7.1607000000000004E-2</v>
      </c>
      <c r="G90">
        <f t="shared" si="33"/>
        <v>4.3164000000000001E-2</v>
      </c>
      <c r="H90">
        <f t="shared" si="33"/>
        <v>5.6637000000000007E-2</v>
      </c>
      <c r="I90">
        <f t="shared" si="33"/>
        <v>2.5387E-2</v>
      </c>
      <c r="J90">
        <f t="shared" si="33"/>
        <v>4.0357000000000004E-2</v>
      </c>
      <c r="K90">
        <f t="shared" si="33"/>
        <v>4.0357000000000004E-2</v>
      </c>
      <c r="L90">
        <f t="shared" si="33"/>
        <v>1.1913999999999999E-2</v>
      </c>
      <c r="M90">
        <f t="shared" si="33"/>
        <v>4.0357000000000004E-2</v>
      </c>
      <c r="N90">
        <f t="shared" si="33"/>
        <v>5.5327000000000001E-2</v>
      </c>
      <c r="O90">
        <f t="shared" si="33"/>
        <v>1.1913999999999999E-2</v>
      </c>
      <c r="P90">
        <f t="shared" si="33"/>
        <v>2.5387E-2</v>
      </c>
      <c r="Q90">
        <f t="shared" si="33"/>
        <v>4.0357000000000004E-2</v>
      </c>
      <c r="R90">
        <f t="shared" si="33"/>
        <v>4.0357000000000004E-2</v>
      </c>
      <c r="S90">
        <f t="shared" si="33"/>
        <v>4.0357000000000004E-2</v>
      </c>
      <c r="T90">
        <f t="shared" si="33"/>
        <v>1.1913999999999999E-2</v>
      </c>
      <c r="U90">
        <f t="shared" si="33"/>
        <v>1.1913999999999999E-2</v>
      </c>
      <c r="V90">
        <f t="shared" si="33"/>
        <v>5.5327000000000001E-2</v>
      </c>
      <c r="W90">
        <f t="shared" si="33"/>
        <v>4.0357000000000004E-2</v>
      </c>
      <c r="X90">
        <f t="shared" si="33"/>
        <v>1.3410999999999999E-2</v>
      </c>
      <c r="Y90">
        <f>SUM(A90:X90)</f>
        <v>1.0074909999999999</v>
      </c>
    </row>
    <row r="91" spans="1:25" x14ac:dyDescent="0.25">
      <c r="A91">
        <f t="shared" ref="A91:X91" si="34">A90/$Y90</f>
        <v>4.4328931970608186E-2</v>
      </c>
      <c r="B91">
        <f t="shared" si="34"/>
        <v>5.6215886792040835E-2</v>
      </c>
      <c r="C91">
        <f t="shared" si="34"/>
        <v>8.5933273845622452E-2</v>
      </c>
      <c r="D91">
        <f t="shared" si="34"/>
        <v>7.107458031883164E-2</v>
      </c>
      <c r="E91">
        <f t="shared" si="34"/>
        <v>7.107458031883164E-2</v>
      </c>
      <c r="F91">
        <f t="shared" si="34"/>
        <v>7.107458031883164E-2</v>
      </c>
      <c r="G91">
        <f t="shared" si="34"/>
        <v>4.2843062617929098E-2</v>
      </c>
      <c r="H91">
        <f t="shared" si="34"/>
        <v>5.6215886792040835E-2</v>
      </c>
      <c r="I91">
        <f t="shared" si="34"/>
        <v>2.5198239984277778E-2</v>
      </c>
      <c r="J91">
        <f t="shared" si="34"/>
        <v>4.0056933511068593E-2</v>
      </c>
      <c r="K91">
        <f t="shared" si="34"/>
        <v>4.0056933511068593E-2</v>
      </c>
      <c r="L91">
        <f t="shared" si="34"/>
        <v>1.1825415810166046E-2</v>
      </c>
      <c r="M91">
        <f t="shared" si="34"/>
        <v>4.0056933511068593E-2</v>
      </c>
      <c r="N91">
        <f t="shared" si="34"/>
        <v>5.4915627037859398E-2</v>
      </c>
      <c r="O91">
        <f t="shared" si="34"/>
        <v>1.1825415810166046E-2</v>
      </c>
      <c r="P91">
        <f t="shared" si="34"/>
        <v>2.5198239984277778E-2</v>
      </c>
      <c r="Q91">
        <f t="shared" si="34"/>
        <v>4.0056933511068593E-2</v>
      </c>
      <c r="R91">
        <f t="shared" si="34"/>
        <v>4.0056933511068593E-2</v>
      </c>
      <c r="S91">
        <f t="shared" si="34"/>
        <v>4.0056933511068593E-2</v>
      </c>
      <c r="T91">
        <f t="shared" si="34"/>
        <v>1.1825415810166046E-2</v>
      </c>
      <c r="U91">
        <f t="shared" si="34"/>
        <v>1.1825415810166046E-2</v>
      </c>
      <c r="V91">
        <f t="shared" si="34"/>
        <v>5.4915627037859398E-2</v>
      </c>
      <c r="W91">
        <f t="shared" si="34"/>
        <v>4.0056933511068593E-2</v>
      </c>
      <c r="X91">
        <f t="shared" si="34"/>
        <v>1.3311285162845127E-2</v>
      </c>
    </row>
    <row r="92" spans="1:25" x14ac:dyDescent="0.25">
      <c r="A92">
        <f>A91</f>
        <v>4.4328931970608186E-2</v>
      </c>
      <c r="B92">
        <f t="shared" ref="B92:X92" si="35">A92+B91</f>
        <v>0.10054481876264902</v>
      </c>
      <c r="C92">
        <f t="shared" si="35"/>
        <v>0.18647809260827147</v>
      </c>
      <c r="D92">
        <f t="shared" si="35"/>
        <v>0.2575526729271031</v>
      </c>
      <c r="E92">
        <f t="shared" si="35"/>
        <v>0.32862725324593473</v>
      </c>
      <c r="F92">
        <f t="shared" si="35"/>
        <v>0.39970183356476635</v>
      </c>
      <c r="G92">
        <f t="shared" si="35"/>
        <v>0.44254489618269544</v>
      </c>
      <c r="H92">
        <f t="shared" si="35"/>
        <v>0.49876078297473625</v>
      </c>
      <c r="I92">
        <f t="shared" si="35"/>
        <v>0.52395902295901398</v>
      </c>
      <c r="J92">
        <f t="shared" si="35"/>
        <v>0.56401595647008262</v>
      </c>
      <c r="K92">
        <f t="shared" si="35"/>
        <v>0.60407288998115116</v>
      </c>
      <c r="L92">
        <f t="shared" si="35"/>
        <v>0.61589830579131721</v>
      </c>
      <c r="M92">
        <f t="shared" si="35"/>
        <v>0.65595523930238575</v>
      </c>
      <c r="N92">
        <f t="shared" si="35"/>
        <v>0.7108708663402451</v>
      </c>
      <c r="O92">
        <f t="shared" si="35"/>
        <v>0.72269628215041115</v>
      </c>
      <c r="P92">
        <f t="shared" si="35"/>
        <v>0.74789452213468888</v>
      </c>
      <c r="Q92">
        <f t="shared" si="35"/>
        <v>0.78795145564575741</v>
      </c>
      <c r="R92">
        <f t="shared" si="35"/>
        <v>0.82800838915682595</v>
      </c>
      <c r="S92">
        <f t="shared" si="35"/>
        <v>0.86806532266789449</v>
      </c>
      <c r="T92">
        <f t="shared" si="35"/>
        <v>0.87989073847806054</v>
      </c>
      <c r="U92">
        <f t="shared" si="35"/>
        <v>0.89171615428822659</v>
      </c>
      <c r="V92">
        <f t="shared" si="35"/>
        <v>0.94663178132608594</v>
      </c>
      <c r="W92">
        <f t="shared" si="35"/>
        <v>0.98668871483715459</v>
      </c>
      <c r="X92">
        <f t="shared" si="35"/>
        <v>0.99999999999999967</v>
      </c>
    </row>
    <row r="94" spans="1:25" x14ac:dyDescent="0.25">
      <c r="A94" t="s">
        <v>3</v>
      </c>
      <c r="B94" t="s">
        <v>4</v>
      </c>
    </row>
    <row r="95" spans="1:25" x14ac:dyDescent="0.25">
      <c r="A95">
        <v>1</v>
      </c>
      <c r="B95">
        <v>0</v>
      </c>
    </row>
    <row r="96" spans="1:25" x14ac:dyDescent="0.25">
      <c r="A96">
        <f t="shared" ref="A96:X96" si="36">($A95*A$3)+($B95*A$4)+A$5</f>
        <v>4.7655000000000003E-2</v>
      </c>
      <c r="B96">
        <f t="shared" si="36"/>
        <v>7.1607000000000004E-2</v>
      </c>
      <c r="C96">
        <f t="shared" si="36"/>
        <v>0.13148699999999999</v>
      </c>
      <c r="D96">
        <f t="shared" si="36"/>
        <v>0.101547</v>
      </c>
      <c r="E96">
        <f t="shared" si="36"/>
        <v>0.101547</v>
      </c>
      <c r="F96">
        <f t="shared" si="36"/>
        <v>0.101547</v>
      </c>
      <c r="G96">
        <f t="shared" si="36"/>
        <v>4.4661000000000006E-2</v>
      </c>
      <c r="H96">
        <f t="shared" si="36"/>
        <v>7.1607000000000004E-2</v>
      </c>
      <c r="I96">
        <f t="shared" si="36"/>
        <v>4.0357000000000004E-2</v>
      </c>
      <c r="J96">
        <f t="shared" si="36"/>
        <v>7.0296999999999998E-2</v>
      </c>
      <c r="K96">
        <f t="shared" si="36"/>
        <v>7.0296999999999998E-2</v>
      </c>
      <c r="L96">
        <f t="shared" si="36"/>
        <v>1.3410999999999999E-2</v>
      </c>
      <c r="M96">
        <f t="shared" si="36"/>
        <v>7.0296999999999998E-2</v>
      </c>
      <c r="N96">
        <f t="shared" si="36"/>
        <v>0.10023699999999999</v>
      </c>
      <c r="O96">
        <f t="shared" si="36"/>
        <v>1.3410999999999999E-2</v>
      </c>
      <c r="P96">
        <f t="shared" si="36"/>
        <v>4.0357000000000004E-2</v>
      </c>
      <c r="Q96">
        <f t="shared" si="36"/>
        <v>7.0296999999999998E-2</v>
      </c>
      <c r="R96">
        <f t="shared" si="36"/>
        <v>7.0296999999999998E-2</v>
      </c>
      <c r="S96">
        <f t="shared" si="36"/>
        <v>7.0296999999999998E-2</v>
      </c>
      <c r="T96">
        <f t="shared" si="36"/>
        <v>1.3410999999999999E-2</v>
      </c>
      <c r="U96">
        <f t="shared" si="36"/>
        <v>1.3410999999999999E-2</v>
      </c>
      <c r="V96">
        <f t="shared" si="36"/>
        <v>0.10023699999999999</v>
      </c>
      <c r="W96">
        <f t="shared" si="36"/>
        <v>7.0296999999999998E-2</v>
      </c>
      <c r="X96">
        <f t="shared" si="36"/>
        <v>1.6404999999999999E-2</v>
      </c>
      <c r="Y96">
        <f>SUM(A96:X96)</f>
        <v>1.5149740000000003</v>
      </c>
    </row>
    <row r="97" spans="1:25" x14ac:dyDescent="0.25">
      <c r="A97">
        <f t="shared" ref="A97:X97" si="37">A96/$Y96</f>
        <v>3.1455985383247495E-2</v>
      </c>
      <c r="B97">
        <f t="shared" si="37"/>
        <v>4.7266157703036479E-2</v>
      </c>
      <c r="C97">
        <f t="shared" si="37"/>
        <v>8.679158850250894E-2</v>
      </c>
      <c r="D97">
        <f t="shared" si="37"/>
        <v>6.702887310277271E-2</v>
      </c>
      <c r="E97">
        <f t="shared" si="37"/>
        <v>6.702887310277271E-2</v>
      </c>
      <c r="F97">
        <f t="shared" si="37"/>
        <v>6.702887310277271E-2</v>
      </c>
      <c r="G97">
        <f t="shared" si="37"/>
        <v>2.9479713843273875E-2</v>
      </c>
      <c r="H97">
        <f t="shared" si="37"/>
        <v>4.7266157703036479E-2</v>
      </c>
      <c r="I97">
        <f t="shared" si="37"/>
        <v>2.6638740994894959E-2</v>
      </c>
      <c r="J97">
        <f t="shared" si="37"/>
        <v>4.6401456394631183E-2</v>
      </c>
      <c r="K97">
        <f t="shared" si="37"/>
        <v>4.6401456394631183E-2</v>
      </c>
      <c r="L97">
        <f t="shared" si="37"/>
        <v>8.85229713513235E-3</v>
      </c>
      <c r="M97">
        <f t="shared" si="37"/>
        <v>4.6401456394631183E-2</v>
      </c>
      <c r="N97">
        <f t="shared" si="37"/>
        <v>6.6164171794367413E-2</v>
      </c>
      <c r="O97">
        <f t="shared" si="37"/>
        <v>8.85229713513235E-3</v>
      </c>
      <c r="P97">
        <f t="shared" si="37"/>
        <v>2.6638740994894959E-2</v>
      </c>
      <c r="Q97">
        <f t="shared" si="37"/>
        <v>4.6401456394631183E-2</v>
      </c>
      <c r="R97">
        <f t="shared" si="37"/>
        <v>4.6401456394631183E-2</v>
      </c>
      <c r="S97">
        <f t="shared" si="37"/>
        <v>4.6401456394631183E-2</v>
      </c>
      <c r="T97">
        <f t="shared" si="37"/>
        <v>8.85229713513235E-3</v>
      </c>
      <c r="U97">
        <f t="shared" si="37"/>
        <v>8.85229713513235E-3</v>
      </c>
      <c r="V97">
        <f t="shared" si="37"/>
        <v>6.6164171794367413E-2</v>
      </c>
      <c r="W97">
        <f t="shared" si="37"/>
        <v>4.6401456394631183E-2</v>
      </c>
      <c r="X97">
        <f t="shared" si="37"/>
        <v>1.0828568675105973E-2</v>
      </c>
    </row>
    <row r="98" spans="1:25" x14ac:dyDescent="0.25">
      <c r="A98">
        <f>A97</f>
        <v>3.1455985383247495E-2</v>
      </c>
      <c r="B98">
        <f t="shared" ref="B98:X98" si="38">A98+B97</f>
        <v>7.8722143086283974E-2</v>
      </c>
      <c r="C98">
        <f t="shared" si="38"/>
        <v>0.1655137315887929</v>
      </c>
      <c r="D98">
        <f t="shared" si="38"/>
        <v>0.23254260469156562</v>
      </c>
      <c r="E98">
        <f t="shared" si="38"/>
        <v>0.29957147779433835</v>
      </c>
      <c r="F98">
        <f t="shared" si="38"/>
        <v>0.36660035089711107</v>
      </c>
      <c r="G98">
        <f t="shared" si="38"/>
        <v>0.39608006474038493</v>
      </c>
      <c r="H98">
        <f t="shared" si="38"/>
        <v>0.44334622244342142</v>
      </c>
      <c r="I98">
        <f t="shared" si="38"/>
        <v>0.46998496343831636</v>
      </c>
      <c r="J98">
        <f t="shared" si="38"/>
        <v>0.51638641983294753</v>
      </c>
      <c r="K98">
        <f t="shared" si="38"/>
        <v>0.56278787622757875</v>
      </c>
      <c r="L98">
        <f t="shared" si="38"/>
        <v>0.57164017336271111</v>
      </c>
      <c r="M98">
        <f t="shared" si="38"/>
        <v>0.61804162975734234</v>
      </c>
      <c r="N98">
        <f t="shared" si="38"/>
        <v>0.68420580155170974</v>
      </c>
      <c r="O98">
        <f t="shared" si="38"/>
        <v>0.69305809868684209</v>
      </c>
      <c r="P98">
        <f t="shared" si="38"/>
        <v>0.71969683968173703</v>
      </c>
      <c r="Q98">
        <f t="shared" si="38"/>
        <v>0.76609829607636826</v>
      </c>
      <c r="R98">
        <f t="shared" si="38"/>
        <v>0.81249975247099948</v>
      </c>
      <c r="S98">
        <f t="shared" si="38"/>
        <v>0.85890120886563071</v>
      </c>
      <c r="T98">
        <f t="shared" si="38"/>
        <v>0.86775350600076306</v>
      </c>
      <c r="U98">
        <f t="shared" si="38"/>
        <v>0.87660580313589542</v>
      </c>
      <c r="V98">
        <f t="shared" si="38"/>
        <v>0.94276997493026282</v>
      </c>
      <c r="W98">
        <f t="shared" si="38"/>
        <v>0.98917143132489405</v>
      </c>
      <c r="X98">
        <f t="shared" si="38"/>
        <v>1</v>
      </c>
    </row>
    <row r="100" spans="1:25" x14ac:dyDescent="0.25">
      <c r="A100" t="s">
        <v>3</v>
      </c>
      <c r="B100" t="s">
        <v>4</v>
      </c>
    </row>
    <row r="101" spans="1:25" x14ac:dyDescent="0.25">
      <c r="A101">
        <v>2</v>
      </c>
      <c r="B101">
        <v>0</v>
      </c>
    </row>
    <row r="102" spans="1:25" x14ac:dyDescent="0.25">
      <c r="A102">
        <f t="shared" ref="A102:X102" si="39">($A101*A$3)+($B101*A$4)+A$5</f>
        <v>5.3643000000000003E-2</v>
      </c>
      <c r="B102">
        <f t="shared" si="39"/>
        <v>0.101547</v>
      </c>
      <c r="C102">
        <f t="shared" si="39"/>
        <v>0.221307</v>
      </c>
      <c r="D102">
        <f t="shared" si="39"/>
        <v>0.16142700000000001</v>
      </c>
      <c r="E102">
        <f t="shared" si="39"/>
        <v>0.16142700000000001</v>
      </c>
      <c r="F102">
        <f t="shared" si="39"/>
        <v>0.16142700000000001</v>
      </c>
      <c r="G102">
        <f t="shared" si="39"/>
        <v>4.7655000000000003E-2</v>
      </c>
      <c r="H102">
        <f t="shared" si="39"/>
        <v>0.101547</v>
      </c>
      <c r="I102">
        <f t="shared" si="39"/>
        <v>7.0296999999999998E-2</v>
      </c>
      <c r="J102">
        <f t="shared" si="39"/>
        <v>0.13017700000000001</v>
      </c>
      <c r="K102">
        <f t="shared" si="39"/>
        <v>0.13017700000000001</v>
      </c>
      <c r="L102">
        <f t="shared" si="39"/>
        <v>1.6404999999999999E-2</v>
      </c>
      <c r="M102">
        <f t="shared" si="39"/>
        <v>0.13017700000000001</v>
      </c>
      <c r="N102">
        <f t="shared" si="39"/>
        <v>0.190057</v>
      </c>
      <c r="O102">
        <f t="shared" si="39"/>
        <v>1.6404999999999999E-2</v>
      </c>
      <c r="P102">
        <f t="shared" si="39"/>
        <v>7.0296999999999998E-2</v>
      </c>
      <c r="Q102">
        <f t="shared" si="39"/>
        <v>0.13017700000000001</v>
      </c>
      <c r="R102">
        <f t="shared" si="39"/>
        <v>0.13017700000000001</v>
      </c>
      <c r="S102">
        <f t="shared" si="39"/>
        <v>0.13017700000000001</v>
      </c>
      <c r="T102">
        <f t="shared" si="39"/>
        <v>1.6404999999999999E-2</v>
      </c>
      <c r="U102">
        <f t="shared" si="39"/>
        <v>1.6404999999999999E-2</v>
      </c>
      <c r="V102">
        <f t="shared" si="39"/>
        <v>0.190057</v>
      </c>
      <c r="W102">
        <f t="shared" si="39"/>
        <v>0.13017700000000001</v>
      </c>
      <c r="X102">
        <f t="shared" si="39"/>
        <v>2.2393E-2</v>
      </c>
      <c r="Y102">
        <f>SUM(A102:X102)</f>
        <v>2.5299399999999999</v>
      </c>
    </row>
    <row r="103" spans="1:25" x14ac:dyDescent="0.25">
      <c r="A103">
        <f t="shared" ref="A103:X103" si="40">A102/$Y102</f>
        <v>2.1203269642758329E-2</v>
      </c>
      <c r="B103">
        <f t="shared" si="40"/>
        <v>4.0138106042040524E-2</v>
      </c>
      <c r="C103">
        <f t="shared" si="40"/>
        <v>8.7475197040246019E-2</v>
      </c>
      <c r="D103">
        <f t="shared" si="40"/>
        <v>6.3806651541143275E-2</v>
      </c>
      <c r="E103">
        <f t="shared" si="40"/>
        <v>6.3806651541143275E-2</v>
      </c>
      <c r="F103">
        <f t="shared" si="40"/>
        <v>6.3806651541143275E-2</v>
      </c>
      <c r="G103">
        <f t="shared" si="40"/>
        <v>1.8836415092848054E-2</v>
      </c>
      <c r="H103">
        <f t="shared" si="40"/>
        <v>4.0138106042040524E-2</v>
      </c>
      <c r="I103">
        <f t="shared" si="40"/>
        <v>2.7786034451409918E-2</v>
      </c>
      <c r="J103">
        <f t="shared" si="40"/>
        <v>5.1454579950512669E-2</v>
      </c>
      <c r="K103">
        <f t="shared" si="40"/>
        <v>5.1454579950512669E-2</v>
      </c>
      <c r="L103">
        <f t="shared" si="40"/>
        <v>6.4843435022174439E-3</v>
      </c>
      <c r="M103">
        <f t="shared" si="40"/>
        <v>5.1454579950512669E-2</v>
      </c>
      <c r="N103">
        <f t="shared" si="40"/>
        <v>7.5123125449615413E-2</v>
      </c>
      <c r="O103">
        <f t="shared" si="40"/>
        <v>6.4843435022174439E-3</v>
      </c>
      <c r="P103">
        <f t="shared" si="40"/>
        <v>2.7786034451409918E-2</v>
      </c>
      <c r="Q103">
        <f t="shared" si="40"/>
        <v>5.1454579950512669E-2</v>
      </c>
      <c r="R103">
        <f t="shared" si="40"/>
        <v>5.1454579950512669E-2</v>
      </c>
      <c r="S103">
        <f t="shared" si="40"/>
        <v>5.1454579950512669E-2</v>
      </c>
      <c r="T103">
        <f t="shared" si="40"/>
        <v>6.4843435022174439E-3</v>
      </c>
      <c r="U103">
        <f t="shared" si="40"/>
        <v>6.4843435022174439E-3</v>
      </c>
      <c r="V103">
        <f t="shared" si="40"/>
        <v>7.5123125449615413E-2</v>
      </c>
      <c r="W103">
        <f t="shared" si="40"/>
        <v>5.1454579950512669E-2</v>
      </c>
      <c r="X103">
        <f t="shared" si="40"/>
        <v>8.8511980521277182E-3</v>
      </c>
    </row>
    <row r="104" spans="1:25" x14ac:dyDescent="0.25">
      <c r="A104">
        <f>A103</f>
        <v>2.1203269642758329E-2</v>
      </c>
      <c r="B104">
        <f t="shared" ref="B104:X104" si="41">A104+B103</f>
        <v>6.1341375684798853E-2</v>
      </c>
      <c r="C104">
        <f t="shared" si="41"/>
        <v>0.14881657272504487</v>
      </c>
      <c r="D104">
        <f t="shared" si="41"/>
        <v>0.21262322426618813</v>
      </c>
      <c r="E104">
        <f t="shared" si="41"/>
        <v>0.27642987580733142</v>
      </c>
      <c r="F104">
        <f t="shared" si="41"/>
        <v>0.3402365273484747</v>
      </c>
      <c r="G104">
        <f t="shared" si="41"/>
        <v>0.35907294244132276</v>
      </c>
      <c r="H104">
        <f t="shared" si="41"/>
        <v>0.39921104848336331</v>
      </c>
      <c r="I104">
        <f t="shared" si="41"/>
        <v>0.42699708293477323</v>
      </c>
      <c r="J104">
        <f t="shared" si="41"/>
        <v>0.4784516628852859</v>
      </c>
      <c r="K104">
        <f t="shared" si="41"/>
        <v>0.52990624283579857</v>
      </c>
      <c r="L104">
        <f t="shared" si="41"/>
        <v>0.53639058633801606</v>
      </c>
      <c r="M104">
        <f t="shared" si="41"/>
        <v>0.58784516628852868</v>
      </c>
      <c r="N104">
        <f t="shared" si="41"/>
        <v>0.66296829173814409</v>
      </c>
      <c r="O104">
        <f t="shared" si="41"/>
        <v>0.66945263524036158</v>
      </c>
      <c r="P104">
        <f t="shared" si="41"/>
        <v>0.69723866969177151</v>
      </c>
      <c r="Q104">
        <f t="shared" si="41"/>
        <v>0.74869324964228423</v>
      </c>
      <c r="R104">
        <f t="shared" si="41"/>
        <v>0.80014782959279684</v>
      </c>
      <c r="S104">
        <f t="shared" si="41"/>
        <v>0.85160240954330946</v>
      </c>
      <c r="T104">
        <f t="shared" si="41"/>
        <v>0.85808675304552695</v>
      </c>
      <c r="U104">
        <f t="shared" si="41"/>
        <v>0.86457109654774444</v>
      </c>
      <c r="V104">
        <f t="shared" si="41"/>
        <v>0.93969422199735986</v>
      </c>
      <c r="W104">
        <f t="shared" si="41"/>
        <v>0.99114880194787247</v>
      </c>
      <c r="X104">
        <f t="shared" si="41"/>
        <v>1.0000000000000002</v>
      </c>
    </row>
    <row r="106" spans="1:25" x14ac:dyDescent="0.25">
      <c r="A106" t="s">
        <v>3</v>
      </c>
      <c r="B106" t="s">
        <v>4</v>
      </c>
    </row>
    <row r="107" spans="1:25" x14ac:dyDescent="0.25">
      <c r="A107">
        <v>4</v>
      </c>
      <c r="B107">
        <v>0</v>
      </c>
    </row>
    <row r="108" spans="1:25" x14ac:dyDescent="0.25">
      <c r="A108">
        <f t="shared" ref="A108:X108" si="42">($A107*A$3)+($B107*A$4)+A$5</f>
        <v>6.5619000000000011E-2</v>
      </c>
      <c r="B108">
        <f t="shared" si="42"/>
        <v>0.16142700000000001</v>
      </c>
      <c r="C108">
        <f t="shared" si="42"/>
        <v>0.400947</v>
      </c>
      <c r="D108">
        <f t="shared" si="42"/>
        <v>0.28118700000000002</v>
      </c>
      <c r="E108">
        <f t="shared" si="42"/>
        <v>0.28118700000000002</v>
      </c>
      <c r="F108">
        <f t="shared" si="42"/>
        <v>0.28118700000000002</v>
      </c>
      <c r="G108">
        <f t="shared" si="42"/>
        <v>5.3643000000000003E-2</v>
      </c>
      <c r="H108">
        <f t="shared" si="42"/>
        <v>0.16142700000000001</v>
      </c>
      <c r="I108">
        <f t="shared" si="42"/>
        <v>0.13017700000000001</v>
      </c>
      <c r="J108">
        <f t="shared" si="42"/>
        <v>0.24993700000000002</v>
      </c>
      <c r="K108">
        <f t="shared" si="42"/>
        <v>0.24993700000000002</v>
      </c>
      <c r="L108">
        <f t="shared" si="42"/>
        <v>2.2393E-2</v>
      </c>
      <c r="M108">
        <f t="shared" si="42"/>
        <v>0.24993700000000002</v>
      </c>
      <c r="N108">
        <f t="shared" si="42"/>
        <v>0.369697</v>
      </c>
      <c r="O108">
        <f t="shared" si="42"/>
        <v>2.2393E-2</v>
      </c>
      <c r="P108">
        <f t="shared" si="42"/>
        <v>0.13017700000000001</v>
      </c>
      <c r="Q108">
        <f t="shared" si="42"/>
        <v>0.24993700000000002</v>
      </c>
      <c r="R108">
        <f t="shared" si="42"/>
        <v>0.24993700000000002</v>
      </c>
      <c r="S108">
        <f t="shared" si="42"/>
        <v>0.24993700000000002</v>
      </c>
      <c r="T108">
        <f t="shared" si="42"/>
        <v>2.2393E-2</v>
      </c>
      <c r="U108">
        <f t="shared" si="42"/>
        <v>2.2393E-2</v>
      </c>
      <c r="V108">
        <f t="shared" si="42"/>
        <v>0.369697</v>
      </c>
      <c r="W108">
        <f t="shared" si="42"/>
        <v>0.24993700000000002</v>
      </c>
      <c r="X108">
        <f t="shared" si="42"/>
        <v>3.4368999999999997E-2</v>
      </c>
      <c r="Y108">
        <f>SUM(A108:X108)</f>
        <v>4.5598720000000013</v>
      </c>
    </row>
    <row r="109" spans="1:25" x14ac:dyDescent="0.25">
      <c r="A109">
        <f t="shared" ref="A109:X109" si="43">A108/$Y108</f>
        <v>1.4390535523804175E-2</v>
      </c>
      <c r="B109">
        <f t="shared" si="43"/>
        <v>3.5401651625308776E-2</v>
      </c>
      <c r="C109">
        <f t="shared" si="43"/>
        <v>8.7929441879070258E-2</v>
      </c>
      <c r="D109">
        <f t="shared" si="43"/>
        <v>6.1665546752189521E-2</v>
      </c>
      <c r="E109">
        <f t="shared" si="43"/>
        <v>6.1665546752189521E-2</v>
      </c>
      <c r="F109">
        <f t="shared" si="43"/>
        <v>6.1665546752189521E-2</v>
      </c>
      <c r="G109">
        <f t="shared" si="43"/>
        <v>1.1764146011116099E-2</v>
      </c>
      <c r="H109">
        <f t="shared" si="43"/>
        <v>3.5401651625308776E-2</v>
      </c>
      <c r="I109">
        <f t="shared" si="43"/>
        <v>2.8548389077588138E-2</v>
      </c>
      <c r="J109">
        <f t="shared" si="43"/>
        <v>5.4812284204468889E-2</v>
      </c>
      <c r="K109">
        <f t="shared" si="43"/>
        <v>5.4812284204468889E-2</v>
      </c>
      <c r="L109">
        <f t="shared" si="43"/>
        <v>4.9108834633954622E-3</v>
      </c>
      <c r="M109">
        <f t="shared" si="43"/>
        <v>5.4812284204468889E-2</v>
      </c>
      <c r="N109">
        <f t="shared" si="43"/>
        <v>8.1076179331349627E-2</v>
      </c>
      <c r="O109">
        <f t="shared" si="43"/>
        <v>4.9108834633954622E-3</v>
      </c>
      <c r="P109">
        <f t="shared" si="43"/>
        <v>2.8548389077588138E-2</v>
      </c>
      <c r="Q109">
        <f t="shared" si="43"/>
        <v>5.4812284204468889E-2</v>
      </c>
      <c r="R109">
        <f t="shared" si="43"/>
        <v>5.4812284204468889E-2</v>
      </c>
      <c r="S109">
        <f t="shared" si="43"/>
        <v>5.4812284204468889E-2</v>
      </c>
      <c r="T109">
        <f t="shared" si="43"/>
        <v>4.9108834633954622E-3</v>
      </c>
      <c r="U109">
        <f t="shared" si="43"/>
        <v>4.9108834633954622E-3</v>
      </c>
      <c r="V109">
        <f t="shared" si="43"/>
        <v>8.1076179331349627E-2</v>
      </c>
      <c r="W109">
        <f t="shared" si="43"/>
        <v>5.4812284204468889E-2</v>
      </c>
      <c r="X109">
        <f t="shared" si="43"/>
        <v>7.5372729760835363E-3</v>
      </c>
    </row>
    <row r="110" spans="1:25" x14ac:dyDescent="0.25">
      <c r="A110">
        <f>A109</f>
        <v>1.4390535523804175E-2</v>
      </c>
      <c r="B110">
        <f t="shared" ref="B110:X110" si="44">A110+B109</f>
        <v>4.9792187149112953E-2</v>
      </c>
      <c r="C110">
        <f t="shared" si="44"/>
        <v>0.13772162902818322</v>
      </c>
      <c r="D110">
        <f t="shared" si="44"/>
        <v>0.19938717578037274</v>
      </c>
      <c r="E110">
        <f t="shared" si="44"/>
        <v>0.26105272253256229</v>
      </c>
      <c r="F110">
        <f t="shared" si="44"/>
        <v>0.32271826928475178</v>
      </c>
      <c r="G110">
        <f t="shared" si="44"/>
        <v>0.33448241529586786</v>
      </c>
      <c r="H110">
        <f t="shared" si="44"/>
        <v>0.36988406692117665</v>
      </c>
      <c r="I110">
        <f t="shared" si="44"/>
        <v>0.39843245599876476</v>
      </c>
      <c r="J110">
        <f t="shared" si="44"/>
        <v>0.45324474020323363</v>
      </c>
      <c r="K110">
        <f t="shared" si="44"/>
        <v>0.50805702440770251</v>
      </c>
      <c r="L110">
        <f t="shared" si="44"/>
        <v>0.51296790787109792</v>
      </c>
      <c r="M110">
        <f t="shared" si="44"/>
        <v>0.56778019207556685</v>
      </c>
      <c r="N110">
        <f t="shared" si="44"/>
        <v>0.64885637140691643</v>
      </c>
      <c r="O110">
        <f t="shared" si="44"/>
        <v>0.65376725487031184</v>
      </c>
      <c r="P110">
        <f t="shared" si="44"/>
        <v>0.68231564394790001</v>
      </c>
      <c r="Q110">
        <f t="shared" si="44"/>
        <v>0.73712792815236894</v>
      </c>
      <c r="R110">
        <f t="shared" si="44"/>
        <v>0.79194021235683787</v>
      </c>
      <c r="S110">
        <f t="shared" si="44"/>
        <v>0.8467524965613068</v>
      </c>
      <c r="T110">
        <f t="shared" si="44"/>
        <v>0.85166338002470221</v>
      </c>
      <c r="U110">
        <f t="shared" si="44"/>
        <v>0.85657426348809762</v>
      </c>
      <c r="V110">
        <f t="shared" si="44"/>
        <v>0.93765044281944721</v>
      </c>
      <c r="W110">
        <f t="shared" si="44"/>
        <v>0.99246272702391614</v>
      </c>
      <c r="X110">
        <f t="shared" si="44"/>
        <v>0.99999999999999967</v>
      </c>
    </row>
    <row r="112" spans="1:25" x14ac:dyDescent="0.25">
      <c r="A112" t="s">
        <v>3</v>
      </c>
      <c r="B112" t="s">
        <v>4</v>
      </c>
    </row>
    <row r="113" spans="1:25" x14ac:dyDescent="0.25">
      <c r="A113">
        <v>8</v>
      </c>
      <c r="B113">
        <v>0</v>
      </c>
    </row>
    <row r="114" spans="1:25" x14ac:dyDescent="0.25">
      <c r="A114">
        <f t="shared" ref="A114:X114" si="45">($A113*A$3)+($B113*A$4)+A$5</f>
        <v>8.9571000000000012E-2</v>
      </c>
      <c r="B114">
        <f t="shared" si="45"/>
        <v>0.28118700000000002</v>
      </c>
      <c r="C114">
        <f t="shared" si="45"/>
        <v>0.76022699999999999</v>
      </c>
      <c r="D114">
        <f t="shared" si="45"/>
        <v>0.52070700000000003</v>
      </c>
      <c r="E114">
        <f t="shared" si="45"/>
        <v>0.52070700000000003</v>
      </c>
      <c r="F114">
        <f t="shared" si="45"/>
        <v>0.52070700000000003</v>
      </c>
      <c r="G114">
        <f t="shared" si="45"/>
        <v>6.5619000000000011E-2</v>
      </c>
      <c r="H114">
        <f t="shared" si="45"/>
        <v>0.28118700000000002</v>
      </c>
      <c r="I114">
        <f t="shared" si="45"/>
        <v>0.24993700000000002</v>
      </c>
      <c r="J114">
        <f t="shared" si="45"/>
        <v>0.48945700000000003</v>
      </c>
      <c r="K114">
        <f t="shared" si="45"/>
        <v>0.48945700000000003</v>
      </c>
      <c r="L114">
        <f t="shared" si="45"/>
        <v>3.4368999999999997E-2</v>
      </c>
      <c r="M114">
        <f t="shared" si="45"/>
        <v>0.48945700000000003</v>
      </c>
      <c r="N114">
        <f t="shared" si="45"/>
        <v>0.72897699999999999</v>
      </c>
      <c r="O114">
        <f t="shared" si="45"/>
        <v>3.4368999999999997E-2</v>
      </c>
      <c r="P114">
        <f t="shared" si="45"/>
        <v>0.24993700000000002</v>
      </c>
      <c r="Q114">
        <f t="shared" si="45"/>
        <v>0.48945700000000003</v>
      </c>
      <c r="R114">
        <f t="shared" si="45"/>
        <v>0.48945700000000003</v>
      </c>
      <c r="S114">
        <f t="shared" si="45"/>
        <v>0.48945700000000003</v>
      </c>
      <c r="T114">
        <f t="shared" si="45"/>
        <v>3.4368999999999997E-2</v>
      </c>
      <c r="U114">
        <f t="shared" si="45"/>
        <v>3.4368999999999997E-2</v>
      </c>
      <c r="V114">
        <f t="shared" si="45"/>
        <v>0.72897699999999999</v>
      </c>
      <c r="W114">
        <f t="shared" si="45"/>
        <v>0.48945700000000003</v>
      </c>
      <c r="X114">
        <f t="shared" si="45"/>
        <v>5.8320999999999998E-2</v>
      </c>
      <c r="Y114">
        <f>SUM(A114:X114)</f>
        <v>8.6197359999999978</v>
      </c>
    </row>
    <row r="115" spans="1:25" x14ac:dyDescent="0.25">
      <c r="A115">
        <f t="shared" ref="A115:X115" si="46">A114/$Y114</f>
        <v>1.0391385536633609E-2</v>
      </c>
      <c r="B115">
        <f t="shared" si="46"/>
        <v>3.2621300698768514E-2</v>
      </c>
      <c r="C115">
        <f t="shared" si="46"/>
        <v>8.8196088604105757E-2</v>
      </c>
      <c r="D115">
        <f t="shared" si="46"/>
        <v>6.0408694651437139E-2</v>
      </c>
      <c r="E115">
        <f t="shared" si="46"/>
        <v>6.0408694651437139E-2</v>
      </c>
      <c r="F115">
        <f t="shared" si="46"/>
        <v>6.0408694651437139E-2</v>
      </c>
      <c r="G115">
        <f t="shared" si="46"/>
        <v>7.6126461413667454E-3</v>
      </c>
      <c r="H115">
        <f t="shared" si="46"/>
        <v>3.2621300698768514E-2</v>
      </c>
      <c r="I115">
        <f t="shared" si="46"/>
        <v>2.899589964240205E-2</v>
      </c>
      <c r="J115">
        <f t="shared" si="46"/>
        <v>5.6783293595070679E-2</v>
      </c>
      <c r="K115">
        <f t="shared" si="46"/>
        <v>5.6783293595070679E-2</v>
      </c>
      <c r="L115">
        <f t="shared" si="46"/>
        <v>3.9872450850002841E-3</v>
      </c>
      <c r="M115">
        <f t="shared" si="46"/>
        <v>5.6783293595070679E-2</v>
      </c>
      <c r="N115">
        <f t="shared" si="46"/>
        <v>8.4570687547739304E-2</v>
      </c>
      <c r="O115">
        <f t="shared" si="46"/>
        <v>3.9872450850002841E-3</v>
      </c>
      <c r="P115">
        <f t="shared" si="46"/>
        <v>2.899589964240205E-2</v>
      </c>
      <c r="Q115">
        <f t="shared" si="46"/>
        <v>5.6783293595070679E-2</v>
      </c>
      <c r="R115">
        <f t="shared" si="46"/>
        <v>5.6783293595070679E-2</v>
      </c>
      <c r="S115">
        <f t="shared" si="46"/>
        <v>5.6783293595070679E-2</v>
      </c>
      <c r="T115">
        <f t="shared" si="46"/>
        <v>3.9872450850002841E-3</v>
      </c>
      <c r="U115">
        <f t="shared" si="46"/>
        <v>3.9872450850002841E-3</v>
      </c>
      <c r="V115">
        <f t="shared" si="46"/>
        <v>8.4570687547739304E-2</v>
      </c>
      <c r="W115">
        <f t="shared" si="46"/>
        <v>5.6783293595070679E-2</v>
      </c>
      <c r="X115">
        <f t="shared" si="46"/>
        <v>6.7659844802671464E-3</v>
      </c>
    </row>
    <row r="116" spans="1:25" x14ac:dyDescent="0.25">
      <c r="A116">
        <f>A115</f>
        <v>1.0391385536633609E-2</v>
      </c>
      <c r="B116">
        <f t="shared" ref="B116:X116" si="47">A116+B115</f>
        <v>4.3012686235402123E-2</v>
      </c>
      <c r="C116">
        <f t="shared" si="47"/>
        <v>0.13120877483950788</v>
      </c>
      <c r="D116">
        <f t="shared" si="47"/>
        <v>0.19161746949094502</v>
      </c>
      <c r="E116">
        <f t="shared" si="47"/>
        <v>0.25202616414238216</v>
      </c>
      <c r="F116">
        <f t="shared" si="47"/>
        <v>0.31243485879381927</v>
      </c>
      <c r="G116">
        <f t="shared" si="47"/>
        <v>0.32004750493518602</v>
      </c>
      <c r="H116">
        <f t="shared" si="47"/>
        <v>0.35266880563395453</v>
      </c>
      <c r="I116">
        <f t="shared" si="47"/>
        <v>0.3816647052763566</v>
      </c>
      <c r="J116">
        <f t="shared" si="47"/>
        <v>0.43844799887142727</v>
      </c>
      <c r="K116">
        <f t="shared" si="47"/>
        <v>0.49523129246649794</v>
      </c>
      <c r="L116">
        <f t="shared" si="47"/>
        <v>0.4992185375514982</v>
      </c>
      <c r="M116">
        <f t="shared" si="47"/>
        <v>0.55600183114656887</v>
      </c>
      <c r="N116">
        <f t="shared" si="47"/>
        <v>0.6405725186943082</v>
      </c>
      <c r="O116">
        <f t="shared" si="47"/>
        <v>0.64455976377930846</v>
      </c>
      <c r="P116">
        <f t="shared" si="47"/>
        <v>0.67355566342171047</v>
      </c>
      <c r="Q116">
        <f t="shared" si="47"/>
        <v>0.7303389570167812</v>
      </c>
      <c r="R116">
        <f t="shared" si="47"/>
        <v>0.78712225061185193</v>
      </c>
      <c r="S116">
        <f t="shared" si="47"/>
        <v>0.84390554420692265</v>
      </c>
      <c r="T116">
        <f t="shared" si="47"/>
        <v>0.84789278929192291</v>
      </c>
      <c r="U116">
        <f t="shared" si="47"/>
        <v>0.85188003437692317</v>
      </c>
      <c r="V116">
        <f t="shared" si="47"/>
        <v>0.9364507219246625</v>
      </c>
      <c r="W116">
        <f t="shared" si="47"/>
        <v>0.99323401551973323</v>
      </c>
      <c r="X116">
        <f t="shared" si="47"/>
        <v>1.0000000000000004</v>
      </c>
    </row>
    <row r="118" spans="1:25" x14ac:dyDescent="0.25">
      <c r="A118" t="s">
        <v>3</v>
      </c>
      <c r="B118" t="s">
        <v>4</v>
      </c>
    </row>
    <row r="119" spans="1:25" x14ac:dyDescent="0.25">
      <c r="A119">
        <v>16</v>
      </c>
      <c r="B119">
        <v>0</v>
      </c>
    </row>
    <row r="120" spans="1:25" x14ac:dyDescent="0.25">
      <c r="A120">
        <f t="shared" ref="A120:X120" si="48">($A119*A$3)+($B119*A$4)+A$5</f>
        <v>0.13747500000000001</v>
      </c>
      <c r="B120">
        <f t="shared" si="48"/>
        <v>0.52070700000000003</v>
      </c>
      <c r="C120">
        <f t="shared" si="48"/>
        <v>1.4787869999999999</v>
      </c>
      <c r="D120">
        <f t="shared" si="48"/>
        <v>0.99974700000000005</v>
      </c>
      <c r="E120">
        <f t="shared" si="48"/>
        <v>0.99974700000000005</v>
      </c>
      <c r="F120">
        <f t="shared" si="48"/>
        <v>0.99974700000000005</v>
      </c>
      <c r="G120">
        <f t="shared" si="48"/>
        <v>8.9571000000000012E-2</v>
      </c>
      <c r="H120">
        <f t="shared" si="48"/>
        <v>0.52070700000000003</v>
      </c>
      <c r="I120">
        <f t="shared" si="48"/>
        <v>0.48945700000000003</v>
      </c>
      <c r="J120">
        <f t="shared" si="48"/>
        <v>0.96849700000000005</v>
      </c>
      <c r="K120">
        <f t="shared" si="48"/>
        <v>0.96849700000000005</v>
      </c>
      <c r="L120">
        <f t="shared" si="48"/>
        <v>5.8320999999999998E-2</v>
      </c>
      <c r="M120">
        <f t="shared" si="48"/>
        <v>0.96849700000000005</v>
      </c>
      <c r="N120">
        <f t="shared" si="48"/>
        <v>1.4475369999999999</v>
      </c>
      <c r="O120">
        <f t="shared" si="48"/>
        <v>5.8320999999999998E-2</v>
      </c>
      <c r="P120">
        <f t="shared" si="48"/>
        <v>0.48945700000000003</v>
      </c>
      <c r="Q120">
        <f t="shared" si="48"/>
        <v>0.96849700000000005</v>
      </c>
      <c r="R120">
        <f t="shared" si="48"/>
        <v>0.96849700000000005</v>
      </c>
      <c r="S120">
        <f t="shared" si="48"/>
        <v>0.96849700000000005</v>
      </c>
      <c r="T120">
        <f t="shared" si="48"/>
        <v>5.8320999999999998E-2</v>
      </c>
      <c r="U120">
        <f t="shared" si="48"/>
        <v>5.8320999999999998E-2</v>
      </c>
      <c r="V120">
        <f t="shared" si="48"/>
        <v>1.4475369999999999</v>
      </c>
      <c r="W120">
        <f t="shared" si="48"/>
        <v>0.96849700000000005</v>
      </c>
      <c r="X120">
        <f t="shared" si="48"/>
        <v>0.106225</v>
      </c>
      <c r="Y120">
        <f>SUM(A120:X120)</f>
        <v>16.739463999999995</v>
      </c>
    </row>
    <row r="121" spans="1:25" x14ac:dyDescent="0.25">
      <c r="A121">
        <f t="shared" ref="A121:X121" si="49">A120/$Y120</f>
        <v>8.2126285525032372E-3</v>
      </c>
      <c r="B121">
        <f t="shared" si="49"/>
        <v>3.1106551559834904E-2</v>
      </c>
      <c r="C121">
        <f t="shared" si="49"/>
        <v>8.8341359078164053E-2</v>
      </c>
      <c r="D121">
        <f t="shared" si="49"/>
        <v>5.9723955318999482E-2</v>
      </c>
      <c r="E121">
        <f t="shared" si="49"/>
        <v>5.9723955318999482E-2</v>
      </c>
      <c r="F121">
        <f t="shared" si="49"/>
        <v>5.9723955318999482E-2</v>
      </c>
      <c r="G121">
        <f t="shared" si="49"/>
        <v>5.3508881765867797E-3</v>
      </c>
      <c r="H121">
        <f t="shared" si="49"/>
        <v>3.1106551559834904E-2</v>
      </c>
      <c r="I121">
        <f t="shared" si="49"/>
        <v>2.9239705644099487E-2</v>
      </c>
      <c r="J121">
        <f t="shared" si="49"/>
        <v>5.7857109403264072E-2</v>
      </c>
      <c r="K121">
        <f t="shared" si="49"/>
        <v>5.7857109403264072E-2</v>
      </c>
      <c r="L121">
        <f t="shared" si="49"/>
        <v>3.4840422608513641E-3</v>
      </c>
      <c r="M121">
        <f t="shared" si="49"/>
        <v>5.7857109403264072E-2</v>
      </c>
      <c r="N121">
        <f t="shared" si="49"/>
        <v>8.6474513162428643E-2</v>
      </c>
      <c r="O121">
        <f t="shared" si="49"/>
        <v>3.4840422608513641E-3</v>
      </c>
      <c r="P121">
        <f t="shared" si="49"/>
        <v>2.9239705644099487E-2</v>
      </c>
      <c r="Q121">
        <f t="shared" si="49"/>
        <v>5.7857109403264072E-2</v>
      </c>
      <c r="R121">
        <f t="shared" si="49"/>
        <v>5.7857109403264072E-2</v>
      </c>
      <c r="S121">
        <f t="shared" si="49"/>
        <v>5.7857109403264072E-2</v>
      </c>
      <c r="T121">
        <f t="shared" si="49"/>
        <v>3.4840422608513641E-3</v>
      </c>
      <c r="U121">
        <f t="shared" si="49"/>
        <v>3.4840422608513641E-3</v>
      </c>
      <c r="V121">
        <f t="shared" si="49"/>
        <v>8.6474513162428643E-2</v>
      </c>
      <c r="W121">
        <f t="shared" si="49"/>
        <v>5.7857109403264072E-2</v>
      </c>
      <c r="X121">
        <f t="shared" si="49"/>
        <v>6.345782636767822E-3</v>
      </c>
    </row>
    <row r="122" spans="1:25" x14ac:dyDescent="0.25">
      <c r="A122">
        <f>A121</f>
        <v>8.2126285525032372E-3</v>
      </c>
      <c r="B122">
        <f t="shared" ref="B122:X122" si="50">A122+B121</f>
        <v>3.9319180112338141E-2</v>
      </c>
      <c r="C122">
        <f t="shared" si="50"/>
        <v>0.12766053919050219</v>
      </c>
      <c r="D122">
        <f t="shared" si="50"/>
        <v>0.18738449450950168</v>
      </c>
      <c r="E122">
        <f t="shared" si="50"/>
        <v>0.24710844982850116</v>
      </c>
      <c r="F122">
        <f t="shared" si="50"/>
        <v>0.30683240514750065</v>
      </c>
      <c r="G122">
        <f t="shared" si="50"/>
        <v>0.31218329332408745</v>
      </c>
      <c r="H122">
        <f t="shared" si="50"/>
        <v>0.34328984488392233</v>
      </c>
      <c r="I122">
        <f t="shared" si="50"/>
        <v>0.37252955052802184</v>
      </c>
      <c r="J122">
        <f t="shared" si="50"/>
        <v>0.43038665993128589</v>
      </c>
      <c r="K122">
        <f t="shared" si="50"/>
        <v>0.48824376933454994</v>
      </c>
      <c r="L122">
        <f t="shared" si="50"/>
        <v>0.4917278115954013</v>
      </c>
      <c r="M122">
        <f t="shared" si="50"/>
        <v>0.5495849209986654</v>
      </c>
      <c r="N122">
        <f t="shared" si="50"/>
        <v>0.63605943416109401</v>
      </c>
      <c r="O122">
        <f t="shared" si="50"/>
        <v>0.63954347642194542</v>
      </c>
      <c r="P122">
        <f t="shared" si="50"/>
        <v>0.66878318206604492</v>
      </c>
      <c r="Q122">
        <f t="shared" si="50"/>
        <v>0.72664029146930897</v>
      </c>
      <c r="R122">
        <f t="shared" si="50"/>
        <v>0.78449740087257303</v>
      </c>
      <c r="S122">
        <f t="shared" si="50"/>
        <v>0.84235451027583708</v>
      </c>
      <c r="T122">
        <f t="shared" si="50"/>
        <v>0.84583855253668849</v>
      </c>
      <c r="U122">
        <f t="shared" si="50"/>
        <v>0.84932259479753991</v>
      </c>
      <c r="V122">
        <f t="shared" si="50"/>
        <v>0.93579710795996851</v>
      </c>
      <c r="W122">
        <f t="shared" si="50"/>
        <v>0.99365421736323256</v>
      </c>
      <c r="X122">
        <f t="shared" si="50"/>
        <v>1.0000000000000004</v>
      </c>
    </row>
    <row r="125" spans="1:25" x14ac:dyDescent="0.25">
      <c r="A125" t="s">
        <v>3</v>
      </c>
      <c r="B125" t="s">
        <v>4</v>
      </c>
    </row>
    <row r="126" spans="1:25" x14ac:dyDescent="0.25">
      <c r="A126">
        <v>32</v>
      </c>
      <c r="B126">
        <v>0</v>
      </c>
    </row>
    <row r="127" spans="1:25" x14ac:dyDescent="0.25">
      <c r="A127">
        <f t="shared" ref="A127:X127" si="51">($A126*A$3)+($B126*A$4)+A$5</f>
        <v>0.23328300000000002</v>
      </c>
      <c r="B127">
        <f t="shared" si="51"/>
        <v>0.99974700000000005</v>
      </c>
      <c r="C127">
        <f t="shared" si="51"/>
        <v>2.9159069999999998</v>
      </c>
      <c r="D127">
        <f t="shared" si="51"/>
        <v>1.957827</v>
      </c>
      <c r="E127">
        <f t="shared" si="51"/>
        <v>1.957827</v>
      </c>
      <c r="F127">
        <f t="shared" si="51"/>
        <v>1.957827</v>
      </c>
      <c r="G127">
        <f t="shared" si="51"/>
        <v>0.13747500000000001</v>
      </c>
      <c r="H127">
        <f t="shared" si="51"/>
        <v>0.99974700000000005</v>
      </c>
      <c r="I127">
        <f t="shared" si="51"/>
        <v>0.96849700000000005</v>
      </c>
      <c r="J127">
        <f t="shared" si="51"/>
        <v>1.926577</v>
      </c>
      <c r="K127">
        <f t="shared" si="51"/>
        <v>1.926577</v>
      </c>
      <c r="L127">
        <f t="shared" si="51"/>
        <v>0.106225</v>
      </c>
      <c r="M127">
        <f t="shared" si="51"/>
        <v>1.926577</v>
      </c>
      <c r="N127">
        <f t="shared" si="51"/>
        <v>2.8846569999999998</v>
      </c>
      <c r="O127">
        <f t="shared" si="51"/>
        <v>0.106225</v>
      </c>
      <c r="P127">
        <f t="shared" si="51"/>
        <v>0.96849700000000005</v>
      </c>
      <c r="Q127">
        <f t="shared" si="51"/>
        <v>1.926577</v>
      </c>
      <c r="R127">
        <f t="shared" si="51"/>
        <v>1.926577</v>
      </c>
      <c r="S127">
        <f t="shared" si="51"/>
        <v>1.926577</v>
      </c>
      <c r="T127">
        <f t="shared" si="51"/>
        <v>0.106225</v>
      </c>
      <c r="U127">
        <f t="shared" si="51"/>
        <v>0.106225</v>
      </c>
      <c r="V127">
        <f t="shared" si="51"/>
        <v>2.8846569999999998</v>
      </c>
      <c r="W127">
        <f t="shared" si="51"/>
        <v>1.926577</v>
      </c>
      <c r="X127">
        <f t="shared" si="51"/>
        <v>0.20203300000000002</v>
      </c>
      <c r="Y127">
        <f>SUM(A127:X127)</f>
        <v>32.978919999999995</v>
      </c>
    </row>
    <row r="128" spans="1:25" x14ac:dyDescent="0.25">
      <c r="A128">
        <f t="shared" ref="A128:X128" si="52">A127/$Y127</f>
        <v>7.0737004122633507E-3</v>
      </c>
      <c r="B128">
        <f t="shared" si="52"/>
        <v>3.0314728317361522E-2</v>
      </c>
      <c r="C128">
        <f t="shared" si="52"/>
        <v>8.841729808010694E-2</v>
      </c>
      <c r="D128">
        <f t="shared" si="52"/>
        <v>5.9366013198734233E-2</v>
      </c>
      <c r="E128">
        <f t="shared" si="52"/>
        <v>5.9366013198734233E-2</v>
      </c>
      <c r="F128">
        <f t="shared" si="52"/>
        <v>5.9366013198734233E-2</v>
      </c>
      <c r="G128">
        <f t="shared" si="52"/>
        <v>4.1685719241260789E-3</v>
      </c>
      <c r="H128">
        <f t="shared" si="52"/>
        <v>3.0314728317361522E-2</v>
      </c>
      <c r="I128">
        <f t="shared" si="52"/>
        <v>2.9367153320969886E-2</v>
      </c>
      <c r="J128">
        <f t="shared" si="52"/>
        <v>5.8418438202342597E-2</v>
      </c>
      <c r="K128">
        <f t="shared" si="52"/>
        <v>5.8418438202342597E-2</v>
      </c>
      <c r="L128">
        <f t="shared" si="52"/>
        <v>3.2209969277344442E-3</v>
      </c>
      <c r="M128">
        <f t="shared" si="52"/>
        <v>5.8418438202342597E-2</v>
      </c>
      <c r="N128">
        <f t="shared" si="52"/>
        <v>8.7469723083715298E-2</v>
      </c>
      <c r="O128">
        <f t="shared" si="52"/>
        <v>3.2209969277344442E-3</v>
      </c>
      <c r="P128">
        <f t="shared" si="52"/>
        <v>2.9367153320969886E-2</v>
      </c>
      <c r="Q128">
        <f t="shared" si="52"/>
        <v>5.8418438202342597E-2</v>
      </c>
      <c r="R128">
        <f t="shared" si="52"/>
        <v>5.8418438202342597E-2</v>
      </c>
      <c r="S128">
        <f t="shared" si="52"/>
        <v>5.8418438202342597E-2</v>
      </c>
      <c r="T128">
        <f t="shared" si="52"/>
        <v>3.2209969277344442E-3</v>
      </c>
      <c r="U128">
        <f t="shared" si="52"/>
        <v>3.2209969277344442E-3</v>
      </c>
      <c r="V128">
        <f t="shared" si="52"/>
        <v>8.7469723083715298E-2</v>
      </c>
      <c r="W128">
        <f t="shared" si="52"/>
        <v>5.8418438202342597E-2</v>
      </c>
      <c r="X128">
        <f t="shared" si="52"/>
        <v>6.126125415871716E-3</v>
      </c>
    </row>
    <row r="129" spans="1:24" x14ac:dyDescent="0.25">
      <c r="A129">
        <f>A128</f>
        <v>7.0737004122633507E-3</v>
      </c>
      <c r="B129">
        <f t="shared" ref="B129:X129" si="53">A129+B128</f>
        <v>3.7388428729624876E-2</v>
      </c>
      <c r="C129">
        <f t="shared" si="53"/>
        <v>0.12580572680973182</v>
      </c>
      <c r="D129">
        <f t="shared" si="53"/>
        <v>0.18517174000846603</v>
      </c>
      <c r="E129">
        <f t="shared" si="53"/>
        <v>0.24453775320720028</v>
      </c>
      <c r="F129">
        <f t="shared" si="53"/>
        <v>0.30390376640593453</v>
      </c>
      <c r="G129">
        <f t="shared" si="53"/>
        <v>0.30807233833006059</v>
      </c>
      <c r="H129">
        <f t="shared" si="53"/>
        <v>0.33838706664742213</v>
      </c>
      <c r="I129">
        <f t="shared" si="53"/>
        <v>0.36775421996839203</v>
      </c>
      <c r="J129">
        <f t="shared" si="53"/>
        <v>0.42617265817073463</v>
      </c>
      <c r="K129">
        <f t="shared" si="53"/>
        <v>0.48459109637307723</v>
      </c>
      <c r="L129">
        <f t="shared" si="53"/>
        <v>0.48781209330081166</v>
      </c>
      <c r="M129">
        <f t="shared" si="53"/>
        <v>0.54623053150315426</v>
      </c>
      <c r="N129">
        <f t="shared" si="53"/>
        <v>0.63370025458686952</v>
      </c>
      <c r="O129">
        <f t="shared" si="53"/>
        <v>0.63692125151460399</v>
      </c>
      <c r="P129">
        <f t="shared" si="53"/>
        <v>0.66628840483557383</v>
      </c>
      <c r="Q129">
        <f t="shared" si="53"/>
        <v>0.72470684303791644</v>
      </c>
      <c r="R129">
        <f t="shared" si="53"/>
        <v>0.78312528124025904</v>
      </c>
      <c r="S129">
        <f t="shared" si="53"/>
        <v>0.84154371944260165</v>
      </c>
      <c r="T129">
        <f t="shared" si="53"/>
        <v>0.84476471637033612</v>
      </c>
      <c r="U129">
        <f t="shared" si="53"/>
        <v>0.8479857132980706</v>
      </c>
      <c r="V129">
        <f t="shared" si="53"/>
        <v>0.93545543638178585</v>
      </c>
      <c r="W129">
        <f t="shared" si="53"/>
        <v>0.99387387458412846</v>
      </c>
      <c r="X129">
        <f t="shared" si="53"/>
        <v>1.0000000000000002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topLeftCell="N1" workbookViewId="0">
      <pane xSplit="12210" topLeftCell="W1"/>
      <selection activeCell="A8" sqref="A8:Y12"/>
      <selection pane="topRight" activeCell="M34" sqref="M34"/>
    </sheetView>
  </sheetViews>
  <sheetFormatPr defaultRowHeight="15" x14ac:dyDescent="0.25"/>
  <cols>
    <col min="1" max="1" width="12" bestFit="1" customWidth="1"/>
  </cols>
  <sheetData>
    <row r="1" spans="1:25" x14ac:dyDescent="0.25">
      <c r="A1" t="s">
        <v>2</v>
      </c>
    </row>
    <row r="2" spans="1:25" x14ac:dyDescent="0.25">
      <c r="A2">
        <v>3</v>
      </c>
      <c r="B2">
        <v>4</v>
      </c>
      <c r="C2">
        <v>5</v>
      </c>
      <c r="D2">
        <v>8</v>
      </c>
      <c r="E2">
        <v>10</v>
      </c>
      <c r="F2">
        <v>13</v>
      </c>
      <c r="G2">
        <v>14</v>
      </c>
      <c r="H2">
        <v>15</v>
      </c>
      <c r="I2">
        <v>1</v>
      </c>
      <c r="J2">
        <v>2</v>
      </c>
      <c r="K2">
        <v>6</v>
      </c>
      <c r="L2">
        <v>7</v>
      </c>
      <c r="M2">
        <v>11</v>
      </c>
      <c r="N2">
        <v>12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 t="s">
        <v>1</v>
      </c>
    </row>
    <row r="3" spans="1:25" x14ac:dyDescent="0.25">
      <c r="A3">
        <v>5.9880000000000003E-3</v>
      </c>
      <c r="B3">
        <v>2.9940000000000001E-2</v>
      </c>
      <c r="C3">
        <v>8.9819999999999997E-2</v>
      </c>
      <c r="D3">
        <v>5.9880000000000003E-2</v>
      </c>
      <c r="E3">
        <v>5.9880000000000003E-2</v>
      </c>
      <c r="F3">
        <v>5.9880000000000003E-2</v>
      </c>
      <c r="G3">
        <v>2.9940000000000001E-3</v>
      </c>
      <c r="H3">
        <v>2.9940000000000001E-2</v>
      </c>
      <c r="I3">
        <v>2.9940000000000001E-2</v>
      </c>
      <c r="J3">
        <v>5.9880000000000003E-2</v>
      </c>
      <c r="K3">
        <v>5.9880000000000003E-2</v>
      </c>
      <c r="L3">
        <v>2.9940000000000001E-3</v>
      </c>
      <c r="M3">
        <v>5.9880000000000003E-2</v>
      </c>
      <c r="N3">
        <v>8.9819999999999997E-2</v>
      </c>
      <c r="O3">
        <v>2.9940000000000001E-3</v>
      </c>
      <c r="P3">
        <v>2.9940000000000001E-2</v>
      </c>
      <c r="Q3">
        <v>5.9880000000000003E-2</v>
      </c>
      <c r="R3">
        <v>5.9880000000000003E-2</v>
      </c>
      <c r="S3">
        <v>5.9880000000000003E-2</v>
      </c>
      <c r="T3">
        <v>2.9940000000000001E-3</v>
      </c>
      <c r="U3">
        <v>2.9940000000000001E-3</v>
      </c>
      <c r="V3">
        <v>8.9819999999999997E-2</v>
      </c>
      <c r="W3">
        <v>5.9880000000000003E-2</v>
      </c>
      <c r="X3">
        <v>5.9880000000000003E-3</v>
      </c>
      <c r="Y3">
        <f>SUM(A3:X3)</f>
        <v>1.0149660000000005</v>
      </c>
    </row>
    <row r="4" spans="1:25" x14ac:dyDescent="0.25">
      <c r="A4">
        <v>7.7850000000000003E-3</v>
      </c>
      <c r="B4">
        <v>1.2659E-2</v>
      </c>
      <c r="C4">
        <v>5.7600000000000004E-3</v>
      </c>
      <c r="D4">
        <v>3.031E-2</v>
      </c>
      <c r="E4">
        <v>8.4000000000000003E-4</v>
      </c>
      <c r="F4">
        <v>5.0879999999999996E-3</v>
      </c>
      <c r="G4">
        <v>6.0700000000000001E-4</v>
      </c>
      <c r="H4">
        <v>2.14E-4</v>
      </c>
      <c r="I4">
        <v>1.6490000000000001E-2</v>
      </c>
      <c r="J4">
        <v>3.0564000000000001E-2</v>
      </c>
      <c r="K4">
        <v>1.5705E-2</v>
      </c>
      <c r="L4">
        <v>9.5100000000000002E-4</v>
      </c>
      <c r="M4">
        <v>5.3106E-2</v>
      </c>
      <c r="N4">
        <v>1.8817E-2</v>
      </c>
      <c r="O4">
        <v>0.17582300000000001</v>
      </c>
      <c r="P4">
        <v>5.0611000000000003E-2</v>
      </c>
      <c r="Q4">
        <v>6.659E-3</v>
      </c>
      <c r="R4">
        <v>1.286E-3</v>
      </c>
      <c r="S4">
        <v>9.2900000000000003E-4</v>
      </c>
      <c r="T4">
        <v>6.1844000000000003E-2</v>
      </c>
      <c r="U4">
        <v>0.36103400000000002</v>
      </c>
      <c r="V4">
        <v>8.6364999999999997E-2</v>
      </c>
      <c r="W4">
        <v>8.4069999999999995E-3</v>
      </c>
      <c r="X4">
        <v>4.8148999999999997E-2</v>
      </c>
      <c r="Y4">
        <f>SUM(A4:X4)</f>
        <v>1.0000030000000002</v>
      </c>
    </row>
    <row r="5" spans="1:25" x14ac:dyDescent="0.25">
      <c r="A5">
        <v>4.1667000000000003E-2</v>
      </c>
      <c r="B5">
        <v>4.1667000000000003E-2</v>
      </c>
      <c r="C5">
        <v>4.1667000000000003E-2</v>
      </c>
      <c r="D5">
        <v>4.1667000000000003E-2</v>
      </c>
      <c r="E5">
        <v>4.1667000000000003E-2</v>
      </c>
      <c r="F5">
        <v>4.1667000000000003E-2</v>
      </c>
      <c r="G5">
        <v>4.1667000000000003E-2</v>
      </c>
      <c r="H5">
        <v>4.1667000000000003E-2</v>
      </c>
      <c r="I5">
        <v>1.0416999999999999E-2</v>
      </c>
      <c r="J5">
        <v>1.0416999999999999E-2</v>
      </c>
      <c r="K5">
        <v>1.0416999999999999E-2</v>
      </c>
      <c r="L5">
        <v>1.0416999999999999E-2</v>
      </c>
      <c r="M5">
        <v>1.0416999999999999E-2</v>
      </c>
      <c r="N5">
        <v>1.0416999999999999E-2</v>
      </c>
      <c r="O5">
        <v>1.0416999999999999E-2</v>
      </c>
      <c r="P5">
        <v>1.0416999999999999E-2</v>
      </c>
      <c r="Q5">
        <v>1.0416999999999999E-2</v>
      </c>
      <c r="R5">
        <v>1.0416999999999999E-2</v>
      </c>
      <c r="S5">
        <v>1.0416999999999999E-2</v>
      </c>
      <c r="T5">
        <v>1.0416999999999999E-2</v>
      </c>
      <c r="U5">
        <v>1.0416999999999999E-2</v>
      </c>
      <c r="V5">
        <v>1.0416999999999999E-2</v>
      </c>
      <c r="W5">
        <v>1.0416999999999999E-2</v>
      </c>
      <c r="X5">
        <v>1.0416999999999999E-2</v>
      </c>
      <c r="Y5">
        <f>SUM(A5:X5)</f>
        <v>0.50000800000000012</v>
      </c>
    </row>
    <row r="8" spans="1:25" x14ac:dyDescent="0.25">
      <c r="A8" t="s">
        <v>3</v>
      </c>
      <c r="B8" t="s">
        <v>4</v>
      </c>
    </row>
    <row r="9" spans="1:25" x14ac:dyDescent="0.25">
      <c r="A9">
        <v>0</v>
      </c>
      <c r="B9">
        <v>0</v>
      </c>
    </row>
    <row r="10" spans="1:25" x14ac:dyDescent="0.25">
      <c r="A10">
        <f>IF($A9=0,0,EXP($A9*A$3))+IF($B9=0,0,EXP($B9*A$4))+A$5</f>
        <v>4.1667000000000003E-2</v>
      </c>
      <c r="B10">
        <f t="shared" ref="B10:X10" si="0">IF($A9=0,0,EXP($A9*B$3))+IF($B9=0,0,EXP($B9*B$4))+B$5</f>
        <v>4.1667000000000003E-2</v>
      </c>
      <c r="C10">
        <f t="shared" si="0"/>
        <v>4.1667000000000003E-2</v>
      </c>
      <c r="D10">
        <f t="shared" si="0"/>
        <v>4.1667000000000003E-2</v>
      </c>
      <c r="E10">
        <f t="shared" si="0"/>
        <v>4.1667000000000003E-2</v>
      </c>
      <c r="F10">
        <f t="shared" si="0"/>
        <v>4.1667000000000003E-2</v>
      </c>
      <c r="G10">
        <f t="shared" si="0"/>
        <v>4.1667000000000003E-2</v>
      </c>
      <c r="H10">
        <f t="shared" si="0"/>
        <v>4.1667000000000003E-2</v>
      </c>
      <c r="I10">
        <f t="shared" si="0"/>
        <v>1.0416999999999999E-2</v>
      </c>
      <c r="J10">
        <f t="shared" si="0"/>
        <v>1.0416999999999999E-2</v>
      </c>
      <c r="K10">
        <f t="shared" si="0"/>
        <v>1.0416999999999999E-2</v>
      </c>
      <c r="L10">
        <f t="shared" si="0"/>
        <v>1.0416999999999999E-2</v>
      </c>
      <c r="M10">
        <f t="shared" si="0"/>
        <v>1.0416999999999999E-2</v>
      </c>
      <c r="N10">
        <f t="shared" si="0"/>
        <v>1.0416999999999999E-2</v>
      </c>
      <c r="O10">
        <f t="shared" si="0"/>
        <v>1.0416999999999999E-2</v>
      </c>
      <c r="P10">
        <f t="shared" si="0"/>
        <v>1.0416999999999999E-2</v>
      </c>
      <c r="Q10">
        <f t="shared" si="0"/>
        <v>1.0416999999999999E-2</v>
      </c>
      <c r="R10">
        <f t="shared" si="0"/>
        <v>1.0416999999999999E-2</v>
      </c>
      <c r="S10">
        <f t="shared" si="0"/>
        <v>1.0416999999999999E-2</v>
      </c>
      <c r="T10">
        <f t="shared" si="0"/>
        <v>1.0416999999999999E-2</v>
      </c>
      <c r="U10">
        <f t="shared" si="0"/>
        <v>1.0416999999999999E-2</v>
      </c>
      <c r="V10">
        <f t="shared" si="0"/>
        <v>1.0416999999999999E-2</v>
      </c>
      <c r="W10">
        <f t="shared" si="0"/>
        <v>1.0416999999999999E-2</v>
      </c>
      <c r="X10">
        <f t="shared" si="0"/>
        <v>1.0416999999999999E-2</v>
      </c>
      <c r="Y10">
        <f>SUM(A10:X10)</f>
        <v>0.50000800000000012</v>
      </c>
    </row>
    <row r="11" spans="1:25" x14ac:dyDescent="0.25">
      <c r="A11">
        <f>A10/$Y10</f>
        <v>8.3332666677333148E-2</v>
      </c>
      <c r="B11">
        <f t="shared" ref="B11:X11" si="1">B10/$Y10</f>
        <v>8.3332666677333148E-2</v>
      </c>
      <c r="C11">
        <f t="shared" si="1"/>
        <v>8.3332666677333148E-2</v>
      </c>
      <c r="D11">
        <f t="shared" si="1"/>
        <v>8.3332666677333148E-2</v>
      </c>
      <c r="E11">
        <f t="shared" si="1"/>
        <v>8.3332666677333148E-2</v>
      </c>
      <c r="F11">
        <f t="shared" si="1"/>
        <v>8.3332666677333148E-2</v>
      </c>
      <c r="G11">
        <f t="shared" si="1"/>
        <v>8.3332666677333148E-2</v>
      </c>
      <c r="H11">
        <f t="shared" si="1"/>
        <v>8.3332666677333148E-2</v>
      </c>
      <c r="I11">
        <f t="shared" si="1"/>
        <v>2.0833666661333412E-2</v>
      </c>
      <c r="J11">
        <f t="shared" si="1"/>
        <v>2.0833666661333412E-2</v>
      </c>
      <c r="K11">
        <f t="shared" si="1"/>
        <v>2.0833666661333412E-2</v>
      </c>
      <c r="L11">
        <f t="shared" si="1"/>
        <v>2.0833666661333412E-2</v>
      </c>
      <c r="M11">
        <f t="shared" si="1"/>
        <v>2.0833666661333412E-2</v>
      </c>
      <c r="N11">
        <f t="shared" si="1"/>
        <v>2.0833666661333412E-2</v>
      </c>
      <c r="O11">
        <f t="shared" si="1"/>
        <v>2.0833666661333412E-2</v>
      </c>
      <c r="P11">
        <f t="shared" si="1"/>
        <v>2.0833666661333412E-2</v>
      </c>
      <c r="Q11">
        <f t="shared" si="1"/>
        <v>2.0833666661333412E-2</v>
      </c>
      <c r="R11">
        <f t="shared" si="1"/>
        <v>2.0833666661333412E-2</v>
      </c>
      <c r="S11">
        <f t="shared" si="1"/>
        <v>2.0833666661333412E-2</v>
      </c>
      <c r="T11">
        <f t="shared" si="1"/>
        <v>2.0833666661333412E-2</v>
      </c>
      <c r="U11">
        <f t="shared" si="1"/>
        <v>2.0833666661333412E-2</v>
      </c>
      <c r="V11">
        <f t="shared" si="1"/>
        <v>2.0833666661333412E-2</v>
      </c>
      <c r="W11">
        <f t="shared" si="1"/>
        <v>2.0833666661333412E-2</v>
      </c>
      <c r="X11">
        <f t="shared" si="1"/>
        <v>2.0833666661333412E-2</v>
      </c>
    </row>
    <row r="12" spans="1:25" x14ac:dyDescent="0.25">
      <c r="A12">
        <f>A11</f>
        <v>8.3332666677333148E-2</v>
      </c>
      <c r="B12">
        <f>A12+B11</f>
        <v>0.1666653333546663</v>
      </c>
      <c r="C12">
        <f t="shared" ref="C12:X12" si="2">B12+C11</f>
        <v>0.24999800003199946</v>
      </c>
      <c r="D12">
        <f t="shared" si="2"/>
        <v>0.33333066670933259</v>
      </c>
      <c r="E12">
        <f t="shared" si="2"/>
        <v>0.41666333338666572</v>
      </c>
      <c r="F12">
        <f t="shared" si="2"/>
        <v>0.49999600006399886</v>
      </c>
      <c r="G12">
        <f t="shared" si="2"/>
        <v>0.58332866674133199</v>
      </c>
      <c r="H12">
        <f t="shared" si="2"/>
        <v>0.66666133341866518</v>
      </c>
      <c r="I12">
        <f t="shared" si="2"/>
        <v>0.68749500007999864</v>
      </c>
      <c r="J12">
        <f t="shared" si="2"/>
        <v>0.7083286667413321</v>
      </c>
      <c r="K12">
        <f t="shared" si="2"/>
        <v>0.72916233340266556</v>
      </c>
      <c r="L12">
        <f t="shared" si="2"/>
        <v>0.74999600006399902</v>
      </c>
      <c r="M12">
        <f t="shared" si="2"/>
        <v>0.77082966672533249</v>
      </c>
      <c r="N12">
        <f t="shared" si="2"/>
        <v>0.79166333338666595</v>
      </c>
      <c r="O12">
        <f t="shared" si="2"/>
        <v>0.81249700004799941</v>
      </c>
      <c r="P12">
        <f t="shared" si="2"/>
        <v>0.83333066670933287</v>
      </c>
      <c r="Q12">
        <f t="shared" si="2"/>
        <v>0.85416433337066633</v>
      </c>
      <c r="R12">
        <f t="shared" si="2"/>
        <v>0.87499800003199979</v>
      </c>
      <c r="S12">
        <f t="shared" si="2"/>
        <v>0.89583166669333325</v>
      </c>
      <c r="T12">
        <f t="shared" si="2"/>
        <v>0.91666533335466671</v>
      </c>
      <c r="U12">
        <f t="shared" si="2"/>
        <v>0.93749900001600017</v>
      </c>
      <c r="V12">
        <f t="shared" si="2"/>
        <v>0.95833266667733363</v>
      </c>
      <c r="W12">
        <f t="shared" si="2"/>
        <v>0.97916633333866709</v>
      </c>
      <c r="X12">
        <f t="shared" si="2"/>
        <v>1.0000000000000004</v>
      </c>
    </row>
    <row r="15" spans="1:25" x14ac:dyDescent="0.25">
      <c r="A15" t="s">
        <v>3</v>
      </c>
      <c r="B15" t="s">
        <v>4</v>
      </c>
    </row>
    <row r="16" spans="1:25" x14ac:dyDescent="0.25">
      <c r="A16">
        <v>1</v>
      </c>
      <c r="B16">
        <v>0</v>
      </c>
    </row>
    <row r="17" spans="1:25" x14ac:dyDescent="0.25">
      <c r="A17">
        <f>IF($A16=0,0,EXP($A16*A$3))+IF($B16=0,0,EXP($B16*A$4))+A$5</f>
        <v>1.047672963910065</v>
      </c>
      <c r="B17">
        <f t="shared" ref="B17" si="3">IF($A16=0,0,EXP($A16*B$3))+IF($B16=0,0,EXP($B16*B$4))+B$5</f>
        <v>1.0720597085362606</v>
      </c>
      <c r="C17">
        <f t="shared" ref="C17" si="4">IF($A16=0,0,EXP($A16*C$3))+IF($B16=0,0,EXP($B16*C$4))+C$5</f>
        <v>1.1356443500587032</v>
      </c>
      <c r="D17">
        <f t="shared" ref="D17" si="5">IF($A16=0,0,EXP($A16*D$3))+IF($B16=0,0,EXP($B16*D$4))+D$5</f>
        <v>1.1033761338046915</v>
      </c>
      <c r="E17">
        <f t="shared" ref="E17" si="6">IF($A16=0,0,EXP($A16*E$3))+IF($B16=0,0,EXP($B16*E$4))+E$5</f>
        <v>1.1033761338046915</v>
      </c>
      <c r="F17">
        <f t="shared" ref="F17" si="7">IF($A16=0,0,EXP($A16*F$3))+IF($B16=0,0,EXP($B16*F$4))+F$5</f>
        <v>1.1033761338046915</v>
      </c>
      <c r="G17">
        <f t="shared" ref="G17" si="8">IF($A16=0,0,EXP($A16*G$3))+IF($B16=0,0,EXP($B16*G$4))+G$5</f>
        <v>1.044665486494404</v>
      </c>
      <c r="H17">
        <f t="shared" ref="H17" si="9">IF($A16=0,0,EXP($A16*H$3))+IF($B16=0,0,EXP($B16*H$4))+H$5</f>
        <v>1.0720597085362606</v>
      </c>
      <c r="I17">
        <f t="shared" ref="I17" si="10">IF($A16=0,0,EXP($A16*I$3))+IF($B16=0,0,EXP($B16*I$4))+I$5</f>
        <v>1.0408097085362606</v>
      </c>
      <c r="J17">
        <f t="shared" ref="J17" si="11">IF($A16=0,0,EXP($A16*J$3))+IF($B16=0,0,EXP($B16*J$4))+J$5</f>
        <v>1.0721261338046915</v>
      </c>
      <c r="K17">
        <f t="shared" ref="K17" si="12">IF($A16=0,0,EXP($A16*K$3))+IF($B16=0,0,EXP($B16*K$4))+K$5</f>
        <v>1.0721261338046915</v>
      </c>
      <c r="L17">
        <f t="shared" ref="L17" si="13">IF($A16=0,0,EXP($A16*L$3))+IF($B16=0,0,EXP($B16*L$4))+L$5</f>
        <v>1.013415486494404</v>
      </c>
      <c r="M17">
        <f t="shared" ref="M17" si="14">IF($A16=0,0,EXP($A16*M$3))+IF($B16=0,0,EXP($B16*M$4))+M$5</f>
        <v>1.0721261338046915</v>
      </c>
      <c r="N17">
        <f t="shared" ref="N17" si="15">IF($A16=0,0,EXP($A16*N$3))+IF($B16=0,0,EXP($B16*N$4))+N$5</f>
        <v>1.1043943500587032</v>
      </c>
      <c r="O17">
        <f t="shared" ref="O17" si="16">IF($A16=0,0,EXP($A16*O$3))+IF($B16=0,0,EXP($B16*O$4))+O$5</f>
        <v>1.013415486494404</v>
      </c>
      <c r="P17">
        <f t="shared" ref="P17" si="17">IF($A16=0,0,EXP($A16*P$3))+IF($B16=0,0,EXP($B16*P$4))+P$5</f>
        <v>1.0408097085362606</v>
      </c>
      <c r="Q17">
        <f t="shared" ref="Q17" si="18">IF($A16=0,0,EXP($A16*Q$3))+IF($B16=0,0,EXP($B16*Q$4))+Q$5</f>
        <v>1.0721261338046915</v>
      </c>
      <c r="R17">
        <f t="shared" ref="R17" si="19">IF($A16=0,0,EXP($A16*R$3))+IF($B16=0,0,EXP($B16*R$4))+R$5</f>
        <v>1.0721261338046915</v>
      </c>
      <c r="S17">
        <f t="shared" ref="S17" si="20">IF($A16=0,0,EXP($A16*S$3))+IF($B16=0,0,EXP($B16*S$4))+S$5</f>
        <v>1.0721261338046915</v>
      </c>
      <c r="T17">
        <f t="shared" ref="T17" si="21">IF($A16=0,0,EXP($A16*T$3))+IF($B16=0,0,EXP($B16*T$4))+T$5</f>
        <v>1.013415486494404</v>
      </c>
      <c r="U17">
        <f t="shared" ref="U17" si="22">IF($A16=0,0,EXP($A16*U$3))+IF($B16=0,0,EXP($B16*U$4))+U$5</f>
        <v>1.013415486494404</v>
      </c>
      <c r="V17">
        <f t="shared" ref="V17" si="23">IF($A16=0,0,EXP($A16*V$3))+IF($B16=0,0,EXP($B16*V$4))+V$5</f>
        <v>1.1043943500587032</v>
      </c>
      <c r="W17">
        <f t="shared" ref="W17" si="24">IF($A16=0,0,EXP($A16*W$3))+IF($B16=0,0,EXP($B16*W$4))+W$5</f>
        <v>1.0721261338046915</v>
      </c>
      <c r="X17">
        <f t="shared" ref="X17" si="25">IF($A16=0,0,EXP($A16*X$3))+IF($B16=0,0,EXP($B16*X$4))+X$5</f>
        <v>1.016422963910065</v>
      </c>
      <c r="Y17">
        <f>SUM(A17:X17)</f>
        <v>25.547606582660208</v>
      </c>
    </row>
    <row r="18" spans="1:25" x14ac:dyDescent="0.25">
      <c r="A18">
        <f>A17/$Y17</f>
        <v>4.1008654197029419E-2</v>
      </c>
      <c r="B18">
        <f t="shared" ref="B18:X18" si="26">B17/$Y17</f>
        <v>4.196321503024452E-2</v>
      </c>
      <c r="C18">
        <f t="shared" si="26"/>
        <v>4.4452083853111043E-2</v>
      </c>
      <c r="D18">
        <f t="shared" si="26"/>
        <v>4.3189021650019463E-2</v>
      </c>
      <c r="E18">
        <f t="shared" si="26"/>
        <v>4.3189021650019463E-2</v>
      </c>
      <c r="F18">
        <f t="shared" si="26"/>
        <v>4.3189021650019463E-2</v>
      </c>
      <c r="G18">
        <f t="shared" si="26"/>
        <v>4.0890933681570166E-2</v>
      </c>
      <c r="H18">
        <f t="shared" si="26"/>
        <v>4.196321503024452E-2</v>
      </c>
      <c r="I18">
        <f t="shared" si="26"/>
        <v>4.0740008468843569E-2</v>
      </c>
      <c r="J18">
        <f t="shared" si="26"/>
        <v>4.1965815088618512E-2</v>
      </c>
      <c r="K18">
        <f t="shared" si="26"/>
        <v>4.1965815088618512E-2</v>
      </c>
      <c r="L18">
        <f t="shared" si="26"/>
        <v>3.9667727120169222E-2</v>
      </c>
      <c r="M18">
        <f t="shared" si="26"/>
        <v>4.1965815088618512E-2</v>
      </c>
      <c r="N18">
        <f t="shared" si="26"/>
        <v>4.3228877291710092E-2</v>
      </c>
      <c r="O18">
        <f t="shared" si="26"/>
        <v>3.9667727120169222E-2</v>
      </c>
      <c r="P18">
        <f t="shared" si="26"/>
        <v>4.0740008468843569E-2</v>
      </c>
      <c r="Q18">
        <f t="shared" si="26"/>
        <v>4.1965815088618512E-2</v>
      </c>
      <c r="R18">
        <f t="shared" si="26"/>
        <v>4.1965815088618512E-2</v>
      </c>
      <c r="S18">
        <f t="shared" si="26"/>
        <v>4.1965815088618512E-2</v>
      </c>
      <c r="T18">
        <f t="shared" si="26"/>
        <v>3.9667727120169222E-2</v>
      </c>
      <c r="U18">
        <f t="shared" si="26"/>
        <v>3.9667727120169222E-2</v>
      </c>
      <c r="V18">
        <f t="shared" si="26"/>
        <v>4.3228877291710092E-2</v>
      </c>
      <c r="W18">
        <f t="shared" si="26"/>
        <v>4.1965815088618512E-2</v>
      </c>
      <c r="X18">
        <f t="shared" si="26"/>
        <v>3.9785447635628475E-2</v>
      </c>
    </row>
    <row r="19" spans="1:25" x14ac:dyDescent="0.25">
      <c r="A19">
        <f>A18</f>
        <v>4.1008654197029419E-2</v>
      </c>
      <c r="B19">
        <f>A19+B18</f>
        <v>8.2971869227273939E-2</v>
      </c>
      <c r="C19">
        <f t="shared" ref="C19:X19" si="27">B19+C18</f>
        <v>0.12742395308038498</v>
      </c>
      <c r="D19">
        <f t="shared" si="27"/>
        <v>0.17061297473040443</v>
      </c>
      <c r="E19">
        <f t="shared" si="27"/>
        <v>0.21380199638042391</v>
      </c>
      <c r="F19">
        <f t="shared" si="27"/>
        <v>0.25699101803044339</v>
      </c>
      <c r="G19">
        <f t="shared" si="27"/>
        <v>0.29788195171201354</v>
      </c>
      <c r="H19">
        <f t="shared" si="27"/>
        <v>0.33984516674225806</v>
      </c>
      <c r="I19">
        <f t="shared" si="27"/>
        <v>0.38058517521110163</v>
      </c>
      <c r="J19">
        <f t="shared" si="27"/>
        <v>0.42255099029972015</v>
      </c>
      <c r="K19">
        <f t="shared" si="27"/>
        <v>0.46451680538833867</v>
      </c>
      <c r="L19">
        <f t="shared" si="27"/>
        <v>0.50418453250850792</v>
      </c>
      <c r="M19">
        <f t="shared" si="27"/>
        <v>0.54615034759712644</v>
      </c>
      <c r="N19">
        <f t="shared" si="27"/>
        <v>0.58937922488883654</v>
      </c>
      <c r="O19">
        <f t="shared" si="27"/>
        <v>0.62904695200900573</v>
      </c>
      <c r="P19">
        <f t="shared" si="27"/>
        <v>0.66978696047784925</v>
      </c>
      <c r="Q19">
        <f t="shared" si="27"/>
        <v>0.71175277556646777</v>
      </c>
      <c r="R19">
        <f t="shared" si="27"/>
        <v>0.75371859065508628</v>
      </c>
      <c r="S19">
        <f t="shared" si="27"/>
        <v>0.7956844057437048</v>
      </c>
      <c r="T19">
        <f t="shared" si="27"/>
        <v>0.835352132863874</v>
      </c>
      <c r="U19">
        <f t="shared" si="27"/>
        <v>0.87501985998404319</v>
      </c>
      <c r="V19">
        <f t="shared" si="27"/>
        <v>0.91824873727575329</v>
      </c>
      <c r="W19">
        <f t="shared" si="27"/>
        <v>0.96021455236437181</v>
      </c>
      <c r="X19">
        <f t="shared" si="27"/>
        <v>1.0000000000000002</v>
      </c>
    </row>
    <row r="22" spans="1:25" x14ac:dyDescent="0.25">
      <c r="A22" t="s">
        <v>3</v>
      </c>
      <c r="B22" t="s">
        <v>4</v>
      </c>
    </row>
    <row r="23" spans="1:25" x14ac:dyDescent="0.25">
      <c r="A23">
        <v>0</v>
      </c>
      <c r="B23">
        <v>1</v>
      </c>
    </row>
    <row r="24" spans="1:25" x14ac:dyDescent="0.25">
      <c r="A24">
        <f>IF($A23=0,0,EXP($A23*A$3))+IF($B23=0,0,EXP($B23*A$4))+A$5</f>
        <v>1.049482381902362</v>
      </c>
      <c r="B24">
        <f t="shared" ref="B24" si="28">IF($A23=0,0,EXP($A23*B$3))+IF($B23=0,0,EXP($B23*B$4))+B$5</f>
        <v>1.0544064643146056</v>
      </c>
      <c r="C24">
        <f t="shared" ref="C24" si="29">IF($A23=0,0,EXP($A23*C$3))+IF($B23=0,0,EXP($B23*C$4))+C$5</f>
        <v>1.0474436206964135</v>
      </c>
      <c r="D24">
        <f t="shared" ref="D24" si="30">IF($A23=0,0,EXP($A23*D$3))+IF($B23=0,0,EXP($B23*D$4))+D$5</f>
        <v>1.0724410243774996</v>
      </c>
      <c r="E24">
        <f t="shared" ref="E24" si="31">IF($A23=0,0,EXP($A23*E$3))+IF($B23=0,0,EXP($B23*E$4))+E$5</f>
        <v>1.0425073528988047</v>
      </c>
      <c r="F24">
        <f t="shared" ref="F24" si="32">IF($A23=0,0,EXP($A23*F$3))+IF($B23=0,0,EXP($B23*F$4))+F$5</f>
        <v>1.0467679658527593</v>
      </c>
      <c r="G24">
        <f t="shared" ref="G24" si="33">IF($A23=0,0,EXP($A23*G$3))+IF($B23=0,0,EXP($B23*G$4))+G$5</f>
        <v>1.0422741842617804</v>
      </c>
      <c r="H24">
        <f t="shared" ref="H24" si="34">IF($A23=0,0,EXP($A23*H$3))+IF($B23=0,0,EXP($B23*H$4))+H$5</f>
        <v>1.0418810228996334</v>
      </c>
      <c r="I24">
        <f t="shared" ref="I24" si="35">IF($A23=0,0,EXP($A23*I$3))+IF($B23=0,0,EXP($B23*I$4))+I$5</f>
        <v>1.0270437104681192</v>
      </c>
      <c r="J24">
        <f t="shared" ref="J24" si="36">IF($A23=0,0,EXP($A23*J$3))+IF($B23=0,0,EXP($B23*J$4))+J$5</f>
        <v>1.0414528742332152</v>
      </c>
      <c r="K24">
        <f t="shared" ref="K24" si="37">IF($A23=0,0,EXP($A23*K$3))+IF($B23=0,0,EXP($B23*K$4))+K$5</f>
        <v>1.0262459716538519</v>
      </c>
      <c r="L24">
        <f t="shared" ref="L24" si="38">IF($A23=0,0,EXP($A23*L$3))+IF($B23=0,0,EXP($B23*L$4))+L$5</f>
        <v>1.0113684523438815</v>
      </c>
      <c r="M24">
        <f t="shared" ref="M24" si="39">IF($A23=0,0,EXP($A23*M$3))+IF($B23=0,0,EXP($B23*M$4))+M$5</f>
        <v>1.0649584205857334</v>
      </c>
      <c r="N24">
        <f t="shared" ref="N24" si="40">IF($A23=0,0,EXP($A23*N$3))+IF($B23=0,0,EXP($B23*N$4))+N$5</f>
        <v>1.029412155440357</v>
      </c>
      <c r="O24">
        <f t="shared" ref="O24" si="41">IF($A23=0,0,EXP($A23*O$3))+IF($B23=0,0,EXP($B23*O$4))+O$5</f>
        <v>1.2026440157921321</v>
      </c>
      <c r="P24">
        <f t="shared" ref="P24" si="42">IF($A23=0,0,EXP($A23*P$3))+IF($B23=0,0,EXP($B23*P$4))+P$5</f>
        <v>1.0623306192866699</v>
      </c>
      <c r="Q24">
        <f t="shared" ref="Q24" si="43">IF($A23=0,0,EXP($A23*Q$3))+IF($B23=0,0,EXP($B23*Q$4))+Q$5</f>
        <v>1.0170982204350771</v>
      </c>
      <c r="R24">
        <f t="shared" ref="R24" si="44">IF($A23=0,0,EXP($A23*R$3))+IF($B23=0,0,EXP($B23*R$4))+R$5</f>
        <v>1.0117038272525776</v>
      </c>
      <c r="S24">
        <f t="shared" ref="S24" si="45">IF($A23=0,0,EXP($A23*S$3))+IF($B23=0,0,EXP($B23*S$4))+S$5</f>
        <v>1.0113464316541585</v>
      </c>
      <c r="T24">
        <f t="shared" ref="T24" si="46">IF($A23=0,0,EXP($A23*T$3))+IF($B23=0,0,EXP($B23*T$4))+T$5</f>
        <v>1.0742133795478765</v>
      </c>
      <c r="U24">
        <f t="shared" ref="U24" si="47">IF($A23=0,0,EXP($A23*U$3))+IF($B23=0,0,EXP($B23*U$4))+U$5</f>
        <v>1.4452292436655283</v>
      </c>
      <c r="V24">
        <f t="shared" ref="V24" si="48">IF($A23=0,0,EXP($A23*V$3))+IF($B23=0,0,EXP($B23*V$4))+V$5</f>
        <v>1.1006211802185171</v>
      </c>
      <c r="W24">
        <f t="shared" ref="W24" si="49">IF($A23=0,0,EXP($A23*W$3))+IF($B23=0,0,EXP($B23*W$4))+W$5</f>
        <v>1.0188594380641549</v>
      </c>
      <c r="X24">
        <f t="shared" ref="X24" si="50">IF($A23=0,0,EXP($A23*X$3))+IF($B23=0,0,EXP($B23*X$4))+X$5</f>
        <v>1.0597439933990112</v>
      </c>
      <c r="Y24">
        <f>SUM(A24:X24)</f>
        <v>25.601475951244719</v>
      </c>
    </row>
    <row r="25" spans="1:25" x14ac:dyDescent="0.25">
      <c r="A25">
        <f>A24/$Y24</f>
        <v>4.0993042116047887E-2</v>
      </c>
      <c r="B25">
        <f t="shared" ref="B25:X25" si="51">B24/$Y24</f>
        <v>4.1185377996276869E-2</v>
      </c>
      <c r="C25">
        <f t="shared" si="51"/>
        <v>4.0913407597716563E-2</v>
      </c>
      <c r="D25">
        <f t="shared" si="51"/>
        <v>4.1889812385030034E-2</v>
      </c>
      <c r="E25">
        <f t="shared" si="51"/>
        <v>4.072059575331316E-2</v>
      </c>
      <c r="F25">
        <f t="shared" si="51"/>
        <v>4.0887016351956323E-2</v>
      </c>
      <c r="G25">
        <f t="shared" si="51"/>
        <v>4.0711488128523543E-2</v>
      </c>
      <c r="H25">
        <f t="shared" si="51"/>
        <v>4.0696131148211322E-2</v>
      </c>
      <c r="I25">
        <f t="shared" si="51"/>
        <v>4.0116582044879535E-2</v>
      </c>
      <c r="J25">
        <f t="shared" si="51"/>
        <v>4.0679407555117182E-2</v>
      </c>
      <c r="K25">
        <f t="shared" si="51"/>
        <v>4.0085422168949475E-2</v>
      </c>
      <c r="L25">
        <f t="shared" si="51"/>
        <v>3.9504302574973602E-2</v>
      </c>
      <c r="M25">
        <f t="shared" si="51"/>
        <v>4.1597540025185779E-2</v>
      </c>
      <c r="N25">
        <f t="shared" si="51"/>
        <v>4.0209094092885998E-2</v>
      </c>
      <c r="O25">
        <f t="shared" si="51"/>
        <v>4.6975573520934469E-2</v>
      </c>
      <c r="P25">
        <f t="shared" si="51"/>
        <v>4.1494897454731332E-2</v>
      </c>
      <c r="Q25">
        <f t="shared" si="51"/>
        <v>3.9728108737638101E-2</v>
      </c>
      <c r="R25">
        <f t="shared" si="51"/>
        <v>3.9517402402082583E-2</v>
      </c>
      <c r="S25">
        <f t="shared" si="51"/>
        <v>3.9503442441371737E-2</v>
      </c>
      <c r="T25">
        <f t="shared" si="51"/>
        <v>4.1959041017541387E-2</v>
      </c>
      <c r="U25">
        <f t="shared" si="51"/>
        <v>5.645101268449574E-2</v>
      </c>
      <c r="V25">
        <f t="shared" si="51"/>
        <v>4.2990536261055132E-2</v>
      </c>
      <c r="W25">
        <f t="shared" si="51"/>
        <v>3.9796902335024122E-2</v>
      </c>
      <c r="X25">
        <f t="shared" si="51"/>
        <v>4.1393863206058139E-2</v>
      </c>
    </row>
    <row r="26" spans="1:25" x14ac:dyDescent="0.25">
      <c r="A26">
        <f>A25</f>
        <v>4.0993042116047887E-2</v>
      </c>
      <c r="B26">
        <f>A26+B25</f>
        <v>8.2178420112324763E-2</v>
      </c>
      <c r="C26">
        <f t="shared" ref="C26:X26" si="52">B26+C25</f>
        <v>0.12309182771004132</v>
      </c>
      <c r="D26">
        <f t="shared" si="52"/>
        <v>0.16498164009507135</v>
      </c>
      <c r="E26">
        <f t="shared" si="52"/>
        <v>0.20570223584838451</v>
      </c>
      <c r="F26">
        <f t="shared" si="52"/>
        <v>0.24658925220034084</v>
      </c>
      <c r="G26">
        <f t="shared" si="52"/>
        <v>0.28730074032886438</v>
      </c>
      <c r="H26">
        <f t="shared" si="52"/>
        <v>0.32799687147707568</v>
      </c>
      <c r="I26">
        <f t="shared" si="52"/>
        <v>0.36811345352195524</v>
      </c>
      <c r="J26">
        <f t="shared" si="52"/>
        <v>0.40879286107707241</v>
      </c>
      <c r="K26">
        <f t="shared" si="52"/>
        <v>0.44887828324602186</v>
      </c>
      <c r="L26">
        <f t="shared" si="52"/>
        <v>0.48838258582099547</v>
      </c>
      <c r="M26">
        <f t="shared" si="52"/>
        <v>0.52998012584618126</v>
      </c>
      <c r="N26">
        <f t="shared" si="52"/>
        <v>0.57018921993906724</v>
      </c>
      <c r="O26">
        <f t="shared" si="52"/>
        <v>0.61716479346000175</v>
      </c>
      <c r="P26">
        <f t="shared" si="52"/>
        <v>0.65865969091473309</v>
      </c>
      <c r="Q26">
        <f t="shared" si="52"/>
        <v>0.69838779965237119</v>
      </c>
      <c r="R26">
        <f t="shared" si="52"/>
        <v>0.73790520205445376</v>
      </c>
      <c r="S26">
        <f t="shared" si="52"/>
        <v>0.77740864449582547</v>
      </c>
      <c r="T26">
        <f t="shared" si="52"/>
        <v>0.81936768551336692</v>
      </c>
      <c r="U26">
        <f t="shared" si="52"/>
        <v>0.87581869819786262</v>
      </c>
      <c r="V26">
        <f t="shared" si="52"/>
        <v>0.91880923445891771</v>
      </c>
      <c r="W26">
        <f t="shared" si="52"/>
        <v>0.9586061367939418</v>
      </c>
      <c r="X26">
        <f t="shared" si="52"/>
        <v>0.99999999999999989</v>
      </c>
    </row>
    <row r="28" spans="1:25" x14ac:dyDescent="0.25">
      <c r="A28" t="s">
        <v>3</v>
      </c>
      <c r="B28" t="s">
        <v>4</v>
      </c>
    </row>
    <row r="29" spans="1:25" x14ac:dyDescent="0.25">
      <c r="A29">
        <v>1</v>
      </c>
      <c r="B29">
        <v>1</v>
      </c>
    </row>
    <row r="30" spans="1:25" x14ac:dyDescent="0.25">
      <c r="A30">
        <f>IF($A29=0,0,EXP($A29*A$3))+IF($B29=0,0,EXP($B29*A$4))+A$5</f>
        <v>2.0554883458124271</v>
      </c>
      <c r="B30">
        <f t="shared" ref="B30" si="53">IF($A29=0,0,EXP($A29*B$3))+IF($B29=0,0,EXP($B29*B$4))+B$5</f>
        <v>2.0847991728508664</v>
      </c>
      <c r="C30">
        <f t="shared" ref="C30" si="54">IF($A29=0,0,EXP($A29*C$3))+IF($B29=0,0,EXP($B29*C$4))+C$5</f>
        <v>2.1414209707551168</v>
      </c>
      <c r="D30">
        <f t="shared" ref="D30" si="55">IF($A29=0,0,EXP($A29*D$3))+IF($B29=0,0,EXP($B29*D$4))+D$5</f>
        <v>2.1341501581821913</v>
      </c>
      <c r="E30">
        <f t="shared" ref="E30" si="56">IF($A29=0,0,EXP($A29*E$3))+IF($B29=0,0,EXP($B29*E$4))+E$5</f>
        <v>2.1042164867034963</v>
      </c>
      <c r="F30">
        <f t="shared" ref="F30" si="57">IF($A29=0,0,EXP($A29*F$3))+IF($B29=0,0,EXP($B29*F$4))+F$5</f>
        <v>2.1084770996574509</v>
      </c>
      <c r="G30">
        <f t="shared" ref="G30" si="58">IF($A29=0,0,EXP($A29*G$3))+IF($B29=0,0,EXP($B29*G$4))+G$5</f>
        <v>2.0452726707561846</v>
      </c>
      <c r="H30">
        <f t="shared" ref="H30" si="59">IF($A29=0,0,EXP($A29*H$3))+IF($B29=0,0,EXP($B29*H$4))+H$5</f>
        <v>2.0722737314358941</v>
      </c>
      <c r="I30">
        <f t="shared" ref="I30" si="60">IF($A29=0,0,EXP($A29*I$3))+IF($B29=0,0,EXP($B29*I$4))+I$5</f>
        <v>2.0574364190043801</v>
      </c>
      <c r="J30">
        <f t="shared" ref="J30" si="61">IF($A29=0,0,EXP($A29*J$3))+IF($B29=0,0,EXP($B29*J$4))+J$5</f>
        <v>2.103162008037907</v>
      </c>
      <c r="K30">
        <f t="shared" ref="K30" si="62">IF($A29=0,0,EXP($A29*K$3))+IF($B29=0,0,EXP($B29*K$4))+K$5</f>
        <v>2.0879551054585437</v>
      </c>
      <c r="L30">
        <f t="shared" ref="L30" si="63">IF($A29=0,0,EXP($A29*L$3))+IF($B29=0,0,EXP($B29*L$4))+L$5</f>
        <v>2.0143669388382857</v>
      </c>
      <c r="M30">
        <f t="shared" ref="M30" si="64">IF($A29=0,0,EXP($A29*M$3))+IF($B29=0,0,EXP($B29*M$4))+M$5</f>
        <v>2.126667554390425</v>
      </c>
      <c r="N30">
        <f t="shared" ref="N30" si="65">IF($A29=0,0,EXP($A29*N$3))+IF($B29=0,0,EXP($B29*N$4))+N$5</f>
        <v>2.1233895054990604</v>
      </c>
      <c r="O30">
        <f t="shared" ref="O30" si="66">IF($A29=0,0,EXP($A29*O$3))+IF($B29=0,0,EXP($B29*O$4))+O$5</f>
        <v>2.2056425022865365</v>
      </c>
      <c r="P30">
        <f t="shared" ref="P30" si="67">IF($A29=0,0,EXP($A29*P$3))+IF($B29=0,0,EXP($B29*P$4))+P$5</f>
        <v>2.0927233278229305</v>
      </c>
      <c r="Q30">
        <f t="shared" ref="Q30" si="68">IF($A29=0,0,EXP($A29*Q$3))+IF($B29=0,0,EXP($B29*Q$4))+Q$5</f>
        <v>2.0788073542397689</v>
      </c>
      <c r="R30">
        <f t="shared" ref="R30" si="69">IF($A29=0,0,EXP($A29*R$3))+IF($B29=0,0,EXP($B29*R$4))+R$5</f>
        <v>2.0734129610572691</v>
      </c>
      <c r="S30">
        <f t="shared" ref="S30" si="70">IF($A29=0,0,EXP($A29*S$3))+IF($B29=0,0,EXP($B29*S$4))+S$5</f>
        <v>2.0730555654588501</v>
      </c>
      <c r="T30">
        <f t="shared" ref="T30" si="71">IF($A29=0,0,EXP($A29*T$3))+IF($B29=0,0,EXP($B29*T$4))+T$5</f>
        <v>2.0772118660422807</v>
      </c>
      <c r="U30">
        <f t="shared" ref="U30" si="72">IF($A29=0,0,EXP($A29*U$3))+IF($B29=0,0,EXP($B29*U$4))+U$5</f>
        <v>2.4482277301599322</v>
      </c>
      <c r="V30">
        <f t="shared" ref="V30" si="73">IF($A29=0,0,EXP($A29*V$3))+IF($B29=0,0,EXP($B29*V$4))+V$5</f>
        <v>2.1945985302772204</v>
      </c>
      <c r="W30">
        <f t="shared" ref="W30" si="74">IF($A29=0,0,EXP($A29*W$3))+IF($B29=0,0,EXP($B29*W$4))+W$5</f>
        <v>2.0805685718688465</v>
      </c>
      <c r="X30">
        <f t="shared" ref="X30" si="75">IF($A29=0,0,EXP($A29*X$3))+IF($B29=0,0,EXP($B29*X$4))+X$5</f>
        <v>2.0657499573090763</v>
      </c>
      <c r="Y30">
        <f>SUM(A30:X30)</f>
        <v>50.649074533904944</v>
      </c>
    </row>
    <row r="31" spans="1:25" x14ac:dyDescent="0.25">
      <c r="A31">
        <f>A30/$Y30</f>
        <v>4.0582939860756284E-2</v>
      </c>
      <c r="B31">
        <f t="shared" ref="B31:X31" si="76">B30/$Y30</f>
        <v>4.116164395965978E-2</v>
      </c>
      <c r="C31">
        <f t="shared" si="76"/>
        <v>4.2279567602397761E-2</v>
      </c>
      <c r="D31">
        <f t="shared" si="76"/>
        <v>4.2136014879276269E-2</v>
      </c>
      <c r="E31">
        <f t="shared" si="76"/>
        <v>4.1545013528231693E-2</v>
      </c>
      <c r="F31">
        <f t="shared" si="76"/>
        <v>4.1629133781033202E-2</v>
      </c>
      <c r="G31">
        <f t="shared" si="76"/>
        <v>4.0381244663948615E-2</v>
      </c>
      <c r="H31">
        <f t="shared" si="76"/>
        <v>4.0914345434854796E-2</v>
      </c>
      <c r="I31">
        <f t="shared" si="76"/>
        <v>4.0621402028325586E-2</v>
      </c>
      <c r="J31">
        <f t="shared" si="76"/>
        <v>4.1524194220568265E-2</v>
      </c>
      <c r="K31">
        <f t="shared" si="76"/>
        <v>4.1223953738006559E-2</v>
      </c>
      <c r="L31">
        <f t="shared" si="76"/>
        <v>3.9771051245760677E-2</v>
      </c>
      <c r="M31">
        <f t="shared" si="76"/>
        <v>4.1988280614422967E-2</v>
      </c>
      <c r="N31">
        <f t="shared" si="76"/>
        <v>4.1923559809126314E-2</v>
      </c>
      <c r="O31">
        <f t="shared" si="76"/>
        <v>4.3547538086012999E-2</v>
      </c>
      <c r="P31">
        <f t="shared" si="76"/>
        <v>4.1318096077393139E-2</v>
      </c>
      <c r="Q31">
        <f t="shared" si="76"/>
        <v>4.1043343306267063E-2</v>
      </c>
      <c r="R31">
        <f t="shared" si="76"/>
        <v>4.093683803974163E-2</v>
      </c>
      <c r="S31">
        <f t="shared" si="76"/>
        <v>4.0929781729202731E-2</v>
      </c>
      <c r="T31">
        <f t="shared" si="76"/>
        <v>4.1011842470127985E-2</v>
      </c>
      <c r="U31">
        <f t="shared" si="76"/>
        <v>4.833706741316797E-2</v>
      </c>
      <c r="V31">
        <f t="shared" si="76"/>
        <v>4.3329489244825915E-2</v>
      </c>
      <c r="W31">
        <f t="shared" si="76"/>
        <v>4.1078116254149824E-2</v>
      </c>
      <c r="X31">
        <f t="shared" si="76"/>
        <v>4.0785542012741906E-2</v>
      </c>
    </row>
    <row r="32" spans="1:25" x14ac:dyDescent="0.25">
      <c r="A32">
        <f>A31</f>
        <v>4.0582939860756284E-2</v>
      </c>
      <c r="B32">
        <f>A32+B31</f>
        <v>8.1744583820416064E-2</v>
      </c>
      <c r="C32">
        <f t="shared" ref="C32:X32" si="77">B32+C31</f>
        <v>0.12402415142281382</v>
      </c>
      <c r="D32">
        <f t="shared" si="77"/>
        <v>0.1661601663020901</v>
      </c>
      <c r="E32">
        <f t="shared" si="77"/>
        <v>0.2077051798303218</v>
      </c>
      <c r="F32">
        <f t="shared" si="77"/>
        <v>0.249334313611355</v>
      </c>
      <c r="G32">
        <f t="shared" si="77"/>
        <v>0.2897155582753036</v>
      </c>
      <c r="H32">
        <f t="shared" si="77"/>
        <v>0.33062990371015838</v>
      </c>
      <c r="I32">
        <f t="shared" si="77"/>
        <v>0.37125130573848397</v>
      </c>
      <c r="J32">
        <f t="shared" si="77"/>
        <v>0.41277549995905222</v>
      </c>
      <c r="K32">
        <f t="shared" si="77"/>
        <v>0.4539994536970588</v>
      </c>
      <c r="L32">
        <f t="shared" si="77"/>
        <v>0.49377050494281949</v>
      </c>
      <c r="M32">
        <f t="shared" si="77"/>
        <v>0.53575878555724243</v>
      </c>
      <c r="N32">
        <f t="shared" si="77"/>
        <v>0.57768234536636875</v>
      </c>
      <c r="O32">
        <f t="shared" si="77"/>
        <v>0.62122988345238173</v>
      </c>
      <c r="P32">
        <f t="shared" si="77"/>
        <v>0.66254797952977484</v>
      </c>
      <c r="Q32">
        <f t="shared" si="77"/>
        <v>0.70359132283604187</v>
      </c>
      <c r="R32">
        <f t="shared" si="77"/>
        <v>0.74452816087578344</v>
      </c>
      <c r="S32">
        <f t="shared" si="77"/>
        <v>0.78545794260498614</v>
      </c>
      <c r="T32">
        <f t="shared" si="77"/>
        <v>0.82646978507511415</v>
      </c>
      <c r="U32">
        <f t="shared" si="77"/>
        <v>0.87480685248828216</v>
      </c>
      <c r="V32">
        <f t="shared" si="77"/>
        <v>0.9181363417331081</v>
      </c>
      <c r="W32">
        <f t="shared" si="77"/>
        <v>0.95921445798725791</v>
      </c>
      <c r="X32">
        <f t="shared" si="77"/>
        <v>0.99999999999999978</v>
      </c>
    </row>
    <row r="34" spans="1:25" x14ac:dyDescent="0.25">
      <c r="A34" t="s">
        <v>3</v>
      </c>
      <c r="B34" t="s">
        <v>4</v>
      </c>
    </row>
    <row r="35" spans="1:25" x14ac:dyDescent="0.25">
      <c r="A35">
        <v>10</v>
      </c>
      <c r="B35">
        <v>10</v>
      </c>
    </row>
    <row r="36" spans="1:25" x14ac:dyDescent="0.25">
      <c r="A36">
        <f>IF($A35=0,0,EXP($A35*A$3))+IF($B35=0,0,EXP($B35*A$4))+A$5</f>
        <v>2.1843366362379961</v>
      </c>
      <c r="B36">
        <f t="shared" ref="B36" si="78">IF($A35=0,0,EXP($A35*B$3))+IF($B35=0,0,EXP($B35*B$4))+B$5</f>
        <v>2.5256677274404105</v>
      </c>
      <c r="C36">
        <f t="shared" ref="C36" si="79">IF($A35=0,0,EXP($A35*C$3))+IF($B35=0,0,EXP($B35*C$4))+C$5</f>
        <v>3.5561380022021489</v>
      </c>
      <c r="D36">
        <f t="shared" ref="D36" si="80">IF($A35=0,0,EXP($A35*D$3))+IF($B35=0,0,EXP($B35*D$4))+D$5</f>
        <v>3.2156504318894941</v>
      </c>
      <c r="E36">
        <f t="shared" ref="E36" si="81">IF($A35=0,0,EXP($A35*E$3))+IF($B35=0,0,EXP($B35*E$4))+E$5</f>
        <v>2.8700359482227591</v>
      </c>
      <c r="F36">
        <f t="shared" ref="F36" si="82">IF($A35=0,0,EXP($A35*F$3))+IF($B35=0,0,EXP($B35*F$4))+F$5</f>
        <v>2.9137971913433955</v>
      </c>
      <c r="G36">
        <f t="shared" ref="G36" si="83">IF($A35=0,0,EXP($A35*G$3))+IF($B35=0,0,EXP($B35*G$4))+G$5</f>
        <v>2.078148168317651</v>
      </c>
      <c r="H36">
        <f t="shared" ref="H36" si="84">IF($A35=0,0,EXP($A35*H$3))+IF($B35=0,0,EXP($B35*H$4))+H$5</f>
        <v>2.3928584266517201</v>
      </c>
      <c r="I36">
        <f t="shared" ref="I36" si="85">IF($A35=0,0,EXP($A35*I$3))+IF($B35=0,0,EXP($B35*I$4))+I$5</f>
        <v>2.5387413205137439</v>
      </c>
      <c r="J36">
        <f t="shared" ref="J36" si="86">IF($A35=0,0,EXP($A35*J$3))+IF($B35=0,0,EXP($B35*J$4))+J$5</f>
        <v>3.1878440901351937</v>
      </c>
      <c r="K36">
        <f t="shared" ref="K36" si="87">IF($A35=0,0,EXP($A35*K$3))+IF($B35=0,0,EXP($B35*K$4))+K$5</f>
        <v>3.0004046843750909</v>
      </c>
      <c r="L36">
        <f t="shared" ref="L36" si="88">IF($A35=0,0,EXP($A35*L$3))+IF($B35=0,0,EXP($B35*L$4))+L$5</f>
        <v>2.0503650722752771</v>
      </c>
      <c r="M36">
        <f t="shared" ref="M36" si="89">IF($A35=0,0,EXP($A35*M$3))+IF($B35=0,0,EXP($B35*M$4))+M$5</f>
        <v>3.5310847008941528</v>
      </c>
      <c r="N36">
        <f t="shared" ref="N36" si="90">IF($A35=0,0,EXP($A35*N$3))+IF($B35=0,0,EXP($B35*N$4))+N$5</f>
        <v>3.6726355022111958</v>
      </c>
      <c r="O36">
        <f t="shared" ref="O36" si="91">IF($A35=0,0,EXP($A35*O$3))+IF($B35=0,0,EXP($B35*O$4))+O$5</f>
        <v>6.8429681882738045</v>
      </c>
      <c r="P36">
        <f t="shared" ref="P36" si="92">IF($A35=0,0,EXP($A35*P$3))+IF($B35=0,0,EXP($B35*P$4))+P$5</f>
        <v>3.0182919307697431</v>
      </c>
      <c r="Q36">
        <f t="shared" ref="Q36" si="93">IF($A35=0,0,EXP($A35*Q$3))+IF($B35=0,0,EXP($B35*Q$4))+Q$5</f>
        <v>2.8992077261215159</v>
      </c>
      <c r="R36">
        <f t="shared" ref="R36" si="94">IF($A35=0,0,EXP($A35*R$3))+IF($B35=0,0,EXP($B35*R$4))+R$5</f>
        <v>2.8432936146371106</v>
      </c>
      <c r="S36">
        <f t="shared" ref="S36" si="95">IF($A35=0,0,EXP($A35*S$3))+IF($B35=0,0,EXP($B35*S$4))+S$5</f>
        <v>2.8396838552194059</v>
      </c>
      <c r="T36">
        <f t="shared" ref="T36" si="96">IF($A35=0,0,EXP($A35*T$3))+IF($B35=0,0,EXP($B35*T$4))+T$5</f>
        <v>2.8968400834052113</v>
      </c>
      <c r="U36">
        <f t="shared" ref="U36" si="97">IF($A35=0,0,EXP($A35*U$3))+IF($B35=0,0,EXP($B35*U$4))+U$5</f>
        <v>38.019433118195842</v>
      </c>
      <c r="V36">
        <f t="shared" ref="V36" si="98">IF($A35=0,0,EXP($A35*V$3))+IF($B35=0,0,EXP($B35*V$4))+V$5</f>
        <v>4.8373987987360154</v>
      </c>
      <c r="W36">
        <f t="shared" ref="W36" si="99">IF($A35=0,0,EXP($A35*W$3))+IF($B35=0,0,EXP($B35*W$4))+W$5</f>
        <v>2.9180555997271092</v>
      </c>
      <c r="X36">
        <f t="shared" ref="X36" si="100">IF($A35=0,0,EXP($A35*X$3))+IF($B35=0,0,EXP($B35*X$4))+X$5</f>
        <v>2.6906102816715562</v>
      </c>
      <c r="Y36">
        <f>SUM(A36:X36)</f>
        <v>109.52349109946753</v>
      </c>
    </row>
    <row r="37" spans="1:25" x14ac:dyDescent="0.25">
      <c r="A37">
        <f>A36/$Y36</f>
        <v>1.9944001184679327E-2</v>
      </c>
      <c r="B37">
        <f t="shared" ref="B37:X37" si="101">B36/$Y36</f>
        <v>2.3060511512974311E-2</v>
      </c>
      <c r="C37">
        <f t="shared" si="101"/>
        <v>3.2469180506422314E-2</v>
      </c>
      <c r="D37">
        <f t="shared" si="101"/>
        <v>2.9360371912990704E-2</v>
      </c>
      <c r="E37">
        <f t="shared" si="101"/>
        <v>2.6204752235447253E-2</v>
      </c>
      <c r="F37">
        <f t="shared" si="101"/>
        <v>2.6604312573428931E-2</v>
      </c>
      <c r="G37">
        <f t="shared" si="101"/>
        <v>1.8974451484844553E-2</v>
      </c>
      <c r="H37">
        <f t="shared" si="101"/>
        <v>2.1847901328113831E-2</v>
      </c>
      <c r="I37">
        <f t="shared" si="101"/>
        <v>2.3179879448949434E-2</v>
      </c>
      <c r="J37">
        <f t="shared" si="101"/>
        <v>2.9106487184927688E-2</v>
      </c>
      <c r="K37">
        <f t="shared" si="101"/>
        <v>2.7395078939276781E-2</v>
      </c>
      <c r="L37">
        <f t="shared" si="101"/>
        <v>1.8720779000855326E-2</v>
      </c>
      <c r="M37">
        <f t="shared" si="101"/>
        <v>3.2240432307688915E-2</v>
      </c>
      <c r="N37">
        <f t="shared" si="101"/>
        <v>3.3532856425072914E-2</v>
      </c>
      <c r="O37">
        <f t="shared" si="101"/>
        <v>6.2479456412315483E-2</v>
      </c>
      <c r="P37">
        <f t="shared" si="101"/>
        <v>2.7558397750748989E-2</v>
      </c>
      <c r="Q37">
        <f t="shared" si="101"/>
        <v>2.647110402542319E-2</v>
      </c>
      <c r="R37">
        <f t="shared" si="101"/>
        <v>2.5960582392820876E-2</v>
      </c>
      <c r="S37">
        <f t="shared" si="101"/>
        <v>2.5927623624053851E-2</v>
      </c>
      <c r="T37">
        <f t="shared" si="101"/>
        <v>2.6449486355163261E-2</v>
      </c>
      <c r="U37">
        <f t="shared" si="101"/>
        <v>0.34713496380121028</v>
      </c>
      <c r="V37">
        <f t="shared" si="101"/>
        <v>4.4167682660359732E-2</v>
      </c>
      <c r="W37">
        <f t="shared" si="101"/>
        <v>2.6643193806495599E-2</v>
      </c>
      <c r="X37">
        <f t="shared" si="101"/>
        <v>2.456651312573652E-2</v>
      </c>
    </row>
    <row r="38" spans="1:25" x14ac:dyDescent="0.25">
      <c r="A38">
        <f>A37</f>
        <v>1.9944001184679327E-2</v>
      </c>
      <c r="B38">
        <f>A38+B37</f>
        <v>4.3004512697653638E-2</v>
      </c>
      <c r="C38">
        <f t="shared" ref="C38:X38" si="102">B38+C37</f>
        <v>7.5473693204075959E-2</v>
      </c>
      <c r="D38">
        <f t="shared" si="102"/>
        <v>0.10483406511706667</v>
      </c>
      <c r="E38">
        <f t="shared" si="102"/>
        <v>0.13103881735251391</v>
      </c>
      <c r="F38">
        <f t="shared" si="102"/>
        <v>0.15764312992594284</v>
      </c>
      <c r="G38">
        <f t="shared" si="102"/>
        <v>0.1766175814107874</v>
      </c>
      <c r="H38">
        <f t="shared" si="102"/>
        <v>0.19846548273890124</v>
      </c>
      <c r="I38">
        <f t="shared" si="102"/>
        <v>0.22164536218785069</v>
      </c>
      <c r="J38">
        <f t="shared" si="102"/>
        <v>0.25075184937277839</v>
      </c>
      <c r="K38">
        <f t="shared" si="102"/>
        <v>0.27814692831205517</v>
      </c>
      <c r="L38">
        <f t="shared" si="102"/>
        <v>0.29686770731291051</v>
      </c>
      <c r="M38">
        <f t="shared" si="102"/>
        <v>0.32910813962059943</v>
      </c>
      <c r="N38">
        <f t="shared" si="102"/>
        <v>0.36264099604567235</v>
      </c>
      <c r="O38">
        <f t="shared" si="102"/>
        <v>0.42512045245798785</v>
      </c>
      <c r="P38">
        <f t="shared" si="102"/>
        <v>0.45267885020873683</v>
      </c>
      <c r="Q38">
        <f t="shared" si="102"/>
        <v>0.47914995423416001</v>
      </c>
      <c r="R38">
        <f t="shared" si="102"/>
        <v>0.50511053662698091</v>
      </c>
      <c r="S38">
        <f t="shared" si="102"/>
        <v>0.53103816025103479</v>
      </c>
      <c r="T38">
        <f t="shared" si="102"/>
        <v>0.5574876466061981</v>
      </c>
      <c r="U38">
        <f t="shared" si="102"/>
        <v>0.90462261040740843</v>
      </c>
      <c r="V38">
        <f t="shared" si="102"/>
        <v>0.94879029306776819</v>
      </c>
      <c r="W38">
        <f t="shared" si="102"/>
        <v>0.97543348687426379</v>
      </c>
      <c r="X38">
        <f t="shared" si="102"/>
        <v>1.0000000000000002</v>
      </c>
    </row>
    <row r="46" spans="1:25" x14ac:dyDescent="0.25">
      <c r="A46" t="s">
        <v>3</v>
      </c>
      <c r="B46" t="s">
        <v>4</v>
      </c>
    </row>
    <row r="47" spans="1:25" x14ac:dyDescent="0.25">
      <c r="A47">
        <v>0</v>
      </c>
      <c r="B47">
        <v>0</v>
      </c>
    </row>
    <row r="48" spans="1:25" x14ac:dyDescent="0.25">
      <c r="A48">
        <f>IF($A47=0,0,EXP($A47*A$3))+IF($B47=0,0,EXP($B47*A$4))+A$5</f>
        <v>4.1667000000000003E-2</v>
      </c>
      <c r="B48">
        <f t="shared" ref="B48" si="103">IF($A47=0,0,EXP($A47*B$3))+IF($B47=0,0,EXP($B47*B$4))+B$5</f>
        <v>4.1667000000000003E-2</v>
      </c>
      <c r="C48">
        <f t="shared" ref="C48" si="104">IF($A47=0,0,EXP($A47*C$3))+IF($B47=0,0,EXP($B47*C$4))+C$5</f>
        <v>4.1667000000000003E-2</v>
      </c>
      <c r="D48">
        <f t="shared" ref="D48" si="105">IF($A47=0,0,EXP($A47*D$3))+IF($B47=0,0,EXP($B47*D$4))+D$5</f>
        <v>4.1667000000000003E-2</v>
      </c>
      <c r="E48">
        <f t="shared" ref="E48" si="106">IF($A47=0,0,EXP($A47*E$3))+IF($B47=0,0,EXP($B47*E$4))+E$5</f>
        <v>4.1667000000000003E-2</v>
      </c>
      <c r="F48">
        <f t="shared" ref="F48" si="107">IF($A47=0,0,EXP($A47*F$3))+IF($B47=0,0,EXP($B47*F$4))+F$5</f>
        <v>4.1667000000000003E-2</v>
      </c>
      <c r="G48">
        <f t="shared" ref="G48" si="108">IF($A47=0,0,EXP($A47*G$3))+IF($B47=0,0,EXP($B47*G$4))+G$5</f>
        <v>4.1667000000000003E-2</v>
      </c>
      <c r="H48">
        <f t="shared" ref="H48" si="109">IF($A47=0,0,EXP($A47*H$3))+IF($B47=0,0,EXP($B47*H$4))+H$5</f>
        <v>4.1667000000000003E-2</v>
      </c>
      <c r="I48">
        <f t="shared" ref="I48" si="110">IF($A47=0,0,EXP($A47*I$3))+IF($B47=0,0,EXP($B47*I$4))+I$5</f>
        <v>1.0416999999999999E-2</v>
      </c>
      <c r="J48">
        <f t="shared" ref="J48" si="111">IF($A47=0,0,EXP($A47*J$3))+IF($B47=0,0,EXP($B47*J$4))+J$5</f>
        <v>1.0416999999999999E-2</v>
      </c>
      <c r="K48">
        <f t="shared" ref="K48" si="112">IF($A47=0,0,EXP($A47*K$3))+IF($B47=0,0,EXP($B47*K$4))+K$5</f>
        <v>1.0416999999999999E-2</v>
      </c>
      <c r="L48">
        <f t="shared" ref="L48" si="113">IF($A47=0,0,EXP($A47*L$3))+IF($B47=0,0,EXP($B47*L$4))+L$5</f>
        <v>1.0416999999999999E-2</v>
      </c>
      <c r="M48">
        <f t="shared" ref="M48" si="114">IF($A47=0,0,EXP($A47*M$3))+IF($B47=0,0,EXP($B47*M$4))+M$5</f>
        <v>1.0416999999999999E-2</v>
      </c>
      <c r="N48">
        <f t="shared" ref="N48" si="115">IF($A47=0,0,EXP($A47*N$3))+IF($B47=0,0,EXP($B47*N$4))+N$5</f>
        <v>1.0416999999999999E-2</v>
      </c>
      <c r="O48">
        <f t="shared" ref="O48" si="116">IF($A47=0,0,EXP($A47*O$3))+IF($B47=0,0,EXP($B47*O$4))+O$5</f>
        <v>1.0416999999999999E-2</v>
      </c>
      <c r="P48">
        <f t="shared" ref="P48" si="117">IF($A47=0,0,EXP($A47*P$3))+IF($B47=0,0,EXP($B47*P$4))+P$5</f>
        <v>1.0416999999999999E-2</v>
      </c>
      <c r="Q48">
        <f t="shared" ref="Q48" si="118">IF($A47=0,0,EXP($A47*Q$3))+IF($B47=0,0,EXP($B47*Q$4))+Q$5</f>
        <v>1.0416999999999999E-2</v>
      </c>
      <c r="R48">
        <f t="shared" ref="R48" si="119">IF($A47=0,0,EXP($A47*R$3))+IF($B47=0,0,EXP($B47*R$4))+R$5</f>
        <v>1.0416999999999999E-2</v>
      </c>
      <c r="S48">
        <f t="shared" ref="S48" si="120">IF($A47=0,0,EXP($A47*S$3))+IF($B47=0,0,EXP($B47*S$4))+S$5</f>
        <v>1.0416999999999999E-2</v>
      </c>
      <c r="T48">
        <f t="shared" ref="T48" si="121">IF($A47=0,0,EXP($A47*T$3))+IF($B47=0,0,EXP($B47*T$4))+T$5</f>
        <v>1.0416999999999999E-2</v>
      </c>
      <c r="U48">
        <f t="shared" ref="U48" si="122">IF($A47=0,0,EXP($A47*U$3))+IF($B47=0,0,EXP($B47*U$4))+U$5</f>
        <v>1.0416999999999999E-2</v>
      </c>
      <c r="V48">
        <f t="shared" ref="V48" si="123">IF($A47=0,0,EXP($A47*V$3))+IF($B47=0,0,EXP($B47*V$4))+V$5</f>
        <v>1.0416999999999999E-2</v>
      </c>
      <c r="W48">
        <f t="shared" ref="W48" si="124">IF($A47=0,0,EXP($A47*W$3))+IF($B47=0,0,EXP($B47*W$4))+W$5</f>
        <v>1.0416999999999999E-2</v>
      </c>
      <c r="X48">
        <f t="shared" ref="X48" si="125">IF($A47=0,0,EXP($A47*X$3))+IF($B47=0,0,EXP($B47*X$4))+X$5</f>
        <v>1.0416999999999999E-2</v>
      </c>
      <c r="Y48">
        <f>SUM(A48:X48)</f>
        <v>0.50000800000000012</v>
      </c>
    </row>
    <row r="49" spans="1:25" x14ac:dyDescent="0.25">
      <c r="A49">
        <f>A48/$Y48</f>
        <v>8.3332666677333148E-2</v>
      </c>
      <c r="B49">
        <f t="shared" ref="B49:X49" si="126">B48/$Y48</f>
        <v>8.3332666677333148E-2</v>
      </c>
      <c r="C49">
        <f t="shared" si="126"/>
        <v>8.3332666677333148E-2</v>
      </c>
      <c r="D49">
        <f t="shared" si="126"/>
        <v>8.3332666677333148E-2</v>
      </c>
      <c r="E49">
        <f t="shared" si="126"/>
        <v>8.3332666677333148E-2</v>
      </c>
      <c r="F49">
        <f t="shared" si="126"/>
        <v>8.3332666677333148E-2</v>
      </c>
      <c r="G49">
        <f t="shared" si="126"/>
        <v>8.3332666677333148E-2</v>
      </c>
      <c r="H49">
        <f t="shared" si="126"/>
        <v>8.3332666677333148E-2</v>
      </c>
      <c r="I49">
        <f t="shared" si="126"/>
        <v>2.0833666661333412E-2</v>
      </c>
      <c r="J49">
        <f t="shared" si="126"/>
        <v>2.0833666661333412E-2</v>
      </c>
      <c r="K49">
        <f t="shared" si="126"/>
        <v>2.0833666661333412E-2</v>
      </c>
      <c r="L49">
        <f t="shared" si="126"/>
        <v>2.0833666661333412E-2</v>
      </c>
      <c r="M49">
        <f t="shared" si="126"/>
        <v>2.0833666661333412E-2</v>
      </c>
      <c r="N49">
        <f t="shared" si="126"/>
        <v>2.0833666661333412E-2</v>
      </c>
      <c r="O49">
        <f t="shared" si="126"/>
        <v>2.0833666661333412E-2</v>
      </c>
      <c r="P49">
        <f t="shared" si="126"/>
        <v>2.0833666661333412E-2</v>
      </c>
      <c r="Q49">
        <f t="shared" si="126"/>
        <v>2.0833666661333412E-2</v>
      </c>
      <c r="R49">
        <f t="shared" si="126"/>
        <v>2.0833666661333412E-2</v>
      </c>
      <c r="S49">
        <f t="shared" si="126"/>
        <v>2.0833666661333412E-2</v>
      </c>
      <c r="T49">
        <f t="shared" si="126"/>
        <v>2.0833666661333412E-2</v>
      </c>
      <c r="U49">
        <f t="shared" si="126"/>
        <v>2.0833666661333412E-2</v>
      </c>
      <c r="V49">
        <f t="shared" si="126"/>
        <v>2.0833666661333412E-2</v>
      </c>
      <c r="W49">
        <f t="shared" si="126"/>
        <v>2.0833666661333412E-2</v>
      </c>
      <c r="X49">
        <f t="shared" si="126"/>
        <v>2.0833666661333412E-2</v>
      </c>
    </row>
    <row r="50" spans="1:25" x14ac:dyDescent="0.25">
      <c r="A50">
        <f>A49</f>
        <v>8.3332666677333148E-2</v>
      </c>
      <c r="B50">
        <f>A50+B49</f>
        <v>0.1666653333546663</v>
      </c>
      <c r="C50">
        <f t="shared" ref="C50:X50" si="127">B50+C49</f>
        <v>0.24999800003199946</v>
      </c>
      <c r="D50">
        <f t="shared" si="127"/>
        <v>0.33333066670933259</v>
      </c>
      <c r="E50">
        <f t="shared" si="127"/>
        <v>0.41666333338666572</v>
      </c>
      <c r="F50">
        <f t="shared" si="127"/>
        <v>0.49999600006399886</v>
      </c>
      <c r="G50">
        <f t="shared" si="127"/>
        <v>0.58332866674133199</v>
      </c>
      <c r="H50">
        <f t="shared" si="127"/>
        <v>0.66666133341866518</v>
      </c>
      <c r="I50">
        <f t="shared" si="127"/>
        <v>0.68749500007999864</v>
      </c>
      <c r="J50">
        <f t="shared" si="127"/>
        <v>0.7083286667413321</v>
      </c>
      <c r="K50">
        <f t="shared" si="127"/>
        <v>0.72916233340266556</v>
      </c>
      <c r="L50">
        <f t="shared" si="127"/>
        <v>0.74999600006399902</v>
      </c>
      <c r="M50">
        <f t="shared" si="127"/>
        <v>0.77082966672533249</v>
      </c>
      <c r="N50">
        <f t="shared" si="127"/>
        <v>0.79166333338666595</v>
      </c>
      <c r="O50">
        <f t="shared" si="127"/>
        <v>0.81249700004799941</v>
      </c>
      <c r="P50">
        <f t="shared" si="127"/>
        <v>0.83333066670933287</v>
      </c>
      <c r="Q50">
        <f t="shared" si="127"/>
        <v>0.85416433337066633</v>
      </c>
      <c r="R50">
        <f t="shared" si="127"/>
        <v>0.87499800003199979</v>
      </c>
      <c r="S50">
        <f t="shared" si="127"/>
        <v>0.89583166669333325</v>
      </c>
      <c r="T50">
        <f t="shared" si="127"/>
        <v>0.91666533335466671</v>
      </c>
      <c r="U50">
        <f t="shared" si="127"/>
        <v>0.93749900001600017</v>
      </c>
      <c r="V50">
        <f t="shared" si="127"/>
        <v>0.95833266667733363</v>
      </c>
      <c r="W50">
        <f t="shared" si="127"/>
        <v>0.97916633333866709</v>
      </c>
      <c r="X50">
        <f t="shared" si="127"/>
        <v>1.0000000000000004</v>
      </c>
    </row>
    <row r="52" spans="1:25" x14ac:dyDescent="0.25">
      <c r="A52" t="s">
        <v>3</v>
      </c>
      <c r="B52" t="s">
        <v>4</v>
      </c>
    </row>
    <row r="53" spans="1:25" x14ac:dyDescent="0.25">
      <c r="A53">
        <v>0</v>
      </c>
      <c r="B53">
        <v>0.5</v>
      </c>
    </row>
    <row r="54" spans="1:25" x14ac:dyDescent="0.25">
      <c r="A54">
        <f>IF($A53=0,0,EXP($A53*A$3))+IF($B53=0,0,EXP($B53*A$4))+A$5</f>
        <v>1.0455670856172699</v>
      </c>
      <c r="B54">
        <f t="shared" ref="B54" si="128">IF($A53=0,0,EXP($A53*B$3))+IF($B53=0,0,EXP($B53*B$4))+B$5</f>
        <v>1.0480165736147582</v>
      </c>
      <c r="C54">
        <f t="shared" ref="C54" si="129">IF($A53=0,0,EXP($A53*C$3))+IF($B53=0,0,EXP($B53*C$4))+C$5</f>
        <v>1.0445511511841801</v>
      </c>
      <c r="D54">
        <f t="shared" ref="D54" si="130">IF($A53=0,0,EXP($A53*D$3))+IF($B53=0,0,EXP($B53*D$4))+D$5</f>
        <v>1.05693741933541</v>
      </c>
      <c r="E54">
        <f t="shared" ref="E54" si="131">IF($A53=0,0,EXP($A53*E$3))+IF($B53=0,0,EXP($B53*E$4))+E$5</f>
        <v>1.0420870882123492</v>
      </c>
      <c r="F54">
        <f t="shared" ref="F54" si="132">IF($A53=0,0,EXP($A53*F$3))+IF($B53=0,0,EXP($B53*F$4))+F$5</f>
        <v>1.0442142387138469</v>
      </c>
      <c r="G54">
        <f t="shared" ref="G54" si="133">IF($A53=0,0,EXP($A53*G$3))+IF($B53=0,0,EXP($B53*G$4))+G$5</f>
        <v>1.0419705460607847</v>
      </c>
      <c r="H54">
        <f t="shared" ref="H54" si="134">IF($A53=0,0,EXP($A53*H$3))+IF($B53=0,0,EXP($B53*H$4))+H$5</f>
        <v>1.041774005724704</v>
      </c>
      <c r="I54">
        <f t="shared" ref="I54" si="135">IF($A53=0,0,EXP($A53*I$3))+IF($B53=0,0,EXP($B53*I$4))+I$5</f>
        <v>1.0186960836212557</v>
      </c>
      <c r="J54">
        <f t="shared" ref="J54" si="136">IF($A53=0,0,EXP($A53*J$3))+IF($B53=0,0,EXP($B53*J$4))+J$5</f>
        <v>1.0258163668666607</v>
      </c>
      <c r="K54">
        <f t="shared" ref="K54" si="137">IF($A53=0,0,EXP($A53*K$3))+IF($B53=0,0,EXP($B53*K$4))+K$5</f>
        <v>1.0183004117366214</v>
      </c>
      <c r="L54">
        <f t="shared" ref="L54" si="138">IF($A53=0,0,EXP($A53*L$3))+IF($B53=0,0,EXP($B53*L$4))+L$5</f>
        <v>1.0108926130680456</v>
      </c>
      <c r="M54">
        <f t="shared" ref="M54" si="139">IF($A53=0,0,EXP($A53*M$3))+IF($B53=0,0,EXP($B53*M$4))+M$5</f>
        <v>1.0373256719790291</v>
      </c>
      <c r="N54">
        <f t="shared" ref="N54" si="140">IF($A53=0,0,EXP($A53*N$3))+IF($B53=0,0,EXP($B53*N$4))+N$5</f>
        <v>1.019869899069767</v>
      </c>
      <c r="O54">
        <f t="shared" ref="O54" si="141">IF($A53=0,0,EXP($A53*O$3))+IF($B53=0,0,EXP($B53*O$4))+O$5</f>
        <v>1.1023084853556337</v>
      </c>
      <c r="P54">
        <f t="shared" ref="P54" si="142">IF($A53=0,0,EXP($A53*P$3))+IF($B53=0,0,EXP($B53*P$4))+P$5</f>
        <v>1.03604540214508</v>
      </c>
      <c r="Q54">
        <f t="shared" ref="Q54" si="143">IF($A53=0,0,EXP($A53*Q$3))+IF($B53=0,0,EXP($B53*Q$4))+Q$5</f>
        <v>1.0137520489418164</v>
      </c>
      <c r="R54">
        <f t="shared" ref="R54" si="144">IF($A53=0,0,EXP($A53*R$3))+IF($B53=0,0,EXP($B53*R$4))+R$5</f>
        <v>1.011060206768815</v>
      </c>
      <c r="S54">
        <f t="shared" ref="S54" si="145">IF($A53=0,0,EXP($A53*S$3))+IF($B53=0,0,EXP($B53*S$4))+S$5</f>
        <v>1.0108816078968303</v>
      </c>
      <c r="T54">
        <f t="shared" ref="T54" si="146">IF($A53=0,0,EXP($A53*T$3))+IF($B53=0,0,EXP($B53*T$4))+T$5</f>
        <v>1.0418220511549168</v>
      </c>
      <c r="U54">
        <f t="shared" ref="U54" si="147">IF($A53=0,0,EXP($A53*U$3))+IF($B53=0,0,EXP($B53*U$4))+U$5</f>
        <v>1.2082534845276371</v>
      </c>
      <c r="V54">
        <f t="shared" ref="V54" si="148">IF($A53=0,0,EXP($A53*V$3))+IF($B53=0,0,EXP($B53*V$4))+V$5</f>
        <v>1.0545454309023086</v>
      </c>
      <c r="W54">
        <f t="shared" ref="W54" si="149">IF($A53=0,0,EXP($A53*W$3))+IF($B53=0,0,EXP($B53*W$4))+W$5</f>
        <v>1.0146293470980403</v>
      </c>
      <c r="X54">
        <f t="shared" ref="X54" si="150">IF($A53=0,0,EXP($A53*X$3))+IF($B53=0,0,EXP($B53*X$4))+X$5</f>
        <v>1.0347836303619085</v>
      </c>
      <c r="Y54">
        <f>SUM(A54:X54)</f>
        <v>25.024100849957673</v>
      </c>
    </row>
    <row r="55" spans="1:25" x14ac:dyDescent="0.25">
      <c r="A55">
        <f>A54/$Y54</f>
        <v>4.1782403766928489E-2</v>
      </c>
      <c r="B55">
        <f t="shared" ref="B55:X55" si="151">B54/$Y54</f>
        <v>4.18802889222104E-2</v>
      </c>
      <c r="C55">
        <f t="shared" si="151"/>
        <v>4.1741805527687796E-2</v>
      </c>
      <c r="D55">
        <f t="shared" si="151"/>
        <v>4.2236779082401983E-2</v>
      </c>
      <c r="E55">
        <f t="shared" si="151"/>
        <v>4.1643337934921719E-2</v>
      </c>
      <c r="F55">
        <f t="shared" si="151"/>
        <v>4.1728342008165026E-2</v>
      </c>
      <c r="G55">
        <f t="shared" si="151"/>
        <v>4.163868073855477E-2</v>
      </c>
      <c r="H55">
        <f t="shared" si="151"/>
        <v>4.1630826696674943E-2</v>
      </c>
      <c r="I55">
        <f t="shared" si="151"/>
        <v>4.0708598871514651E-2</v>
      </c>
      <c r="J55">
        <f t="shared" si="151"/>
        <v>4.0993135897963572E-2</v>
      </c>
      <c r="K55">
        <f t="shared" si="151"/>
        <v>4.0692787239080513E-2</v>
      </c>
      <c r="L55">
        <f t="shared" si="151"/>
        <v>4.0396760672012533E-2</v>
      </c>
      <c r="M55">
        <f t="shared" si="151"/>
        <v>4.1453064715441461E-2</v>
      </c>
      <c r="N55">
        <f t="shared" si="151"/>
        <v>4.0755506269129028E-2</v>
      </c>
      <c r="O55">
        <f t="shared" si="151"/>
        <v>4.4049873838224174E-2</v>
      </c>
      <c r="P55">
        <f t="shared" si="151"/>
        <v>4.140190324348187E-2</v>
      </c>
      <c r="Q55">
        <f t="shared" si="151"/>
        <v>4.0511027949423052E-2</v>
      </c>
      <c r="R55">
        <f t="shared" si="151"/>
        <v>4.0403457963626502E-2</v>
      </c>
      <c r="S55">
        <f t="shared" si="151"/>
        <v>4.0396320889129575E-2</v>
      </c>
      <c r="T55">
        <f t="shared" si="151"/>
        <v>4.163274666297067E-2</v>
      </c>
      <c r="U55">
        <f t="shared" si="151"/>
        <v>4.8283592356513416E-2</v>
      </c>
      <c r="V55">
        <f t="shared" si="151"/>
        <v>4.2141191694569612E-2</v>
      </c>
      <c r="W55">
        <f t="shared" si="151"/>
        <v>4.0546086078443712E-2</v>
      </c>
      <c r="X55">
        <f t="shared" si="151"/>
        <v>4.1351480980930382E-2</v>
      </c>
    </row>
    <row r="56" spans="1:25" x14ac:dyDescent="0.25">
      <c r="A56">
        <f>A55</f>
        <v>4.1782403766928489E-2</v>
      </c>
      <c r="B56">
        <f>A56+B55</f>
        <v>8.3662692689138896E-2</v>
      </c>
      <c r="C56">
        <f t="shared" ref="C56:X56" si="152">B56+C55</f>
        <v>0.1254044982168267</v>
      </c>
      <c r="D56">
        <f t="shared" si="152"/>
        <v>0.16764127729922867</v>
      </c>
      <c r="E56">
        <f t="shared" si="152"/>
        <v>0.2092846152341504</v>
      </c>
      <c r="F56">
        <f t="shared" si="152"/>
        <v>0.25101295724231543</v>
      </c>
      <c r="G56">
        <f t="shared" si="152"/>
        <v>0.29265163798087018</v>
      </c>
      <c r="H56">
        <f t="shared" si="152"/>
        <v>0.33428246467754513</v>
      </c>
      <c r="I56">
        <f t="shared" si="152"/>
        <v>0.37499106354905976</v>
      </c>
      <c r="J56">
        <f t="shared" si="152"/>
        <v>0.41598419944702331</v>
      </c>
      <c r="K56">
        <f t="shared" si="152"/>
        <v>0.45667698668610379</v>
      </c>
      <c r="L56">
        <f t="shared" si="152"/>
        <v>0.49707374735811632</v>
      </c>
      <c r="M56">
        <f t="shared" si="152"/>
        <v>0.53852681207355779</v>
      </c>
      <c r="N56">
        <f t="shared" si="152"/>
        <v>0.57928231834268684</v>
      </c>
      <c r="O56">
        <f t="shared" si="152"/>
        <v>0.62333219218091096</v>
      </c>
      <c r="P56">
        <f t="shared" si="152"/>
        <v>0.66473409542439288</v>
      </c>
      <c r="Q56">
        <f t="shared" si="152"/>
        <v>0.70524512337381595</v>
      </c>
      <c r="R56">
        <f t="shared" si="152"/>
        <v>0.7456485813374425</v>
      </c>
      <c r="S56">
        <f t="shared" si="152"/>
        <v>0.78604490222657208</v>
      </c>
      <c r="T56">
        <f t="shared" si="152"/>
        <v>0.82767764888954276</v>
      </c>
      <c r="U56">
        <f t="shared" si="152"/>
        <v>0.87596124124605623</v>
      </c>
      <c r="V56">
        <f t="shared" si="152"/>
        <v>0.91810243294062588</v>
      </c>
      <c r="W56">
        <f t="shared" si="152"/>
        <v>0.95864851901906956</v>
      </c>
      <c r="X56">
        <f t="shared" si="152"/>
        <v>0.99999999999999989</v>
      </c>
    </row>
    <row r="58" spans="1:25" x14ac:dyDescent="0.25">
      <c r="A58" t="s">
        <v>3</v>
      </c>
      <c r="B58" t="s">
        <v>4</v>
      </c>
    </row>
    <row r="59" spans="1:25" x14ac:dyDescent="0.25">
      <c r="A59">
        <v>0</v>
      </c>
      <c r="B59">
        <v>1</v>
      </c>
    </row>
    <row r="60" spans="1:25" x14ac:dyDescent="0.25">
      <c r="A60">
        <f>IF($A59=0,0,EXP($A59*A$3))+IF($B59=0,0,EXP($B59*A$4))+A$5</f>
        <v>1.049482381902362</v>
      </c>
      <c r="B60">
        <f t="shared" ref="B60" si="153">IF($A59=0,0,EXP($A59*B$3))+IF($B59=0,0,EXP($B59*B$4))+B$5</f>
        <v>1.0544064643146056</v>
      </c>
      <c r="C60">
        <f t="shared" ref="C60" si="154">IF($A59=0,0,EXP($A59*C$3))+IF($B59=0,0,EXP($B59*C$4))+C$5</f>
        <v>1.0474436206964135</v>
      </c>
      <c r="D60">
        <f t="shared" ref="D60" si="155">IF($A59=0,0,EXP($A59*D$3))+IF($B59=0,0,EXP($B59*D$4))+D$5</f>
        <v>1.0724410243774996</v>
      </c>
      <c r="E60">
        <f t="shared" ref="E60" si="156">IF($A59=0,0,EXP($A59*E$3))+IF($B59=0,0,EXP($B59*E$4))+E$5</f>
        <v>1.0425073528988047</v>
      </c>
      <c r="F60">
        <f t="shared" ref="F60" si="157">IF($A59=0,0,EXP($A59*F$3))+IF($B59=0,0,EXP($B59*F$4))+F$5</f>
        <v>1.0467679658527593</v>
      </c>
      <c r="G60">
        <f t="shared" ref="G60" si="158">IF($A59=0,0,EXP($A59*G$3))+IF($B59=0,0,EXP($B59*G$4))+G$5</f>
        <v>1.0422741842617804</v>
      </c>
      <c r="H60">
        <f t="shared" ref="H60" si="159">IF($A59=0,0,EXP($A59*H$3))+IF($B59=0,0,EXP($B59*H$4))+H$5</f>
        <v>1.0418810228996334</v>
      </c>
      <c r="I60">
        <f t="shared" ref="I60" si="160">IF($A59=0,0,EXP($A59*I$3))+IF($B59=0,0,EXP($B59*I$4))+I$5</f>
        <v>1.0270437104681192</v>
      </c>
      <c r="J60">
        <f t="shared" ref="J60" si="161">IF($A59=0,0,EXP($A59*J$3))+IF($B59=0,0,EXP($B59*J$4))+J$5</f>
        <v>1.0414528742332152</v>
      </c>
      <c r="K60">
        <f t="shared" ref="K60" si="162">IF($A59=0,0,EXP($A59*K$3))+IF($B59=0,0,EXP($B59*K$4))+K$5</f>
        <v>1.0262459716538519</v>
      </c>
      <c r="L60">
        <f t="shared" ref="L60" si="163">IF($A59=0,0,EXP($A59*L$3))+IF($B59=0,0,EXP($B59*L$4))+L$5</f>
        <v>1.0113684523438815</v>
      </c>
      <c r="M60">
        <f t="shared" ref="M60" si="164">IF($A59=0,0,EXP($A59*M$3))+IF($B59=0,0,EXP($B59*M$4))+M$5</f>
        <v>1.0649584205857334</v>
      </c>
      <c r="N60">
        <f t="shared" ref="N60" si="165">IF($A59=0,0,EXP($A59*N$3))+IF($B59=0,0,EXP($B59*N$4))+N$5</f>
        <v>1.029412155440357</v>
      </c>
      <c r="O60">
        <f t="shared" ref="O60" si="166">IF($A59=0,0,EXP($A59*O$3))+IF($B59=0,0,EXP($B59*O$4))+O$5</f>
        <v>1.2026440157921321</v>
      </c>
      <c r="P60">
        <f t="shared" ref="P60" si="167">IF($A59=0,0,EXP($A59*P$3))+IF($B59=0,0,EXP($B59*P$4))+P$5</f>
        <v>1.0623306192866699</v>
      </c>
      <c r="Q60">
        <f t="shared" ref="Q60" si="168">IF($A59=0,0,EXP($A59*Q$3))+IF($B59=0,0,EXP($B59*Q$4))+Q$5</f>
        <v>1.0170982204350771</v>
      </c>
      <c r="R60">
        <f t="shared" ref="R60" si="169">IF($A59=0,0,EXP($A59*R$3))+IF($B59=0,0,EXP($B59*R$4))+R$5</f>
        <v>1.0117038272525776</v>
      </c>
      <c r="S60">
        <f t="shared" ref="S60" si="170">IF($A59=0,0,EXP($A59*S$3))+IF($B59=0,0,EXP($B59*S$4))+S$5</f>
        <v>1.0113464316541585</v>
      </c>
      <c r="T60">
        <f t="shared" ref="T60" si="171">IF($A59=0,0,EXP($A59*T$3))+IF($B59=0,0,EXP($B59*T$4))+T$5</f>
        <v>1.0742133795478765</v>
      </c>
      <c r="U60">
        <f t="shared" ref="U60" si="172">IF($A59=0,0,EXP($A59*U$3))+IF($B59=0,0,EXP($B59*U$4))+U$5</f>
        <v>1.4452292436655283</v>
      </c>
      <c r="V60">
        <f t="shared" ref="V60" si="173">IF($A59=0,0,EXP($A59*V$3))+IF($B59=0,0,EXP($B59*V$4))+V$5</f>
        <v>1.1006211802185171</v>
      </c>
      <c r="W60">
        <f t="shared" ref="W60" si="174">IF($A59=0,0,EXP($A59*W$3))+IF($B59=0,0,EXP($B59*W$4))+W$5</f>
        <v>1.0188594380641549</v>
      </c>
      <c r="X60">
        <f t="shared" ref="X60" si="175">IF($A59=0,0,EXP($A59*X$3))+IF($B59=0,0,EXP($B59*X$4))+X$5</f>
        <v>1.0597439933990112</v>
      </c>
      <c r="Y60">
        <f>SUM(A60:X60)</f>
        <v>25.601475951244719</v>
      </c>
    </row>
    <row r="61" spans="1:25" x14ac:dyDescent="0.25">
      <c r="A61">
        <f>A60/$Y60</f>
        <v>4.0993042116047887E-2</v>
      </c>
      <c r="B61">
        <f t="shared" ref="B61:X61" si="176">B60/$Y60</f>
        <v>4.1185377996276869E-2</v>
      </c>
      <c r="C61">
        <f t="shared" si="176"/>
        <v>4.0913407597716563E-2</v>
      </c>
      <c r="D61">
        <f t="shared" si="176"/>
        <v>4.1889812385030034E-2</v>
      </c>
      <c r="E61">
        <f t="shared" si="176"/>
        <v>4.072059575331316E-2</v>
      </c>
      <c r="F61">
        <f t="shared" si="176"/>
        <v>4.0887016351956323E-2</v>
      </c>
      <c r="G61">
        <f t="shared" si="176"/>
        <v>4.0711488128523543E-2</v>
      </c>
      <c r="H61">
        <f t="shared" si="176"/>
        <v>4.0696131148211322E-2</v>
      </c>
      <c r="I61">
        <f t="shared" si="176"/>
        <v>4.0116582044879535E-2</v>
      </c>
      <c r="J61">
        <f t="shared" si="176"/>
        <v>4.0679407555117182E-2</v>
      </c>
      <c r="K61">
        <f t="shared" si="176"/>
        <v>4.0085422168949475E-2</v>
      </c>
      <c r="L61">
        <f t="shared" si="176"/>
        <v>3.9504302574973602E-2</v>
      </c>
      <c r="M61">
        <f t="shared" si="176"/>
        <v>4.1597540025185779E-2</v>
      </c>
      <c r="N61">
        <f t="shared" si="176"/>
        <v>4.0209094092885998E-2</v>
      </c>
      <c r="O61">
        <f t="shared" si="176"/>
        <v>4.6975573520934469E-2</v>
      </c>
      <c r="P61">
        <f t="shared" si="176"/>
        <v>4.1494897454731332E-2</v>
      </c>
      <c r="Q61">
        <f t="shared" si="176"/>
        <v>3.9728108737638101E-2</v>
      </c>
      <c r="R61">
        <f t="shared" si="176"/>
        <v>3.9517402402082583E-2</v>
      </c>
      <c r="S61">
        <f t="shared" si="176"/>
        <v>3.9503442441371737E-2</v>
      </c>
      <c r="T61">
        <f t="shared" si="176"/>
        <v>4.1959041017541387E-2</v>
      </c>
      <c r="U61">
        <f t="shared" si="176"/>
        <v>5.645101268449574E-2</v>
      </c>
      <c r="V61">
        <f t="shared" si="176"/>
        <v>4.2990536261055132E-2</v>
      </c>
      <c r="W61">
        <f t="shared" si="176"/>
        <v>3.9796902335024122E-2</v>
      </c>
      <c r="X61">
        <f t="shared" si="176"/>
        <v>4.1393863206058139E-2</v>
      </c>
    </row>
    <row r="62" spans="1:25" x14ac:dyDescent="0.25">
      <c r="A62">
        <f>A61</f>
        <v>4.0993042116047887E-2</v>
      </c>
      <c r="B62">
        <f>A62+B61</f>
        <v>8.2178420112324763E-2</v>
      </c>
      <c r="C62">
        <f t="shared" ref="C62:X62" si="177">B62+C61</f>
        <v>0.12309182771004132</v>
      </c>
      <c r="D62">
        <f t="shared" si="177"/>
        <v>0.16498164009507135</v>
      </c>
      <c r="E62">
        <f t="shared" si="177"/>
        <v>0.20570223584838451</v>
      </c>
      <c r="F62">
        <f t="shared" si="177"/>
        <v>0.24658925220034084</v>
      </c>
      <c r="G62">
        <f t="shared" si="177"/>
        <v>0.28730074032886438</v>
      </c>
      <c r="H62">
        <f t="shared" si="177"/>
        <v>0.32799687147707568</v>
      </c>
      <c r="I62">
        <f t="shared" si="177"/>
        <v>0.36811345352195524</v>
      </c>
      <c r="J62">
        <f t="shared" si="177"/>
        <v>0.40879286107707241</v>
      </c>
      <c r="K62">
        <f t="shared" si="177"/>
        <v>0.44887828324602186</v>
      </c>
      <c r="L62">
        <f t="shared" si="177"/>
        <v>0.48838258582099547</v>
      </c>
      <c r="M62">
        <f t="shared" si="177"/>
        <v>0.52998012584618126</v>
      </c>
      <c r="N62">
        <f t="shared" si="177"/>
        <v>0.57018921993906724</v>
      </c>
      <c r="O62">
        <f t="shared" si="177"/>
        <v>0.61716479346000175</v>
      </c>
      <c r="P62">
        <f t="shared" si="177"/>
        <v>0.65865969091473309</v>
      </c>
      <c r="Q62">
        <f t="shared" si="177"/>
        <v>0.69838779965237119</v>
      </c>
      <c r="R62">
        <f t="shared" si="177"/>
        <v>0.73790520205445376</v>
      </c>
      <c r="S62">
        <f t="shared" si="177"/>
        <v>0.77740864449582547</v>
      </c>
      <c r="T62">
        <f t="shared" si="177"/>
        <v>0.81936768551336692</v>
      </c>
      <c r="U62">
        <f t="shared" si="177"/>
        <v>0.87581869819786262</v>
      </c>
      <c r="V62">
        <f t="shared" si="177"/>
        <v>0.91880923445891771</v>
      </c>
      <c r="W62">
        <f t="shared" si="177"/>
        <v>0.9586061367939418</v>
      </c>
      <c r="X62">
        <f t="shared" si="177"/>
        <v>0.99999999999999989</v>
      </c>
    </row>
    <row r="64" spans="1:25" x14ac:dyDescent="0.25">
      <c r="A64" t="s">
        <v>3</v>
      </c>
      <c r="B64" t="s">
        <v>4</v>
      </c>
    </row>
    <row r="65" spans="1:25" x14ac:dyDescent="0.25">
      <c r="A65">
        <v>0</v>
      </c>
      <c r="B65">
        <v>10</v>
      </c>
    </row>
    <row r="66" spans="1:25" x14ac:dyDescent="0.25">
      <c r="A66">
        <f>IF($A65=0,0,EXP($A65*A$3))+IF($B65=0,0,EXP($B65*A$4))+A$5</f>
        <v>1.1226275024333043</v>
      </c>
      <c r="B66">
        <f t="shared" ref="B66" si="178">IF($A65=0,0,EXP($A65*B$3))+IF($B65=0,0,EXP($B65*B$4))+B$5</f>
        <v>1.1766185922229553</v>
      </c>
      <c r="C66">
        <f t="shared" ref="C66" si="179">IF($A65=0,0,EXP($A65*C$3))+IF($B65=0,0,EXP($B65*C$4))+C$5</f>
        <v>1.1009581944779006</v>
      </c>
      <c r="D66">
        <f t="shared" ref="D66" si="180">IF($A65=0,0,EXP($A65*D$3))+IF($B65=0,0,EXP($B65*D$4))+D$5</f>
        <v>1.3957168626585303</v>
      </c>
      <c r="E66">
        <f t="shared" ref="E66" si="181">IF($A65=0,0,EXP($A65*E$3))+IF($B65=0,0,EXP($B65*E$4))+E$5</f>
        <v>1.0501023789917954</v>
      </c>
      <c r="F66">
        <f t="shared" ref="F66" si="182">IF($A65=0,0,EXP($A65*F$3))+IF($B65=0,0,EXP($B65*F$4))+F$5</f>
        <v>1.0938636221124316</v>
      </c>
      <c r="G66">
        <f t="shared" ref="G66" si="183">IF($A65=0,0,EXP($A65*G$3))+IF($B65=0,0,EXP($B65*G$4))+G$5</f>
        <v>1.0477554597813903</v>
      </c>
      <c r="H66">
        <f t="shared" ref="H66" si="184">IF($A65=0,0,EXP($A65*H$3))+IF($B65=0,0,EXP($B65*H$4))+H$5</f>
        <v>1.0438092914342647</v>
      </c>
      <c r="I66">
        <f t="shared" ref="I66" si="185">IF($A65=0,0,EXP($A65*I$3))+IF($B65=0,0,EXP($B65*I$4))+I$5</f>
        <v>1.1896921852962885</v>
      </c>
      <c r="J66">
        <f t="shared" ref="J66" si="186">IF($A65=0,0,EXP($A65*J$3))+IF($B65=0,0,EXP($B65*J$4))+J$5</f>
        <v>1.3679105209042299</v>
      </c>
      <c r="K66">
        <f t="shared" ref="K66" si="187">IF($A65=0,0,EXP($A65*K$3))+IF($B65=0,0,EXP($B65*K$4))+K$5</f>
        <v>1.1804711151441274</v>
      </c>
      <c r="L66">
        <f t="shared" ref="L66" si="188">IF($A65=0,0,EXP($A65*L$3))+IF($B65=0,0,EXP($B65*L$4))+L$5</f>
        <v>1.0199723637390166</v>
      </c>
      <c r="M66">
        <f t="shared" ref="M66" si="189">IF($A65=0,0,EXP($A65*M$3))+IF($B65=0,0,EXP($B65*M$4))+M$5</f>
        <v>1.7111511316631891</v>
      </c>
      <c r="N66">
        <f t="shared" ref="N66" si="190">IF($A65=0,0,EXP($A65*N$3))+IF($B65=0,0,EXP($B65*N$4))+N$5</f>
        <v>1.2174556944869472</v>
      </c>
      <c r="O66">
        <f t="shared" ref="O66" si="191">IF($A65=0,0,EXP($A65*O$3))+IF($B65=0,0,EXP($B65*O$4))+O$5</f>
        <v>5.8125754797375437</v>
      </c>
      <c r="P66">
        <f t="shared" ref="P66" si="192">IF($A65=0,0,EXP($A65*P$3))+IF($B65=0,0,EXP($B65*P$4))+P$5</f>
        <v>1.6692427955522877</v>
      </c>
      <c r="Q66">
        <f t="shared" ref="Q66" si="193">IF($A65=0,0,EXP($A65*Q$3))+IF($B65=0,0,EXP($B65*Q$4))+Q$5</f>
        <v>1.079274156890552</v>
      </c>
      <c r="R66">
        <f t="shared" ref="R66" si="194">IF($A65=0,0,EXP($A65*R$3))+IF($B65=0,0,EXP($B65*R$4))+R$5</f>
        <v>1.0233600454061471</v>
      </c>
      <c r="S66">
        <f t="shared" ref="S66" si="195">IF($A65=0,0,EXP($A65*S$3))+IF($B65=0,0,EXP($B65*S$4))+S$5</f>
        <v>1.0197502859884422</v>
      </c>
      <c r="T66">
        <f t="shared" ref="T66" si="196">IF($A65=0,0,EXP($A65*T$3))+IF($B65=0,0,EXP($B65*T$4))+T$5</f>
        <v>1.8664473748689507</v>
      </c>
      <c r="U66">
        <f t="shared" ref="U66" si="197">IF($A65=0,0,EXP($A65*U$3))+IF($B65=0,0,EXP($B65*U$4))+U$5</f>
        <v>36.98904040965958</v>
      </c>
      <c r="V66">
        <f t="shared" ref="V66" si="198">IF($A65=0,0,EXP($A65*V$3))+IF($B65=0,0,EXP($B65*V$4))+V$5</f>
        <v>2.3822189910117664</v>
      </c>
      <c r="W66">
        <f t="shared" ref="W66" si="199">IF($A65=0,0,EXP($A65*W$3))+IF($B65=0,0,EXP($B65*W$4))+W$5</f>
        <v>1.0981220304961457</v>
      </c>
      <c r="X66">
        <f t="shared" ref="X66" si="200">IF($A65=0,0,EXP($A65*X$3))+IF($B65=0,0,EXP($B65*X$4))+X$5</f>
        <v>1.6289011478668647</v>
      </c>
      <c r="Y66">
        <f>SUM(A66:X66)</f>
        <v>71.287037632824664</v>
      </c>
    </row>
    <row r="67" spans="1:25" x14ac:dyDescent="0.25">
      <c r="A67">
        <f>A66/$Y66</f>
        <v>1.5747989251784843E-2</v>
      </c>
      <c r="B67">
        <f t="shared" ref="B67:X67" si="201">B66/$Y66</f>
        <v>1.6505365228996025E-2</v>
      </c>
      <c r="C67">
        <f t="shared" si="201"/>
        <v>1.5444016626817382E-2</v>
      </c>
      <c r="D67">
        <f t="shared" si="201"/>
        <v>1.9578831004977291E-2</v>
      </c>
      <c r="E67">
        <f t="shared" si="201"/>
        <v>1.4730621637001054E-2</v>
      </c>
      <c r="F67">
        <f t="shared" si="201"/>
        <v>1.534449541509288E-2</v>
      </c>
      <c r="G67">
        <f t="shared" si="201"/>
        <v>1.4697699533792147E-2</v>
      </c>
      <c r="H67">
        <f t="shared" si="201"/>
        <v>1.4642343490419284E-2</v>
      </c>
      <c r="I67">
        <f t="shared" si="201"/>
        <v>1.668875892169891E-2</v>
      </c>
      <c r="J67">
        <f t="shared" si="201"/>
        <v>1.9188769323672458E-2</v>
      </c>
      <c r="K67">
        <f t="shared" si="201"/>
        <v>1.6559407633465337E-2</v>
      </c>
      <c r="L67">
        <f t="shared" si="201"/>
        <v>1.4307963938585133E-2</v>
      </c>
      <c r="M67">
        <f t="shared" si="201"/>
        <v>2.4003678487479699E-2</v>
      </c>
      <c r="N67">
        <f t="shared" si="201"/>
        <v>1.707821975655165E-2</v>
      </c>
      <c r="O67">
        <f t="shared" si="201"/>
        <v>8.1537621322913534E-2</v>
      </c>
      <c r="P67">
        <f t="shared" si="201"/>
        <v>2.3415796910372273E-2</v>
      </c>
      <c r="Q67">
        <f t="shared" si="201"/>
        <v>1.5139837377582259E-2</v>
      </c>
      <c r="R67">
        <f t="shared" si="201"/>
        <v>1.435548564490963E-2</v>
      </c>
      <c r="S67">
        <f t="shared" si="201"/>
        <v>1.4304848677270471E-2</v>
      </c>
      <c r="T67">
        <f t="shared" si="201"/>
        <v>2.6182142460209775E-2</v>
      </c>
      <c r="U67">
        <f t="shared" si="201"/>
        <v>0.51887470202054931</v>
      </c>
      <c r="V67">
        <f t="shared" si="201"/>
        <v>3.3417281319526392E-2</v>
      </c>
      <c r="W67">
        <f t="shared" si="201"/>
        <v>1.5404231497908491E-2</v>
      </c>
      <c r="X67">
        <f t="shared" si="201"/>
        <v>2.2849892518423637E-2</v>
      </c>
    </row>
    <row r="68" spans="1:25" x14ac:dyDescent="0.25">
      <c r="A68">
        <f>A67</f>
        <v>1.5747989251784843E-2</v>
      </c>
      <c r="B68">
        <f>A68+B67</f>
        <v>3.2253354480780871E-2</v>
      </c>
      <c r="C68">
        <f t="shared" ref="C68:X68" si="202">B68+C67</f>
        <v>4.7697371107598252E-2</v>
      </c>
      <c r="D68">
        <f t="shared" si="202"/>
        <v>6.7276202112575539E-2</v>
      </c>
      <c r="E68">
        <f t="shared" si="202"/>
        <v>8.2006823749576588E-2</v>
      </c>
      <c r="F68">
        <f t="shared" si="202"/>
        <v>9.7351319164669464E-2</v>
      </c>
      <c r="G68">
        <f t="shared" si="202"/>
        <v>0.11204901869846161</v>
      </c>
      <c r="H68">
        <f t="shared" si="202"/>
        <v>0.12669136218888088</v>
      </c>
      <c r="I68">
        <f t="shared" si="202"/>
        <v>0.14338012111057979</v>
      </c>
      <c r="J68">
        <f t="shared" si="202"/>
        <v>0.16256889043425227</v>
      </c>
      <c r="K68">
        <f t="shared" si="202"/>
        <v>0.1791282980677176</v>
      </c>
      <c r="L68">
        <f t="shared" si="202"/>
        <v>0.19343626200630273</v>
      </c>
      <c r="M68">
        <f t="shared" si="202"/>
        <v>0.21743994049378243</v>
      </c>
      <c r="N68">
        <f t="shared" si="202"/>
        <v>0.23451816025033409</v>
      </c>
      <c r="O68">
        <f t="shared" si="202"/>
        <v>0.31605578157324765</v>
      </c>
      <c r="P68">
        <f t="shared" si="202"/>
        <v>0.33947157848361992</v>
      </c>
      <c r="Q68">
        <f t="shared" si="202"/>
        <v>0.35461141586120215</v>
      </c>
      <c r="R68">
        <f t="shared" si="202"/>
        <v>0.36896690150611178</v>
      </c>
      <c r="S68">
        <f t="shared" si="202"/>
        <v>0.38327175018338222</v>
      </c>
      <c r="T68">
        <f t="shared" si="202"/>
        <v>0.409453892643592</v>
      </c>
      <c r="U68">
        <f t="shared" si="202"/>
        <v>0.9283285946641413</v>
      </c>
      <c r="V68">
        <f t="shared" si="202"/>
        <v>0.96174587598366768</v>
      </c>
      <c r="W68">
        <f t="shared" si="202"/>
        <v>0.97715010748157616</v>
      </c>
      <c r="X68">
        <f t="shared" si="202"/>
        <v>0.99999999999999978</v>
      </c>
    </row>
    <row r="70" spans="1:25" x14ac:dyDescent="0.25">
      <c r="A70" t="s">
        <v>3</v>
      </c>
      <c r="B70" t="s">
        <v>4</v>
      </c>
    </row>
    <row r="71" spans="1:25" x14ac:dyDescent="0.25">
      <c r="A71">
        <v>0</v>
      </c>
      <c r="B71">
        <v>100</v>
      </c>
    </row>
    <row r="72" spans="1:25" x14ac:dyDescent="0.25">
      <c r="A72">
        <f>IF($A71=0,0,EXP($A71*A$3))+IF($B71=0,0,EXP($B71*A$4))+A$5</f>
        <v>2.2198695100296342</v>
      </c>
      <c r="B72">
        <f t="shared" ref="B72" si="203">IF($A71=0,0,EXP($A71*B$3))+IF($B71=0,0,EXP($B71*B$4))+B$5</f>
        <v>3.5879499549546208</v>
      </c>
      <c r="C72">
        <f t="shared" ref="C72" si="204">IF($A71=0,0,EXP($A71*C$3))+IF($B71=0,0,EXP($B71*C$4))+C$5</f>
        <v>1.8205755463024784</v>
      </c>
      <c r="D72">
        <f t="shared" ref="D72" si="205">IF($A71=0,0,EXP($A71*D$3))+IF($B71=0,0,EXP($B71*D$4))+D$5</f>
        <v>20.759607174045591</v>
      </c>
      <c r="E72">
        <f t="shared" ref="E72" si="206">IF($A71=0,0,EXP($A71*E$3))+IF($B71=0,0,EXP($B71*E$4))+E$5</f>
        <v>1.129295893808826</v>
      </c>
      <c r="F72">
        <f t="shared" ref="F72" si="207">IF($A71=0,0,EXP($A71*F$3))+IF($B71=0,0,EXP($B71*F$4))+F$5</f>
        <v>1.7049610440421514</v>
      </c>
      <c r="G72">
        <f t="shared" ref="G72" si="208">IF($A71=0,0,EXP($A71*G$3))+IF($B71=0,0,EXP($B71*G$4))+G$5</f>
        <v>1.1042470923386074</v>
      </c>
      <c r="H72">
        <f t="shared" ref="H72" si="209">IF($A71=0,0,EXP($A71*H$3))+IF($B71=0,0,EXP($B71*H$4))+H$5</f>
        <v>1.0632976221668418</v>
      </c>
      <c r="I72">
        <f t="shared" ref="I72" si="210">IF($A71=0,0,EXP($A71*I$3))+IF($B71=0,0,EXP($B71*I$4))+I$5</f>
        <v>5.2121924499749701</v>
      </c>
      <c r="J72">
        <f t="shared" ref="J72" si="211">IF($A71=0,0,EXP($A71*J$3))+IF($B71=0,0,EXP($B71*J$4))+J$5</f>
        <v>21.261332993120082</v>
      </c>
      <c r="K72">
        <f t="shared" ref="K72" si="212">IF($A71=0,0,EXP($A71*K$3))+IF($B71=0,0,EXP($B71*K$4))+K$5</f>
        <v>4.8194691188032417</v>
      </c>
      <c r="L72">
        <f t="shared" ref="L72" si="213">IF($A71=0,0,EXP($A71*L$3))+IF($B71=0,0,EXP($B71*L$4))+L$5</f>
        <v>1.110185826510093</v>
      </c>
      <c r="M72">
        <f t="shared" ref="M72" si="214">IF($A71=0,0,EXP($A71*M$3))+IF($B71=0,0,EXP($B71*M$4))+M$5</f>
        <v>202.48209195550726</v>
      </c>
      <c r="N72">
        <f t="shared" ref="N72" si="215">IF($A71=0,0,EXP($A71*N$3))+IF($B71=0,0,EXP($B71*N$4))+N$5</f>
        <v>6.5750722956399086</v>
      </c>
      <c r="O72">
        <f t="shared" ref="O72" si="216">IF($A71=0,0,EXP($A71*O$3))+IF($B71=0,0,EXP($B71*O$4))+O$5</f>
        <v>43241013.968511663</v>
      </c>
      <c r="P72">
        <f t="shared" ref="P72" si="217">IF($A71=0,0,EXP($A71*P$3))+IF($B71=0,0,EXP($B71*P$4))+P$5</f>
        <v>157.77437826855356</v>
      </c>
      <c r="Q72">
        <f t="shared" ref="Q72" si="218">IF($A71=0,0,EXP($A71*Q$3))+IF($B71=0,0,EXP($B71*Q$4))+Q$5</f>
        <v>1.956658350561004</v>
      </c>
      <c r="R72">
        <f t="shared" ref="R72" si="219">IF($A71=0,0,EXP($A71*R$3))+IF($B71=0,0,EXP($B71*R$4))+R$5</f>
        <v>1.147652139119141</v>
      </c>
      <c r="S72">
        <f t="shared" ref="S72" si="220">IF($A71=0,0,EXP($A71*S$3))+IF($B71=0,0,EXP($B71*S$4))+S$5</f>
        <v>1.1077689945816809</v>
      </c>
      <c r="T72">
        <f t="shared" ref="T72" si="221">IF($A71=0,0,EXP($A71*T$3))+IF($B71=0,0,EXP($B71*T$4))+T$5</f>
        <v>485.13222018762281</v>
      </c>
      <c r="U72">
        <f t="shared" ref="U72" si="222">IF($A71=0,0,EXP($A71*U$3))+IF($B71=0,0,EXP($B71*U$4))+U$5</f>
        <v>4780875100135697</v>
      </c>
      <c r="V72">
        <f t="shared" ref="V72" si="223">IF($A71=0,0,EXP($A71*V$3))+IF($B71=0,0,EXP($B71*V$4))+V$5</f>
        <v>5633.5881733332335</v>
      </c>
      <c r="W72">
        <f t="shared" ref="W72" si="224">IF($A71=0,0,EXP($A71*W$3))+IF($B71=0,0,EXP($B71*W$4))+W$5</f>
        <v>2.3284060013071897</v>
      </c>
      <c r="X72">
        <f t="shared" ref="X72" si="225">IF($A71=0,0,EXP($A71*X$3))+IF($B71=0,0,EXP($B71*X$4))+X$5</f>
        <v>123.34489524566096</v>
      </c>
      <c r="Y72">
        <f>SUM(A72:X72)</f>
        <v>4780875143383392</v>
      </c>
    </row>
    <row r="73" spans="1:25" x14ac:dyDescent="0.25">
      <c r="A73">
        <f>A72/$Y72</f>
        <v>4.6432283702323338E-16</v>
      </c>
      <c r="B73">
        <f t="shared" ref="B73:X73" si="226">B72/$Y72</f>
        <v>7.5047974426193727E-16</v>
      </c>
      <c r="C73">
        <f t="shared" si="226"/>
        <v>3.8080382601543319E-16</v>
      </c>
      <c r="D73">
        <f t="shared" si="226"/>
        <v>4.342219060620387E-15</v>
      </c>
      <c r="E73">
        <f t="shared" si="226"/>
        <v>2.3621112452010849E-16</v>
      </c>
      <c r="F73">
        <f t="shared" si="226"/>
        <v>3.5662111912748307E-16</v>
      </c>
      <c r="G73">
        <f t="shared" si="226"/>
        <v>2.3097174873241709E-16</v>
      </c>
      <c r="H73">
        <f t="shared" si="226"/>
        <v>2.224064821350581E-16</v>
      </c>
      <c r="I73">
        <f t="shared" si="226"/>
        <v>1.0902172287825818E-15</v>
      </c>
      <c r="J73">
        <f t="shared" si="226"/>
        <v>4.447163407424521E-15</v>
      </c>
      <c r="K73">
        <f t="shared" si="226"/>
        <v>1.0080725754725602E-15</v>
      </c>
      <c r="L73">
        <f t="shared" si="226"/>
        <v>2.3221393431421473E-16</v>
      </c>
      <c r="M73">
        <f t="shared" si="226"/>
        <v>4.2352516198992825E-14</v>
      </c>
      <c r="N73">
        <f t="shared" si="226"/>
        <v>1.3752863437020812E-15</v>
      </c>
      <c r="O73">
        <f t="shared" si="226"/>
        <v>9.0445813102557407E-9</v>
      </c>
      <c r="P73">
        <f t="shared" si="226"/>
        <v>3.3001150110960171E-14</v>
      </c>
      <c r="Q73">
        <f t="shared" si="226"/>
        <v>4.0926782061417539E-16</v>
      </c>
      <c r="R73">
        <f t="shared" si="226"/>
        <v>2.4005064024888035E-16</v>
      </c>
      <c r="S73">
        <f t="shared" si="226"/>
        <v>2.3170841349304105E-16</v>
      </c>
      <c r="T73">
        <f t="shared" si="226"/>
        <v>1.0147351805642389E-13</v>
      </c>
      <c r="U73">
        <f t="shared" si="226"/>
        <v>0.99999999095402126</v>
      </c>
      <c r="V73">
        <f t="shared" si="226"/>
        <v>1.1783591924859143E-12</v>
      </c>
      <c r="W73">
        <f t="shared" si="226"/>
        <v>4.8702505952903697E-16</v>
      </c>
      <c r="X73">
        <f t="shared" si="226"/>
        <v>2.5799647877516131E-14</v>
      </c>
    </row>
    <row r="74" spans="1:25" x14ac:dyDescent="0.25">
      <c r="A74">
        <f>A73</f>
        <v>4.6432283702323338E-16</v>
      </c>
      <c r="B74">
        <f>A74+B73</f>
        <v>1.2148025812851706E-15</v>
      </c>
      <c r="C74">
        <f t="shared" ref="C74:X74" si="227">B74+C73</f>
        <v>1.5956064073006037E-15</v>
      </c>
      <c r="D74">
        <f t="shared" si="227"/>
        <v>5.9378254679209907E-15</v>
      </c>
      <c r="E74">
        <f t="shared" si="227"/>
        <v>6.1740365924410996E-15</v>
      </c>
      <c r="F74">
        <f t="shared" si="227"/>
        <v>6.5306577115685828E-15</v>
      </c>
      <c r="G74">
        <f t="shared" si="227"/>
        <v>6.7616294603009996E-15</v>
      </c>
      <c r="H74">
        <f t="shared" si="227"/>
        <v>6.9840359424360574E-15</v>
      </c>
      <c r="I74">
        <f t="shared" si="227"/>
        <v>8.0742531712186387E-15</v>
      </c>
      <c r="J74">
        <f t="shared" si="227"/>
        <v>1.252141657864316E-14</v>
      </c>
      <c r="K74">
        <f t="shared" si="227"/>
        <v>1.352948915411572E-14</v>
      </c>
      <c r="L74">
        <f t="shared" si="227"/>
        <v>1.3761703088429934E-14</v>
      </c>
      <c r="M74">
        <f t="shared" si="227"/>
        <v>5.6114219287422762E-14</v>
      </c>
      <c r="N74">
        <f t="shared" si="227"/>
        <v>5.7489505631124845E-14</v>
      </c>
      <c r="O74">
        <f t="shared" si="227"/>
        <v>9.0446387997613716E-9</v>
      </c>
      <c r="P74">
        <f t="shared" si="227"/>
        <v>9.0446718009114824E-9</v>
      </c>
      <c r="Q74">
        <f t="shared" si="227"/>
        <v>9.0446722101793035E-9</v>
      </c>
      <c r="R74">
        <f t="shared" si="227"/>
        <v>9.0446724502299445E-9</v>
      </c>
      <c r="S74">
        <f t="shared" si="227"/>
        <v>9.0446726819383583E-9</v>
      </c>
      <c r="T74">
        <f t="shared" si="227"/>
        <v>9.0447741554564151E-9</v>
      </c>
      <c r="U74">
        <f t="shared" si="227"/>
        <v>0.99999999999879541</v>
      </c>
      <c r="V74">
        <f t="shared" si="227"/>
        <v>0.9999999999999738</v>
      </c>
      <c r="W74">
        <f t="shared" si="227"/>
        <v>0.99999999999997424</v>
      </c>
      <c r="X74">
        <f t="shared" si="227"/>
        <v>1</v>
      </c>
    </row>
    <row r="76" spans="1:25" x14ac:dyDescent="0.25">
      <c r="A76">
        <f>A4</f>
        <v>7.7850000000000003E-3</v>
      </c>
      <c r="B76">
        <f>A76+B4</f>
        <v>2.0444E-2</v>
      </c>
      <c r="C76">
        <f t="shared" ref="C76:X76" si="228">B76+C4</f>
        <v>2.6204000000000002E-2</v>
      </c>
      <c r="D76">
        <f t="shared" si="228"/>
        <v>5.6514000000000002E-2</v>
      </c>
      <c r="E76">
        <f t="shared" si="228"/>
        <v>5.7354000000000002E-2</v>
      </c>
      <c r="F76">
        <f t="shared" si="228"/>
        <v>6.2442000000000004E-2</v>
      </c>
      <c r="G76">
        <f t="shared" si="228"/>
        <v>6.3049000000000008E-2</v>
      </c>
      <c r="H76">
        <f t="shared" si="228"/>
        <v>6.3263000000000014E-2</v>
      </c>
      <c r="I76">
        <f t="shared" si="228"/>
        <v>7.9753000000000018E-2</v>
      </c>
      <c r="J76">
        <f t="shared" si="228"/>
        <v>0.11031700000000003</v>
      </c>
      <c r="K76">
        <f t="shared" si="228"/>
        <v>0.12602200000000002</v>
      </c>
      <c r="L76">
        <f t="shared" si="228"/>
        <v>0.12697300000000003</v>
      </c>
      <c r="M76">
        <f t="shared" si="228"/>
        <v>0.18007900000000004</v>
      </c>
      <c r="N76">
        <f t="shared" si="228"/>
        <v>0.19889600000000004</v>
      </c>
      <c r="O76">
        <f t="shared" si="228"/>
        <v>0.37471900000000002</v>
      </c>
      <c r="P76">
        <f t="shared" si="228"/>
        <v>0.42533000000000004</v>
      </c>
      <c r="Q76">
        <f t="shared" si="228"/>
        <v>0.43198900000000007</v>
      </c>
      <c r="R76">
        <f t="shared" si="228"/>
        <v>0.43327500000000008</v>
      </c>
      <c r="S76">
        <f t="shared" si="228"/>
        <v>0.43420400000000009</v>
      </c>
      <c r="T76">
        <f t="shared" si="228"/>
        <v>0.4960480000000001</v>
      </c>
      <c r="U76">
        <f t="shared" si="228"/>
        <v>0.85708200000000012</v>
      </c>
      <c r="V76">
        <f t="shared" si="228"/>
        <v>0.94344700000000015</v>
      </c>
      <c r="W76">
        <f t="shared" si="228"/>
        <v>0.9518540000000002</v>
      </c>
      <c r="X76">
        <f t="shared" si="228"/>
        <v>1.0000030000000002</v>
      </c>
    </row>
    <row r="82" spans="1:25" x14ac:dyDescent="0.25">
      <c r="A82" t="s">
        <v>3</v>
      </c>
      <c r="B82" t="s">
        <v>4</v>
      </c>
    </row>
    <row r="83" spans="1:25" x14ac:dyDescent="0.25">
      <c r="A83">
        <v>0</v>
      </c>
      <c r="B83">
        <v>0</v>
      </c>
    </row>
    <row r="84" spans="1:25" x14ac:dyDescent="0.25">
      <c r="A84">
        <f>IF($A83=0,0,EXP($A83*A$3))+IF($B83=0,0,EXP($B83*A$4))+A$5</f>
        <v>4.1667000000000003E-2</v>
      </c>
      <c r="B84">
        <f t="shared" ref="B84" si="229">IF($A83=0,0,EXP($A83*B$3))+IF($B83=0,0,EXP($B83*B$4))+B$5</f>
        <v>4.1667000000000003E-2</v>
      </c>
      <c r="C84">
        <f t="shared" ref="C84" si="230">IF($A83=0,0,EXP($A83*C$3))+IF($B83=0,0,EXP($B83*C$4))+C$5</f>
        <v>4.1667000000000003E-2</v>
      </c>
      <c r="D84">
        <f t="shared" ref="D84" si="231">IF($A83=0,0,EXP($A83*D$3))+IF($B83=0,0,EXP($B83*D$4))+D$5</f>
        <v>4.1667000000000003E-2</v>
      </c>
      <c r="E84">
        <f t="shared" ref="E84" si="232">IF($A83=0,0,EXP($A83*E$3))+IF($B83=0,0,EXP($B83*E$4))+E$5</f>
        <v>4.1667000000000003E-2</v>
      </c>
      <c r="F84">
        <f t="shared" ref="F84" si="233">IF($A83=0,0,EXP($A83*F$3))+IF($B83=0,0,EXP($B83*F$4))+F$5</f>
        <v>4.1667000000000003E-2</v>
      </c>
      <c r="G84">
        <f t="shared" ref="G84" si="234">IF($A83=0,0,EXP($A83*G$3))+IF($B83=0,0,EXP($B83*G$4))+G$5</f>
        <v>4.1667000000000003E-2</v>
      </c>
      <c r="H84">
        <f t="shared" ref="H84" si="235">IF($A83=0,0,EXP($A83*H$3))+IF($B83=0,0,EXP($B83*H$4))+H$5</f>
        <v>4.1667000000000003E-2</v>
      </c>
      <c r="I84">
        <f t="shared" ref="I84" si="236">IF($A83=0,0,EXP($A83*I$3))+IF($B83=0,0,EXP($B83*I$4))+I$5</f>
        <v>1.0416999999999999E-2</v>
      </c>
      <c r="J84">
        <f t="shared" ref="J84" si="237">IF($A83=0,0,EXP($A83*J$3))+IF($B83=0,0,EXP($B83*J$4))+J$5</f>
        <v>1.0416999999999999E-2</v>
      </c>
      <c r="K84">
        <f t="shared" ref="K84" si="238">IF($A83=0,0,EXP($A83*K$3))+IF($B83=0,0,EXP($B83*K$4))+K$5</f>
        <v>1.0416999999999999E-2</v>
      </c>
      <c r="L84">
        <f t="shared" ref="L84" si="239">IF($A83=0,0,EXP($A83*L$3))+IF($B83=0,0,EXP($B83*L$4))+L$5</f>
        <v>1.0416999999999999E-2</v>
      </c>
      <c r="M84">
        <f t="shared" ref="M84" si="240">IF($A83=0,0,EXP($A83*M$3))+IF($B83=0,0,EXP($B83*M$4))+M$5</f>
        <v>1.0416999999999999E-2</v>
      </c>
      <c r="N84">
        <f t="shared" ref="N84" si="241">IF($A83=0,0,EXP($A83*N$3))+IF($B83=0,0,EXP($B83*N$4))+N$5</f>
        <v>1.0416999999999999E-2</v>
      </c>
      <c r="O84">
        <f t="shared" ref="O84" si="242">IF($A83=0,0,EXP($A83*O$3))+IF($B83=0,0,EXP($B83*O$4))+O$5</f>
        <v>1.0416999999999999E-2</v>
      </c>
      <c r="P84">
        <f t="shared" ref="P84" si="243">IF($A83=0,0,EXP($A83*P$3))+IF($B83=0,0,EXP($B83*P$4))+P$5</f>
        <v>1.0416999999999999E-2</v>
      </c>
      <c r="Q84">
        <f t="shared" ref="Q84" si="244">IF($A83=0,0,EXP($A83*Q$3))+IF($B83=0,0,EXP($B83*Q$4))+Q$5</f>
        <v>1.0416999999999999E-2</v>
      </c>
      <c r="R84">
        <f t="shared" ref="R84" si="245">IF($A83=0,0,EXP($A83*R$3))+IF($B83=0,0,EXP($B83*R$4))+R$5</f>
        <v>1.0416999999999999E-2</v>
      </c>
      <c r="S84">
        <f t="shared" ref="S84" si="246">IF($A83=0,0,EXP($A83*S$3))+IF($B83=0,0,EXP($B83*S$4))+S$5</f>
        <v>1.0416999999999999E-2</v>
      </c>
      <c r="T84">
        <f t="shared" ref="T84" si="247">IF($A83=0,0,EXP($A83*T$3))+IF($B83=0,0,EXP($B83*T$4))+T$5</f>
        <v>1.0416999999999999E-2</v>
      </c>
      <c r="U84">
        <f t="shared" ref="U84" si="248">IF($A83=0,0,EXP($A83*U$3))+IF($B83=0,0,EXP($B83*U$4))+U$5</f>
        <v>1.0416999999999999E-2</v>
      </c>
      <c r="V84">
        <f t="shared" ref="V84" si="249">IF($A83=0,0,EXP($A83*V$3))+IF($B83=0,0,EXP($B83*V$4))+V$5</f>
        <v>1.0416999999999999E-2</v>
      </c>
      <c r="W84">
        <f t="shared" ref="W84" si="250">IF($A83=0,0,EXP($A83*W$3))+IF($B83=0,0,EXP($B83*W$4))+W$5</f>
        <v>1.0416999999999999E-2</v>
      </c>
      <c r="X84">
        <f t="shared" ref="X84" si="251">IF($A83=0,0,EXP($A83*X$3))+IF($B83=0,0,EXP($B83*X$4))+X$5</f>
        <v>1.0416999999999999E-2</v>
      </c>
      <c r="Y84">
        <f>SUM(A84:X84)</f>
        <v>0.50000800000000012</v>
      </c>
    </row>
    <row r="85" spans="1:25" x14ac:dyDescent="0.25">
      <c r="A85">
        <f>A84/$Y84</f>
        <v>8.3332666677333148E-2</v>
      </c>
      <c r="B85">
        <f t="shared" ref="B85:X85" si="252">B84/$Y84</f>
        <v>8.3332666677333148E-2</v>
      </c>
      <c r="C85">
        <f t="shared" si="252"/>
        <v>8.3332666677333148E-2</v>
      </c>
      <c r="D85">
        <f t="shared" si="252"/>
        <v>8.3332666677333148E-2</v>
      </c>
      <c r="E85">
        <f t="shared" si="252"/>
        <v>8.3332666677333148E-2</v>
      </c>
      <c r="F85">
        <f t="shared" si="252"/>
        <v>8.3332666677333148E-2</v>
      </c>
      <c r="G85">
        <f t="shared" si="252"/>
        <v>8.3332666677333148E-2</v>
      </c>
      <c r="H85">
        <f t="shared" si="252"/>
        <v>8.3332666677333148E-2</v>
      </c>
      <c r="I85">
        <f t="shared" si="252"/>
        <v>2.0833666661333412E-2</v>
      </c>
      <c r="J85">
        <f t="shared" si="252"/>
        <v>2.0833666661333412E-2</v>
      </c>
      <c r="K85">
        <f t="shared" si="252"/>
        <v>2.0833666661333412E-2</v>
      </c>
      <c r="L85">
        <f t="shared" si="252"/>
        <v>2.0833666661333412E-2</v>
      </c>
      <c r="M85">
        <f t="shared" si="252"/>
        <v>2.0833666661333412E-2</v>
      </c>
      <c r="N85">
        <f t="shared" si="252"/>
        <v>2.0833666661333412E-2</v>
      </c>
      <c r="O85">
        <f t="shared" si="252"/>
        <v>2.0833666661333412E-2</v>
      </c>
      <c r="P85">
        <f t="shared" si="252"/>
        <v>2.0833666661333412E-2</v>
      </c>
      <c r="Q85">
        <f t="shared" si="252"/>
        <v>2.0833666661333412E-2</v>
      </c>
      <c r="R85">
        <f t="shared" si="252"/>
        <v>2.0833666661333412E-2</v>
      </c>
      <c r="S85">
        <f t="shared" si="252"/>
        <v>2.0833666661333412E-2</v>
      </c>
      <c r="T85">
        <f t="shared" si="252"/>
        <v>2.0833666661333412E-2</v>
      </c>
      <c r="U85">
        <f t="shared" si="252"/>
        <v>2.0833666661333412E-2</v>
      </c>
      <c r="V85">
        <f t="shared" si="252"/>
        <v>2.0833666661333412E-2</v>
      </c>
      <c r="W85">
        <f t="shared" si="252"/>
        <v>2.0833666661333412E-2</v>
      </c>
      <c r="X85">
        <f t="shared" si="252"/>
        <v>2.0833666661333412E-2</v>
      </c>
    </row>
    <row r="86" spans="1:25" x14ac:dyDescent="0.25">
      <c r="A86">
        <f>A85</f>
        <v>8.3332666677333148E-2</v>
      </c>
      <c r="B86">
        <f>A86+B85</f>
        <v>0.1666653333546663</v>
      </c>
      <c r="C86">
        <f t="shared" ref="C86:X86" si="253">B86+C85</f>
        <v>0.24999800003199946</v>
      </c>
      <c r="D86">
        <f t="shared" si="253"/>
        <v>0.33333066670933259</v>
      </c>
      <c r="E86">
        <f t="shared" si="253"/>
        <v>0.41666333338666572</v>
      </c>
      <c r="F86">
        <f t="shared" si="253"/>
        <v>0.49999600006399886</v>
      </c>
      <c r="G86">
        <f t="shared" si="253"/>
        <v>0.58332866674133199</v>
      </c>
      <c r="H86">
        <f t="shared" si="253"/>
        <v>0.66666133341866518</v>
      </c>
      <c r="I86">
        <f t="shared" si="253"/>
        <v>0.68749500007999864</v>
      </c>
      <c r="J86">
        <f t="shared" si="253"/>
        <v>0.7083286667413321</v>
      </c>
      <c r="K86">
        <f t="shared" si="253"/>
        <v>0.72916233340266556</v>
      </c>
      <c r="L86">
        <f t="shared" si="253"/>
        <v>0.74999600006399902</v>
      </c>
      <c r="M86">
        <f t="shared" si="253"/>
        <v>0.77082966672533249</v>
      </c>
      <c r="N86">
        <f t="shared" si="253"/>
        <v>0.79166333338666595</v>
      </c>
      <c r="O86">
        <f t="shared" si="253"/>
        <v>0.81249700004799941</v>
      </c>
      <c r="P86">
        <f t="shared" si="253"/>
        <v>0.83333066670933287</v>
      </c>
      <c r="Q86">
        <f t="shared" si="253"/>
        <v>0.85416433337066633</v>
      </c>
      <c r="R86">
        <f t="shared" si="253"/>
        <v>0.87499800003199979</v>
      </c>
      <c r="S86">
        <f t="shared" si="253"/>
        <v>0.89583166669333325</v>
      </c>
      <c r="T86">
        <f t="shared" si="253"/>
        <v>0.91666533335466671</v>
      </c>
      <c r="U86">
        <f t="shared" si="253"/>
        <v>0.93749900001600017</v>
      </c>
      <c r="V86">
        <f t="shared" si="253"/>
        <v>0.95833266667733363</v>
      </c>
      <c r="W86">
        <f t="shared" si="253"/>
        <v>0.97916633333866709</v>
      </c>
      <c r="X86">
        <f t="shared" si="253"/>
        <v>1.0000000000000004</v>
      </c>
    </row>
    <row r="88" spans="1:25" x14ac:dyDescent="0.25">
      <c r="A88" t="s">
        <v>3</v>
      </c>
      <c r="B88" t="s">
        <v>4</v>
      </c>
    </row>
    <row r="89" spans="1:25" x14ac:dyDescent="0.25">
      <c r="A89">
        <v>0.5</v>
      </c>
      <c r="B89">
        <v>0</v>
      </c>
    </row>
    <row r="90" spans="1:25" x14ac:dyDescent="0.25">
      <c r="A90">
        <f>IF($A89=0,0,EXP($A89*A$3))+IF($B89=0,0,EXP($B89*A$4))+A$5</f>
        <v>1.044665486494404</v>
      </c>
      <c r="B90">
        <f t="shared" ref="B90" si="254">IF($A89=0,0,EXP($A89*B$3))+IF($B89=0,0,EXP($B89*B$4))+B$5</f>
        <v>1.0567496116805768</v>
      </c>
      <c r="C90">
        <f t="shared" ref="C90" si="255">IF($A89=0,0,EXP($A89*C$3))+IF($B89=0,0,EXP($B89*C$4))+C$5</f>
        <v>1.0876007216376109</v>
      </c>
      <c r="D90">
        <f t="shared" ref="D90" si="256">IF($A89=0,0,EXP($A89*D$3))+IF($B89=0,0,EXP($B89*D$4))+D$5</f>
        <v>1.0720597085362606</v>
      </c>
      <c r="E90">
        <f t="shared" ref="E90" si="257">IF($A89=0,0,EXP($A89*E$3))+IF($B89=0,0,EXP($B89*E$4))+E$5</f>
        <v>1.0720597085362606</v>
      </c>
      <c r="F90">
        <f t="shared" ref="F90" si="258">IF($A89=0,0,EXP($A89*F$3))+IF($B89=0,0,EXP($B89*F$4))+F$5</f>
        <v>1.0720597085362606</v>
      </c>
      <c r="G90">
        <f t="shared" ref="G90" si="259">IF($A89=0,0,EXP($A89*G$3))+IF($B89=0,0,EXP($B89*G$4))+G$5</f>
        <v>1.0431651210638411</v>
      </c>
      <c r="H90">
        <f t="shared" ref="H90" si="260">IF($A89=0,0,EXP($A89*H$3))+IF($B89=0,0,EXP($B89*H$4))+H$5</f>
        <v>1.0567496116805768</v>
      </c>
      <c r="I90">
        <f t="shared" ref="I90" si="261">IF($A89=0,0,EXP($A89*I$3))+IF($B89=0,0,EXP($B89*I$4))+I$5</f>
        <v>1.0254996116805768</v>
      </c>
      <c r="J90">
        <f t="shared" ref="J90" si="262">IF($A89=0,0,EXP($A89*J$3))+IF($B89=0,0,EXP($B89*J$4))+J$5</f>
        <v>1.0408097085362606</v>
      </c>
      <c r="K90">
        <f t="shared" ref="K90" si="263">IF($A89=0,0,EXP($A89*K$3))+IF($B89=0,0,EXP($B89*K$4))+K$5</f>
        <v>1.0408097085362606</v>
      </c>
      <c r="L90">
        <f t="shared" ref="L90" si="264">IF($A89=0,0,EXP($A89*L$3))+IF($B89=0,0,EXP($B89*L$4))+L$5</f>
        <v>1.0119151210638411</v>
      </c>
      <c r="M90">
        <f t="shared" ref="M90" si="265">IF($A89=0,0,EXP($A89*M$3))+IF($B89=0,0,EXP($B89*M$4))+M$5</f>
        <v>1.0408097085362606</v>
      </c>
      <c r="N90">
        <f t="shared" ref="N90" si="266">IF($A89=0,0,EXP($A89*N$3))+IF($B89=0,0,EXP($B89*N$4))+N$5</f>
        <v>1.0563507216376109</v>
      </c>
      <c r="O90">
        <f t="shared" ref="O90" si="267">IF($A89=0,0,EXP($A89*O$3))+IF($B89=0,0,EXP($B89*O$4))+O$5</f>
        <v>1.0119151210638411</v>
      </c>
      <c r="P90">
        <f t="shared" ref="P90" si="268">IF($A89=0,0,EXP($A89*P$3))+IF($B89=0,0,EXP($B89*P$4))+P$5</f>
        <v>1.0254996116805768</v>
      </c>
      <c r="Q90">
        <f t="shared" ref="Q90" si="269">IF($A89=0,0,EXP($A89*Q$3))+IF($B89=0,0,EXP($B89*Q$4))+Q$5</f>
        <v>1.0408097085362606</v>
      </c>
      <c r="R90">
        <f t="shared" ref="R90" si="270">IF($A89=0,0,EXP($A89*R$3))+IF($B89=0,0,EXP($B89*R$4))+R$5</f>
        <v>1.0408097085362606</v>
      </c>
      <c r="S90">
        <f t="shared" ref="S90" si="271">IF($A89=0,0,EXP($A89*S$3))+IF($B89=0,0,EXP($B89*S$4))+S$5</f>
        <v>1.0408097085362606</v>
      </c>
      <c r="T90">
        <f t="shared" ref="T90" si="272">IF($A89=0,0,EXP($A89*T$3))+IF($B89=0,0,EXP($B89*T$4))+T$5</f>
        <v>1.0119151210638411</v>
      </c>
      <c r="U90">
        <f t="shared" ref="U90" si="273">IF($A89=0,0,EXP($A89*U$3))+IF($B89=0,0,EXP($B89*U$4))+U$5</f>
        <v>1.0119151210638411</v>
      </c>
      <c r="V90">
        <f t="shared" ref="V90" si="274">IF($A89=0,0,EXP($A89*V$3))+IF($B89=0,0,EXP($B89*V$4))+V$5</f>
        <v>1.0563507216376109</v>
      </c>
      <c r="W90">
        <f t="shared" ref="W90" si="275">IF($A89=0,0,EXP($A89*W$3))+IF($B89=0,0,EXP($B89*W$4))+W$5</f>
        <v>1.0408097085362606</v>
      </c>
      <c r="X90">
        <f t="shared" ref="X90" si="276">IF($A89=0,0,EXP($A89*X$3))+IF($B89=0,0,EXP($B89*X$4))+X$5</f>
        <v>1.013415486494404</v>
      </c>
      <c r="Y90">
        <f>SUM(A90:X90)</f>
        <v>25.01555427530576</v>
      </c>
    </row>
    <row r="91" spans="1:25" x14ac:dyDescent="0.25">
      <c r="A91">
        <f>A90/$Y90</f>
        <v>4.1760637201856896E-2</v>
      </c>
      <c r="B91">
        <f t="shared" ref="B91:X91" si="277">B90/$Y90</f>
        <v>4.2243701660600534E-2</v>
      </c>
      <c r="C91">
        <f t="shared" si="277"/>
        <v>4.3476978749627061E-2</v>
      </c>
      <c r="D91">
        <f t="shared" si="277"/>
        <v>4.285572475180173E-2</v>
      </c>
      <c r="E91">
        <f t="shared" si="277"/>
        <v>4.285572475180173E-2</v>
      </c>
      <c r="F91">
        <f t="shared" si="277"/>
        <v>4.285572475180173E-2</v>
      </c>
      <c r="G91">
        <f t="shared" si="277"/>
        <v>4.1700659900772506E-2</v>
      </c>
      <c r="H91">
        <f t="shared" si="277"/>
        <v>4.2243701660600534E-2</v>
      </c>
      <c r="I91">
        <f t="shared" si="277"/>
        <v>4.099447889079573E-2</v>
      </c>
      <c r="J91">
        <f t="shared" si="277"/>
        <v>4.1606501981996918E-2</v>
      </c>
      <c r="K91">
        <f t="shared" si="277"/>
        <v>4.1606501981996918E-2</v>
      </c>
      <c r="L91">
        <f t="shared" si="277"/>
        <v>4.0451437130967695E-2</v>
      </c>
      <c r="M91">
        <f t="shared" si="277"/>
        <v>4.1606501981996918E-2</v>
      </c>
      <c r="N91">
        <f t="shared" si="277"/>
        <v>4.222775597982225E-2</v>
      </c>
      <c r="O91">
        <f t="shared" si="277"/>
        <v>4.0451437130967695E-2</v>
      </c>
      <c r="P91">
        <f t="shared" si="277"/>
        <v>4.099447889079573E-2</v>
      </c>
      <c r="Q91">
        <f t="shared" si="277"/>
        <v>4.1606501981996918E-2</v>
      </c>
      <c r="R91">
        <f t="shared" si="277"/>
        <v>4.1606501981996918E-2</v>
      </c>
      <c r="S91">
        <f t="shared" si="277"/>
        <v>4.1606501981996918E-2</v>
      </c>
      <c r="T91">
        <f t="shared" si="277"/>
        <v>4.0451437130967695E-2</v>
      </c>
      <c r="U91">
        <f t="shared" si="277"/>
        <v>4.0451437130967695E-2</v>
      </c>
      <c r="V91">
        <f t="shared" si="277"/>
        <v>4.222775597982225E-2</v>
      </c>
      <c r="W91">
        <f t="shared" si="277"/>
        <v>4.1606501981996918E-2</v>
      </c>
      <c r="X91">
        <f t="shared" si="277"/>
        <v>4.0511414432052084E-2</v>
      </c>
    </row>
    <row r="92" spans="1:25" x14ac:dyDescent="0.25">
      <c r="A92">
        <f>A91</f>
        <v>4.1760637201856896E-2</v>
      </c>
      <c r="B92">
        <f>A92+B91</f>
        <v>8.4004338862457423E-2</v>
      </c>
      <c r="C92">
        <f t="shared" ref="C92:X92" si="278">B92+C91</f>
        <v>0.12748131761208448</v>
      </c>
      <c r="D92">
        <f t="shared" si="278"/>
        <v>0.17033704236388619</v>
      </c>
      <c r="E92">
        <f t="shared" si="278"/>
        <v>0.21319276711568791</v>
      </c>
      <c r="F92">
        <f t="shared" si="278"/>
        <v>0.25604849186748962</v>
      </c>
      <c r="G92">
        <f t="shared" si="278"/>
        <v>0.29774915176826211</v>
      </c>
      <c r="H92">
        <f t="shared" si="278"/>
        <v>0.33999285342886265</v>
      </c>
      <c r="I92">
        <f t="shared" si="278"/>
        <v>0.38098733231965837</v>
      </c>
      <c r="J92">
        <f t="shared" si="278"/>
        <v>0.42259383430165531</v>
      </c>
      <c r="K92">
        <f t="shared" si="278"/>
        <v>0.4642003362836522</v>
      </c>
      <c r="L92">
        <f t="shared" si="278"/>
        <v>0.50465177341461986</v>
      </c>
      <c r="M92">
        <f t="shared" si="278"/>
        <v>0.54625827539661675</v>
      </c>
      <c r="N92">
        <f t="shared" si="278"/>
        <v>0.58848603137643896</v>
      </c>
      <c r="O92">
        <f t="shared" si="278"/>
        <v>0.62893746850740662</v>
      </c>
      <c r="P92">
        <f t="shared" si="278"/>
        <v>0.66993194739820239</v>
      </c>
      <c r="Q92">
        <f t="shared" si="278"/>
        <v>0.71153844938019928</v>
      </c>
      <c r="R92">
        <f t="shared" si="278"/>
        <v>0.75314495136219617</v>
      </c>
      <c r="S92">
        <f t="shared" si="278"/>
        <v>0.79475145334419306</v>
      </c>
      <c r="T92">
        <f t="shared" si="278"/>
        <v>0.83520289047516072</v>
      </c>
      <c r="U92">
        <f t="shared" si="278"/>
        <v>0.87565432760612838</v>
      </c>
      <c r="V92">
        <f t="shared" si="278"/>
        <v>0.91788208358595058</v>
      </c>
      <c r="W92">
        <f t="shared" si="278"/>
        <v>0.95948858556794747</v>
      </c>
      <c r="X92">
        <f t="shared" si="278"/>
        <v>0.99999999999999956</v>
      </c>
    </row>
    <row r="94" spans="1:25" x14ac:dyDescent="0.25">
      <c r="A94" t="s">
        <v>3</v>
      </c>
      <c r="B94" t="s">
        <v>4</v>
      </c>
    </row>
    <row r="95" spans="1:25" x14ac:dyDescent="0.25">
      <c r="A95">
        <v>1</v>
      </c>
      <c r="B95">
        <v>0</v>
      </c>
    </row>
    <row r="96" spans="1:25" x14ac:dyDescent="0.25">
      <c r="A96">
        <f>IF($A95=0,0,EXP($A95*A$3))+IF($B95=0,0,EXP($B95*A$4))+A$5</f>
        <v>1.047672963910065</v>
      </c>
      <c r="B96">
        <f t="shared" ref="B96" si="279">IF($A95=0,0,EXP($A95*B$3))+IF($B95=0,0,EXP($B95*B$4))+B$5</f>
        <v>1.0720597085362606</v>
      </c>
      <c r="C96">
        <f t="shared" ref="C96" si="280">IF($A95=0,0,EXP($A95*C$3))+IF($B95=0,0,EXP($B95*C$4))+C$5</f>
        <v>1.1356443500587032</v>
      </c>
      <c r="D96">
        <f t="shared" ref="D96" si="281">IF($A95=0,0,EXP($A95*D$3))+IF($B95=0,0,EXP($B95*D$4))+D$5</f>
        <v>1.1033761338046915</v>
      </c>
      <c r="E96">
        <f t="shared" ref="E96" si="282">IF($A95=0,0,EXP($A95*E$3))+IF($B95=0,0,EXP($B95*E$4))+E$5</f>
        <v>1.1033761338046915</v>
      </c>
      <c r="F96">
        <f t="shared" ref="F96" si="283">IF($A95=0,0,EXP($A95*F$3))+IF($B95=0,0,EXP($B95*F$4))+F$5</f>
        <v>1.1033761338046915</v>
      </c>
      <c r="G96">
        <f t="shared" ref="G96" si="284">IF($A95=0,0,EXP($A95*G$3))+IF($B95=0,0,EXP($B95*G$4))+G$5</f>
        <v>1.044665486494404</v>
      </c>
      <c r="H96">
        <f t="shared" ref="H96" si="285">IF($A95=0,0,EXP($A95*H$3))+IF($B95=0,0,EXP($B95*H$4))+H$5</f>
        <v>1.0720597085362606</v>
      </c>
      <c r="I96">
        <f t="shared" ref="I96" si="286">IF($A95=0,0,EXP($A95*I$3))+IF($B95=0,0,EXP($B95*I$4))+I$5</f>
        <v>1.0408097085362606</v>
      </c>
      <c r="J96">
        <f t="shared" ref="J96" si="287">IF($A95=0,0,EXP($A95*J$3))+IF($B95=0,0,EXP($B95*J$4))+J$5</f>
        <v>1.0721261338046915</v>
      </c>
      <c r="K96">
        <f t="shared" ref="K96" si="288">IF($A95=0,0,EXP($A95*K$3))+IF($B95=0,0,EXP($B95*K$4))+K$5</f>
        <v>1.0721261338046915</v>
      </c>
      <c r="L96">
        <f t="shared" ref="L96" si="289">IF($A95=0,0,EXP($A95*L$3))+IF($B95=0,0,EXP($B95*L$4))+L$5</f>
        <v>1.013415486494404</v>
      </c>
      <c r="M96">
        <f t="shared" ref="M96" si="290">IF($A95=0,0,EXP($A95*M$3))+IF($B95=0,0,EXP($B95*M$4))+M$5</f>
        <v>1.0721261338046915</v>
      </c>
      <c r="N96">
        <f t="shared" ref="N96" si="291">IF($A95=0,0,EXP($A95*N$3))+IF($B95=0,0,EXP($B95*N$4))+N$5</f>
        <v>1.1043943500587032</v>
      </c>
      <c r="O96">
        <f t="shared" ref="O96" si="292">IF($A95=0,0,EXP($A95*O$3))+IF($B95=0,0,EXP($B95*O$4))+O$5</f>
        <v>1.013415486494404</v>
      </c>
      <c r="P96">
        <f t="shared" ref="P96" si="293">IF($A95=0,0,EXP($A95*P$3))+IF($B95=0,0,EXP($B95*P$4))+P$5</f>
        <v>1.0408097085362606</v>
      </c>
      <c r="Q96">
        <f t="shared" ref="Q96" si="294">IF($A95=0,0,EXP($A95*Q$3))+IF($B95=0,0,EXP($B95*Q$4))+Q$5</f>
        <v>1.0721261338046915</v>
      </c>
      <c r="R96">
        <f t="shared" ref="R96" si="295">IF($A95=0,0,EXP($A95*R$3))+IF($B95=0,0,EXP($B95*R$4))+R$5</f>
        <v>1.0721261338046915</v>
      </c>
      <c r="S96">
        <f t="shared" ref="S96" si="296">IF($A95=0,0,EXP($A95*S$3))+IF($B95=0,0,EXP($B95*S$4))+S$5</f>
        <v>1.0721261338046915</v>
      </c>
      <c r="T96">
        <f t="shared" ref="T96" si="297">IF($A95=0,0,EXP($A95*T$3))+IF($B95=0,0,EXP($B95*T$4))+T$5</f>
        <v>1.013415486494404</v>
      </c>
      <c r="U96">
        <f t="shared" ref="U96" si="298">IF($A95=0,0,EXP($A95*U$3))+IF($B95=0,0,EXP($B95*U$4))+U$5</f>
        <v>1.013415486494404</v>
      </c>
      <c r="V96">
        <f t="shared" ref="V96" si="299">IF($A95=0,0,EXP($A95*V$3))+IF($B95=0,0,EXP($B95*V$4))+V$5</f>
        <v>1.1043943500587032</v>
      </c>
      <c r="W96">
        <f t="shared" ref="W96" si="300">IF($A95=0,0,EXP($A95*W$3))+IF($B95=0,0,EXP($B95*W$4))+W$5</f>
        <v>1.0721261338046915</v>
      </c>
      <c r="X96">
        <f t="shared" ref="X96" si="301">IF($A95=0,0,EXP($A95*X$3))+IF($B95=0,0,EXP($B95*X$4))+X$5</f>
        <v>1.016422963910065</v>
      </c>
      <c r="Y96">
        <f>SUM(A96:X96)</f>
        <v>25.547606582660208</v>
      </c>
    </row>
    <row r="97" spans="1:25" x14ac:dyDescent="0.25">
      <c r="A97">
        <f>A96/$Y96</f>
        <v>4.1008654197029419E-2</v>
      </c>
      <c r="B97">
        <f t="shared" ref="B97:X97" si="302">B96/$Y96</f>
        <v>4.196321503024452E-2</v>
      </c>
      <c r="C97">
        <f t="shared" si="302"/>
        <v>4.4452083853111043E-2</v>
      </c>
      <c r="D97">
        <f t="shared" si="302"/>
        <v>4.3189021650019463E-2</v>
      </c>
      <c r="E97">
        <f t="shared" si="302"/>
        <v>4.3189021650019463E-2</v>
      </c>
      <c r="F97">
        <f t="shared" si="302"/>
        <v>4.3189021650019463E-2</v>
      </c>
      <c r="G97">
        <f t="shared" si="302"/>
        <v>4.0890933681570166E-2</v>
      </c>
      <c r="H97">
        <f t="shared" si="302"/>
        <v>4.196321503024452E-2</v>
      </c>
      <c r="I97">
        <f t="shared" si="302"/>
        <v>4.0740008468843569E-2</v>
      </c>
      <c r="J97">
        <f t="shared" si="302"/>
        <v>4.1965815088618512E-2</v>
      </c>
      <c r="K97">
        <f t="shared" si="302"/>
        <v>4.1965815088618512E-2</v>
      </c>
      <c r="L97">
        <f t="shared" si="302"/>
        <v>3.9667727120169222E-2</v>
      </c>
      <c r="M97">
        <f t="shared" si="302"/>
        <v>4.1965815088618512E-2</v>
      </c>
      <c r="N97">
        <f t="shared" si="302"/>
        <v>4.3228877291710092E-2</v>
      </c>
      <c r="O97">
        <f t="shared" si="302"/>
        <v>3.9667727120169222E-2</v>
      </c>
      <c r="P97">
        <f t="shared" si="302"/>
        <v>4.0740008468843569E-2</v>
      </c>
      <c r="Q97">
        <f t="shared" si="302"/>
        <v>4.1965815088618512E-2</v>
      </c>
      <c r="R97">
        <f t="shared" si="302"/>
        <v>4.1965815088618512E-2</v>
      </c>
      <c r="S97">
        <f t="shared" si="302"/>
        <v>4.1965815088618512E-2</v>
      </c>
      <c r="T97">
        <f t="shared" si="302"/>
        <v>3.9667727120169222E-2</v>
      </c>
      <c r="U97">
        <f t="shared" si="302"/>
        <v>3.9667727120169222E-2</v>
      </c>
      <c r="V97">
        <f t="shared" si="302"/>
        <v>4.3228877291710092E-2</v>
      </c>
      <c r="W97">
        <f t="shared" si="302"/>
        <v>4.1965815088618512E-2</v>
      </c>
      <c r="X97">
        <f t="shared" si="302"/>
        <v>3.9785447635628475E-2</v>
      </c>
    </row>
    <row r="98" spans="1:25" x14ac:dyDescent="0.25">
      <c r="A98">
        <f>A97</f>
        <v>4.1008654197029419E-2</v>
      </c>
      <c r="B98">
        <f>A98+B97</f>
        <v>8.2971869227273939E-2</v>
      </c>
      <c r="C98">
        <f t="shared" ref="C98:X98" si="303">B98+C97</f>
        <v>0.12742395308038498</v>
      </c>
      <c r="D98">
        <f t="shared" si="303"/>
        <v>0.17061297473040443</v>
      </c>
      <c r="E98">
        <f t="shared" si="303"/>
        <v>0.21380199638042391</v>
      </c>
      <c r="F98">
        <f t="shared" si="303"/>
        <v>0.25699101803044339</v>
      </c>
      <c r="G98">
        <f t="shared" si="303"/>
        <v>0.29788195171201354</v>
      </c>
      <c r="H98">
        <f t="shared" si="303"/>
        <v>0.33984516674225806</v>
      </c>
      <c r="I98">
        <f t="shared" si="303"/>
        <v>0.38058517521110163</v>
      </c>
      <c r="J98">
        <f t="shared" si="303"/>
        <v>0.42255099029972015</v>
      </c>
      <c r="K98">
        <f t="shared" si="303"/>
        <v>0.46451680538833867</v>
      </c>
      <c r="L98">
        <f t="shared" si="303"/>
        <v>0.50418453250850792</v>
      </c>
      <c r="M98">
        <f t="shared" si="303"/>
        <v>0.54615034759712644</v>
      </c>
      <c r="N98">
        <f t="shared" si="303"/>
        <v>0.58937922488883654</v>
      </c>
      <c r="O98">
        <f t="shared" si="303"/>
        <v>0.62904695200900573</v>
      </c>
      <c r="P98">
        <f t="shared" si="303"/>
        <v>0.66978696047784925</v>
      </c>
      <c r="Q98">
        <f t="shared" si="303"/>
        <v>0.71175277556646777</v>
      </c>
      <c r="R98">
        <f t="shared" si="303"/>
        <v>0.75371859065508628</v>
      </c>
      <c r="S98">
        <f t="shared" si="303"/>
        <v>0.7956844057437048</v>
      </c>
      <c r="T98">
        <f t="shared" si="303"/>
        <v>0.835352132863874</v>
      </c>
      <c r="U98">
        <f t="shared" si="303"/>
        <v>0.87501985998404319</v>
      </c>
      <c r="V98">
        <f t="shared" si="303"/>
        <v>0.91824873727575329</v>
      </c>
      <c r="W98">
        <f t="shared" si="303"/>
        <v>0.96021455236437181</v>
      </c>
      <c r="X98">
        <f t="shared" si="303"/>
        <v>1.0000000000000002</v>
      </c>
    </row>
    <row r="100" spans="1:25" x14ac:dyDescent="0.25">
      <c r="A100" t="s">
        <v>3</v>
      </c>
      <c r="B100" t="s">
        <v>4</v>
      </c>
    </row>
    <row r="101" spans="1:25" x14ac:dyDescent="0.25">
      <c r="A101">
        <v>10</v>
      </c>
      <c r="B101">
        <v>0</v>
      </c>
    </row>
    <row r="102" spans="1:25" x14ac:dyDescent="0.25">
      <c r="A102">
        <f>IF($A101=0,0,EXP($A101*A$3))+IF($B101=0,0,EXP($B101*A$4))+A$5</f>
        <v>1.1033761338046915</v>
      </c>
      <c r="B102">
        <f t="shared" ref="B102" si="304">IF($A101=0,0,EXP($A101*B$3))+IF($B101=0,0,EXP($B101*B$4))+B$5</f>
        <v>1.3907161352174551</v>
      </c>
      <c r="C102">
        <f t="shared" ref="C102" si="305">IF($A101=0,0,EXP($A101*C$3))+IF($B101=0,0,EXP($B101*C$4))+C$5</f>
        <v>2.4968468077242485</v>
      </c>
      <c r="D102">
        <f t="shared" ref="D102" si="306">IF($A101=0,0,EXP($A101*D$3))+IF($B101=0,0,EXP($B101*D$4))+D$5</f>
        <v>1.8616005692309636</v>
      </c>
      <c r="E102">
        <f t="shared" ref="E102" si="307">IF($A101=0,0,EXP($A101*E$3))+IF($B101=0,0,EXP($B101*E$4))+E$5</f>
        <v>1.8616005692309636</v>
      </c>
      <c r="F102">
        <f t="shared" ref="F102" si="308">IF($A101=0,0,EXP($A101*F$3))+IF($B101=0,0,EXP($B101*F$4))+F$5</f>
        <v>1.8616005692309636</v>
      </c>
      <c r="G102">
        <f t="shared" ref="G102" si="309">IF($A101=0,0,EXP($A101*G$3))+IF($B101=0,0,EXP($B101*G$4))+G$5</f>
        <v>1.0720597085362606</v>
      </c>
      <c r="H102">
        <f t="shared" ref="H102" si="310">IF($A101=0,0,EXP($A101*H$3))+IF($B101=0,0,EXP($B101*H$4))+H$5</f>
        <v>1.3907161352174551</v>
      </c>
      <c r="I102">
        <f t="shared" ref="I102" si="311">IF($A101=0,0,EXP($A101*I$3))+IF($B101=0,0,EXP($B101*I$4))+I$5</f>
        <v>1.3594661352174551</v>
      </c>
      <c r="J102">
        <f t="shared" ref="J102" si="312">IF($A101=0,0,EXP($A101*J$3))+IF($B101=0,0,EXP($B101*J$4))+J$5</f>
        <v>1.8303505692309636</v>
      </c>
      <c r="K102">
        <f t="shared" ref="K102" si="313">IF($A101=0,0,EXP($A101*K$3))+IF($B101=0,0,EXP($B101*K$4))+K$5</f>
        <v>1.8303505692309636</v>
      </c>
      <c r="L102">
        <f t="shared" ref="L102" si="314">IF($A101=0,0,EXP($A101*L$3))+IF($B101=0,0,EXP($B101*L$4))+L$5</f>
        <v>1.0408097085362606</v>
      </c>
      <c r="M102">
        <f t="shared" ref="M102" si="315">IF($A101=0,0,EXP($A101*M$3))+IF($B101=0,0,EXP($B101*M$4))+M$5</f>
        <v>1.8303505692309636</v>
      </c>
      <c r="N102">
        <f t="shared" ref="N102" si="316">IF($A101=0,0,EXP($A101*N$3))+IF($B101=0,0,EXP($B101*N$4))+N$5</f>
        <v>2.4655968077242485</v>
      </c>
      <c r="O102">
        <f t="shared" ref="O102" si="317">IF($A101=0,0,EXP($A101*O$3))+IF($B101=0,0,EXP($B101*O$4))+O$5</f>
        <v>1.0408097085362606</v>
      </c>
      <c r="P102">
        <f t="shared" ref="P102" si="318">IF($A101=0,0,EXP($A101*P$3))+IF($B101=0,0,EXP($B101*P$4))+P$5</f>
        <v>1.3594661352174551</v>
      </c>
      <c r="Q102">
        <f t="shared" ref="Q102" si="319">IF($A101=0,0,EXP($A101*Q$3))+IF($B101=0,0,EXP($B101*Q$4))+Q$5</f>
        <v>1.8303505692309636</v>
      </c>
      <c r="R102">
        <f t="shared" ref="R102" si="320">IF($A101=0,0,EXP($A101*R$3))+IF($B101=0,0,EXP($B101*R$4))+R$5</f>
        <v>1.8303505692309636</v>
      </c>
      <c r="S102">
        <f t="shared" ref="S102" si="321">IF($A101=0,0,EXP($A101*S$3))+IF($B101=0,0,EXP($B101*S$4))+S$5</f>
        <v>1.8303505692309636</v>
      </c>
      <c r="T102">
        <f t="shared" ref="T102" si="322">IF($A101=0,0,EXP($A101*T$3))+IF($B101=0,0,EXP($B101*T$4))+T$5</f>
        <v>1.0408097085362606</v>
      </c>
      <c r="U102">
        <f t="shared" ref="U102" si="323">IF($A101=0,0,EXP($A101*U$3))+IF($B101=0,0,EXP($B101*U$4))+U$5</f>
        <v>1.0408097085362606</v>
      </c>
      <c r="V102">
        <f t="shared" ref="V102" si="324">IF($A101=0,0,EXP($A101*V$3))+IF($B101=0,0,EXP($B101*V$4))+V$5</f>
        <v>2.4655968077242485</v>
      </c>
      <c r="W102">
        <f t="shared" ref="W102" si="325">IF($A101=0,0,EXP($A101*W$3))+IF($B101=0,0,EXP($B101*W$4))+W$5</f>
        <v>1.8303505692309636</v>
      </c>
      <c r="X102">
        <f t="shared" ref="X102" si="326">IF($A101=0,0,EXP($A101*X$3))+IF($B101=0,0,EXP($B101*X$4))+X$5</f>
        <v>1.0721261338046915</v>
      </c>
      <c r="Y102">
        <f>SUM(A102:X102)</f>
        <v>38.736461466642886</v>
      </c>
    </row>
    <row r="103" spans="1:25" x14ac:dyDescent="0.25">
      <c r="A103">
        <f>A102/$Y102</f>
        <v>2.8484174651699699E-2</v>
      </c>
      <c r="B103">
        <f t="shared" ref="B103:X103" si="327">B102/$Y102</f>
        <v>3.590199214285595E-2</v>
      </c>
      <c r="C103">
        <f t="shared" si="327"/>
        <v>6.4457276508706335E-2</v>
      </c>
      <c r="D103">
        <f t="shared" si="327"/>
        <v>4.8058095622235474E-2</v>
      </c>
      <c r="E103">
        <f t="shared" si="327"/>
        <v>4.8058095622235474E-2</v>
      </c>
      <c r="F103">
        <f t="shared" si="327"/>
        <v>4.8058095622235474E-2</v>
      </c>
      <c r="G103">
        <f t="shared" si="327"/>
        <v>2.7675726381446664E-2</v>
      </c>
      <c r="H103">
        <f t="shared" si="327"/>
        <v>3.590199214285595E-2</v>
      </c>
      <c r="I103">
        <f t="shared" si="327"/>
        <v>3.5095258672197809E-2</v>
      </c>
      <c r="J103">
        <f t="shared" si="327"/>
        <v>4.7251362151577339E-2</v>
      </c>
      <c r="K103">
        <f t="shared" si="327"/>
        <v>4.7251362151577339E-2</v>
      </c>
      <c r="L103">
        <f t="shared" si="327"/>
        <v>2.6868992910788526E-2</v>
      </c>
      <c r="M103">
        <f t="shared" si="327"/>
        <v>4.7251362151577339E-2</v>
      </c>
      <c r="N103">
        <f t="shared" si="327"/>
        <v>6.3650543038048193E-2</v>
      </c>
      <c r="O103">
        <f t="shared" si="327"/>
        <v>2.6868992910788526E-2</v>
      </c>
      <c r="P103">
        <f t="shared" si="327"/>
        <v>3.5095258672197809E-2</v>
      </c>
      <c r="Q103">
        <f t="shared" si="327"/>
        <v>4.7251362151577339E-2</v>
      </c>
      <c r="R103">
        <f t="shared" si="327"/>
        <v>4.7251362151577339E-2</v>
      </c>
      <c r="S103">
        <f t="shared" si="327"/>
        <v>4.7251362151577339E-2</v>
      </c>
      <c r="T103">
        <f t="shared" si="327"/>
        <v>2.6868992910788526E-2</v>
      </c>
      <c r="U103">
        <f t="shared" si="327"/>
        <v>2.6868992910788526E-2</v>
      </c>
      <c r="V103">
        <f t="shared" si="327"/>
        <v>6.3650543038048193E-2</v>
      </c>
      <c r="W103">
        <f t="shared" si="327"/>
        <v>4.7251362151577339E-2</v>
      </c>
      <c r="X103">
        <f t="shared" si="327"/>
        <v>2.7677441181041561E-2</v>
      </c>
    </row>
    <row r="104" spans="1:25" x14ac:dyDescent="0.25">
      <c r="A104">
        <f>A103</f>
        <v>2.8484174651699699E-2</v>
      </c>
      <c r="B104">
        <f>A104+B103</f>
        <v>6.4386166794555652E-2</v>
      </c>
      <c r="C104">
        <f t="shared" ref="C104:X104" si="328">B104+C103</f>
        <v>0.12884344330326197</v>
      </c>
      <c r="D104">
        <f t="shared" si="328"/>
        <v>0.17690153892549745</v>
      </c>
      <c r="E104">
        <f t="shared" si="328"/>
        <v>0.22495963454773293</v>
      </c>
      <c r="F104">
        <f t="shared" si="328"/>
        <v>0.27301773016996839</v>
      </c>
      <c r="G104">
        <f t="shared" si="328"/>
        <v>0.30069345655141505</v>
      </c>
      <c r="H104">
        <f t="shared" si="328"/>
        <v>0.33659544869427099</v>
      </c>
      <c r="I104">
        <f t="shared" si="328"/>
        <v>0.37169070736646881</v>
      </c>
      <c r="J104">
        <f t="shared" si="328"/>
        <v>0.41894206951804613</v>
      </c>
      <c r="K104">
        <f t="shared" si="328"/>
        <v>0.46619343166962346</v>
      </c>
      <c r="L104">
        <f t="shared" si="328"/>
        <v>0.493062424580412</v>
      </c>
      <c r="M104">
        <f t="shared" si="328"/>
        <v>0.54031378673198938</v>
      </c>
      <c r="N104">
        <f t="shared" si="328"/>
        <v>0.60396432977003756</v>
      </c>
      <c r="O104">
        <f t="shared" si="328"/>
        <v>0.63083332268082604</v>
      </c>
      <c r="P104">
        <f t="shared" si="328"/>
        <v>0.6659285813530238</v>
      </c>
      <c r="Q104">
        <f t="shared" si="328"/>
        <v>0.71317994350460112</v>
      </c>
      <c r="R104">
        <f t="shared" si="328"/>
        <v>0.76043130565617845</v>
      </c>
      <c r="S104">
        <f t="shared" si="328"/>
        <v>0.80768266780775577</v>
      </c>
      <c r="T104">
        <f t="shared" si="328"/>
        <v>0.83455166071854425</v>
      </c>
      <c r="U104">
        <f t="shared" si="328"/>
        <v>0.86142065362933273</v>
      </c>
      <c r="V104">
        <f t="shared" si="328"/>
        <v>0.92507119666738091</v>
      </c>
      <c r="W104">
        <f t="shared" si="328"/>
        <v>0.97232255881895824</v>
      </c>
      <c r="X104">
        <f t="shared" si="328"/>
        <v>0.99999999999999978</v>
      </c>
    </row>
    <row r="106" spans="1:25" x14ac:dyDescent="0.25">
      <c r="A106" t="s">
        <v>3</v>
      </c>
      <c r="B106" t="s">
        <v>4</v>
      </c>
    </row>
    <row r="107" spans="1:25" x14ac:dyDescent="0.25">
      <c r="A107">
        <v>50</v>
      </c>
      <c r="B107">
        <v>0</v>
      </c>
    </row>
    <row r="108" spans="1:25" x14ac:dyDescent="0.25">
      <c r="A108">
        <f>IF($A107=0,0,EXP($A107*A$3))+IF($B107=0,0,EXP($B107*A$4))+A$5</f>
        <v>1.3907161352174551</v>
      </c>
      <c r="B108">
        <f t="shared" ref="B108" si="329">IF($A107=0,0,EXP($A107*B$3))+IF($B107=0,0,EXP($B107*B$4))+B$5</f>
        <v>4.5099311505753841</v>
      </c>
      <c r="C108">
        <f t="shared" ref="C108" si="330">IF($A107=0,0,EXP($A107*C$3))+IF($B107=0,0,EXP($B107*C$4))+C$5</f>
        <v>89.252278900117517</v>
      </c>
      <c r="D108">
        <f t="shared" ref="D108" si="331">IF($A107=0,0,EXP($A107*D$3))+IF($B107=0,0,EXP($B107*D$4))+D$5</f>
        <v>20.007051519317152</v>
      </c>
      <c r="E108">
        <f t="shared" ref="E108" si="332">IF($A107=0,0,EXP($A107*E$3))+IF($B107=0,0,EXP($B107*E$4))+E$5</f>
        <v>20.007051519317152</v>
      </c>
      <c r="F108">
        <f t="shared" ref="F108" si="333">IF($A107=0,0,EXP($A107*F$3))+IF($B107=0,0,EXP($B107*F$4))+F$5</f>
        <v>20.007051519317152</v>
      </c>
      <c r="G108">
        <f t="shared" ref="G108" si="334">IF($A107=0,0,EXP($A107*G$3))+IF($B107=0,0,EXP($B107*G$4))+G$5</f>
        <v>1.2031527447327777</v>
      </c>
      <c r="H108">
        <f t="shared" ref="H108" si="335">IF($A107=0,0,EXP($A107*H$3))+IF($B107=0,0,EXP($B107*H$4))+H$5</f>
        <v>4.5099311505753841</v>
      </c>
      <c r="I108">
        <f t="shared" ref="I108" si="336">IF($A107=0,0,EXP($A107*I$3))+IF($B107=0,0,EXP($B107*I$4))+I$5</f>
        <v>4.4786811505753841</v>
      </c>
      <c r="J108">
        <f t="shared" ref="J108" si="337">IF($A107=0,0,EXP($A107*J$3))+IF($B107=0,0,EXP($B107*J$4))+J$5</f>
        <v>19.975801519317152</v>
      </c>
      <c r="K108">
        <f t="shared" ref="K108" si="338">IF($A107=0,0,EXP($A107*K$3))+IF($B107=0,0,EXP($B107*K$4))+K$5</f>
        <v>19.975801519317152</v>
      </c>
      <c r="L108">
        <f t="shared" ref="L108" si="339">IF($A107=0,0,EXP($A107*L$3))+IF($B107=0,0,EXP($B107*L$4))+L$5</f>
        <v>1.1719027447327777</v>
      </c>
      <c r="M108">
        <f t="shared" ref="M108" si="340">IF($A107=0,0,EXP($A107*M$3))+IF($B107=0,0,EXP($B107*M$4))+M$5</f>
        <v>19.975801519317152</v>
      </c>
      <c r="N108">
        <f t="shared" ref="N108" si="341">IF($A107=0,0,EXP($A107*N$3))+IF($B107=0,0,EXP($B107*N$4))+N$5</f>
        <v>89.221028900117517</v>
      </c>
      <c r="O108">
        <f t="shared" ref="O108" si="342">IF($A107=0,0,EXP($A107*O$3))+IF($B107=0,0,EXP($B107*O$4))+O$5</f>
        <v>1.1719027447327777</v>
      </c>
      <c r="P108">
        <f t="shared" ref="P108" si="343">IF($A107=0,0,EXP($A107*P$3))+IF($B107=0,0,EXP($B107*P$4))+P$5</f>
        <v>4.4786811505753841</v>
      </c>
      <c r="Q108">
        <f t="shared" ref="Q108" si="344">IF($A107=0,0,EXP($A107*Q$3))+IF($B107=0,0,EXP($B107*Q$4))+Q$5</f>
        <v>19.975801519317152</v>
      </c>
      <c r="R108">
        <f t="shared" ref="R108" si="345">IF($A107=0,0,EXP($A107*R$3))+IF($B107=0,0,EXP($B107*R$4))+R$5</f>
        <v>19.975801519317152</v>
      </c>
      <c r="S108">
        <f t="shared" ref="S108" si="346">IF($A107=0,0,EXP($A107*S$3))+IF($B107=0,0,EXP($B107*S$4))+S$5</f>
        <v>19.975801519317152</v>
      </c>
      <c r="T108">
        <f t="shared" ref="T108" si="347">IF($A107=0,0,EXP($A107*T$3))+IF($B107=0,0,EXP($B107*T$4))+T$5</f>
        <v>1.1719027447327777</v>
      </c>
      <c r="U108">
        <f t="shared" ref="U108" si="348">IF($A107=0,0,EXP($A107*U$3))+IF($B107=0,0,EXP($B107*U$4))+U$5</f>
        <v>1.1719027447327777</v>
      </c>
      <c r="V108">
        <f t="shared" ref="V108" si="349">IF($A107=0,0,EXP($A107*V$3))+IF($B107=0,0,EXP($B107*V$4))+V$5</f>
        <v>89.221028900117517</v>
      </c>
      <c r="W108">
        <f t="shared" ref="W108" si="350">IF($A107=0,0,EXP($A107*W$3))+IF($B107=0,0,EXP($B107*W$4))+W$5</f>
        <v>19.975801519317152</v>
      </c>
      <c r="X108">
        <f t="shared" ref="X108" si="351">IF($A107=0,0,EXP($A107*X$3))+IF($B107=0,0,EXP($B107*X$4))+X$5</f>
        <v>1.3594661352174551</v>
      </c>
      <c r="Y108">
        <f>SUM(A108:X108)</f>
        <v>494.16427248992443</v>
      </c>
    </row>
    <row r="109" spans="1:25" x14ac:dyDescent="0.25">
      <c r="A109">
        <f>A108/$Y108</f>
        <v>2.8142790012117085E-3</v>
      </c>
      <c r="B109">
        <f t="shared" ref="B109:X109" si="352">B108/$Y108</f>
        <v>9.1263804399524598E-3</v>
      </c>
      <c r="C109">
        <f t="shared" si="352"/>
        <v>0.18061256927864466</v>
      </c>
      <c r="D109">
        <f t="shared" si="352"/>
        <v>4.0486641048549453E-2</v>
      </c>
      <c r="E109">
        <f t="shared" si="352"/>
        <v>4.0486641048549453E-2</v>
      </c>
      <c r="F109">
        <f t="shared" si="352"/>
        <v>4.0486641048549453E-2</v>
      </c>
      <c r="G109">
        <f t="shared" si="352"/>
        <v>2.4347222405830824E-3</v>
      </c>
      <c r="H109">
        <f t="shared" si="352"/>
        <v>9.1263804399524598E-3</v>
      </c>
      <c r="I109">
        <f t="shared" si="352"/>
        <v>9.0631423595413825E-3</v>
      </c>
      <c r="J109">
        <f t="shared" si="352"/>
        <v>4.0423402968138372E-2</v>
      </c>
      <c r="K109">
        <f t="shared" si="352"/>
        <v>4.0423402968138372E-2</v>
      </c>
      <c r="L109">
        <f t="shared" si="352"/>
        <v>2.3714841601720038E-3</v>
      </c>
      <c r="M109">
        <f t="shared" si="352"/>
        <v>4.0423402968138372E-2</v>
      </c>
      <c r="N109">
        <f t="shared" si="352"/>
        <v>0.18054933119823358</v>
      </c>
      <c r="O109">
        <f t="shared" si="352"/>
        <v>2.3714841601720038E-3</v>
      </c>
      <c r="P109">
        <f t="shared" si="352"/>
        <v>9.0631423595413825E-3</v>
      </c>
      <c r="Q109">
        <f t="shared" si="352"/>
        <v>4.0423402968138372E-2</v>
      </c>
      <c r="R109">
        <f t="shared" si="352"/>
        <v>4.0423402968138372E-2</v>
      </c>
      <c r="S109">
        <f t="shared" si="352"/>
        <v>4.0423402968138372E-2</v>
      </c>
      <c r="T109">
        <f t="shared" si="352"/>
        <v>2.3714841601720038E-3</v>
      </c>
      <c r="U109">
        <f t="shared" si="352"/>
        <v>2.3714841601720038E-3</v>
      </c>
      <c r="V109">
        <f t="shared" si="352"/>
        <v>0.18054933119823358</v>
      </c>
      <c r="W109">
        <f t="shared" si="352"/>
        <v>4.0423402968138372E-2</v>
      </c>
      <c r="X109">
        <f t="shared" si="352"/>
        <v>2.7510409208006299E-3</v>
      </c>
    </row>
    <row r="110" spans="1:25" x14ac:dyDescent="0.25">
      <c r="A110">
        <f>A109</f>
        <v>2.8142790012117085E-3</v>
      </c>
      <c r="B110">
        <f>A110+B109</f>
        <v>1.1940659441164169E-2</v>
      </c>
      <c r="C110">
        <f t="shared" ref="C110:X110" si="353">B110+C109</f>
        <v>0.19255322871980884</v>
      </c>
      <c r="D110">
        <f t="shared" si="353"/>
        <v>0.2330398697683583</v>
      </c>
      <c r="E110">
        <f t="shared" si="353"/>
        <v>0.27352651081690776</v>
      </c>
      <c r="F110">
        <f t="shared" si="353"/>
        <v>0.3140131518654572</v>
      </c>
      <c r="G110">
        <f t="shared" si="353"/>
        <v>0.31644787410604031</v>
      </c>
      <c r="H110">
        <f t="shared" si="353"/>
        <v>0.32557425454599276</v>
      </c>
      <c r="I110">
        <f t="shared" si="353"/>
        <v>0.33463739690553412</v>
      </c>
      <c r="J110">
        <f t="shared" si="353"/>
        <v>0.37506079987367247</v>
      </c>
      <c r="K110">
        <f t="shared" si="353"/>
        <v>0.41548420284181087</v>
      </c>
      <c r="L110">
        <f t="shared" si="353"/>
        <v>0.41785568700198289</v>
      </c>
      <c r="M110">
        <f t="shared" si="353"/>
        <v>0.45827908997012123</v>
      </c>
      <c r="N110">
        <f t="shared" si="353"/>
        <v>0.63882842116835481</v>
      </c>
      <c r="O110">
        <f t="shared" si="353"/>
        <v>0.64119990532852678</v>
      </c>
      <c r="P110">
        <f t="shared" si="353"/>
        <v>0.6502630476880682</v>
      </c>
      <c r="Q110">
        <f t="shared" si="353"/>
        <v>0.6906864506562066</v>
      </c>
      <c r="R110">
        <f t="shared" si="353"/>
        <v>0.731109853624345</v>
      </c>
      <c r="S110">
        <f t="shared" si="353"/>
        <v>0.7715332565924834</v>
      </c>
      <c r="T110">
        <f t="shared" si="353"/>
        <v>0.77390474075265536</v>
      </c>
      <c r="U110">
        <f t="shared" si="353"/>
        <v>0.77627622491282733</v>
      </c>
      <c r="V110">
        <f t="shared" si="353"/>
        <v>0.9568255561110609</v>
      </c>
      <c r="W110">
        <f t="shared" si="353"/>
        <v>0.9972489590791993</v>
      </c>
      <c r="X110">
        <f t="shared" si="353"/>
        <v>0.99999999999999989</v>
      </c>
    </row>
    <row r="112" spans="1:25" x14ac:dyDescent="0.25">
      <c r="A112" t="s">
        <v>3</v>
      </c>
      <c r="B112" t="s">
        <v>4</v>
      </c>
    </row>
    <row r="113" spans="1:25" x14ac:dyDescent="0.25">
      <c r="A113">
        <v>100</v>
      </c>
      <c r="B113">
        <v>0</v>
      </c>
    </row>
    <row r="114" spans="1:25" x14ac:dyDescent="0.25">
      <c r="A114">
        <f>IF($A113=0,0,EXP($A113*A$3))+IF($B113=0,0,EXP($B113*A$4))+A$5</f>
        <v>1.8616005692309636</v>
      </c>
      <c r="B114">
        <f t="shared" ref="B114" si="354">IF($A113=0,0,EXP($A113*B$3))+IF($B113=0,0,EXP($B113*B$4))+B$5</f>
        <v>20.007051519317152</v>
      </c>
      <c r="C114">
        <f t="shared" ref="C114" si="355">IF($A113=0,0,EXP($A113*C$3))+IF($B113=0,0,EXP($B113*C$4))+C$5</f>
        <v>7958.5749425933882</v>
      </c>
      <c r="D114">
        <f t="shared" ref="D114" si="356">IF($A113=0,0,EXP($A113*D$3))+IF($B113=0,0,EXP($B113*D$4))+D$5</f>
        <v>398.65824600418904</v>
      </c>
      <c r="E114">
        <f t="shared" ref="E114" si="357">IF($A113=0,0,EXP($A113*E$3))+IF($B113=0,0,EXP($B113*E$4))+E$5</f>
        <v>398.65824600418904</v>
      </c>
      <c r="F114">
        <f t="shared" ref="F114" si="358">IF($A113=0,0,EXP($A113*F$3))+IF($B113=0,0,EXP($B113*F$4))+F$5</f>
        <v>398.65824600418904</v>
      </c>
      <c r="G114">
        <f t="shared" ref="G114" si="359">IF($A113=0,0,EXP($A113*G$3))+IF($B113=0,0,EXP($B113*G$4))+G$5</f>
        <v>1.3907161352174551</v>
      </c>
      <c r="H114">
        <f t="shared" ref="H114" si="360">IF($A113=0,0,EXP($A113*H$3))+IF($B113=0,0,EXP($B113*H$4))+H$5</f>
        <v>20.007051519317152</v>
      </c>
      <c r="I114">
        <f t="shared" ref="I114" si="361">IF($A113=0,0,EXP($A113*I$3))+IF($B113=0,0,EXP($B113*I$4))+I$5</f>
        <v>19.975801519317152</v>
      </c>
      <c r="J114">
        <f t="shared" ref="J114" si="362">IF($A113=0,0,EXP($A113*J$3))+IF($B113=0,0,EXP($B113*J$4))+J$5</f>
        <v>398.62699600418904</v>
      </c>
      <c r="K114">
        <f t="shared" ref="K114" si="363">IF($A113=0,0,EXP($A113*K$3))+IF($B113=0,0,EXP($B113*K$4))+K$5</f>
        <v>398.62699600418904</v>
      </c>
      <c r="L114">
        <f t="shared" ref="L114" si="364">IF($A113=0,0,EXP($A113*L$3))+IF($B113=0,0,EXP($B113*L$4))+L$5</f>
        <v>1.3594661352174551</v>
      </c>
      <c r="M114">
        <f t="shared" ref="M114" si="365">IF($A113=0,0,EXP($A113*M$3))+IF($B113=0,0,EXP($B113*M$4))+M$5</f>
        <v>398.62699600418904</v>
      </c>
      <c r="N114">
        <f t="shared" ref="N114" si="366">IF($A113=0,0,EXP($A113*N$3))+IF($B113=0,0,EXP($B113*N$4))+N$5</f>
        <v>7958.5436925933882</v>
      </c>
      <c r="O114">
        <f t="shared" ref="O114" si="367">IF($A113=0,0,EXP($A113*O$3))+IF($B113=0,0,EXP($B113*O$4))+O$5</f>
        <v>1.3594661352174551</v>
      </c>
      <c r="P114">
        <f t="shared" ref="P114" si="368">IF($A113=0,0,EXP($A113*P$3))+IF($B113=0,0,EXP($B113*P$4))+P$5</f>
        <v>19.975801519317152</v>
      </c>
      <c r="Q114">
        <f t="shared" ref="Q114" si="369">IF($A113=0,0,EXP($A113*Q$3))+IF($B113=0,0,EXP($B113*Q$4))+Q$5</f>
        <v>398.62699600418904</v>
      </c>
      <c r="R114">
        <f t="shared" ref="R114" si="370">IF($A113=0,0,EXP($A113*R$3))+IF($B113=0,0,EXP($B113*R$4))+R$5</f>
        <v>398.62699600418904</v>
      </c>
      <c r="S114">
        <f t="shared" ref="S114" si="371">IF($A113=0,0,EXP($A113*S$3))+IF($B113=0,0,EXP($B113*S$4))+S$5</f>
        <v>398.62699600418904</v>
      </c>
      <c r="T114">
        <f t="shared" ref="T114" si="372">IF($A113=0,0,EXP($A113*T$3))+IF($B113=0,0,EXP($B113*T$4))+T$5</f>
        <v>1.3594661352174551</v>
      </c>
      <c r="U114">
        <f t="shared" ref="U114" si="373">IF($A113=0,0,EXP($A113*U$3))+IF($B113=0,0,EXP($B113*U$4))+U$5</f>
        <v>1.3594661352174551</v>
      </c>
      <c r="V114">
        <f t="shared" ref="V114" si="374">IF($A113=0,0,EXP($A113*V$3))+IF($B113=0,0,EXP($B113*V$4))+V$5</f>
        <v>7958.5436925933882</v>
      </c>
      <c r="W114">
        <f t="shared" ref="W114" si="375">IF($A113=0,0,EXP($A113*W$3))+IF($B113=0,0,EXP($B113*W$4))+W$5</f>
        <v>398.62699600418904</v>
      </c>
      <c r="X114">
        <f t="shared" ref="X114" si="376">IF($A113=0,0,EXP($A113*X$3))+IF($B113=0,0,EXP($B113*X$4))+X$5</f>
        <v>1.8303505692309636</v>
      </c>
      <c r="Y114">
        <f>SUM(A114:X114)</f>
        <v>27952.512275713874</v>
      </c>
    </row>
    <row r="115" spans="1:25" x14ac:dyDescent="0.25">
      <c r="A115">
        <f>A114/$Y114</f>
        <v>6.6598685329918901E-5</v>
      </c>
      <c r="B115">
        <f t="shared" ref="B115:X115" si="377">B114/$Y114</f>
        <v>7.1575146169240689E-4</v>
      </c>
      <c r="C115">
        <f t="shared" si="377"/>
        <v>0.2847176977901939</v>
      </c>
      <c r="D115">
        <f t="shared" si="377"/>
        <v>1.42619826823422E-2</v>
      </c>
      <c r="E115">
        <f t="shared" si="377"/>
        <v>1.42619826823422E-2</v>
      </c>
      <c r="F115">
        <f t="shared" si="377"/>
        <v>1.42619826823422E-2</v>
      </c>
      <c r="G115">
        <f t="shared" si="377"/>
        <v>4.9752813682717105E-5</v>
      </c>
      <c r="H115">
        <f t="shared" si="377"/>
        <v>7.1575146169240689E-4</v>
      </c>
      <c r="I115">
        <f t="shared" si="377"/>
        <v>7.1463349420198023E-4</v>
      </c>
      <c r="J115">
        <f t="shared" si="377"/>
        <v>1.4260864714851773E-2</v>
      </c>
      <c r="K115">
        <f t="shared" si="377"/>
        <v>1.4260864714851773E-2</v>
      </c>
      <c r="L115">
        <f t="shared" si="377"/>
        <v>4.8634846192290455E-5</v>
      </c>
      <c r="M115">
        <f t="shared" si="377"/>
        <v>1.4260864714851773E-2</v>
      </c>
      <c r="N115">
        <f t="shared" si="377"/>
        <v>0.28471657982270349</v>
      </c>
      <c r="O115">
        <f t="shared" si="377"/>
        <v>4.8634846192290455E-5</v>
      </c>
      <c r="P115">
        <f t="shared" si="377"/>
        <v>7.1463349420198023E-4</v>
      </c>
      <c r="Q115">
        <f t="shared" si="377"/>
        <v>1.4260864714851773E-2</v>
      </c>
      <c r="R115">
        <f t="shared" si="377"/>
        <v>1.4260864714851773E-2</v>
      </c>
      <c r="S115">
        <f t="shared" si="377"/>
        <v>1.4260864714851773E-2</v>
      </c>
      <c r="T115">
        <f t="shared" si="377"/>
        <v>4.8634846192290455E-5</v>
      </c>
      <c r="U115">
        <f t="shared" si="377"/>
        <v>4.8634846192290455E-5</v>
      </c>
      <c r="V115">
        <f t="shared" si="377"/>
        <v>0.28471657982270349</v>
      </c>
      <c r="W115">
        <f t="shared" si="377"/>
        <v>1.4260864714851773E-2</v>
      </c>
      <c r="X115">
        <f t="shared" si="377"/>
        <v>6.5480717839492251E-5</v>
      </c>
    </row>
    <row r="116" spans="1:25" x14ac:dyDescent="0.25">
      <c r="A116">
        <f>A115</f>
        <v>6.6598685329918901E-5</v>
      </c>
      <c r="B116">
        <f>A116+B115</f>
        <v>7.8235014702232575E-4</v>
      </c>
      <c r="C116">
        <f t="shared" ref="C116:X116" si="378">B116+C115</f>
        <v>0.28550004793721623</v>
      </c>
      <c r="D116">
        <f t="shared" si="378"/>
        <v>0.29976203061955842</v>
      </c>
      <c r="E116">
        <f t="shared" si="378"/>
        <v>0.31402401330190061</v>
      </c>
      <c r="F116">
        <f t="shared" si="378"/>
        <v>0.3282859959842428</v>
      </c>
      <c r="G116">
        <f t="shared" si="378"/>
        <v>0.32833574879792549</v>
      </c>
      <c r="H116">
        <f t="shared" si="378"/>
        <v>0.32905150025961788</v>
      </c>
      <c r="I116">
        <f t="shared" si="378"/>
        <v>0.32976613375381986</v>
      </c>
      <c r="J116">
        <f t="shared" si="378"/>
        <v>0.34402699846867163</v>
      </c>
      <c r="K116">
        <f t="shared" si="378"/>
        <v>0.3582878631835234</v>
      </c>
      <c r="L116">
        <f t="shared" si="378"/>
        <v>0.35833649802971568</v>
      </c>
      <c r="M116">
        <f t="shared" si="378"/>
        <v>0.37259736274456745</v>
      </c>
      <c r="N116">
        <f t="shared" si="378"/>
        <v>0.65731394256727094</v>
      </c>
      <c r="O116">
        <f t="shared" si="378"/>
        <v>0.65736257741346327</v>
      </c>
      <c r="P116">
        <f t="shared" si="378"/>
        <v>0.65807721090766524</v>
      </c>
      <c r="Q116">
        <f t="shared" si="378"/>
        <v>0.67233807562251702</v>
      </c>
      <c r="R116">
        <f t="shared" si="378"/>
        <v>0.68659894033736879</v>
      </c>
      <c r="S116">
        <f t="shared" si="378"/>
        <v>0.70085980505222056</v>
      </c>
      <c r="T116">
        <f t="shared" si="378"/>
        <v>0.70090843989841289</v>
      </c>
      <c r="U116">
        <f t="shared" si="378"/>
        <v>0.70095707474460522</v>
      </c>
      <c r="V116">
        <f t="shared" si="378"/>
        <v>0.98567365456730871</v>
      </c>
      <c r="W116">
        <f t="shared" si="378"/>
        <v>0.99993451928216048</v>
      </c>
      <c r="X116">
        <f t="shared" si="378"/>
        <v>1</v>
      </c>
    </row>
    <row r="118" spans="1:25" x14ac:dyDescent="0.25">
      <c r="A118" t="s">
        <v>3</v>
      </c>
      <c r="B118" t="s">
        <v>4</v>
      </c>
    </row>
    <row r="119" spans="1:25" x14ac:dyDescent="0.25">
      <c r="A119">
        <v>16</v>
      </c>
      <c r="B119">
        <v>0</v>
      </c>
    </row>
    <row r="120" spans="1:25" x14ac:dyDescent="0.25">
      <c r="A120">
        <f>IF($A119=0,0,EXP($A119*A$3))+IF($B119=0,0,EXP($B119*A$4))+A$5</f>
        <v>1.1422147385415846</v>
      </c>
      <c r="B120">
        <f t="shared" ref="B120" si="379">IF($A119=0,0,EXP($A119*B$3))+IF($B119=0,0,EXP($B119*B$4))+B$5</f>
        <v>1.6561907152156299</v>
      </c>
      <c r="C120">
        <f t="shared" ref="C120" si="380">IF($A119=0,0,EXP($A119*C$3))+IF($B119=0,0,EXP($B119*C$4))+C$5</f>
        <v>4.2502247003214801</v>
      </c>
      <c r="D120">
        <f t="shared" ref="D120" si="381">IF($A119=0,0,EXP($A119*D$3))+IF($B119=0,0,EXP($B119*D$4))+D$5</f>
        <v>2.6483538269936808</v>
      </c>
      <c r="E120">
        <f t="shared" ref="E120" si="382">IF($A119=0,0,EXP($A119*E$3))+IF($B119=0,0,EXP($B119*E$4))+E$5</f>
        <v>2.6483538269936808</v>
      </c>
      <c r="F120">
        <f t="shared" ref="F120" si="383">IF($A119=0,0,EXP($A119*F$3))+IF($B119=0,0,EXP($B119*F$4))+F$5</f>
        <v>2.6483538269936808</v>
      </c>
      <c r="G120">
        <f t="shared" ref="G120" si="384">IF($A119=0,0,EXP($A119*G$3))+IF($B119=0,0,EXP($B119*G$4))+G$5</f>
        <v>1.090736939775983</v>
      </c>
      <c r="H120">
        <f t="shared" ref="H120" si="385">IF($A119=0,0,EXP($A119*H$3))+IF($B119=0,0,EXP($B119*H$4))+H$5</f>
        <v>1.6561907152156299</v>
      </c>
      <c r="I120">
        <f t="shared" ref="I120" si="386">IF($A119=0,0,EXP($A119*I$3))+IF($B119=0,0,EXP($B119*I$4))+I$5</f>
        <v>1.6249407152156299</v>
      </c>
      <c r="J120">
        <f t="shared" ref="J120" si="387">IF($A119=0,0,EXP($A119*J$3))+IF($B119=0,0,EXP($B119*J$4))+J$5</f>
        <v>2.6171038269936808</v>
      </c>
      <c r="K120">
        <f t="shared" ref="K120" si="388">IF($A119=0,0,EXP($A119*K$3))+IF($B119=0,0,EXP($B119*K$4))+K$5</f>
        <v>2.6171038269936808</v>
      </c>
      <c r="L120">
        <f t="shared" ref="L120" si="389">IF($A119=0,0,EXP($A119*L$3))+IF($B119=0,0,EXP($B119*L$4))+L$5</f>
        <v>1.059486939775983</v>
      </c>
      <c r="M120">
        <f t="shared" ref="M120" si="390">IF($A119=0,0,EXP($A119*M$3))+IF($B119=0,0,EXP($B119*M$4))+M$5</f>
        <v>2.6171038269936808</v>
      </c>
      <c r="N120">
        <f t="shared" ref="N120" si="391">IF($A119=0,0,EXP($A119*N$3))+IF($B119=0,0,EXP($B119*N$4))+N$5</f>
        <v>4.2189747003214801</v>
      </c>
      <c r="O120">
        <f t="shared" ref="O120" si="392">IF($A119=0,0,EXP($A119*O$3))+IF($B119=0,0,EXP($B119*O$4))+O$5</f>
        <v>1.059486939775983</v>
      </c>
      <c r="P120">
        <f t="shared" ref="P120" si="393">IF($A119=0,0,EXP($A119*P$3))+IF($B119=0,0,EXP($B119*P$4))+P$5</f>
        <v>1.6249407152156299</v>
      </c>
      <c r="Q120">
        <f t="shared" ref="Q120" si="394">IF($A119=0,0,EXP($A119*Q$3))+IF($B119=0,0,EXP($B119*Q$4))+Q$5</f>
        <v>2.6171038269936808</v>
      </c>
      <c r="R120">
        <f t="shared" ref="R120" si="395">IF($A119=0,0,EXP($A119*R$3))+IF($B119=0,0,EXP($B119*R$4))+R$5</f>
        <v>2.6171038269936808</v>
      </c>
      <c r="S120">
        <f t="shared" ref="S120" si="396">IF($A119=0,0,EXP($A119*S$3))+IF($B119=0,0,EXP($B119*S$4))+S$5</f>
        <v>2.6171038269936808</v>
      </c>
      <c r="T120">
        <f t="shared" ref="T120" si="397">IF($A119=0,0,EXP($A119*T$3))+IF($B119=0,0,EXP($B119*T$4))+T$5</f>
        <v>1.059486939775983</v>
      </c>
      <c r="U120">
        <f t="shared" ref="U120" si="398">IF($A119=0,0,EXP($A119*U$3))+IF($B119=0,0,EXP($B119*U$4))+U$5</f>
        <v>1.059486939775983</v>
      </c>
      <c r="V120">
        <f t="shared" ref="V120" si="399">IF($A119=0,0,EXP($A119*V$3))+IF($B119=0,0,EXP($B119*V$4))+V$5</f>
        <v>4.2189747003214801</v>
      </c>
      <c r="W120">
        <f t="shared" ref="W120" si="400">IF($A119=0,0,EXP($A119*W$3))+IF($B119=0,0,EXP($B119*W$4))+W$5</f>
        <v>2.6171038269936808</v>
      </c>
      <c r="X120">
        <f t="shared" ref="X120" si="401">IF($A119=0,0,EXP($A119*X$3))+IF($B119=0,0,EXP($B119*X$4))+X$5</f>
        <v>1.1109647385415846</v>
      </c>
      <c r="Y120">
        <f>SUM(A120:X120)</f>
        <v>53.097089407726855</v>
      </c>
    </row>
    <row r="121" spans="1:25" x14ac:dyDescent="0.25">
      <c r="A121">
        <f>A120/$Y120</f>
        <v>2.1511814513421632E-2</v>
      </c>
      <c r="B121">
        <f t="shared" ref="B121:X121" si="402">B120/$Y120</f>
        <v>3.1191742027475725E-2</v>
      </c>
      <c r="C121">
        <f t="shared" si="402"/>
        <v>8.0046284037990495E-2</v>
      </c>
      <c r="D121">
        <f t="shared" si="402"/>
        <v>4.987757062646609E-2</v>
      </c>
      <c r="E121">
        <f t="shared" si="402"/>
        <v>4.987757062646609E-2</v>
      </c>
      <c r="F121">
        <f t="shared" si="402"/>
        <v>4.987757062646609E-2</v>
      </c>
      <c r="G121">
        <f t="shared" si="402"/>
        <v>2.0542311300725563E-2</v>
      </c>
      <c r="H121">
        <f t="shared" si="402"/>
        <v>3.1191742027475725E-2</v>
      </c>
      <c r="I121">
        <f t="shared" si="402"/>
        <v>3.0603197526287824E-2</v>
      </c>
      <c r="J121">
        <f t="shared" si="402"/>
        <v>4.928902612527819E-2</v>
      </c>
      <c r="K121">
        <f t="shared" si="402"/>
        <v>4.928902612527819E-2</v>
      </c>
      <c r="L121">
        <f t="shared" si="402"/>
        <v>1.9953766799537663E-2</v>
      </c>
      <c r="M121">
        <f t="shared" si="402"/>
        <v>4.928902612527819E-2</v>
      </c>
      <c r="N121">
        <f t="shared" si="402"/>
        <v>7.9457739536802588E-2</v>
      </c>
      <c r="O121">
        <f t="shared" si="402"/>
        <v>1.9953766799537663E-2</v>
      </c>
      <c r="P121">
        <f t="shared" si="402"/>
        <v>3.0603197526287824E-2</v>
      </c>
      <c r="Q121">
        <f t="shared" si="402"/>
        <v>4.928902612527819E-2</v>
      </c>
      <c r="R121">
        <f t="shared" si="402"/>
        <v>4.928902612527819E-2</v>
      </c>
      <c r="S121">
        <f t="shared" si="402"/>
        <v>4.928902612527819E-2</v>
      </c>
      <c r="T121">
        <f t="shared" si="402"/>
        <v>1.9953766799537663E-2</v>
      </c>
      <c r="U121">
        <f t="shared" si="402"/>
        <v>1.9953766799537663E-2</v>
      </c>
      <c r="V121">
        <f t="shared" si="402"/>
        <v>7.9457739536802588E-2</v>
      </c>
      <c r="W121">
        <f t="shared" si="402"/>
        <v>4.928902612527819E-2</v>
      </c>
      <c r="X121">
        <f t="shared" si="402"/>
        <v>2.0923270012233732E-2</v>
      </c>
    </row>
    <row r="122" spans="1:25" x14ac:dyDescent="0.25">
      <c r="A122">
        <f>A121</f>
        <v>2.1511814513421632E-2</v>
      </c>
      <c r="B122">
        <f>A122+B121</f>
        <v>5.2703556540897353E-2</v>
      </c>
      <c r="C122">
        <f t="shared" ref="C122:X122" si="403">B122+C121</f>
        <v>0.13274984057888783</v>
      </c>
      <c r="D122">
        <f t="shared" si="403"/>
        <v>0.18262741120535392</v>
      </c>
      <c r="E122">
        <f t="shared" si="403"/>
        <v>0.23250498183182</v>
      </c>
      <c r="F122">
        <f t="shared" si="403"/>
        <v>0.28238255245828608</v>
      </c>
      <c r="G122">
        <f t="shared" si="403"/>
        <v>0.30292486375901162</v>
      </c>
      <c r="H122">
        <f t="shared" si="403"/>
        <v>0.33411660578648733</v>
      </c>
      <c r="I122">
        <f t="shared" si="403"/>
        <v>0.36471980331277515</v>
      </c>
      <c r="J122">
        <f t="shared" si="403"/>
        <v>0.41400882943805334</v>
      </c>
      <c r="K122">
        <f t="shared" si="403"/>
        <v>0.46329785556333153</v>
      </c>
      <c r="L122">
        <f t="shared" si="403"/>
        <v>0.48325162236286917</v>
      </c>
      <c r="M122">
        <f t="shared" si="403"/>
        <v>0.53254064848814742</v>
      </c>
      <c r="N122">
        <f t="shared" si="403"/>
        <v>0.61199838802494999</v>
      </c>
      <c r="O122">
        <f t="shared" si="403"/>
        <v>0.63195215482448763</v>
      </c>
      <c r="P122">
        <f t="shared" si="403"/>
        <v>0.66255535235077545</v>
      </c>
      <c r="Q122">
        <f t="shared" si="403"/>
        <v>0.71184437847605364</v>
      </c>
      <c r="R122">
        <f t="shared" si="403"/>
        <v>0.76113340460133183</v>
      </c>
      <c r="S122">
        <f t="shared" si="403"/>
        <v>0.81042243072661002</v>
      </c>
      <c r="T122">
        <f t="shared" si="403"/>
        <v>0.83037619752614766</v>
      </c>
      <c r="U122">
        <f t="shared" si="403"/>
        <v>0.85032996432568531</v>
      </c>
      <c r="V122">
        <f t="shared" si="403"/>
        <v>0.92978770386248788</v>
      </c>
      <c r="W122">
        <f t="shared" si="403"/>
        <v>0.97907672998776607</v>
      </c>
      <c r="X122">
        <f t="shared" si="403"/>
        <v>0.99999999999999978</v>
      </c>
    </row>
    <row r="125" spans="1:25" x14ac:dyDescent="0.25">
      <c r="A125" t="s">
        <v>3</v>
      </c>
      <c r="B125" t="s">
        <v>4</v>
      </c>
    </row>
    <row r="126" spans="1:25" x14ac:dyDescent="0.25">
      <c r="A126">
        <v>0.1</v>
      </c>
      <c r="B126">
        <v>0</v>
      </c>
    </row>
    <row r="127" spans="1:25" x14ac:dyDescent="0.25">
      <c r="A127">
        <f>IF($A126=0,0,EXP($A126*A$3))+IF($B126=0,0,EXP($B126*A$4))+A$5</f>
        <v>1.0422659793165097</v>
      </c>
      <c r="B127">
        <f t="shared" ref="B127" si="404">IF($A126=0,0,EXP($A126*B$3))+IF($B126=0,0,EXP($B126*B$4))+B$5</f>
        <v>1.044665486494404</v>
      </c>
      <c r="C127">
        <f t="shared" ref="C127" si="405">IF($A126=0,0,EXP($A126*C$3))+IF($B126=0,0,EXP($B126*C$4))+C$5</f>
        <v>1.0506894592061393</v>
      </c>
      <c r="D127">
        <f t="shared" ref="D127" si="406">IF($A126=0,0,EXP($A126*D$3))+IF($B126=0,0,EXP($B126*D$4))+D$5</f>
        <v>1.047672963910065</v>
      </c>
      <c r="E127">
        <f t="shared" ref="E127" si="407">IF($A126=0,0,EXP($A126*E$3))+IF($B126=0,0,EXP($B126*E$4))+E$5</f>
        <v>1.047672963910065</v>
      </c>
      <c r="F127">
        <f t="shared" ref="F127" si="408">IF($A126=0,0,EXP($A126*F$3))+IF($B126=0,0,EXP($B126*F$4))+F$5</f>
        <v>1.047672963910065</v>
      </c>
      <c r="G127">
        <f t="shared" ref="G127" si="409">IF($A126=0,0,EXP($A126*G$3))+IF($B126=0,0,EXP($B126*G$4))+G$5</f>
        <v>1.0419664448246533</v>
      </c>
      <c r="H127">
        <f t="shared" ref="H127" si="410">IF($A126=0,0,EXP($A126*H$3))+IF($B126=0,0,EXP($B126*H$4))+H$5</f>
        <v>1.044665486494404</v>
      </c>
      <c r="I127">
        <f t="shared" ref="I127" si="411">IF($A126=0,0,EXP($A126*I$3))+IF($B126=0,0,EXP($B126*I$4))+I$5</f>
        <v>1.013415486494404</v>
      </c>
      <c r="J127">
        <f t="shared" ref="J127" si="412">IF($A126=0,0,EXP($A126*J$3))+IF($B126=0,0,EXP($B126*J$4))+J$5</f>
        <v>1.016422963910065</v>
      </c>
      <c r="K127">
        <f t="shared" ref="K127" si="413">IF($A126=0,0,EXP($A126*K$3))+IF($B126=0,0,EXP($B126*K$4))+K$5</f>
        <v>1.016422963910065</v>
      </c>
      <c r="L127">
        <f t="shared" ref="L127" si="414">IF($A126=0,0,EXP($A126*L$3))+IF($B126=0,0,EXP($B126*L$4))+L$5</f>
        <v>1.0107164448246533</v>
      </c>
      <c r="M127">
        <f t="shared" ref="M127" si="415">IF($A126=0,0,EXP($A126*M$3))+IF($B126=0,0,EXP($B126*M$4))+M$5</f>
        <v>1.016422963910065</v>
      </c>
      <c r="N127">
        <f t="shared" ref="N127" si="416">IF($A126=0,0,EXP($A126*N$3))+IF($B126=0,0,EXP($B126*N$4))+N$5</f>
        <v>1.0194394592061393</v>
      </c>
      <c r="O127">
        <f t="shared" ref="O127" si="417">IF($A126=0,0,EXP($A126*O$3))+IF($B126=0,0,EXP($B126*O$4))+O$5</f>
        <v>1.0107164448246533</v>
      </c>
      <c r="P127">
        <f t="shared" ref="P127" si="418">IF($A126=0,0,EXP($A126*P$3))+IF($B126=0,0,EXP($B126*P$4))+P$5</f>
        <v>1.013415486494404</v>
      </c>
      <c r="Q127">
        <f t="shared" ref="Q127" si="419">IF($A126=0,0,EXP($A126*Q$3))+IF($B126=0,0,EXP($B126*Q$4))+Q$5</f>
        <v>1.016422963910065</v>
      </c>
      <c r="R127">
        <f t="shared" ref="R127" si="420">IF($A126=0,0,EXP($A126*R$3))+IF($B126=0,0,EXP($B126*R$4))+R$5</f>
        <v>1.016422963910065</v>
      </c>
      <c r="S127">
        <f t="shared" ref="S127" si="421">IF($A126=0,0,EXP($A126*S$3))+IF($B126=0,0,EXP($B126*S$4))+S$5</f>
        <v>1.016422963910065</v>
      </c>
      <c r="T127">
        <f t="shared" ref="T127" si="422">IF($A126=0,0,EXP($A126*T$3))+IF($B126=0,0,EXP($B126*T$4))+T$5</f>
        <v>1.0107164448246533</v>
      </c>
      <c r="U127">
        <f t="shared" ref="U127" si="423">IF($A126=0,0,EXP($A126*U$3))+IF($B126=0,0,EXP($B126*U$4))+U$5</f>
        <v>1.0107164448246533</v>
      </c>
      <c r="V127">
        <f t="shared" ref="V127" si="424">IF($A126=0,0,EXP($A126*V$3))+IF($B126=0,0,EXP($B126*V$4))+V$5</f>
        <v>1.0194394592061393</v>
      </c>
      <c r="W127">
        <f t="shared" ref="W127" si="425">IF($A126=0,0,EXP($A126*W$3))+IF($B126=0,0,EXP($B126*W$4))+W$5</f>
        <v>1.016422963910065</v>
      </c>
      <c r="X127">
        <f t="shared" ref="X127" si="426">IF($A126=0,0,EXP($A126*X$3))+IF($B126=0,0,EXP($B126*X$4))+X$5</f>
        <v>1.0110159793165097</v>
      </c>
      <c r="Y127">
        <f>SUM(A127:X127)</f>
        <v>24.60182414545298</v>
      </c>
    </row>
    <row r="128" spans="1:25" x14ac:dyDescent="0.25">
      <c r="A128">
        <f>A127/$Y127</f>
        <v>4.2365394255090061E-2</v>
      </c>
      <c r="B128">
        <f t="shared" ref="B128:X128" si="427">B127/$Y127</f>
        <v>4.2462927964936448E-2</v>
      </c>
      <c r="C128">
        <f t="shared" si="427"/>
        <v>4.2707786747607189E-2</v>
      </c>
      <c r="D128">
        <f t="shared" si="427"/>
        <v>4.2585174079609892E-2</v>
      </c>
      <c r="E128">
        <f t="shared" si="427"/>
        <v>4.2585174079609892E-2</v>
      </c>
      <c r="F128">
        <f t="shared" si="427"/>
        <v>4.2585174079609892E-2</v>
      </c>
      <c r="G128">
        <f t="shared" si="427"/>
        <v>4.235321895905976E-2</v>
      </c>
      <c r="H128">
        <f t="shared" si="427"/>
        <v>4.2462927964936448E-2</v>
      </c>
      <c r="I128">
        <f t="shared" si="427"/>
        <v>4.1192696952177345E-2</v>
      </c>
      <c r="J128">
        <f t="shared" si="427"/>
        <v>4.1314943066850796E-2</v>
      </c>
      <c r="K128">
        <f t="shared" si="427"/>
        <v>4.1314943066850796E-2</v>
      </c>
      <c r="L128">
        <f t="shared" si="427"/>
        <v>4.1082987946300657E-2</v>
      </c>
      <c r="M128">
        <f t="shared" si="427"/>
        <v>4.1314943066850796E-2</v>
      </c>
      <c r="N128">
        <f t="shared" si="427"/>
        <v>4.1437555734848086E-2</v>
      </c>
      <c r="O128">
        <f t="shared" si="427"/>
        <v>4.1082987946300657E-2</v>
      </c>
      <c r="P128">
        <f t="shared" si="427"/>
        <v>4.1192696952177345E-2</v>
      </c>
      <c r="Q128">
        <f t="shared" si="427"/>
        <v>4.1314943066850796E-2</v>
      </c>
      <c r="R128">
        <f t="shared" si="427"/>
        <v>4.1314943066850796E-2</v>
      </c>
      <c r="S128">
        <f t="shared" si="427"/>
        <v>4.1314943066850796E-2</v>
      </c>
      <c r="T128">
        <f t="shared" si="427"/>
        <v>4.1082987946300657E-2</v>
      </c>
      <c r="U128">
        <f t="shared" si="427"/>
        <v>4.1082987946300657E-2</v>
      </c>
      <c r="V128">
        <f t="shared" si="427"/>
        <v>4.1437555734848086E-2</v>
      </c>
      <c r="W128">
        <f t="shared" si="427"/>
        <v>4.1314943066850796E-2</v>
      </c>
      <c r="X128">
        <f t="shared" si="427"/>
        <v>4.1095163242330965E-2</v>
      </c>
    </row>
    <row r="129" spans="1:24" x14ac:dyDescent="0.25">
      <c r="A129">
        <f>A128</f>
        <v>4.2365394255090061E-2</v>
      </c>
      <c r="B129">
        <f>A129+B128</f>
        <v>8.4828322220026509E-2</v>
      </c>
      <c r="C129">
        <f t="shared" ref="C129:X129" si="428">B129+C128</f>
        <v>0.1275361089676337</v>
      </c>
      <c r="D129">
        <f t="shared" si="428"/>
        <v>0.17012128304724361</v>
      </c>
      <c r="E129">
        <f t="shared" si="428"/>
        <v>0.21270645712685349</v>
      </c>
      <c r="F129">
        <f t="shared" si="428"/>
        <v>0.25529163120646337</v>
      </c>
      <c r="G129">
        <f t="shared" si="428"/>
        <v>0.29764485016552311</v>
      </c>
      <c r="H129">
        <f t="shared" si="428"/>
        <v>0.34010777813045956</v>
      </c>
      <c r="I129">
        <f t="shared" si="428"/>
        <v>0.38130047508263692</v>
      </c>
      <c r="J129">
        <f t="shared" si="428"/>
        <v>0.42261541814948772</v>
      </c>
      <c r="K129">
        <f t="shared" si="428"/>
        <v>0.46393036121633852</v>
      </c>
      <c r="L129">
        <f t="shared" si="428"/>
        <v>0.50501334916263918</v>
      </c>
      <c r="M129">
        <f t="shared" si="428"/>
        <v>0.54632829222948998</v>
      </c>
      <c r="N129">
        <f t="shared" si="428"/>
        <v>0.58776584796433806</v>
      </c>
      <c r="O129">
        <f t="shared" si="428"/>
        <v>0.62884883591063867</v>
      </c>
      <c r="P129">
        <f t="shared" si="428"/>
        <v>0.67004153286281598</v>
      </c>
      <c r="Q129">
        <f t="shared" si="428"/>
        <v>0.71135647592966678</v>
      </c>
      <c r="R129">
        <f t="shared" si="428"/>
        <v>0.75267141899651757</v>
      </c>
      <c r="S129">
        <f t="shared" si="428"/>
        <v>0.79398636206336837</v>
      </c>
      <c r="T129">
        <f t="shared" si="428"/>
        <v>0.83506935000966898</v>
      </c>
      <c r="U129">
        <f t="shared" si="428"/>
        <v>0.87615233795596958</v>
      </c>
      <c r="V129">
        <f t="shared" si="428"/>
        <v>0.91758989369081767</v>
      </c>
      <c r="W129">
        <f t="shared" si="428"/>
        <v>0.95890483675766847</v>
      </c>
      <c r="X129">
        <f t="shared" si="428"/>
        <v>0.99999999999999944</v>
      </c>
    </row>
    <row r="131" spans="1:24" x14ac:dyDescent="0.25">
      <c r="A131">
        <f>A3</f>
        <v>5.9880000000000003E-3</v>
      </c>
      <c r="B131">
        <f>A131+B3</f>
        <v>3.5928000000000002E-2</v>
      </c>
      <c r="C131">
        <f t="shared" ref="C131:X131" si="429">B131+C3</f>
        <v>0.125748</v>
      </c>
      <c r="D131">
        <f t="shared" si="429"/>
        <v>0.18562800000000002</v>
      </c>
      <c r="E131">
        <f t="shared" si="429"/>
        <v>0.245508</v>
      </c>
      <c r="F131">
        <f t="shared" si="429"/>
        <v>0.30538799999999999</v>
      </c>
      <c r="G131">
        <f t="shared" si="429"/>
        <v>0.30838199999999999</v>
      </c>
      <c r="H131">
        <f t="shared" si="429"/>
        <v>0.33832200000000001</v>
      </c>
      <c r="I131">
        <f t="shared" si="429"/>
        <v>0.36826200000000003</v>
      </c>
      <c r="J131">
        <f t="shared" si="429"/>
        <v>0.42814200000000002</v>
      </c>
      <c r="K131">
        <f t="shared" si="429"/>
        <v>0.48802200000000001</v>
      </c>
      <c r="L131">
        <f t="shared" si="429"/>
        <v>0.49101600000000001</v>
      </c>
      <c r="M131">
        <f t="shared" si="429"/>
        <v>0.55089600000000005</v>
      </c>
      <c r="N131">
        <f t="shared" si="429"/>
        <v>0.64071600000000006</v>
      </c>
      <c r="O131">
        <f t="shared" si="429"/>
        <v>0.64371000000000012</v>
      </c>
      <c r="P131">
        <f t="shared" si="429"/>
        <v>0.67365000000000008</v>
      </c>
      <c r="Q131">
        <f t="shared" si="429"/>
        <v>0.73353000000000013</v>
      </c>
      <c r="R131">
        <f t="shared" si="429"/>
        <v>0.79341000000000017</v>
      </c>
      <c r="S131">
        <f t="shared" si="429"/>
        <v>0.85329000000000021</v>
      </c>
      <c r="T131">
        <f t="shared" si="429"/>
        <v>0.85628400000000027</v>
      </c>
      <c r="U131">
        <f t="shared" si="429"/>
        <v>0.85927800000000032</v>
      </c>
      <c r="V131">
        <f t="shared" si="429"/>
        <v>0.94909800000000033</v>
      </c>
      <c r="W131">
        <f t="shared" si="429"/>
        <v>1.0089780000000004</v>
      </c>
      <c r="X131">
        <f t="shared" si="429"/>
        <v>1.0149660000000005</v>
      </c>
    </row>
    <row r="143" spans="1:24" x14ac:dyDescent="0.25">
      <c r="A143">
        <v>80</v>
      </c>
    </row>
    <row r="144" spans="1:24" x14ac:dyDescent="0.25">
      <c r="A144">
        <v>3</v>
      </c>
      <c r="B144">
        <v>4</v>
      </c>
      <c r="C144">
        <v>5</v>
      </c>
      <c r="D144">
        <v>8</v>
      </c>
      <c r="E144">
        <v>10</v>
      </c>
      <c r="F144">
        <v>13</v>
      </c>
      <c r="G144">
        <v>14</v>
      </c>
      <c r="H144">
        <v>15</v>
      </c>
      <c r="I144">
        <v>1</v>
      </c>
      <c r="J144">
        <v>2</v>
      </c>
      <c r="K144">
        <v>6</v>
      </c>
      <c r="L144">
        <v>7</v>
      </c>
      <c r="M144">
        <v>11</v>
      </c>
      <c r="N144">
        <v>12</v>
      </c>
      <c r="O144">
        <v>16</v>
      </c>
      <c r="P144">
        <v>17</v>
      </c>
      <c r="Q144">
        <v>18</v>
      </c>
      <c r="R144">
        <v>19</v>
      </c>
      <c r="S144">
        <v>20</v>
      </c>
      <c r="T144">
        <v>21</v>
      </c>
      <c r="U144">
        <v>22</v>
      </c>
      <c r="V144">
        <v>23</v>
      </c>
      <c r="W144">
        <v>24</v>
      </c>
      <c r="X144">
        <v>25</v>
      </c>
    </row>
    <row r="145" spans="1:25" x14ac:dyDescent="0.25">
      <c r="A145">
        <v>5.9880000000000003E-3</v>
      </c>
      <c r="B145">
        <v>2.9940000000000001E-2</v>
      </c>
      <c r="C145">
        <v>8.9819999999999997E-2</v>
      </c>
      <c r="D145">
        <v>5.9880000000000003E-2</v>
      </c>
      <c r="E145">
        <v>5.9880000000000003E-2</v>
      </c>
      <c r="F145">
        <v>5.9880000000000003E-2</v>
      </c>
      <c r="G145">
        <v>2.9940000000000001E-3</v>
      </c>
      <c r="H145">
        <v>2.9940000000000001E-2</v>
      </c>
      <c r="I145">
        <v>2.9940000000000001E-2</v>
      </c>
      <c r="J145">
        <v>5.9880000000000003E-2</v>
      </c>
      <c r="K145">
        <v>5.9880000000000003E-2</v>
      </c>
      <c r="L145">
        <v>2.9940000000000001E-3</v>
      </c>
      <c r="M145">
        <v>5.9880000000000003E-2</v>
      </c>
      <c r="N145">
        <v>8.9819999999999997E-2</v>
      </c>
      <c r="O145">
        <v>2.9940000000000001E-3</v>
      </c>
      <c r="P145">
        <v>2.9940000000000001E-2</v>
      </c>
      <c r="Q145">
        <v>5.9880000000000003E-2</v>
      </c>
      <c r="R145">
        <v>5.9880000000000003E-2</v>
      </c>
      <c r="S145">
        <v>5.9880000000000003E-2</v>
      </c>
      <c r="T145">
        <v>2.9940000000000001E-3</v>
      </c>
      <c r="U145">
        <v>2.9940000000000001E-3</v>
      </c>
      <c r="V145">
        <v>8.9819999999999997E-2</v>
      </c>
      <c r="W145">
        <v>5.9880000000000003E-2</v>
      </c>
      <c r="X145">
        <v>5.9880000000000003E-3</v>
      </c>
    </row>
    <row r="146" spans="1:25" x14ac:dyDescent="0.25">
      <c r="A146">
        <f>EXP($A143*A145)</f>
        <v>1.61452371521563</v>
      </c>
      <c r="B146">
        <f t="shared" ref="B146:X146" si="430">EXP($A143*B145)</f>
        <v>10.97039191807082</v>
      </c>
      <c r="C146">
        <f t="shared" si="430"/>
        <v>1320.2811693751353</v>
      </c>
      <c r="D146">
        <f t="shared" si="430"/>
        <v>120.34949883607359</v>
      </c>
      <c r="E146">
        <f t="shared" si="430"/>
        <v>120.34949883607359</v>
      </c>
      <c r="F146">
        <f t="shared" si="430"/>
        <v>120.34949883607359</v>
      </c>
      <c r="G146">
        <f t="shared" si="430"/>
        <v>1.2706390971537236</v>
      </c>
      <c r="H146">
        <f t="shared" si="430"/>
        <v>10.97039191807082</v>
      </c>
      <c r="I146">
        <f t="shared" si="430"/>
        <v>10.97039191807082</v>
      </c>
      <c r="J146">
        <f t="shared" si="430"/>
        <v>120.34949883607359</v>
      </c>
      <c r="K146">
        <f t="shared" si="430"/>
        <v>120.34949883607359</v>
      </c>
      <c r="L146">
        <f t="shared" si="430"/>
        <v>1.2706390971537236</v>
      </c>
      <c r="M146">
        <f t="shared" si="430"/>
        <v>120.34949883607359</v>
      </c>
      <c r="N146">
        <f t="shared" si="430"/>
        <v>1320.2811693751353</v>
      </c>
      <c r="O146">
        <f t="shared" si="430"/>
        <v>1.2706390971537236</v>
      </c>
      <c r="P146">
        <f t="shared" si="430"/>
        <v>10.97039191807082</v>
      </c>
      <c r="Q146">
        <f t="shared" si="430"/>
        <v>120.34949883607359</v>
      </c>
      <c r="R146">
        <f t="shared" si="430"/>
        <v>120.34949883607359</v>
      </c>
      <c r="S146">
        <f t="shared" si="430"/>
        <v>120.34949883607359</v>
      </c>
      <c r="T146">
        <f t="shared" si="430"/>
        <v>1.2706390971537236</v>
      </c>
      <c r="U146">
        <f t="shared" si="430"/>
        <v>1.2706390971537236</v>
      </c>
      <c r="V146">
        <f t="shared" si="430"/>
        <v>1320.2811693751353</v>
      </c>
      <c r="W146">
        <f t="shared" si="430"/>
        <v>120.34949883607359</v>
      </c>
      <c r="X146">
        <f t="shared" si="430"/>
        <v>1.61452371521563</v>
      </c>
      <c r="Y146">
        <f>SUM(A146:X146)</f>
        <v>5217.8023070746249</v>
      </c>
    </row>
    <row r="147" spans="1:25" x14ac:dyDescent="0.25">
      <c r="A147">
        <f>A146/$Y146</f>
        <v>3.094260035545151E-4</v>
      </c>
      <c r="B147">
        <f t="shared" ref="B147:X147" si="431">B146/$Y146</f>
        <v>2.102492825992367E-3</v>
      </c>
      <c r="C147">
        <f t="shared" si="431"/>
        <v>0.25303395791462147</v>
      </c>
      <c r="D147">
        <f t="shared" si="431"/>
        <v>2.3065170306068545E-2</v>
      </c>
      <c r="E147">
        <f t="shared" si="431"/>
        <v>2.3065170306068545E-2</v>
      </c>
      <c r="F147">
        <f t="shared" si="431"/>
        <v>2.3065170306068545E-2</v>
      </c>
      <c r="G147">
        <f t="shared" si="431"/>
        <v>2.4351997687434632E-4</v>
      </c>
      <c r="H147">
        <f t="shared" si="431"/>
        <v>2.102492825992367E-3</v>
      </c>
      <c r="I147">
        <f t="shared" si="431"/>
        <v>2.102492825992367E-3</v>
      </c>
      <c r="J147">
        <f t="shared" si="431"/>
        <v>2.3065170306068545E-2</v>
      </c>
      <c r="K147">
        <f t="shared" si="431"/>
        <v>2.3065170306068545E-2</v>
      </c>
      <c r="L147">
        <f t="shared" si="431"/>
        <v>2.4351997687434632E-4</v>
      </c>
      <c r="M147">
        <f t="shared" si="431"/>
        <v>2.3065170306068545E-2</v>
      </c>
      <c r="N147">
        <f t="shared" si="431"/>
        <v>0.25303395791462147</v>
      </c>
      <c r="O147">
        <f t="shared" si="431"/>
        <v>2.4351997687434632E-4</v>
      </c>
      <c r="P147">
        <f t="shared" si="431"/>
        <v>2.102492825992367E-3</v>
      </c>
      <c r="Q147">
        <f t="shared" si="431"/>
        <v>2.3065170306068545E-2</v>
      </c>
      <c r="R147">
        <f t="shared" si="431"/>
        <v>2.3065170306068545E-2</v>
      </c>
      <c r="S147">
        <f t="shared" si="431"/>
        <v>2.3065170306068545E-2</v>
      </c>
      <c r="T147">
        <f t="shared" si="431"/>
        <v>2.4351997687434632E-4</v>
      </c>
      <c r="U147">
        <f t="shared" si="431"/>
        <v>2.4351997687434632E-4</v>
      </c>
      <c r="V147">
        <f t="shared" si="431"/>
        <v>0.25303395791462147</v>
      </c>
      <c r="W147">
        <f t="shared" si="431"/>
        <v>2.3065170306068545E-2</v>
      </c>
      <c r="X147">
        <f t="shared" si="431"/>
        <v>3.094260035545151E-4</v>
      </c>
    </row>
    <row r="148" spans="1:25" x14ac:dyDescent="0.25">
      <c r="A148">
        <f>A147</f>
        <v>3.094260035545151E-4</v>
      </c>
      <c r="B148">
        <f>A148+B147</f>
        <v>2.411918829546882E-3</v>
      </c>
      <c r="C148">
        <f t="shared" ref="C148:X148" si="432">B148+C147</f>
        <v>0.25544587674416835</v>
      </c>
      <c r="D148">
        <f t="shared" si="432"/>
        <v>0.27851104705023688</v>
      </c>
      <c r="E148">
        <f t="shared" si="432"/>
        <v>0.30157621735630541</v>
      </c>
      <c r="F148">
        <f t="shared" si="432"/>
        <v>0.32464138766237394</v>
      </c>
      <c r="G148">
        <f t="shared" si="432"/>
        <v>0.32488490763924827</v>
      </c>
      <c r="H148">
        <f t="shared" si="432"/>
        <v>0.32698740046524061</v>
      </c>
      <c r="I148">
        <f t="shared" si="432"/>
        <v>0.32908989329123295</v>
      </c>
      <c r="J148">
        <f t="shared" si="432"/>
        <v>0.35215506359730148</v>
      </c>
      <c r="K148">
        <f t="shared" si="432"/>
        <v>0.37522023390337</v>
      </c>
      <c r="L148">
        <f t="shared" si="432"/>
        <v>0.37546375388024433</v>
      </c>
      <c r="M148">
        <f t="shared" si="432"/>
        <v>0.39852892418631286</v>
      </c>
      <c r="N148">
        <f t="shared" si="432"/>
        <v>0.65156288210093427</v>
      </c>
      <c r="O148">
        <f t="shared" si="432"/>
        <v>0.6518064020778086</v>
      </c>
      <c r="P148">
        <f t="shared" si="432"/>
        <v>0.653908894903801</v>
      </c>
      <c r="Q148">
        <f t="shared" si="432"/>
        <v>0.67697406520986958</v>
      </c>
      <c r="R148">
        <f t="shared" si="432"/>
        <v>0.70003923551593816</v>
      </c>
      <c r="S148">
        <f t="shared" si="432"/>
        <v>0.72310440582200675</v>
      </c>
      <c r="T148">
        <f t="shared" si="432"/>
        <v>0.72334792579888108</v>
      </c>
      <c r="U148">
        <f t="shared" si="432"/>
        <v>0.7235914457757554</v>
      </c>
      <c r="V148">
        <f t="shared" si="432"/>
        <v>0.97662540369037687</v>
      </c>
      <c r="W148">
        <f t="shared" si="432"/>
        <v>0.99969057399644545</v>
      </c>
      <c r="X148">
        <f t="shared" si="432"/>
        <v>1</v>
      </c>
    </row>
    <row r="151" spans="1:25" x14ac:dyDescent="0.25">
      <c r="D151">
        <f>C147-D147</f>
        <v>0.22996878760855291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1"/>
  <sheetViews>
    <sheetView workbookViewId="0">
      <selection activeCell="R33" sqref="R33"/>
    </sheetView>
  </sheetViews>
  <sheetFormatPr defaultRowHeight="15" x14ac:dyDescent="0.25"/>
  <cols>
    <col min="1" max="1" width="12" bestFit="1" customWidth="1"/>
  </cols>
  <sheetData>
    <row r="1" spans="1:25" x14ac:dyDescent="0.25">
      <c r="A1" t="s">
        <v>2</v>
      </c>
    </row>
    <row r="2" spans="1:25" x14ac:dyDescent="0.25">
      <c r="A2">
        <v>3</v>
      </c>
      <c r="B2">
        <v>4</v>
      </c>
      <c r="C2">
        <v>5</v>
      </c>
      <c r="D2">
        <v>8</v>
      </c>
      <c r="E2">
        <v>10</v>
      </c>
      <c r="F2">
        <v>13</v>
      </c>
      <c r="G2">
        <v>14</v>
      </c>
      <c r="H2">
        <v>15</v>
      </c>
      <c r="I2">
        <v>1</v>
      </c>
      <c r="J2">
        <v>2</v>
      </c>
      <c r="K2">
        <v>6</v>
      </c>
      <c r="L2">
        <v>7</v>
      </c>
      <c r="M2">
        <v>11</v>
      </c>
      <c r="N2">
        <v>12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 t="s">
        <v>1</v>
      </c>
    </row>
    <row r="3" spans="1:25" x14ac:dyDescent="0.25">
      <c r="A3">
        <v>5.9880000000000003E-3</v>
      </c>
      <c r="B3">
        <v>2.9940000000000001E-2</v>
      </c>
      <c r="C3">
        <v>8.9819999999999997E-2</v>
      </c>
      <c r="D3">
        <v>5.9880000000000003E-2</v>
      </c>
      <c r="E3">
        <v>5.9880000000000003E-2</v>
      </c>
      <c r="F3">
        <v>5.9880000000000003E-2</v>
      </c>
      <c r="G3">
        <v>2.9940000000000001E-3</v>
      </c>
      <c r="H3">
        <v>2.9940000000000001E-2</v>
      </c>
      <c r="I3">
        <v>2.9940000000000001E-2</v>
      </c>
      <c r="J3">
        <v>5.9880000000000003E-2</v>
      </c>
      <c r="K3">
        <v>5.9880000000000003E-2</v>
      </c>
      <c r="L3">
        <v>2.9940000000000001E-3</v>
      </c>
      <c r="M3">
        <v>5.9880000000000003E-2</v>
      </c>
      <c r="N3">
        <v>8.9819999999999997E-2</v>
      </c>
      <c r="O3">
        <v>2.9940000000000001E-3</v>
      </c>
      <c r="P3">
        <v>2.9940000000000001E-2</v>
      </c>
      <c r="Q3">
        <v>5.9880000000000003E-2</v>
      </c>
      <c r="R3">
        <v>5.9880000000000003E-2</v>
      </c>
      <c r="S3">
        <v>5.9880000000000003E-2</v>
      </c>
      <c r="T3">
        <v>2.9940000000000001E-3</v>
      </c>
      <c r="U3">
        <v>2.9940000000000001E-3</v>
      </c>
      <c r="V3">
        <v>8.9819999999999997E-2</v>
      </c>
      <c r="W3">
        <v>5.9880000000000003E-2</v>
      </c>
      <c r="X3">
        <v>5.9880000000000003E-3</v>
      </c>
      <c r="Y3">
        <f>SUM(A3:X3)</f>
        <v>1.0149660000000005</v>
      </c>
    </row>
    <row r="4" spans="1:25" x14ac:dyDescent="0.25">
      <c r="A4">
        <v>7.7850000000000003E-3</v>
      </c>
      <c r="B4">
        <v>1.2659E-2</v>
      </c>
      <c r="C4">
        <v>5.7600000000000004E-3</v>
      </c>
      <c r="D4">
        <v>3.031E-2</v>
      </c>
      <c r="E4">
        <v>8.4000000000000003E-4</v>
      </c>
      <c r="F4">
        <v>5.0879999999999996E-3</v>
      </c>
      <c r="G4">
        <v>6.0700000000000001E-4</v>
      </c>
      <c r="H4">
        <v>2.14E-4</v>
      </c>
      <c r="I4">
        <v>1.6490000000000001E-2</v>
      </c>
      <c r="J4">
        <v>3.0564000000000001E-2</v>
      </c>
      <c r="K4">
        <v>1.5705E-2</v>
      </c>
      <c r="L4">
        <v>9.5100000000000002E-4</v>
      </c>
      <c r="M4">
        <v>5.3106E-2</v>
      </c>
      <c r="N4">
        <v>1.8817E-2</v>
      </c>
      <c r="O4">
        <v>0.17582300000000001</v>
      </c>
      <c r="P4">
        <v>5.0611000000000003E-2</v>
      </c>
      <c r="Q4">
        <v>6.659E-3</v>
      </c>
      <c r="R4">
        <v>1.286E-3</v>
      </c>
      <c r="S4">
        <v>9.2900000000000003E-4</v>
      </c>
      <c r="T4">
        <v>6.1844000000000003E-2</v>
      </c>
      <c r="U4">
        <v>0.36103400000000002</v>
      </c>
      <c r="V4">
        <v>8.6364999999999997E-2</v>
      </c>
      <c r="W4">
        <v>8.4069999999999995E-3</v>
      </c>
      <c r="X4">
        <v>4.8148999999999997E-2</v>
      </c>
      <c r="Y4">
        <f>SUM(A4:X4)</f>
        <v>1.0000030000000002</v>
      </c>
    </row>
    <row r="5" spans="1:25" x14ac:dyDescent="0.25">
      <c r="A5">
        <v>4.1667000000000003E-2</v>
      </c>
      <c r="B5">
        <v>4.1667000000000003E-2</v>
      </c>
      <c r="C5">
        <v>4.1667000000000003E-2</v>
      </c>
      <c r="D5">
        <v>4.1667000000000003E-2</v>
      </c>
      <c r="E5">
        <v>4.1667000000000003E-2</v>
      </c>
      <c r="F5">
        <v>4.1667000000000003E-2</v>
      </c>
      <c r="G5">
        <v>4.1667000000000003E-2</v>
      </c>
      <c r="H5">
        <v>4.1667000000000003E-2</v>
      </c>
      <c r="I5">
        <v>1.0416999999999999E-2</v>
      </c>
      <c r="J5">
        <v>1.0416999999999999E-2</v>
      </c>
      <c r="K5">
        <v>1.0416999999999999E-2</v>
      </c>
      <c r="L5">
        <v>1.0416999999999999E-2</v>
      </c>
      <c r="M5">
        <v>1.0416999999999999E-2</v>
      </c>
      <c r="N5">
        <v>1.0416999999999999E-2</v>
      </c>
      <c r="O5">
        <v>1.0416999999999999E-2</v>
      </c>
      <c r="P5">
        <v>1.0416999999999999E-2</v>
      </c>
      <c r="Q5">
        <v>1.0416999999999999E-2</v>
      </c>
      <c r="R5">
        <v>1.0416999999999999E-2</v>
      </c>
      <c r="S5">
        <v>1.0416999999999999E-2</v>
      </c>
      <c r="T5">
        <v>1.0416999999999999E-2</v>
      </c>
      <c r="U5">
        <v>1.0416999999999999E-2</v>
      </c>
      <c r="V5">
        <v>1.0416999999999999E-2</v>
      </c>
      <c r="W5">
        <v>1.0416999999999999E-2</v>
      </c>
      <c r="X5">
        <v>1.0416999999999999E-2</v>
      </c>
      <c r="Y5">
        <f>SUM(A5:X5)</f>
        <v>0.50000800000000012</v>
      </c>
    </row>
    <row r="8" spans="1:25" x14ac:dyDescent="0.25">
      <c r="A8" t="s">
        <v>3</v>
      </c>
      <c r="B8" t="s">
        <v>4</v>
      </c>
    </row>
    <row r="9" spans="1:25" x14ac:dyDescent="0.25">
      <c r="A9">
        <v>0</v>
      </c>
      <c r="B9">
        <v>0</v>
      </c>
    </row>
    <row r="10" spans="1:25" x14ac:dyDescent="0.25">
      <c r="A10">
        <f>IF($A9=0,1,$A9*A$3)*IF($B9=0,1,$B9*A$4)*A$5</f>
        <v>4.1667000000000003E-2</v>
      </c>
      <c r="B10">
        <f t="shared" ref="B10:X10" si="0">IF($A9=0,1,$A9*B$3)*IF($B9=0,1,$B9*B$4)*B$5</f>
        <v>4.1667000000000003E-2</v>
      </c>
      <c r="C10">
        <f t="shared" si="0"/>
        <v>4.1667000000000003E-2</v>
      </c>
      <c r="D10">
        <f t="shared" si="0"/>
        <v>4.1667000000000003E-2</v>
      </c>
      <c r="E10">
        <f t="shared" si="0"/>
        <v>4.1667000000000003E-2</v>
      </c>
      <c r="F10">
        <f t="shared" si="0"/>
        <v>4.1667000000000003E-2</v>
      </c>
      <c r="G10">
        <f t="shared" si="0"/>
        <v>4.1667000000000003E-2</v>
      </c>
      <c r="H10">
        <f t="shared" si="0"/>
        <v>4.1667000000000003E-2</v>
      </c>
      <c r="I10">
        <f t="shared" si="0"/>
        <v>1.0416999999999999E-2</v>
      </c>
      <c r="J10">
        <f t="shared" si="0"/>
        <v>1.0416999999999999E-2</v>
      </c>
      <c r="K10">
        <f t="shared" si="0"/>
        <v>1.0416999999999999E-2</v>
      </c>
      <c r="L10">
        <f t="shared" si="0"/>
        <v>1.0416999999999999E-2</v>
      </c>
      <c r="M10">
        <f t="shared" si="0"/>
        <v>1.0416999999999999E-2</v>
      </c>
      <c r="N10">
        <f t="shared" si="0"/>
        <v>1.0416999999999999E-2</v>
      </c>
      <c r="O10">
        <f t="shared" si="0"/>
        <v>1.0416999999999999E-2</v>
      </c>
      <c r="P10">
        <f t="shared" si="0"/>
        <v>1.0416999999999999E-2</v>
      </c>
      <c r="Q10">
        <f t="shared" si="0"/>
        <v>1.0416999999999999E-2</v>
      </c>
      <c r="R10">
        <f t="shared" si="0"/>
        <v>1.0416999999999999E-2</v>
      </c>
      <c r="S10">
        <f t="shared" si="0"/>
        <v>1.0416999999999999E-2</v>
      </c>
      <c r="T10">
        <f t="shared" si="0"/>
        <v>1.0416999999999999E-2</v>
      </c>
      <c r="U10">
        <f t="shared" si="0"/>
        <v>1.0416999999999999E-2</v>
      </c>
      <c r="V10">
        <f t="shared" si="0"/>
        <v>1.0416999999999999E-2</v>
      </c>
      <c r="W10">
        <f t="shared" si="0"/>
        <v>1.0416999999999999E-2</v>
      </c>
      <c r="X10">
        <f t="shared" si="0"/>
        <v>1.0416999999999999E-2</v>
      </c>
      <c r="Y10">
        <f>SUM(A10:X10)</f>
        <v>0.50000800000000012</v>
      </c>
    </row>
    <row r="11" spans="1:25" x14ac:dyDescent="0.25">
      <c r="A11">
        <f>A10/$Y10</f>
        <v>8.3332666677333148E-2</v>
      </c>
      <c r="B11">
        <f t="shared" ref="B11:X11" si="1">B10/$Y10</f>
        <v>8.3332666677333148E-2</v>
      </c>
      <c r="C11">
        <f t="shared" si="1"/>
        <v>8.3332666677333148E-2</v>
      </c>
      <c r="D11">
        <f t="shared" si="1"/>
        <v>8.3332666677333148E-2</v>
      </c>
      <c r="E11">
        <f t="shared" si="1"/>
        <v>8.3332666677333148E-2</v>
      </c>
      <c r="F11">
        <f t="shared" si="1"/>
        <v>8.3332666677333148E-2</v>
      </c>
      <c r="G11">
        <f t="shared" si="1"/>
        <v>8.3332666677333148E-2</v>
      </c>
      <c r="H11">
        <f t="shared" si="1"/>
        <v>8.3332666677333148E-2</v>
      </c>
      <c r="I11">
        <f t="shared" si="1"/>
        <v>2.0833666661333412E-2</v>
      </c>
      <c r="J11">
        <f t="shared" si="1"/>
        <v>2.0833666661333412E-2</v>
      </c>
      <c r="K11">
        <f t="shared" si="1"/>
        <v>2.0833666661333412E-2</v>
      </c>
      <c r="L11">
        <f t="shared" si="1"/>
        <v>2.0833666661333412E-2</v>
      </c>
      <c r="M11">
        <f t="shared" si="1"/>
        <v>2.0833666661333412E-2</v>
      </c>
      <c r="N11">
        <f t="shared" si="1"/>
        <v>2.0833666661333412E-2</v>
      </c>
      <c r="O11">
        <f t="shared" si="1"/>
        <v>2.0833666661333412E-2</v>
      </c>
      <c r="P11">
        <f t="shared" si="1"/>
        <v>2.0833666661333412E-2</v>
      </c>
      <c r="Q11">
        <f t="shared" si="1"/>
        <v>2.0833666661333412E-2</v>
      </c>
      <c r="R11">
        <f t="shared" si="1"/>
        <v>2.0833666661333412E-2</v>
      </c>
      <c r="S11">
        <f t="shared" si="1"/>
        <v>2.0833666661333412E-2</v>
      </c>
      <c r="T11">
        <f t="shared" si="1"/>
        <v>2.0833666661333412E-2</v>
      </c>
      <c r="U11">
        <f t="shared" si="1"/>
        <v>2.0833666661333412E-2</v>
      </c>
      <c r="V11">
        <f t="shared" si="1"/>
        <v>2.0833666661333412E-2</v>
      </c>
      <c r="W11">
        <f t="shared" si="1"/>
        <v>2.0833666661333412E-2</v>
      </c>
      <c r="X11">
        <f t="shared" si="1"/>
        <v>2.0833666661333412E-2</v>
      </c>
    </row>
    <row r="12" spans="1:25" x14ac:dyDescent="0.25">
      <c r="A12">
        <f>A11</f>
        <v>8.3332666677333148E-2</v>
      </c>
      <c r="B12">
        <f>A12+B11</f>
        <v>0.1666653333546663</v>
      </c>
      <c r="C12">
        <f t="shared" ref="C12:X12" si="2">B12+C11</f>
        <v>0.24999800003199946</v>
      </c>
      <c r="D12">
        <f t="shared" si="2"/>
        <v>0.33333066670933259</v>
      </c>
      <c r="E12">
        <f t="shared" si="2"/>
        <v>0.41666333338666572</v>
      </c>
      <c r="F12">
        <f t="shared" si="2"/>
        <v>0.49999600006399886</v>
      </c>
      <c r="G12">
        <f t="shared" si="2"/>
        <v>0.58332866674133199</v>
      </c>
      <c r="H12">
        <f t="shared" si="2"/>
        <v>0.66666133341866518</v>
      </c>
      <c r="I12">
        <f t="shared" si="2"/>
        <v>0.68749500007999864</v>
      </c>
      <c r="J12">
        <f t="shared" si="2"/>
        <v>0.7083286667413321</v>
      </c>
      <c r="K12">
        <f t="shared" si="2"/>
        <v>0.72916233340266556</v>
      </c>
      <c r="L12">
        <f t="shared" si="2"/>
        <v>0.74999600006399902</v>
      </c>
      <c r="M12">
        <f t="shared" si="2"/>
        <v>0.77082966672533249</v>
      </c>
      <c r="N12">
        <f t="shared" si="2"/>
        <v>0.79166333338666595</v>
      </c>
      <c r="O12">
        <f t="shared" si="2"/>
        <v>0.81249700004799941</v>
      </c>
      <c r="P12">
        <f t="shared" si="2"/>
        <v>0.83333066670933287</v>
      </c>
      <c r="Q12">
        <f t="shared" si="2"/>
        <v>0.85416433337066633</v>
      </c>
      <c r="R12">
        <f t="shared" si="2"/>
        <v>0.87499800003199979</v>
      </c>
      <c r="S12">
        <f t="shared" si="2"/>
        <v>0.89583166669333325</v>
      </c>
      <c r="T12">
        <f t="shared" si="2"/>
        <v>0.91666533335466671</v>
      </c>
      <c r="U12">
        <f t="shared" si="2"/>
        <v>0.93749900001600017</v>
      </c>
      <c r="V12">
        <f t="shared" si="2"/>
        <v>0.95833266667733363</v>
      </c>
      <c r="W12">
        <f t="shared" si="2"/>
        <v>0.97916633333866709</v>
      </c>
      <c r="X12">
        <f t="shared" si="2"/>
        <v>1.0000000000000004</v>
      </c>
    </row>
    <row r="15" spans="1:25" x14ac:dyDescent="0.25">
      <c r="A15" t="s">
        <v>3</v>
      </c>
      <c r="B15" t="s">
        <v>4</v>
      </c>
    </row>
    <row r="16" spans="1:25" x14ac:dyDescent="0.25">
      <c r="A16">
        <v>1</v>
      </c>
      <c r="B16">
        <v>0</v>
      </c>
    </row>
    <row r="17" spans="1:25" x14ac:dyDescent="0.25">
      <c r="A17">
        <f t="shared" ref="A17:X17" si="3">IF($A16=0,1,$A16*A$3)*IF($B16=0,1,$B16*A$4)*A$5</f>
        <v>2.4950199600000004E-4</v>
      </c>
      <c r="B17">
        <f t="shared" si="3"/>
        <v>1.2475099800000001E-3</v>
      </c>
      <c r="C17">
        <f t="shared" si="3"/>
        <v>3.7425299400000002E-3</v>
      </c>
      <c r="D17">
        <f t="shared" si="3"/>
        <v>2.4950199600000003E-3</v>
      </c>
      <c r="E17">
        <f t="shared" si="3"/>
        <v>2.4950199600000003E-3</v>
      </c>
      <c r="F17">
        <f t="shared" si="3"/>
        <v>2.4950199600000003E-3</v>
      </c>
      <c r="G17">
        <f t="shared" si="3"/>
        <v>1.2475099800000002E-4</v>
      </c>
      <c r="H17">
        <f t="shared" si="3"/>
        <v>1.2475099800000001E-3</v>
      </c>
      <c r="I17">
        <f t="shared" si="3"/>
        <v>3.1188498E-4</v>
      </c>
      <c r="J17">
        <f t="shared" si="3"/>
        <v>6.2376996E-4</v>
      </c>
      <c r="K17">
        <f t="shared" si="3"/>
        <v>6.2376996E-4</v>
      </c>
      <c r="L17">
        <f t="shared" si="3"/>
        <v>3.1188497999999996E-5</v>
      </c>
      <c r="M17">
        <f t="shared" si="3"/>
        <v>6.2376996E-4</v>
      </c>
      <c r="N17">
        <f t="shared" si="3"/>
        <v>9.3565493999999989E-4</v>
      </c>
      <c r="O17">
        <f t="shared" si="3"/>
        <v>3.1188497999999996E-5</v>
      </c>
      <c r="P17">
        <f t="shared" si="3"/>
        <v>3.1188498E-4</v>
      </c>
      <c r="Q17">
        <f t="shared" si="3"/>
        <v>6.2376996E-4</v>
      </c>
      <c r="R17">
        <f t="shared" si="3"/>
        <v>6.2376996E-4</v>
      </c>
      <c r="S17">
        <f t="shared" si="3"/>
        <v>6.2376996E-4</v>
      </c>
      <c r="T17">
        <f t="shared" si="3"/>
        <v>3.1188497999999996E-5</v>
      </c>
      <c r="U17">
        <f t="shared" si="3"/>
        <v>3.1188497999999996E-5</v>
      </c>
      <c r="V17">
        <f t="shared" si="3"/>
        <v>9.3565493999999989E-4</v>
      </c>
      <c r="W17">
        <f t="shared" si="3"/>
        <v>6.2376996E-4</v>
      </c>
      <c r="X17">
        <f t="shared" si="3"/>
        <v>6.2376995999999992E-5</v>
      </c>
      <c r="Y17">
        <f>SUM(A17:X17)</f>
        <v>2.1145463321999999E-2</v>
      </c>
    </row>
    <row r="18" spans="1:25" x14ac:dyDescent="0.25">
      <c r="A18">
        <f>A17/$Y17</f>
        <v>1.1799315635728592E-2</v>
      </c>
      <c r="B18">
        <f t="shared" ref="B18:X18" si="4">B17/$Y17</f>
        <v>5.8996578178642956E-2</v>
      </c>
      <c r="C18">
        <f t="shared" si="4"/>
        <v>0.17698973453592887</v>
      </c>
      <c r="D18">
        <f t="shared" si="4"/>
        <v>0.11799315635728591</v>
      </c>
      <c r="E18">
        <f t="shared" si="4"/>
        <v>0.11799315635728591</v>
      </c>
      <c r="F18">
        <f t="shared" si="4"/>
        <v>0.11799315635728591</v>
      </c>
      <c r="G18">
        <f t="shared" si="4"/>
        <v>5.8996578178642962E-3</v>
      </c>
      <c r="H18">
        <f t="shared" si="4"/>
        <v>5.8996578178642956E-2</v>
      </c>
      <c r="I18">
        <f t="shared" si="4"/>
        <v>1.4749498521297996E-2</v>
      </c>
      <c r="J18">
        <f t="shared" si="4"/>
        <v>2.9498997042595992E-2</v>
      </c>
      <c r="K18">
        <f t="shared" si="4"/>
        <v>2.9498997042595992E-2</v>
      </c>
      <c r="L18">
        <f t="shared" si="4"/>
        <v>1.4749498521297994E-3</v>
      </c>
      <c r="M18">
        <f t="shared" si="4"/>
        <v>2.9498997042595992E-2</v>
      </c>
      <c r="N18">
        <f t="shared" si="4"/>
        <v>4.4248495563893986E-2</v>
      </c>
      <c r="O18">
        <f t="shared" si="4"/>
        <v>1.4749498521297994E-3</v>
      </c>
      <c r="P18">
        <f t="shared" si="4"/>
        <v>1.4749498521297996E-2</v>
      </c>
      <c r="Q18">
        <f t="shared" si="4"/>
        <v>2.9498997042595992E-2</v>
      </c>
      <c r="R18">
        <f t="shared" si="4"/>
        <v>2.9498997042595992E-2</v>
      </c>
      <c r="S18">
        <f t="shared" si="4"/>
        <v>2.9498997042595992E-2</v>
      </c>
      <c r="T18">
        <f t="shared" si="4"/>
        <v>1.4749498521297994E-3</v>
      </c>
      <c r="U18">
        <f t="shared" si="4"/>
        <v>1.4749498521297994E-3</v>
      </c>
      <c r="V18">
        <f t="shared" si="4"/>
        <v>4.4248495563893986E-2</v>
      </c>
      <c r="W18">
        <f t="shared" si="4"/>
        <v>2.9498997042595992E-2</v>
      </c>
      <c r="X18">
        <f t="shared" si="4"/>
        <v>2.9498997042595987E-3</v>
      </c>
    </row>
    <row r="19" spans="1:25" x14ac:dyDescent="0.25">
      <c r="A19">
        <f>A18</f>
        <v>1.1799315635728592E-2</v>
      </c>
      <c r="B19">
        <f>A19+B18</f>
        <v>7.0795893814371541E-2</v>
      </c>
      <c r="C19">
        <f t="shared" ref="C19:X19" si="5">B19+C18</f>
        <v>0.24778562835030041</v>
      </c>
      <c r="D19">
        <f t="shared" si="5"/>
        <v>0.36577878470758629</v>
      </c>
      <c r="E19">
        <f t="shared" si="5"/>
        <v>0.4837719410648722</v>
      </c>
      <c r="F19">
        <f t="shared" si="5"/>
        <v>0.60176509742215811</v>
      </c>
      <c r="G19">
        <f t="shared" si="5"/>
        <v>0.60766475524002239</v>
      </c>
      <c r="H19">
        <f t="shared" si="5"/>
        <v>0.66666133341866529</v>
      </c>
      <c r="I19">
        <f t="shared" si="5"/>
        <v>0.68141083193996332</v>
      </c>
      <c r="J19">
        <f t="shared" si="5"/>
        <v>0.71090982898255928</v>
      </c>
      <c r="K19">
        <f t="shared" si="5"/>
        <v>0.74040882602515523</v>
      </c>
      <c r="L19">
        <f t="shared" si="5"/>
        <v>0.74188377587728505</v>
      </c>
      <c r="M19">
        <f t="shared" si="5"/>
        <v>0.771382772919881</v>
      </c>
      <c r="N19">
        <f t="shared" si="5"/>
        <v>0.81563126848377498</v>
      </c>
      <c r="O19">
        <f t="shared" si="5"/>
        <v>0.8171062183359048</v>
      </c>
      <c r="P19">
        <f t="shared" si="5"/>
        <v>0.83185571685720283</v>
      </c>
      <c r="Q19">
        <f t="shared" si="5"/>
        <v>0.86135471389979879</v>
      </c>
      <c r="R19">
        <f t="shared" si="5"/>
        <v>0.89085371094239474</v>
      </c>
      <c r="S19">
        <f t="shared" si="5"/>
        <v>0.92035270798499069</v>
      </c>
      <c r="T19">
        <f t="shared" si="5"/>
        <v>0.92182765783712051</v>
      </c>
      <c r="U19">
        <f t="shared" si="5"/>
        <v>0.92330260768925032</v>
      </c>
      <c r="V19">
        <f t="shared" si="5"/>
        <v>0.96755110325314431</v>
      </c>
      <c r="W19">
        <f t="shared" si="5"/>
        <v>0.99705010029574026</v>
      </c>
      <c r="X19">
        <f t="shared" si="5"/>
        <v>0.99999999999999989</v>
      </c>
    </row>
    <row r="22" spans="1:25" x14ac:dyDescent="0.25">
      <c r="A22" t="s">
        <v>3</v>
      </c>
      <c r="B22" t="s">
        <v>4</v>
      </c>
    </row>
    <row r="23" spans="1:25" x14ac:dyDescent="0.25">
      <c r="A23">
        <v>0</v>
      </c>
      <c r="B23">
        <v>1</v>
      </c>
    </row>
    <row r="24" spans="1:25" x14ac:dyDescent="0.25">
      <c r="A24">
        <f t="shared" ref="A24:X24" si="6">IF($A23=0,1,$A23*A$3)*IF($B23=0,1,$B23*A$4)*A$5</f>
        <v>3.2437759500000005E-4</v>
      </c>
      <c r="B24">
        <f t="shared" si="6"/>
        <v>5.2746255299999999E-4</v>
      </c>
      <c r="C24">
        <f t="shared" si="6"/>
        <v>2.4000192000000003E-4</v>
      </c>
      <c r="D24">
        <f t="shared" si="6"/>
        <v>1.2629267700000001E-3</v>
      </c>
      <c r="E24">
        <f t="shared" si="6"/>
        <v>3.5000280000000003E-5</v>
      </c>
      <c r="F24">
        <f t="shared" si="6"/>
        <v>2.12001696E-4</v>
      </c>
      <c r="G24">
        <f t="shared" si="6"/>
        <v>2.5291869000000003E-5</v>
      </c>
      <c r="H24">
        <f t="shared" si="6"/>
        <v>8.9167380000000012E-6</v>
      </c>
      <c r="I24">
        <f t="shared" si="6"/>
        <v>1.7177632999999999E-4</v>
      </c>
      <c r="J24">
        <f t="shared" si="6"/>
        <v>3.1838518799999998E-4</v>
      </c>
      <c r="K24">
        <f t="shared" si="6"/>
        <v>1.6359898499999998E-4</v>
      </c>
      <c r="L24">
        <f t="shared" si="6"/>
        <v>9.906566999999999E-6</v>
      </c>
      <c r="M24">
        <f t="shared" si="6"/>
        <v>5.5320520199999992E-4</v>
      </c>
      <c r="N24">
        <f t="shared" si="6"/>
        <v>1.9601668899999999E-4</v>
      </c>
      <c r="O24">
        <f t="shared" si="6"/>
        <v>1.831548191E-3</v>
      </c>
      <c r="P24">
        <f t="shared" si="6"/>
        <v>5.2721478700000002E-4</v>
      </c>
      <c r="Q24">
        <f t="shared" si="6"/>
        <v>6.9366802999999989E-5</v>
      </c>
      <c r="R24">
        <f t="shared" si="6"/>
        <v>1.3396261999999998E-5</v>
      </c>
      <c r="S24">
        <f t="shared" si="6"/>
        <v>9.677392999999999E-6</v>
      </c>
      <c r="T24">
        <f t="shared" si="6"/>
        <v>6.4422894799999995E-4</v>
      </c>
      <c r="U24">
        <f t="shared" si="6"/>
        <v>3.7608911779999999E-3</v>
      </c>
      <c r="V24">
        <f t="shared" si="6"/>
        <v>8.9966420499999994E-4</v>
      </c>
      <c r="W24">
        <f t="shared" si="6"/>
        <v>8.7575718999999988E-5</v>
      </c>
      <c r="X24">
        <f t="shared" si="6"/>
        <v>5.0156813299999988E-4</v>
      </c>
      <c r="Y24">
        <f>SUM(A24:X24)</f>
        <v>1.2394000001000001E-2</v>
      </c>
    </row>
    <row r="25" spans="1:25" x14ac:dyDescent="0.25">
      <c r="A25">
        <f>A24/$Y24</f>
        <v>2.6172147407925436E-2</v>
      </c>
      <c r="B25">
        <f t="shared" ref="B25:X25" si="7">B24/$Y24</f>
        <v>4.2557895187787805E-2</v>
      </c>
      <c r="C25">
        <f t="shared" si="7"/>
        <v>1.9364363400083559E-2</v>
      </c>
      <c r="D25">
        <f t="shared" si="7"/>
        <v>0.10189823865564804</v>
      </c>
      <c r="E25">
        <f t="shared" si="7"/>
        <v>2.8239696625121857E-3</v>
      </c>
      <c r="F25">
        <f t="shared" si="7"/>
        <v>1.710518767007381E-2</v>
      </c>
      <c r="G25">
        <f t="shared" si="7"/>
        <v>2.0406542680296391E-3</v>
      </c>
      <c r="H25">
        <f t="shared" si="7"/>
        <v>7.1943989021143787E-4</v>
      </c>
      <c r="I25">
        <f t="shared" si="7"/>
        <v>1.3859636113130574E-2</v>
      </c>
      <c r="J25">
        <f t="shared" si="7"/>
        <v>2.5688654830911029E-2</v>
      </c>
      <c r="K25">
        <f t="shared" si="7"/>
        <v>1.3199853557108288E-2</v>
      </c>
      <c r="L25">
        <f t="shared" si="7"/>
        <v>7.9930345321935572E-4</v>
      </c>
      <c r="M25">
        <f t="shared" si="7"/>
        <v>4.4634920280407046E-2</v>
      </c>
      <c r="N25">
        <f t="shared" si="7"/>
        <v>1.5815450135887085E-2</v>
      </c>
      <c r="O25">
        <f t="shared" si="7"/>
        <v>0.14777700426433943</v>
      </c>
      <c r="P25">
        <f t="shared" si="7"/>
        <v>4.2537904385788451E-2</v>
      </c>
      <c r="Q25">
        <f t="shared" si="7"/>
        <v>5.5968051472005146E-3</v>
      </c>
      <c r="R25">
        <f t="shared" si="7"/>
        <v>1.080866709611032E-3</v>
      </c>
      <c r="S25">
        <f t="shared" si="7"/>
        <v>7.8081273190408148E-4</v>
      </c>
      <c r="T25">
        <f t="shared" si="7"/>
        <v>5.1979098591900988E-2</v>
      </c>
      <c r="U25">
        <f t="shared" si="7"/>
        <v>0.30344450360630587</v>
      </c>
      <c r="V25">
        <f t="shared" si="7"/>
        <v>7.2588688472439183E-2</v>
      </c>
      <c r="W25">
        <f t="shared" si="7"/>
        <v>7.0659770044323063E-3</v>
      </c>
      <c r="X25">
        <f t="shared" si="7"/>
        <v>4.046862457314275E-2</v>
      </c>
    </row>
    <row r="26" spans="1:25" x14ac:dyDescent="0.25">
      <c r="A26">
        <f>A25</f>
        <v>2.6172147407925436E-2</v>
      </c>
      <c r="B26">
        <f>A26+B25</f>
        <v>6.8730042595713248E-2</v>
      </c>
      <c r="C26">
        <f t="shared" ref="C26:X26" si="8">B26+C25</f>
        <v>8.8094405995796807E-2</v>
      </c>
      <c r="D26">
        <f t="shared" si="8"/>
        <v>0.18999264465144483</v>
      </c>
      <c r="E26">
        <f t="shared" si="8"/>
        <v>0.19281661431395702</v>
      </c>
      <c r="F26">
        <f t="shared" si="8"/>
        <v>0.20992180198403082</v>
      </c>
      <c r="G26">
        <f t="shared" si="8"/>
        <v>0.21196245625206045</v>
      </c>
      <c r="H26">
        <f t="shared" si="8"/>
        <v>0.2126818961422719</v>
      </c>
      <c r="I26">
        <f t="shared" si="8"/>
        <v>0.22654153225540247</v>
      </c>
      <c r="J26">
        <f t="shared" si="8"/>
        <v>0.25223018708631351</v>
      </c>
      <c r="K26">
        <f t="shared" si="8"/>
        <v>0.26543004064342179</v>
      </c>
      <c r="L26">
        <f t="shared" si="8"/>
        <v>0.26622934409664117</v>
      </c>
      <c r="M26">
        <f t="shared" si="8"/>
        <v>0.31086426437704823</v>
      </c>
      <c r="N26">
        <f t="shared" si="8"/>
        <v>0.32667971451293532</v>
      </c>
      <c r="O26">
        <f t="shared" si="8"/>
        <v>0.47445671877727474</v>
      </c>
      <c r="P26">
        <f t="shared" si="8"/>
        <v>0.51699462316306322</v>
      </c>
      <c r="Q26">
        <f t="shared" si="8"/>
        <v>0.52259142831026373</v>
      </c>
      <c r="R26">
        <f t="shared" si="8"/>
        <v>0.52367229501987478</v>
      </c>
      <c r="S26">
        <f t="shared" si="8"/>
        <v>0.52445310775177889</v>
      </c>
      <c r="T26">
        <f t="shared" si="8"/>
        <v>0.57643220634367986</v>
      </c>
      <c r="U26">
        <f t="shared" si="8"/>
        <v>0.87987670994998579</v>
      </c>
      <c r="V26">
        <f t="shared" si="8"/>
        <v>0.95246539842242495</v>
      </c>
      <c r="W26">
        <f t="shared" si="8"/>
        <v>0.95953137542685729</v>
      </c>
      <c r="X26">
        <f t="shared" si="8"/>
        <v>1</v>
      </c>
    </row>
    <row r="28" spans="1:25" x14ac:dyDescent="0.25">
      <c r="A28" t="s">
        <v>3</v>
      </c>
      <c r="B28" t="s">
        <v>4</v>
      </c>
    </row>
    <row r="29" spans="1:25" x14ac:dyDescent="0.25">
      <c r="A29">
        <v>1</v>
      </c>
      <c r="B29">
        <v>1</v>
      </c>
    </row>
    <row r="30" spans="1:25" x14ac:dyDescent="0.25">
      <c r="A30">
        <f t="shared" ref="A30:X30" si="9">IF($A29=0,1,$A29*A$3)*IF($B29=0,1,$B29*A$4)*A$5</f>
        <v>1.9423730388600002E-6</v>
      </c>
      <c r="B30">
        <f t="shared" si="9"/>
        <v>1.5792228836820001E-5</v>
      </c>
      <c r="C30">
        <f t="shared" si="9"/>
        <v>2.1556972454400004E-5</v>
      </c>
      <c r="D30">
        <f t="shared" si="9"/>
        <v>7.562405498760001E-5</v>
      </c>
      <c r="E30">
        <f t="shared" si="9"/>
        <v>2.0958167664000002E-6</v>
      </c>
      <c r="F30">
        <f t="shared" si="9"/>
        <v>1.2694661556480001E-5</v>
      </c>
      <c r="G30">
        <f t="shared" si="9"/>
        <v>7.5723855786000002E-8</v>
      </c>
      <c r="H30">
        <f t="shared" si="9"/>
        <v>2.6696713572000003E-7</v>
      </c>
      <c r="I30">
        <f t="shared" si="9"/>
        <v>5.1429833201999999E-6</v>
      </c>
      <c r="J30">
        <f t="shared" si="9"/>
        <v>1.9064905057439999E-5</v>
      </c>
      <c r="K30">
        <f t="shared" si="9"/>
        <v>9.7963072217999993E-6</v>
      </c>
      <c r="L30">
        <f t="shared" si="9"/>
        <v>2.9660261597999999E-8</v>
      </c>
      <c r="M30">
        <f t="shared" si="9"/>
        <v>3.3125927495759996E-5</v>
      </c>
      <c r="N30">
        <f t="shared" si="9"/>
        <v>1.7606219005979998E-5</v>
      </c>
      <c r="O30">
        <f t="shared" si="9"/>
        <v>5.483655283854E-6</v>
      </c>
      <c r="P30">
        <f t="shared" si="9"/>
        <v>1.5784810722779999E-5</v>
      </c>
      <c r="Q30">
        <f t="shared" si="9"/>
        <v>4.1536841636400003E-6</v>
      </c>
      <c r="R30">
        <f t="shared" si="9"/>
        <v>8.0216816856000002E-7</v>
      </c>
      <c r="S30">
        <f t="shared" si="9"/>
        <v>5.7948229283999998E-7</v>
      </c>
      <c r="T30">
        <f t="shared" si="9"/>
        <v>1.9288214703120002E-6</v>
      </c>
      <c r="U30">
        <f t="shared" si="9"/>
        <v>1.1260108186932E-5</v>
      </c>
      <c r="V30">
        <f t="shared" si="9"/>
        <v>8.0807838893099993E-5</v>
      </c>
      <c r="W30">
        <f t="shared" si="9"/>
        <v>5.244034053719999E-6</v>
      </c>
      <c r="X30">
        <f t="shared" si="9"/>
        <v>3.003389980404E-6</v>
      </c>
      <c r="Y30">
        <f>SUM(A30:X30)</f>
        <v>3.4386279421098594E-4</v>
      </c>
    </row>
    <row r="31" spans="1:25" x14ac:dyDescent="0.25">
      <c r="A31">
        <f>A30/$Y30</f>
        <v>5.6486862538207804E-3</v>
      </c>
      <c r="B31">
        <f t="shared" ref="B31:X31" si="10">B30/$Y30</f>
        <v>4.5925959721976405E-2</v>
      </c>
      <c r="C31">
        <f t="shared" si="10"/>
        <v>6.2690622007721963E-2</v>
      </c>
      <c r="D31">
        <f t="shared" si="10"/>
        <v>0.21992508715903386</v>
      </c>
      <c r="E31">
        <f t="shared" si="10"/>
        <v>6.0949215840840794E-3</v>
      </c>
      <c r="F31">
        <f t="shared" si="10"/>
        <v>3.691781073788071E-2</v>
      </c>
      <c r="G31">
        <f t="shared" si="10"/>
        <v>2.2021532152018071E-4</v>
      </c>
      <c r="H31">
        <f t="shared" si="10"/>
        <v>7.7637691606785293E-4</v>
      </c>
      <c r="I31">
        <f t="shared" si="10"/>
        <v>1.4956498367323767E-2</v>
      </c>
      <c r="J31">
        <f t="shared" si="10"/>
        <v>5.5443349435886434E-2</v>
      </c>
      <c r="K31">
        <f t="shared" si="10"/>
        <v>2.8489000225448122E-2</v>
      </c>
      <c r="L31">
        <f t="shared" si="10"/>
        <v>8.6256094283352957E-5</v>
      </c>
      <c r="M31">
        <f t="shared" si="10"/>
        <v>9.6334724353559234E-2</v>
      </c>
      <c r="N31">
        <f t="shared" si="10"/>
        <v>5.1201291045105755E-2</v>
      </c>
      <c r="O31">
        <f t="shared" si="10"/>
        <v>1.5947218995985245E-2</v>
      </c>
      <c r="P31">
        <f t="shared" si="10"/>
        <v>4.5904386832542339E-2</v>
      </c>
      <c r="Q31">
        <f t="shared" si="10"/>
        <v>1.2079481216253364E-2</v>
      </c>
      <c r="R31">
        <f t="shared" si="10"/>
        <v>2.3328146634782735E-3</v>
      </c>
      <c r="S31">
        <f t="shared" si="10"/>
        <v>1.6852137032436361E-3</v>
      </c>
      <c r="T31">
        <f t="shared" si="10"/>
        <v>5.6092764404413048E-3</v>
      </c>
      <c r="U31">
        <f t="shared" si="10"/>
        <v>3.2745933484222979E-2</v>
      </c>
      <c r="V31">
        <f t="shared" si="10"/>
        <v>0.23500023920447249</v>
      </c>
      <c r="W31">
        <f t="shared" si="10"/>
        <v>1.5250367710623516E-2</v>
      </c>
      <c r="X31">
        <f t="shared" si="10"/>
        <v>8.7342685250245255E-3</v>
      </c>
    </row>
    <row r="32" spans="1:25" x14ac:dyDescent="0.25">
      <c r="A32">
        <f>A31</f>
        <v>5.6486862538207804E-3</v>
      </c>
      <c r="B32">
        <f>A32+B31</f>
        <v>5.1574645975797181E-2</v>
      </c>
      <c r="C32">
        <f t="shared" ref="C32:X32" si="11">B32+C31</f>
        <v>0.11426526798351914</v>
      </c>
      <c r="D32">
        <f t="shared" si="11"/>
        <v>0.33419035514255302</v>
      </c>
      <c r="E32">
        <f t="shared" si="11"/>
        <v>0.34028527672663711</v>
      </c>
      <c r="F32">
        <f t="shared" si="11"/>
        <v>0.37720308746451781</v>
      </c>
      <c r="G32">
        <f t="shared" si="11"/>
        <v>0.37742330278603797</v>
      </c>
      <c r="H32">
        <f t="shared" si="11"/>
        <v>0.37819967970210583</v>
      </c>
      <c r="I32">
        <f t="shared" si="11"/>
        <v>0.3931561780694296</v>
      </c>
      <c r="J32">
        <f t="shared" si="11"/>
        <v>0.44859952750531601</v>
      </c>
      <c r="K32">
        <f t="shared" si="11"/>
        <v>0.47708852773076416</v>
      </c>
      <c r="L32">
        <f t="shared" si="11"/>
        <v>0.47717478382504752</v>
      </c>
      <c r="M32">
        <f t="shared" si="11"/>
        <v>0.5735095081786068</v>
      </c>
      <c r="N32">
        <f t="shared" si="11"/>
        <v>0.62471079922371253</v>
      </c>
      <c r="O32">
        <f t="shared" si="11"/>
        <v>0.64065801821969781</v>
      </c>
      <c r="P32">
        <f t="shared" si="11"/>
        <v>0.6865624050522402</v>
      </c>
      <c r="Q32">
        <f t="shared" si="11"/>
        <v>0.69864188626849355</v>
      </c>
      <c r="R32">
        <f t="shared" si="11"/>
        <v>0.70097470093197178</v>
      </c>
      <c r="S32">
        <f t="shared" si="11"/>
        <v>0.70265991463521538</v>
      </c>
      <c r="T32">
        <f t="shared" si="11"/>
        <v>0.70826919107565667</v>
      </c>
      <c r="U32">
        <f t="shared" si="11"/>
        <v>0.74101512455987961</v>
      </c>
      <c r="V32">
        <f t="shared" si="11"/>
        <v>0.97601536376435205</v>
      </c>
      <c r="W32">
        <f t="shared" si="11"/>
        <v>0.99126573147497554</v>
      </c>
      <c r="X32">
        <f t="shared" si="11"/>
        <v>1</v>
      </c>
    </row>
    <row r="34" spans="1:25" x14ac:dyDescent="0.25">
      <c r="A34" t="s">
        <v>3</v>
      </c>
      <c r="B34" t="s">
        <v>4</v>
      </c>
    </row>
    <row r="35" spans="1:25" x14ac:dyDescent="0.25">
      <c r="A35">
        <v>4</v>
      </c>
      <c r="B35">
        <v>4</v>
      </c>
    </row>
    <row r="36" spans="1:25" x14ac:dyDescent="0.25">
      <c r="A36">
        <f t="shared" ref="A36:X36" si="12">IF($A35=0,1,$A35*A$3)*IF($B35=0,1,$B35*A$4)*A$5</f>
        <v>3.1077968621760004E-5</v>
      </c>
      <c r="B36">
        <f t="shared" si="12"/>
        <v>2.5267566138912001E-4</v>
      </c>
      <c r="C36">
        <f t="shared" si="12"/>
        <v>3.4491155927040006E-4</v>
      </c>
      <c r="D36">
        <f t="shared" si="12"/>
        <v>1.2099848798016002E-3</v>
      </c>
      <c r="E36">
        <f t="shared" si="12"/>
        <v>3.3533068262400004E-5</v>
      </c>
      <c r="F36">
        <f t="shared" si="12"/>
        <v>2.0311458490368002E-4</v>
      </c>
      <c r="G36">
        <f t="shared" si="12"/>
        <v>1.211581692576E-6</v>
      </c>
      <c r="H36">
        <f t="shared" si="12"/>
        <v>4.2714741715200004E-6</v>
      </c>
      <c r="I36">
        <f t="shared" si="12"/>
        <v>8.2287733123199999E-5</v>
      </c>
      <c r="J36">
        <f t="shared" si="12"/>
        <v>3.0503848091903999E-4</v>
      </c>
      <c r="K36">
        <f t="shared" si="12"/>
        <v>1.5674091554879999E-4</v>
      </c>
      <c r="L36">
        <f t="shared" si="12"/>
        <v>4.7456418556799999E-7</v>
      </c>
      <c r="M36">
        <f t="shared" si="12"/>
        <v>5.3001483993215994E-4</v>
      </c>
      <c r="N36">
        <f t="shared" si="12"/>
        <v>2.8169950409567997E-4</v>
      </c>
      <c r="O36">
        <f t="shared" si="12"/>
        <v>8.7738484541664E-5</v>
      </c>
      <c r="P36">
        <f t="shared" si="12"/>
        <v>2.5255697156447999E-4</v>
      </c>
      <c r="Q36">
        <f t="shared" si="12"/>
        <v>6.6458946618240005E-5</v>
      </c>
      <c r="R36">
        <f t="shared" si="12"/>
        <v>1.283469069696E-5</v>
      </c>
      <c r="S36">
        <f t="shared" si="12"/>
        <v>9.2717166854399997E-6</v>
      </c>
      <c r="T36">
        <f t="shared" si="12"/>
        <v>3.0861143524992003E-5</v>
      </c>
      <c r="U36">
        <f t="shared" si="12"/>
        <v>1.8016173099091201E-4</v>
      </c>
      <c r="V36">
        <f t="shared" si="12"/>
        <v>1.2929254222895999E-3</v>
      </c>
      <c r="W36">
        <f t="shared" si="12"/>
        <v>8.3904544859519985E-5</v>
      </c>
      <c r="X36">
        <f t="shared" si="12"/>
        <v>4.8054239686464E-5</v>
      </c>
      <c r="Y36">
        <f>SUM(A36:X36)</f>
        <v>5.501804707375775E-3</v>
      </c>
    </row>
    <row r="37" spans="1:25" x14ac:dyDescent="0.25">
      <c r="A37">
        <f>A36/$Y36</f>
        <v>5.6486862538207804E-3</v>
      </c>
      <c r="B37">
        <f t="shared" ref="B37:X37" si="13">B36/$Y36</f>
        <v>4.5925959721976405E-2</v>
      </c>
      <c r="C37">
        <f t="shared" si="13"/>
        <v>6.2690622007721963E-2</v>
      </c>
      <c r="D37">
        <f t="shared" si="13"/>
        <v>0.21992508715903386</v>
      </c>
      <c r="E37">
        <f t="shared" si="13"/>
        <v>6.0949215840840794E-3</v>
      </c>
      <c r="F37">
        <f t="shared" si="13"/>
        <v>3.691781073788071E-2</v>
      </c>
      <c r="G37">
        <f t="shared" si="13"/>
        <v>2.2021532152018071E-4</v>
      </c>
      <c r="H37">
        <f t="shared" si="13"/>
        <v>7.7637691606785293E-4</v>
      </c>
      <c r="I37">
        <f t="shared" si="13"/>
        <v>1.4956498367323767E-2</v>
      </c>
      <c r="J37">
        <f t="shared" si="13"/>
        <v>5.5443349435886434E-2</v>
      </c>
      <c r="K37">
        <f t="shared" si="13"/>
        <v>2.8489000225448122E-2</v>
      </c>
      <c r="L37">
        <f t="shared" si="13"/>
        <v>8.6256094283352957E-5</v>
      </c>
      <c r="M37">
        <f t="shared" si="13"/>
        <v>9.6334724353559234E-2</v>
      </c>
      <c r="N37">
        <f t="shared" si="13"/>
        <v>5.1201291045105755E-2</v>
      </c>
      <c r="O37">
        <f t="shared" si="13"/>
        <v>1.5947218995985245E-2</v>
      </c>
      <c r="P37">
        <f t="shared" si="13"/>
        <v>4.5904386832542339E-2</v>
      </c>
      <c r="Q37">
        <f t="shared" si="13"/>
        <v>1.2079481216253364E-2</v>
      </c>
      <c r="R37">
        <f t="shared" si="13"/>
        <v>2.3328146634782735E-3</v>
      </c>
      <c r="S37">
        <f t="shared" si="13"/>
        <v>1.6852137032436361E-3</v>
      </c>
      <c r="T37">
        <f t="shared" si="13"/>
        <v>5.6092764404413048E-3</v>
      </c>
      <c r="U37">
        <f t="shared" si="13"/>
        <v>3.2745933484222979E-2</v>
      </c>
      <c r="V37">
        <f t="shared" si="13"/>
        <v>0.23500023920447249</v>
      </c>
      <c r="W37">
        <f t="shared" si="13"/>
        <v>1.5250367710623516E-2</v>
      </c>
      <c r="X37">
        <f t="shared" si="13"/>
        <v>8.7342685250245255E-3</v>
      </c>
    </row>
    <row r="38" spans="1:25" x14ac:dyDescent="0.25">
      <c r="A38">
        <f>A37</f>
        <v>5.6486862538207804E-3</v>
      </c>
      <c r="B38">
        <f>A38+B37</f>
        <v>5.1574645975797181E-2</v>
      </c>
      <c r="C38">
        <f t="shared" ref="C38:X38" si="14">B38+C37</f>
        <v>0.11426526798351914</v>
      </c>
      <c r="D38">
        <f t="shared" si="14"/>
        <v>0.33419035514255302</v>
      </c>
      <c r="E38">
        <f t="shared" si="14"/>
        <v>0.34028527672663711</v>
      </c>
      <c r="F38">
        <f t="shared" si="14"/>
        <v>0.37720308746451781</v>
      </c>
      <c r="G38">
        <f t="shared" si="14"/>
        <v>0.37742330278603797</v>
      </c>
      <c r="H38">
        <f t="shared" si="14"/>
        <v>0.37819967970210583</v>
      </c>
      <c r="I38">
        <f t="shared" si="14"/>
        <v>0.3931561780694296</v>
      </c>
      <c r="J38">
        <f t="shared" si="14"/>
        <v>0.44859952750531601</v>
      </c>
      <c r="K38">
        <f t="shared" si="14"/>
        <v>0.47708852773076416</v>
      </c>
      <c r="L38">
        <f t="shared" si="14"/>
        <v>0.47717478382504752</v>
      </c>
      <c r="M38">
        <f t="shared" si="14"/>
        <v>0.5735095081786068</v>
      </c>
      <c r="N38">
        <f t="shared" si="14"/>
        <v>0.62471079922371253</v>
      </c>
      <c r="O38">
        <f t="shared" si="14"/>
        <v>0.64065801821969781</v>
      </c>
      <c r="P38">
        <f t="shared" si="14"/>
        <v>0.6865624050522402</v>
      </c>
      <c r="Q38">
        <f t="shared" si="14"/>
        <v>0.69864188626849355</v>
      </c>
      <c r="R38">
        <f t="shared" si="14"/>
        <v>0.70097470093197178</v>
      </c>
      <c r="S38">
        <f t="shared" si="14"/>
        <v>0.70265991463521538</v>
      </c>
      <c r="T38">
        <f t="shared" si="14"/>
        <v>0.70826919107565667</v>
      </c>
      <c r="U38">
        <f t="shared" si="14"/>
        <v>0.74101512455987961</v>
      </c>
      <c r="V38">
        <f t="shared" si="14"/>
        <v>0.97601536376435205</v>
      </c>
      <c r="W38">
        <f t="shared" si="14"/>
        <v>0.99126573147497554</v>
      </c>
      <c r="X38">
        <f t="shared" si="14"/>
        <v>1</v>
      </c>
    </row>
    <row r="46" spans="1:25" x14ac:dyDescent="0.25">
      <c r="A46" t="s">
        <v>3</v>
      </c>
      <c r="B46" t="s">
        <v>4</v>
      </c>
    </row>
    <row r="47" spans="1:25" x14ac:dyDescent="0.25">
      <c r="A47">
        <v>0</v>
      </c>
      <c r="B47">
        <v>0.5</v>
      </c>
    </row>
    <row r="48" spans="1:25" x14ac:dyDescent="0.25">
      <c r="A48">
        <f t="shared" ref="A48:X48" si="15">IF($A47=0,1,$A47*A$3)*IF($B47=0,1,$B47*A$4)*A$5</f>
        <v>1.6218879750000002E-4</v>
      </c>
      <c r="B48">
        <f t="shared" si="15"/>
        <v>2.6373127649999999E-4</v>
      </c>
      <c r="C48">
        <f t="shared" si="15"/>
        <v>1.2000096000000002E-4</v>
      </c>
      <c r="D48">
        <f t="shared" si="15"/>
        <v>6.3146338500000006E-4</v>
      </c>
      <c r="E48">
        <f t="shared" si="15"/>
        <v>1.7500140000000001E-5</v>
      </c>
      <c r="F48">
        <f t="shared" si="15"/>
        <v>1.06000848E-4</v>
      </c>
      <c r="G48">
        <f t="shared" si="15"/>
        <v>1.2645934500000001E-5</v>
      </c>
      <c r="H48">
        <f t="shared" si="15"/>
        <v>4.4583690000000006E-6</v>
      </c>
      <c r="I48">
        <f t="shared" si="15"/>
        <v>8.5888164999999993E-5</v>
      </c>
      <c r="J48">
        <f t="shared" si="15"/>
        <v>1.5919259399999999E-4</v>
      </c>
      <c r="K48">
        <f t="shared" si="15"/>
        <v>8.1799492499999991E-5</v>
      </c>
      <c r="L48">
        <f t="shared" si="15"/>
        <v>4.9532834999999995E-6</v>
      </c>
      <c r="M48">
        <f t="shared" si="15"/>
        <v>2.7660260099999996E-4</v>
      </c>
      <c r="N48">
        <f t="shared" si="15"/>
        <v>9.8008344499999993E-5</v>
      </c>
      <c r="O48">
        <f t="shared" si="15"/>
        <v>9.157740955E-4</v>
      </c>
      <c r="P48">
        <f t="shared" si="15"/>
        <v>2.6360739350000001E-4</v>
      </c>
      <c r="Q48">
        <f t="shared" si="15"/>
        <v>3.4683401499999995E-5</v>
      </c>
      <c r="R48">
        <f t="shared" si="15"/>
        <v>6.6981309999999992E-6</v>
      </c>
      <c r="S48">
        <f t="shared" si="15"/>
        <v>4.8386964999999995E-6</v>
      </c>
      <c r="T48">
        <f t="shared" si="15"/>
        <v>3.2211447399999998E-4</v>
      </c>
      <c r="U48">
        <f t="shared" si="15"/>
        <v>1.8804455889999999E-3</v>
      </c>
      <c r="V48">
        <f t="shared" si="15"/>
        <v>4.4983210249999997E-4</v>
      </c>
      <c r="W48">
        <f t="shared" si="15"/>
        <v>4.3787859499999994E-5</v>
      </c>
      <c r="X48">
        <f t="shared" si="15"/>
        <v>2.5078406649999994E-4</v>
      </c>
      <c r="Y48">
        <f>SUM(A48:X48)</f>
        <v>6.1970000005000005E-3</v>
      </c>
    </row>
    <row r="49" spans="1:25" x14ac:dyDescent="0.25">
      <c r="A49">
        <f>A48/$Y48</f>
        <v>2.6172147407925436E-2</v>
      </c>
      <c r="B49">
        <f t="shared" ref="B49:X49" si="16">B48/$Y48</f>
        <v>4.2557895187787805E-2</v>
      </c>
      <c r="C49">
        <f t="shared" si="16"/>
        <v>1.9364363400083559E-2</v>
      </c>
      <c r="D49">
        <f t="shared" si="16"/>
        <v>0.10189823865564804</v>
      </c>
      <c r="E49">
        <f t="shared" si="16"/>
        <v>2.8239696625121857E-3</v>
      </c>
      <c r="F49">
        <f t="shared" si="16"/>
        <v>1.710518767007381E-2</v>
      </c>
      <c r="G49">
        <f t="shared" si="16"/>
        <v>2.0406542680296391E-3</v>
      </c>
      <c r="H49">
        <f t="shared" si="16"/>
        <v>7.1943989021143787E-4</v>
      </c>
      <c r="I49">
        <f t="shared" si="16"/>
        <v>1.3859636113130574E-2</v>
      </c>
      <c r="J49">
        <f t="shared" si="16"/>
        <v>2.5688654830911029E-2</v>
      </c>
      <c r="K49">
        <f t="shared" si="16"/>
        <v>1.3199853557108288E-2</v>
      </c>
      <c r="L49">
        <f t="shared" si="16"/>
        <v>7.9930345321935572E-4</v>
      </c>
      <c r="M49">
        <f t="shared" si="16"/>
        <v>4.4634920280407046E-2</v>
      </c>
      <c r="N49">
        <f t="shared" si="16"/>
        <v>1.5815450135887085E-2</v>
      </c>
      <c r="O49">
        <f t="shared" si="16"/>
        <v>0.14777700426433943</v>
      </c>
      <c r="P49">
        <f t="shared" si="16"/>
        <v>4.2537904385788451E-2</v>
      </c>
      <c r="Q49">
        <f t="shared" si="16"/>
        <v>5.5968051472005146E-3</v>
      </c>
      <c r="R49">
        <f t="shared" si="16"/>
        <v>1.080866709611032E-3</v>
      </c>
      <c r="S49">
        <f t="shared" si="16"/>
        <v>7.8081273190408148E-4</v>
      </c>
      <c r="T49">
        <f t="shared" si="16"/>
        <v>5.1979098591900988E-2</v>
      </c>
      <c r="U49">
        <f t="shared" si="16"/>
        <v>0.30344450360630587</v>
      </c>
      <c r="V49">
        <f t="shared" si="16"/>
        <v>7.2588688472439183E-2</v>
      </c>
      <c r="W49">
        <f t="shared" si="16"/>
        <v>7.0659770044323063E-3</v>
      </c>
      <c r="X49">
        <f t="shared" si="16"/>
        <v>4.046862457314275E-2</v>
      </c>
    </row>
    <row r="50" spans="1:25" x14ac:dyDescent="0.25">
      <c r="A50">
        <f>A49</f>
        <v>2.6172147407925436E-2</v>
      </c>
      <c r="B50">
        <f>A50+B49</f>
        <v>6.8730042595713248E-2</v>
      </c>
      <c r="C50">
        <f t="shared" ref="C50:X50" si="17">B50+C49</f>
        <v>8.8094405995796807E-2</v>
      </c>
      <c r="D50">
        <f t="shared" si="17"/>
        <v>0.18999264465144483</v>
      </c>
      <c r="E50">
        <f t="shared" si="17"/>
        <v>0.19281661431395702</v>
      </c>
      <c r="F50">
        <f t="shared" si="17"/>
        <v>0.20992180198403082</v>
      </c>
      <c r="G50">
        <f t="shared" si="17"/>
        <v>0.21196245625206045</v>
      </c>
      <c r="H50">
        <f t="shared" si="17"/>
        <v>0.2126818961422719</v>
      </c>
      <c r="I50">
        <f t="shared" si="17"/>
        <v>0.22654153225540247</v>
      </c>
      <c r="J50">
        <f t="shared" si="17"/>
        <v>0.25223018708631351</v>
      </c>
      <c r="K50">
        <f t="shared" si="17"/>
        <v>0.26543004064342179</v>
      </c>
      <c r="L50">
        <f t="shared" si="17"/>
        <v>0.26622934409664117</v>
      </c>
      <c r="M50">
        <f t="shared" si="17"/>
        <v>0.31086426437704823</v>
      </c>
      <c r="N50">
        <f t="shared" si="17"/>
        <v>0.32667971451293532</v>
      </c>
      <c r="O50">
        <f t="shared" si="17"/>
        <v>0.47445671877727474</v>
      </c>
      <c r="P50">
        <f t="shared" si="17"/>
        <v>0.51699462316306322</v>
      </c>
      <c r="Q50">
        <f t="shared" si="17"/>
        <v>0.52259142831026373</v>
      </c>
      <c r="R50">
        <f t="shared" si="17"/>
        <v>0.52367229501987478</v>
      </c>
      <c r="S50">
        <f t="shared" si="17"/>
        <v>0.52445310775177889</v>
      </c>
      <c r="T50">
        <f t="shared" si="17"/>
        <v>0.57643220634367986</v>
      </c>
      <c r="U50">
        <f t="shared" si="17"/>
        <v>0.87987670994998579</v>
      </c>
      <c r="V50">
        <f t="shared" si="17"/>
        <v>0.95246539842242495</v>
      </c>
      <c r="W50">
        <f t="shared" si="17"/>
        <v>0.95953137542685729</v>
      </c>
      <c r="X50">
        <f t="shared" si="17"/>
        <v>1</v>
      </c>
    </row>
    <row r="52" spans="1:25" x14ac:dyDescent="0.25">
      <c r="A52" t="s">
        <v>3</v>
      </c>
      <c r="B52" t="s">
        <v>4</v>
      </c>
    </row>
    <row r="53" spans="1:25" x14ac:dyDescent="0.25">
      <c r="A53">
        <v>0</v>
      </c>
      <c r="B53">
        <v>1</v>
      </c>
    </row>
    <row r="54" spans="1:25" x14ac:dyDescent="0.25">
      <c r="A54">
        <f t="shared" ref="A54:X54" si="18">IF($A53=0,1,$A53*A$3)*IF($B53=0,1,$B53*A$4)*A$5</f>
        <v>3.2437759500000005E-4</v>
      </c>
      <c r="B54">
        <f t="shared" si="18"/>
        <v>5.2746255299999999E-4</v>
      </c>
      <c r="C54">
        <f t="shared" si="18"/>
        <v>2.4000192000000003E-4</v>
      </c>
      <c r="D54">
        <f t="shared" si="18"/>
        <v>1.2629267700000001E-3</v>
      </c>
      <c r="E54">
        <f t="shared" si="18"/>
        <v>3.5000280000000003E-5</v>
      </c>
      <c r="F54">
        <f t="shared" si="18"/>
        <v>2.12001696E-4</v>
      </c>
      <c r="G54">
        <f t="shared" si="18"/>
        <v>2.5291869000000003E-5</v>
      </c>
      <c r="H54">
        <f t="shared" si="18"/>
        <v>8.9167380000000012E-6</v>
      </c>
      <c r="I54">
        <f t="shared" si="18"/>
        <v>1.7177632999999999E-4</v>
      </c>
      <c r="J54">
        <f t="shared" si="18"/>
        <v>3.1838518799999998E-4</v>
      </c>
      <c r="K54">
        <f t="shared" si="18"/>
        <v>1.6359898499999998E-4</v>
      </c>
      <c r="L54">
        <f t="shared" si="18"/>
        <v>9.906566999999999E-6</v>
      </c>
      <c r="M54">
        <f t="shared" si="18"/>
        <v>5.5320520199999992E-4</v>
      </c>
      <c r="N54">
        <f t="shared" si="18"/>
        <v>1.9601668899999999E-4</v>
      </c>
      <c r="O54">
        <f t="shared" si="18"/>
        <v>1.831548191E-3</v>
      </c>
      <c r="P54">
        <f t="shared" si="18"/>
        <v>5.2721478700000002E-4</v>
      </c>
      <c r="Q54">
        <f t="shared" si="18"/>
        <v>6.9366802999999989E-5</v>
      </c>
      <c r="R54">
        <f t="shared" si="18"/>
        <v>1.3396261999999998E-5</v>
      </c>
      <c r="S54">
        <f t="shared" si="18"/>
        <v>9.677392999999999E-6</v>
      </c>
      <c r="T54">
        <f t="shared" si="18"/>
        <v>6.4422894799999995E-4</v>
      </c>
      <c r="U54">
        <f t="shared" si="18"/>
        <v>3.7608911779999999E-3</v>
      </c>
      <c r="V54">
        <f t="shared" si="18"/>
        <v>8.9966420499999994E-4</v>
      </c>
      <c r="W54">
        <f t="shared" si="18"/>
        <v>8.7575718999999988E-5</v>
      </c>
      <c r="X54">
        <f t="shared" si="18"/>
        <v>5.0156813299999988E-4</v>
      </c>
      <c r="Y54">
        <f>SUM(A54:X54)</f>
        <v>1.2394000001000001E-2</v>
      </c>
    </row>
    <row r="55" spans="1:25" x14ac:dyDescent="0.25">
      <c r="A55">
        <f>A54/$Y54</f>
        <v>2.6172147407925436E-2</v>
      </c>
      <c r="B55">
        <f t="shared" ref="B55:X55" si="19">B54/$Y54</f>
        <v>4.2557895187787805E-2</v>
      </c>
      <c r="C55">
        <f t="shared" si="19"/>
        <v>1.9364363400083559E-2</v>
      </c>
      <c r="D55">
        <f t="shared" si="19"/>
        <v>0.10189823865564804</v>
      </c>
      <c r="E55">
        <f t="shared" si="19"/>
        <v>2.8239696625121857E-3</v>
      </c>
      <c r="F55">
        <f t="shared" si="19"/>
        <v>1.710518767007381E-2</v>
      </c>
      <c r="G55">
        <f t="shared" si="19"/>
        <v>2.0406542680296391E-3</v>
      </c>
      <c r="H55">
        <f t="shared" si="19"/>
        <v>7.1943989021143787E-4</v>
      </c>
      <c r="I55">
        <f t="shared" si="19"/>
        <v>1.3859636113130574E-2</v>
      </c>
      <c r="J55">
        <f t="shared" si="19"/>
        <v>2.5688654830911029E-2</v>
      </c>
      <c r="K55">
        <f t="shared" si="19"/>
        <v>1.3199853557108288E-2</v>
      </c>
      <c r="L55">
        <f t="shared" si="19"/>
        <v>7.9930345321935572E-4</v>
      </c>
      <c r="M55">
        <f t="shared" si="19"/>
        <v>4.4634920280407046E-2</v>
      </c>
      <c r="N55">
        <f t="shared" si="19"/>
        <v>1.5815450135887085E-2</v>
      </c>
      <c r="O55">
        <f t="shared" si="19"/>
        <v>0.14777700426433943</v>
      </c>
      <c r="P55">
        <f t="shared" si="19"/>
        <v>4.2537904385788451E-2</v>
      </c>
      <c r="Q55">
        <f t="shared" si="19"/>
        <v>5.5968051472005146E-3</v>
      </c>
      <c r="R55">
        <f t="shared" si="19"/>
        <v>1.080866709611032E-3</v>
      </c>
      <c r="S55">
        <f t="shared" si="19"/>
        <v>7.8081273190408148E-4</v>
      </c>
      <c r="T55">
        <f t="shared" si="19"/>
        <v>5.1979098591900988E-2</v>
      </c>
      <c r="U55">
        <f t="shared" si="19"/>
        <v>0.30344450360630587</v>
      </c>
      <c r="V55">
        <f t="shared" si="19"/>
        <v>7.2588688472439183E-2</v>
      </c>
      <c r="W55">
        <f t="shared" si="19"/>
        <v>7.0659770044323063E-3</v>
      </c>
      <c r="X55">
        <f t="shared" si="19"/>
        <v>4.046862457314275E-2</v>
      </c>
    </row>
    <row r="56" spans="1:25" x14ac:dyDescent="0.25">
      <c r="A56">
        <f>A55</f>
        <v>2.6172147407925436E-2</v>
      </c>
      <c r="B56">
        <f>A56+B55</f>
        <v>6.8730042595713248E-2</v>
      </c>
      <c r="C56">
        <f t="shared" ref="C56:X56" si="20">B56+C55</f>
        <v>8.8094405995796807E-2</v>
      </c>
      <c r="D56">
        <f t="shared" si="20"/>
        <v>0.18999264465144483</v>
      </c>
      <c r="E56">
        <f t="shared" si="20"/>
        <v>0.19281661431395702</v>
      </c>
      <c r="F56">
        <f t="shared" si="20"/>
        <v>0.20992180198403082</v>
      </c>
      <c r="G56">
        <f t="shared" si="20"/>
        <v>0.21196245625206045</v>
      </c>
      <c r="H56">
        <f t="shared" si="20"/>
        <v>0.2126818961422719</v>
      </c>
      <c r="I56">
        <f t="shared" si="20"/>
        <v>0.22654153225540247</v>
      </c>
      <c r="J56">
        <f t="shared" si="20"/>
        <v>0.25223018708631351</v>
      </c>
      <c r="K56">
        <f t="shared" si="20"/>
        <v>0.26543004064342179</v>
      </c>
      <c r="L56">
        <f t="shared" si="20"/>
        <v>0.26622934409664117</v>
      </c>
      <c r="M56">
        <f t="shared" si="20"/>
        <v>0.31086426437704823</v>
      </c>
      <c r="N56">
        <f t="shared" si="20"/>
        <v>0.32667971451293532</v>
      </c>
      <c r="O56">
        <f t="shared" si="20"/>
        <v>0.47445671877727474</v>
      </c>
      <c r="P56">
        <f t="shared" si="20"/>
        <v>0.51699462316306322</v>
      </c>
      <c r="Q56">
        <f t="shared" si="20"/>
        <v>0.52259142831026373</v>
      </c>
      <c r="R56">
        <f t="shared" si="20"/>
        <v>0.52367229501987478</v>
      </c>
      <c r="S56">
        <f t="shared" si="20"/>
        <v>0.52445310775177889</v>
      </c>
      <c r="T56">
        <f t="shared" si="20"/>
        <v>0.57643220634367986</v>
      </c>
      <c r="U56">
        <f t="shared" si="20"/>
        <v>0.87987670994998579</v>
      </c>
      <c r="V56">
        <f t="shared" si="20"/>
        <v>0.95246539842242495</v>
      </c>
      <c r="W56">
        <f t="shared" si="20"/>
        <v>0.95953137542685729</v>
      </c>
      <c r="X56">
        <f t="shared" si="20"/>
        <v>1</v>
      </c>
    </row>
    <row r="58" spans="1:25" x14ac:dyDescent="0.25">
      <c r="A58" t="s">
        <v>3</v>
      </c>
      <c r="B58" t="s">
        <v>4</v>
      </c>
    </row>
    <row r="59" spans="1:25" x14ac:dyDescent="0.25">
      <c r="A59">
        <v>0</v>
      </c>
      <c r="B59">
        <v>2</v>
      </c>
    </row>
    <row r="60" spans="1:25" x14ac:dyDescent="0.25">
      <c r="A60">
        <f t="shared" ref="A60:X60" si="21">IF($A59=0,1,$A59*A$3)*IF($B59=0,1,$B59*A$4)*A$5</f>
        <v>6.487551900000001E-4</v>
      </c>
      <c r="B60">
        <f t="shared" si="21"/>
        <v>1.054925106E-3</v>
      </c>
      <c r="C60">
        <f t="shared" si="21"/>
        <v>4.8000384000000006E-4</v>
      </c>
      <c r="D60">
        <f t="shared" si="21"/>
        <v>2.5258535400000002E-3</v>
      </c>
      <c r="E60">
        <f t="shared" si="21"/>
        <v>7.0000560000000006E-5</v>
      </c>
      <c r="F60">
        <f t="shared" si="21"/>
        <v>4.24003392E-4</v>
      </c>
      <c r="G60">
        <f t="shared" si="21"/>
        <v>5.0583738000000006E-5</v>
      </c>
      <c r="H60">
        <f t="shared" si="21"/>
        <v>1.7833476000000002E-5</v>
      </c>
      <c r="I60">
        <f t="shared" si="21"/>
        <v>3.4355265999999997E-4</v>
      </c>
      <c r="J60">
        <f t="shared" si="21"/>
        <v>6.3677037599999995E-4</v>
      </c>
      <c r="K60">
        <f t="shared" si="21"/>
        <v>3.2719796999999996E-4</v>
      </c>
      <c r="L60">
        <f t="shared" si="21"/>
        <v>1.9813133999999998E-5</v>
      </c>
      <c r="M60">
        <f t="shared" si="21"/>
        <v>1.1064104039999998E-3</v>
      </c>
      <c r="N60">
        <f t="shared" si="21"/>
        <v>3.9203337799999997E-4</v>
      </c>
      <c r="O60">
        <f t="shared" si="21"/>
        <v>3.663096382E-3</v>
      </c>
      <c r="P60">
        <f t="shared" si="21"/>
        <v>1.054429574E-3</v>
      </c>
      <c r="Q60">
        <f t="shared" si="21"/>
        <v>1.3873360599999998E-4</v>
      </c>
      <c r="R60">
        <f t="shared" si="21"/>
        <v>2.6792523999999997E-5</v>
      </c>
      <c r="S60">
        <f t="shared" si="21"/>
        <v>1.9354785999999998E-5</v>
      </c>
      <c r="T60">
        <f t="shared" si="21"/>
        <v>1.2884578959999999E-3</v>
      </c>
      <c r="U60">
        <f t="shared" si="21"/>
        <v>7.5217823559999997E-3</v>
      </c>
      <c r="V60">
        <f t="shared" si="21"/>
        <v>1.7993284099999999E-3</v>
      </c>
      <c r="W60">
        <f t="shared" si="21"/>
        <v>1.7515143799999998E-4</v>
      </c>
      <c r="X60">
        <f t="shared" si="21"/>
        <v>1.0031362659999998E-3</v>
      </c>
      <c r="Y60">
        <f>SUM(A60:X60)</f>
        <v>2.4788000002000002E-2</v>
      </c>
    </row>
    <row r="61" spans="1:25" x14ac:dyDescent="0.25">
      <c r="A61">
        <f>A60/$Y60</f>
        <v>2.6172147407925436E-2</v>
      </c>
      <c r="B61">
        <f t="shared" ref="B61:X61" si="22">B60/$Y60</f>
        <v>4.2557895187787805E-2</v>
      </c>
      <c r="C61">
        <f t="shared" si="22"/>
        <v>1.9364363400083559E-2</v>
      </c>
      <c r="D61">
        <f t="shared" si="22"/>
        <v>0.10189823865564804</v>
      </c>
      <c r="E61">
        <f t="shared" si="22"/>
        <v>2.8239696625121857E-3</v>
      </c>
      <c r="F61">
        <f t="shared" si="22"/>
        <v>1.710518767007381E-2</v>
      </c>
      <c r="G61">
        <f t="shared" si="22"/>
        <v>2.0406542680296391E-3</v>
      </c>
      <c r="H61">
        <f t="shared" si="22"/>
        <v>7.1943989021143787E-4</v>
      </c>
      <c r="I61">
        <f t="shared" si="22"/>
        <v>1.3859636113130574E-2</v>
      </c>
      <c r="J61">
        <f t="shared" si="22"/>
        <v>2.5688654830911029E-2</v>
      </c>
      <c r="K61">
        <f t="shared" si="22"/>
        <v>1.3199853557108288E-2</v>
      </c>
      <c r="L61">
        <f t="shared" si="22"/>
        <v>7.9930345321935572E-4</v>
      </c>
      <c r="M61">
        <f t="shared" si="22"/>
        <v>4.4634920280407046E-2</v>
      </c>
      <c r="N61">
        <f t="shared" si="22"/>
        <v>1.5815450135887085E-2</v>
      </c>
      <c r="O61">
        <f t="shared" si="22"/>
        <v>0.14777700426433943</v>
      </c>
      <c r="P61">
        <f t="shared" si="22"/>
        <v>4.2537904385788451E-2</v>
      </c>
      <c r="Q61">
        <f t="shared" si="22"/>
        <v>5.5968051472005146E-3</v>
      </c>
      <c r="R61">
        <f t="shared" si="22"/>
        <v>1.080866709611032E-3</v>
      </c>
      <c r="S61">
        <f t="shared" si="22"/>
        <v>7.8081273190408148E-4</v>
      </c>
      <c r="T61">
        <f t="shared" si="22"/>
        <v>5.1979098591900988E-2</v>
      </c>
      <c r="U61">
        <f t="shared" si="22"/>
        <v>0.30344450360630587</v>
      </c>
      <c r="V61">
        <f t="shared" si="22"/>
        <v>7.2588688472439183E-2</v>
      </c>
      <c r="W61">
        <f t="shared" si="22"/>
        <v>7.0659770044323063E-3</v>
      </c>
      <c r="X61">
        <f t="shared" si="22"/>
        <v>4.046862457314275E-2</v>
      </c>
    </row>
    <row r="62" spans="1:25" x14ac:dyDescent="0.25">
      <c r="A62">
        <f>A61</f>
        <v>2.6172147407925436E-2</v>
      </c>
      <c r="B62">
        <f>A62+B61</f>
        <v>6.8730042595713248E-2</v>
      </c>
      <c r="C62">
        <f t="shared" ref="C62:X62" si="23">B62+C61</f>
        <v>8.8094405995796807E-2</v>
      </c>
      <c r="D62">
        <f t="shared" si="23"/>
        <v>0.18999264465144483</v>
      </c>
      <c r="E62">
        <f t="shared" si="23"/>
        <v>0.19281661431395702</v>
      </c>
      <c r="F62">
        <f t="shared" si="23"/>
        <v>0.20992180198403082</v>
      </c>
      <c r="G62">
        <f t="shared" si="23"/>
        <v>0.21196245625206045</v>
      </c>
      <c r="H62">
        <f t="shared" si="23"/>
        <v>0.2126818961422719</v>
      </c>
      <c r="I62">
        <f t="shared" si="23"/>
        <v>0.22654153225540247</v>
      </c>
      <c r="J62">
        <f t="shared" si="23"/>
        <v>0.25223018708631351</v>
      </c>
      <c r="K62">
        <f t="shared" si="23"/>
        <v>0.26543004064342179</v>
      </c>
      <c r="L62">
        <f t="shared" si="23"/>
        <v>0.26622934409664117</v>
      </c>
      <c r="M62">
        <f t="shared" si="23"/>
        <v>0.31086426437704823</v>
      </c>
      <c r="N62">
        <f t="shared" si="23"/>
        <v>0.32667971451293532</v>
      </c>
      <c r="O62">
        <f t="shared" si="23"/>
        <v>0.47445671877727474</v>
      </c>
      <c r="P62">
        <f t="shared" si="23"/>
        <v>0.51699462316306322</v>
      </c>
      <c r="Q62">
        <f t="shared" si="23"/>
        <v>0.52259142831026373</v>
      </c>
      <c r="R62">
        <f t="shared" si="23"/>
        <v>0.52367229501987478</v>
      </c>
      <c r="S62">
        <f t="shared" si="23"/>
        <v>0.52445310775177889</v>
      </c>
      <c r="T62">
        <f t="shared" si="23"/>
        <v>0.57643220634367986</v>
      </c>
      <c r="U62">
        <f t="shared" si="23"/>
        <v>0.87987670994998579</v>
      </c>
      <c r="V62">
        <f t="shared" si="23"/>
        <v>0.95246539842242495</v>
      </c>
      <c r="W62">
        <f t="shared" si="23"/>
        <v>0.95953137542685729</v>
      </c>
      <c r="X62">
        <f t="shared" si="23"/>
        <v>1</v>
      </c>
    </row>
    <row r="64" spans="1:25" x14ac:dyDescent="0.25">
      <c r="A64" t="s">
        <v>3</v>
      </c>
      <c r="B64" t="s">
        <v>4</v>
      </c>
    </row>
    <row r="65" spans="1:25" x14ac:dyDescent="0.25">
      <c r="A65">
        <v>0</v>
      </c>
      <c r="B65">
        <v>4</v>
      </c>
    </row>
    <row r="66" spans="1:25" x14ac:dyDescent="0.25">
      <c r="A66">
        <f t="shared" ref="A66:X66" si="24">IF($A65=0,1,$A65*A$3)*IF($B65=0,1,$B65*A$4)*A$5</f>
        <v>1.2975103800000002E-3</v>
      </c>
      <c r="B66">
        <f t="shared" si="24"/>
        <v>2.1098502119999999E-3</v>
      </c>
      <c r="C66">
        <f t="shared" si="24"/>
        <v>9.6000768000000013E-4</v>
      </c>
      <c r="D66">
        <f t="shared" si="24"/>
        <v>5.0517070800000004E-3</v>
      </c>
      <c r="E66">
        <f t="shared" si="24"/>
        <v>1.4000112000000001E-4</v>
      </c>
      <c r="F66">
        <f t="shared" si="24"/>
        <v>8.4800678400000001E-4</v>
      </c>
      <c r="G66">
        <f t="shared" si="24"/>
        <v>1.0116747600000001E-4</v>
      </c>
      <c r="H66">
        <f t="shared" si="24"/>
        <v>3.5666952000000005E-5</v>
      </c>
      <c r="I66">
        <f t="shared" si="24"/>
        <v>6.8710531999999994E-4</v>
      </c>
      <c r="J66">
        <f t="shared" si="24"/>
        <v>1.2735407519999999E-3</v>
      </c>
      <c r="K66">
        <f t="shared" si="24"/>
        <v>6.5439593999999993E-4</v>
      </c>
      <c r="L66">
        <f t="shared" si="24"/>
        <v>3.9626267999999996E-5</v>
      </c>
      <c r="M66">
        <f t="shared" si="24"/>
        <v>2.2128208079999997E-3</v>
      </c>
      <c r="N66">
        <f t="shared" si="24"/>
        <v>7.8406675599999994E-4</v>
      </c>
      <c r="O66">
        <f t="shared" si="24"/>
        <v>7.326192764E-3</v>
      </c>
      <c r="P66">
        <f t="shared" si="24"/>
        <v>2.1088591480000001E-3</v>
      </c>
      <c r="Q66">
        <f t="shared" si="24"/>
        <v>2.7746721199999996E-4</v>
      </c>
      <c r="R66">
        <f t="shared" si="24"/>
        <v>5.3585047999999994E-5</v>
      </c>
      <c r="S66">
        <f t="shared" si="24"/>
        <v>3.8709571999999996E-5</v>
      </c>
      <c r="T66">
        <f t="shared" si="24"/>
        <v>2.5769157919999998E-3</v>
      </c>
      <c r="U66">
        <f t="shared" si="24"/>
        <v>1.5043564711999999E-2</v>
      </c>
      <c r="V66">
        <f t="shared" si="24"/>
        <v>3.5986568199999997E-3</v>
      </c>
      <c r="W66">
        <f t="shared" si="24"/>
        <v>3.5030287599999995E-4</v>
      </c>
      <c r="X66">
        <f t="shared" si="24"/>
        <v>2.0062725319999995E-3</v>
      </c>
      <c r="Y66">
        <f>SUM(A66:X66)</f>
        <v>4.9576000004000004E-2</v>
      </c>
    </row>
    <row r="67" spans="1:25" x14ac:dyDescent="0.25">
      <c r="A67">
        <f>A66/$Y66</f>
        <v>2.6172147407925436E-2</v>
      </c>
      <c r="B67">
        <f t="shared" ref="B67:X67" si="25">B66/$Y66</f>
        <v>4.2557895187787805E-2</v>
      </c>
      <c r="C67">
        <f t="shared" si="25"/>
        <v>1.9364363400083559E-2</v>
      </c>
      <c r="D67">
        <f t="shared" si="25"/>
        <v>0.10189823865564804</v>
      </c>
      <c r="E67">
        <f t="shared" si="25"/>
        <v>2.8239696625121857E-3</v>
      </c>
      <c r="F67">
        <f t="shared" si="25"/>
        <v>1.710518767007381E-2</v>
      </c>
      <c r="G67">
        <f t="shared" si="25"/>
        <v>2.0406542680296391E-3</v>
      </c>
      <c r="H67">
        <f t="shared" si="25"/>
        <v>7.1943989021143787E-4</v>
      </c>
      <c r="I67">
        <f t="shared" si="25"/>
        <v>1.3859636113130574E-2</v>
      </c>
      <c r="J67">
        <f t="shared" si="25"/>
        <v>2.5688654830911029E-2</v>
      </c>
      <c r="K67">
        <f t="shared" si="25"/>
        <v>1.3199853557108288E-2</v>
      </c>
      <c r="L67">
        <f t="shared" si="25"/>
        <v>7.9930345321935572E-4</v>
      </c>
      <c r="M67">
        <f t="shared" si="25"/>
        <v>4.4634920280407046E-2</v>
      </c>
      <c r="N67">
        <f t="shared" si="25"/>
        <v>1.5815450135887085E-2</v>
      </c>
      <c r="O67">
        <f t="shared" si="25"/>
        <v>0.14777700426433943</v>
      </c>
      <c r="P67">
        <f t="shared" si="25"/>
        <v>4.2537904385788451E-2</v>
      </c>
      <c r="Q67">
        <f t="shared" si="25"/>
        <v>5.5968051472005146E-3</v>
      </c>
      <c r="R67">
        <f t="shared" si="25"/>
        <v>1.080866709611032E-3</v>
      </c>
      <c r="S67">
        <f t="shared" si="25"/>
        <v>7.8081273190408148E-4</v>
      </c>
      <c r="T67">
        <f t="shared" si="25"/>
        <v>5.1979098591900988E-2</v>
      </c>
      <c r="U67">
        <f t="shared" si="25"/>
        <v>0.30344450360630587</v>
      </c>
      <c r="V67">
        <f t="shared" si="25"/>
        <v>7.2588688472439183E-2</v>
      </c>
      <c r="W67">
        <f t="shared" si="25"/>
        <v>7.0659770044323063E-3</v>
      </c>
      <c r="X67">
        <f t="shared" si="25"/>
        <v>4.046862457314275E-2</v>
      </c>
    </row>
    <row r="68" spans="1:25" x14ac:dyDescent="0.25">
      <c r="A68">
        <f>A67</f>
        <v>2.6172147407925436E-2</v>
      </c>
      <c r="B68">
        <f>A68+B67</f>
        <v>6.8730042595713248E-2</v>
      </c>
      <c r="C68">
        <f t="shared" ref="C68:X68" si="26">B68+C67</f>
        <v>8.8094405995796807E-2</v>
      </c>
      <c r="D68">
        <f t="shared" si="26"/>
        <v>0.18999264465144483</v>
      </c>
      <c r="E68">
        <f t="shared" si="26"/>
        <v>0.19281661431395702</v>
      </c>
      <c r="F68">
        <f t="shared" si="26"/>
        <v>0.20992180198403082</v>
      </c>
      <c r="G68">
        <f t="shared" si="26"/>
        <v>0.21196245625206045</v>
      </c>
      <c r="H68">
        <f t="shared" si="26"/>
        <v>0.2126818961422719</v>
      </c>
      <c r="I68">
        <f t="shared" si="26"/>
        <v>0.22654153225540247</v>
      </c>
      <c r="J68">
        <f t="shared" si="26"/>
        <v>0.25223018708631351</v>
      </c>
      <c r="K68">
        <f t="shared" si="26"/>
        <v>0.26543004064342179</v>
      </c>
      <c r="L68">
        <f t="shared" si="26"/>
        <v>0.26622934409664117</v>
      </c>
      <c r="M68">
        <f t="shared" si="26"/>
        <v>0.31086426437704823</v>
      </c>
      <c r="N68">
        <f t="shared" si="26"/>
        <v>0.32667971451293532</v>
      </c>
      <c r="O68">
        <f t="shared" si="26"/>
        <v>0.47445671877727474</v>
      </c>
      <c r="P68">
        <f t="shared" si="26"/>
        <v>0.51699462316306322</v>
      </c>
      <c r="Q68">
        <f t="shared" si="26"/>
        <v>0.52259142831026373</v>
      </c>
      <c r="R68">
        <f t="shared" si="26"/>
        <v>0.52367229501987478</v>
      </c>
      <c r="S68">
        <f t="shared" si="26"/>
        <v>0.52445310775177889</v>
      </c>
      <c r="T68">
        <f t="shared" si="26"/>
        <v>0.57643220634367986</v>
      </c>
      <c r="U68">
        <f t="shared" si="26"/>
        <v>0.87987670994998579</v>
      </c>
      <c r="V68">
        <f t="shared" si="26"/>
        <v>0.95246539842242495</v>
      </c>
      <c r="W68">
        <f t="shared" si="26"/>
        <v>0.95953137542685729</v>
      </c>
      <c r="X68">
        <f t="shared" si="26"/>
        <v>1</v>
      </c>
    </row>
    <row r="70" spans="1:25" x14ac:dyDescent="0.25">
      <c r="A70" t="s">
        <v>3</v>
      </c>
      <c r="B70" t="s">
        <v>4</v>
      </c>
    </row>
    <row r="71" spans="1:25" x14ac:dyDescent="0.25">
      <c r="A71">
        <v>0</v>
      </c>
      <c r="B71">
        <v>8</v>
      </c>
    </row>
    <row r="72" spans="1:25" x14ac:dyDescent="0.25">
      <c r="A72">
        <f t="shared" ref="A72:X72" si="27">IF($A71=0,1,$A71*A$3)*IF($B71=0,1,$B71*A$4)*A$5</f>
        <v>2.5950207600000004E-3</v>
      </c>
      <c r="B72">
        <f t="shared" si="27"/>
        <v>4.2197004239999999E-3</v>
      </c>
      <c r="C72">
        <f t="shared" si="27"/>
        <v>1.9200153600000003E-3</v>
      </c>
      <c r="D72">
        <f t="shared" si="27"/>
        <v>1.0103414160000001E-2</v>
      </c>
      <c r="E72">
        <f t="shared" si="27"/>
        <v>2.8000224000000002E-4</v>
      </c>
      <c r="F72">
        <f t="shared" si="27"/>
        <v>1.696013568E-3</v>
      </c>
      <c r="G72">
        <f t="shared" si="27"/>
        <v>2.0233495200000002E-4</v>
      </c>
      <c r="H72">
        <f t="shared" si="27"/>
        <v>7.1333904000000009E-5</v>
      </c>
      <c r="I72">
        <f t="shared" si="27"/>
        <v>1.3742106399999999E-3</v>
      </c>
      <c r="J72">
        <f t="shared" si="27"/>
        <v>2.5470815039999998E-3</v>
      </c>
      <c r="K72">
        <f t="shared" si="27"/>
        <v>1.3087918799999999E-3</v>
      </c>
      <c r="L72">
        <f t="shared" si="27"/>
        <v>7.9252535999999992E-5</v>
      </c>
      <c r="M72">
        <f t="shared" si="27"/>
        <v>4.4256416159999994E-3</v>
      </c>
      <c r="N72">
        <f t="shared" si="27"/>
        <v>1.5681335119999999E-3</v>
      </c>
      <c r="O72">
        <f t="shared" si="27"/>
        <v>1.4652385528E-2</v>
      </c>
      <c r="P72">
        <f t="shared" si="27"/>
        <v>4.2177182960000002E-3</v>
      </c>
      <c r="Q72">
        <f t="shared" si="27"/>
        <v>5.5493442399999991E-4</v>
      </c>
      <c r="R72">
        <f t="shared" si="27"/>
        <v>1.0717009599999999E-4</v>
      </c>
      <c r="S72">
        <f t="shared" si="27"/>
        <v>7.7419143999999992E-5</v>
      </c>
      <c r="T72">
        <f t="shared" si="27"/>
        <v>5.1538315839999996E-3</v>
      </c>
      <c r="U72">
        <f t="shared" si="27"/>
        <v>3.0087129423999999E-2</v>
      </c>
      <c r="V72">
        <f t="shared" si="27"/>
        <v>7.1973136399999995E-3</v>
      </c>
      <c r="W72">
        <f t="shared" si="27"/>
        <v>7.006057519999999E-4</v>
      </c>
      <c r="X72">
        <f t="shared" si="27"/>
        <v>4.0125450639999991E-3</v>
      </c>
      <c r="Y72">
        <f>SUM(A72:X72)</f>
        <v>9.9152000008000007E-2</v>
      </c>
    </row>
    <row r="73" spans="1:25" x14ac:dyDescent="0.25">
      <c r="A73">
        <f>A72/$Y72</f>
        <v>2.6172147407925436E-2</v>
      </c>
      <c r="B73">
        <f t="shared" ref="B73:X73" si="28">B72/$Y72</f>
        <v>4.2557895187787805E-2</v>
      </c>
      <c r="C73">
        <f t="shared" si="28"/>
        <v>1.9364363400083559E-2</v>
      </c>
      <c r="D73">
        <f t="shared" si="28"/>
        <v>0.10189823865564804</v>
      </c>
      <c r="E73">
        <f t="shared" si="28"/>
        <v>2.8239696625121857E-3</v>
      </c>
      <c r="F73">
        <f t="shared" si="28"/>
        <v>1.710518767007381E-2</v>
      </c>
      <c r="G73">
        <f t="shared" si="28"/>
        <v>2.0406542680296391E-3</v>
      </c>
      <c r="H73">
        <f t="shared" si="28"/>
        <v>7.1943989021143787E-4</v>
      </c>
      <c r="I73">
        <f t="shared" si="28"/>
        <v>1.3859636113130574E-2</v>
      </c>
      <c r="J73">
        <f t="shared" si="28"/>
        <v>2.5688654830911029E-2</v>
      </c>
      <c r="K73">
        <f t="shared" si="28"/>
        <v>1.3199853557108288E-2</v>
      </c>
      <c r="L73">
        <f t="shared" si="28"/>
        <v>7.9930345321935572E-4</v>
      </c>
      <c r="M73">
        <f t="shared" si="28"/>
        <v>4.4634920280407046E-2</v>
      </c>
      <c r="N73">
        <f t="shared" si="28"/>
        <v>1.5815450135887085E-2</v>
      </c>
      <c r="O73">
        <f t="shared" si="28"/>
        <v>0.14777700426433943</v>
      </c>
      <c r="P73">
        <f t="shared" si="28"/>
        <v>4.2537904385788451E-2</v>
      </c>
      <c r="Q73">
        <f t="shared" si="28"/>
        <v>5.5968051472005146E-3</v>
      </c>
      <c r="R73">
        <f t="shared" si="28"/>
        <v>1.080866709611032E-3</v>
      </c>
      <c r="S73">
        <f t="shared" si="28"/>
        <v>7.8081273190408148E-4</v>
      </c>
      <c r="T73">
        <f t="shared" si="28"/>
        <v>5.1979098591900988E-2</v>
      </c>
      <c r="U73">
        <f t="shared" si="28"/>
        <v>0.30344450360630587</v>
      </c>
      <c r="V73">
        <f t="shared" si="28"/>
        <v>7.2588688472439183E-2</v>
      </c>
      <c r="W73">
        <f t="shared" si="28"/>
        <v>7.0659770044323063E-3</v>
      </c>
      <c r="X73">
        <f t="shared" si="28"/>
        <v>4.046862457314275E-2</v>
      </c>
    </row>
    <row r="74" spans="1:25" x14ac:dyDescent="0.25">
      <c r="A74">
        <f>A73</f>
        <v>2.6172147407925436E-2</v>
      </c>
      <c r="B74">
        <f>A74+B73</f>
        <v>6.8730042595713248E-2</v>
      </c>
      <c r="C74">
        <f t="shared" ref="C74:X74" si="29">B74+C73</f>
        <v>8.8094405995796807E-2</v>
      </c>
      <c r="D74">
        <f t="shared" si="29"/>
        <v>0.18999264465144483</v>
      </c>
      <c r="E74">
        <f t="shared" si="29"/>
        <v>0.19281661431395702</v>
      </c>
      <c r="F74">
        <f t="shared" si="29"/>
        <v>0.20992180198403082</v>
      </c>
      <c r="G74">
        <f t="shared" si="29"/>
        <v>0.21196245625206045</v>
      </c>
      <c r="H74">
        <f t="shared" si="29"/>
        <v>0.2126818961422719</v>
      </c>
      <c r="I74">
        <f t="shared" si="29"/>
        <v>0.22654153225540247</v>
      </c>
      <c r="J74">
        <f t="shared" si="29"/>
        <v>0.25223018708631351</v>
      </c>
      <c r="K74">
        <f t="shared" si="29"/>
        <v>0.26543004064342179</v>
      </c>
      <c r="L74">
        <f t="shared" si="29"/>
        <v>0.26622934409664117</v>
      </c>
      <c r="M74">
        <f t="shared" si="29"/>
        <v>0.31086426437704823</v>
      </c>
      <c r="N74">
        <f t="shared" si="29"/>
        <v>0.32667971451293532</v>
      </c>
      <c r="O74">
        <f t="shared" si="29"/>
        <v>0.47445671877727474</v>
      </c>
      <c r="P74">
        <f t="shared" si="29"/>
        <v>0.51699462316306322</v>
      </c>
      <c r="Q74">
        <f t="shared" si="29"/>
        <v>0.52259142831026373</v>
      </c>
      <c r="R74">
        <f t="shared" si="29"/>
        <v>0.52367229501987478</v>
      </c>
      <c r="S74">
        <f t="shared" si="29"/>
        <v>0.52445310775177889</v>
      </c>
      <c r="T74">
        <f t="shared" si="29"/>
        <v>0.57643220634367986</v>
      </c>
      <c r="U74">
        <f t="shared" si="29"/>
        <v>0.87987670994998579</v>
      </c>
      <c r="V74">
        <f t="shared" si="29"/>
        <v>0.95246539842242495</v>
      </c>
      <c r="W74">
        <f t="shared" si="29"/>
        <v>0.95953137542685729</v>
      </c>
      <c r="X74">
        <f t="shared" si="29"/>
        <v>1</v>
      </c>
    </row>
    <row r="76" spans="1:25" x14ac:dyDescent="0.25">
      <c r="A76">
        <f>A4</f>
        <v>7.7850000000000003E-3</v>
      </c>
      <c r="B76">
        <f>A76+B4</f>
        <v>2.0444E-2</v>
      </c>
      <c r="C76">
        <f t="shared" ref="C76:X76" si="30">B76+C4</f>
        <v>2.6204000000000002E-2</v>
      </c>
      <c r="D76">
        <f t="shared" si="30"/>
        <v>5.6514000000000002E-2</v>
      </c>
      <c r="E76">
        <f t="shared" si="30"/>
        <v>5.7354000000000002E-2</v>
      </c>
      <c r="F76">
        <f t="shared" si="30"/>
        <v>6.2442000000000004E-2</v>
      </c>
      <c r="G76">
        <f t="shared" si="30"/>
        <v>6.3049000000000008E-2</v>
      </c>
      <c r="H76">
        <f t="shared" si="30"/>
        <v>6.3263000000000014E-2</v>
      </c>
      <c r="I76">
        <f t="shared" si="30"/>
        <v>7.9753000000000018E-2</v>
      </c>
      <c r="J76">
        <f t="shared" si="30"/>
        <v>0.11031700000000003</v>
      </c>
      <c r="K76">
        <f t="shared" si="30"/>
        <v>0.12602200000000002</v>
      </c>
      <c r="L76">
        <f t="shared" si="30"/>
        <v>0.12697300000000003</v>
      </c>
      <c r="M76">
        <f t="shared" si="30"/>
        <v>0.18007900000000004</v>
      </c>
      <c r="N76">
        <f t="shared" si="30"/>
        <v>0.19889600000000004</v>
      </c>
      <c r="O76">
        <f t="shared" si="30"/>
        <v>0.37471900000000002</v>
      </c>
      <c r="P76">
        <f t="shared" si="30"/>
        <v>0.42533000000000004</v>
      </c>
      <c r="Q76">
        <f t="shared" si="30"/>
        <v>0.43198900000000007</v>
      </c>
      <c r="R76">
        <f t="shared" si="30"/>
        <v>0.43327500000000008</v>
      </c>
      <c r="S76">
        <f t="shared" si="30"/>
        <v>0.43420400000000009</v>
      </c>
      <c r="T76">
        <f t="shared" si="30"/>
        <v>0.4960480000000001</v>
      </c>
      <c r="U76">
        <f t="shared" si="30"/>
        <v>0.85708200000000012</v>
      </c>
      <c r="V76">
        <f t="shared" si="30"/>
        <v>0.94344700000000015</v>
      </c>
      <c r="W76">
        <f t="shared" si="30"/>
        <v>0.9518540000000002</v>
      </c>
      <c r="X76">
        <f t="shared" si="30"/>
        <v>1.0000030000000002</v>
      </c>
    </row>
    <row r="82" spans="1:25" x14ac:dyDescent="0.25">
      <c r="A82" t="s">
        <v>3</v>
      </c>
      <c r="B82" t="s">
        <v>4</v>
      </c>
    </row>
    <row r="83" spans="1:25" x14ac:dyDescent="0.25">
      <c r="A83">
        <v>0</v>
      </c>
      <c r="B83">
        <v>0</v>
      </c>
    </row>
    <row r="84" spans="1:25" x14ac:dyDescent="0.25">
      <c r="A84">
        <f t="shared" ref="A84:X84" si="31">IF($A83=0,1,$A83*A$3)*IF($B83=0,1,$B83*A$4)*A$5</f>
        <v>4.1667000000000003E-2</v>
      </c>
      <c r="B84">
        <f t="shared" si="31"/>
        <v>4.1667000000000003E-2</v>
      </c>
      <c r="C84">
        <f t="shared" si="31"/>
        <v>4.1667000000000003E-2</v>
      </c>
      <c r="D84">
        <f t="shared" si="31"/>
        <v>4.1667000000000003E-2</v>
      </c>
      <c r="E84">
        <f t="shared" si="31"/>
        <v>4.1667000000000003E-2</v>
      </c>
      <c r="F84">
        <f t="shared" si="31"/>
        <v>4.1667000000000003E-2</v>
      </c>
      <c r="G84">
        <f t="shared" si="31"/>
        <v>4.1667000000000003E-2</v>
      </c>
      <c r="H84">
        <f t="shared" si="31"/>
        <v>4.1667000000000003E-2</v>
      </c>
      <c r="I84">
        <f t="shared" si="31"/>
        <v>1.0416999999999999E-2</v>
      </c>
      <c r="J84">
        <f t="shared" si="31"/>
        <v>1.0416999999999999E-2</v>
      </c>
      <c r="K84">
        <f t="shared" si="31"/>
        <v>1.0416999999999999E-2</v>
      </c>
      <c r="L84">
        <f t="shared" si="31"/>
        <v>1.0416999999999999E-2</v>
      </c>
      <c r="M84">
        <f t="shared" si="31"/>
        <v>1.0416999999999999E-2</v>
      </c>
      <c r="N84">
        <f t="shared" si="31"/>
        <v>1.0416999999999999E-2</v>
      </c>
      <c r="O84">
        <f t="shared" si="31"/>
        <v>1.0416999999999999E-2</v>
      </c>
      <c r="P84">
        <f t="shared" si="31"/>
        <v>1.0416999999999999E-2</v>
      </c>
      <c r="Q84">
        <f t="shared" si="31"/>
        <v>1.0416999999999999E-2</v>
      </c>
      <c r="R84">
        <f t="shared" si="31"/>
        <v>1.0416999999999999E-2</v>
      </c>
      <c r="S84">
        <f t="shared" si="31"/>
        <v>1.0416999999999999E-2</v>
      </c>
      <c r="T84">
        <f t="shared" si="31"/>
        <v>1.0416999999999999E-2</v>
      </c>
      <c r="U84">
        <f t="shared" si="31"/>
        <v>1.0416999999999999E-2</v>
      </c>
      <c r="V84">
        <f t="shared" si="31"/>
        <v>1.0416999999999999E-2</v>
      </c>
      <c r="W84">
        <f t="shared" si="31"/>
        <v>1.0416999999999999E-2</v>
      </c>
      <c r="X84">
        <f t="shared" si="31"/>
        <v>1.0416999999999999E-2</v>
      </c>
      <c r="Y84">
        <f>SUM(A84:X84)</f>
        <v>0.50000800000000012</v>
      </c>
    </row>
    <row r="85" spans="1:25" x14ac:dyDescent="0.25">
      <c r="A85">
        <f>A84/$Y84</f>
        <v>8.3332666677333148E-2</v>
      </c>
      <c r="B85">
        <f t="shared" ref="B85:X85" si="32">B84/$Y84</f>
        <v>8.3332666677333148E-2</v>
      </c>
      <c r="C85">
        <f t="shared" si="32"/>
        <v>8.3332666677333148E-2</v>
      </c>
      <c r="D85">
        <f t="shared" si="32"/>
        <v>8.3332666677333148E-2</v>
      </c>
      <c r="E85">
        <f t="shared" si="32"/>
        <v>8.3332666677333148E-2</v>
      </c>
      <c r="F85">
        <f t="shared" si="32"/>
        <v>8.3332666677333148E-2</v>
      </c>
      <c r="G85">
        <f t="shared" si="32"/>
        <v>8.3332666677333148E-2</v>
      </c>
      <c r="H85">
        <f t="shared" si="32"/>
        <v>8.3332666677333148E-2</v>
      </c>
      <c r="I85">
        <f t="shared" si="32"/>
        <v>2.0833666661333412E-2</v>
      </c>
      <c r="J85">
        <f t="shared" si="32"/>
        <v>2.0833666661333412E-2</v>
      </c>
      <c r="K85">
        <f t="shared" si="32"/>
        <v>2.0833666661333412E-2</v>
      </c>
      <c r="L85">
        <f t="shared" si="32"/>
        <v>2.0833666661333412E-2</v>
      </c>
      <c r="M85">
        <f t="shared" si="32"/>
        <v>2.0833666661333412E-2</v>
      </c>
      <c r="N85">
        <f t="shared" si="32"/>
        <v>2.0833666661333412E-2</v>
      </c>
      <c r="O85">
        <f t="shared" si="32"/>
        <v>2.0833666661333412E-2</v>
      </c>
      <c r="P85">
        <f t="shared" si="32"/>
        <v>2.0833666661333412E-2</v>
      </c>
      <c r="Q85">
        <f t="shared" si="32"/>
        <v>2.0833666661333412E-2</v>
      </c>
      <c r="R85">
        <f t="shared" si="32"/>
        <v>2.0833666661333412E-2</v>
      </c>
      <c r="S85">
        <f t="shared" si="32"/>
        <v>2.0833666661333412E-2</v>
      </c>
      <c r="T85">
        <f t="shared" si="32"/>
        <v>2.0833666661333412E-2</v>
      </c>
      <c r="U85">
        <f t="shared" si="32"/>
        <v>2.0833666661333412E-2</v>
      </c>
      <c r="V85">
        <f t="shared" si="32"/>
        <v>2.0833666661333412E-2</v>
      </c>
      <c r="W85">
        <f t="shared" si="32"/>
        <v>2.0833666661333412E-2</v>
      </c>
      <c r="X85">
        <f t="shared" si="32"/>
        <v>2.0833666661333412E-2</v>
      </c>
    </row>
    <row r="86" spans="1:25" x14ac:dyDescent="0.25">
      <c r="A86">
        <f>A85</f>
        <v>8.3332666677333148E-2</v>
      </c>
      <c r="B86">
        <f>A86+B85</f>
        <v>0.1666653333546663</v>
      </c>
      <c r="C86">
        <f t="shared" ref="C86:X86" si="33">B86+C85</f>
        <v>0.24999800003199946</v>
      </c>
      <c r="D86">
        <f t="shared" si="33"/>
        <v>0.33333066670933259</v>
      </c>
      <c r="E86">
        <f t="shared" si="33"/>
        <v>0.41666333338666572</v>
      </c>
      <c r="F86">
        <f t="shared" si="33"/>
        <v>0.49999600006399886</v>
      </c>
      <c r="G86">
        <f t="shared" si="33"/>
        <v>0.58332866674133199</v>
      </c>
      <c r="H86">
        <f t="shared" si="33"/>
        <v>0.66666133341866518</v>
      </c>
      <c r="I86">
        <f t="shared" si="33"/>
        <v>0.68749500007999864</v>
      </c>
      <c r="J86">
        <f t="shared" si="33"/>
        <v>0.7083286667413321</v>
      </c>
      <c r="K86">
        <f t="shared" si="33"/>
        <v>0.72916233340266556</v>
      </c>
      <c r="L86">
        <f t="shared" si="33"/>
        <v>0.74999600006399902</v>
      </c>
      <c r="M86">
        <f t="shared" si="33"/>
        <v>0.77082966672533249</v>
      </c>
      <c r="N86">
        <f t="shared" si="33"/>
        <v>0.79166333338666595</v>
      </c>
      <c r="O86">
        <f t="shared" si="33"/>
        <v>0.81249700004799941</v>
      </c>
      <c r="P86">
        <f t="shared" si="33"/>
        <v>0.83333066670933287</v>
      </c>
      <c r="Q86">
        <f t="shared" si="33"/>
        <v>0.85416433337066633</v>
      </c>
      <c r="R86">
        <f t="shared" si="33"/>
        <v>0.87499800003199979</v>
      </c>
      <c r="S86">
        <f t="shared" si="33"/>
        <v>0.89583166669333325</v>
      </c>
      <c r="T86">
        <f t="shared" si="33"/>
        <v>0.91666533335466671</v>
      </c>
      <c r="U86">
        <f t="shared" si="33"/>
        <v>0.93749900001600017</v>
      </c>
      <c r="V86">
        <f t="shared" si="33"/>
        <v>0.95833266667733363</v>
      </c>
      <c r="W86">
        <f t="shared" si="33"/>
        <v>0.97916633333866709</v>
      </c>
      <c r="X86">
        <f t="shared" si="33"/>
        <v>1.0000000000000004</v>
      </c>
    </row>
    <row r="88" spans="1:25" x14ac:dyDescent="0.25">
      <c r="A88" t="s">
        <v>3</v>
      </c>
      <c r="B88" t="s">
        <v>4</v>
      </c>
    </row>
    <row r="89" spans="1:25" x14ac:dyDescent="0.25">
      <c r="A89">
        <v>0.5</v>
      </c>
      <c r="B89">
        <v>0</v>
      </c>
    </row>
    <row r="90" spans="1:25" x14ac:dyDescent="0.25">
      <c r="A90">
        <f t="shared" ref="A90:X90" si="34">IF($A89=0,1,$A89*A$3)*IF($B89=0,1,$B89*A$4)*A$5</f>
        <v>1.2475099800000002E-4</v>
      </c>
      <c r="B90">
        <f t="shared" si="34"/>
        <v>6.2375499000000007E-4</v>
      </c>
      <c r="C90">
        <f t="shared" si="34"/>
        <v>1.8712649700000001E-3</v>
      </c>
      <c r="D90">
        <f t="shared" si="34"/>
        <v>1.2475099800000001E-3</v>
      </c>
      <c r="E90">
        <f t="shared" si="34"/>
        <v>1.2475099800000001E-3</v>
      </c>
      <c r="F90">
        <f t="shared" si="34"/>
        <v>1.2475099800000001E-3</v>
      </c>
      <c r="G90">
        <f t="shared" si="34"/>
        <v>6.237549900000001E-5</v>
      </c>
      <c r="H90">
        <f t="shared" si="34"/>
        <v>6.2375499000000007E-4</v>
      </c>
      <c r="I90">
        <f t="shared" si="34"/>
        <v>1.5594249E-4</v>
      </c>
      <c r="J90">
        <f t="shared" si="34"/>
        <v>3.1188498E-4</v>
      </c>
      <c r="K90">
        <f t="shared" si="34"/>
        <v>3.1188498E-4</v>
      </c>
      <c r="L90">
        <f t="shared" si="34"/>
        <v>1.5594248999999998E-5</v>
      </c>
      <c r="M90">
        <f t="shared" si="34"/>
        <v>3.1188498E-4</v>
      </c>
      <c r="N90">
        <f t="shared" si="34"/>
        <v>4.6782746999999994E-4</v>
      </c>
      <c r="O90">
        <f t="shared" si="34"/>
        <v>1.5594248999999998E-5</v>
      </c>
      <c r="P90">
        <f t="shared" si="34"/>
        <v>1.5594249E-4</v>
      </c>
      <c r="Q90">
        <f t="shared" si="34"/>
        <v>3.1188498E-4</v>
      </c>
      <c r="R90">
        <f t="shared" si="34"/>
        <v>3.1188498E-4</v>
      </c>
      <c r="S90">
        <f t="shared" si="34"/>
        <v>3.1188498E-4</v>
      </c>
      <c r="T90">
        <f t="shared" si="34"/>
        <v>1.5594248999999998E-5</v>
      </c>
      <c r="U90">
        <f t="shared" si="34"/>
        <v>1.5594248999999998E-5</v>
      </c>
      <c r="V90">
        <f t="shared" si="34"/>
        <v>4.6782746999999994E-4</v>
      </c>
      <c r="W90">
        <f t="shared" si="34"/>
        <v>3.1188498E-4</v>
      </c>
      <c r="X90">
        <f t="shared" si="34"/>
        <v>3.1188497999999996E-5</v>
      </c>
      <c r="Y90">
        <f>SUM(A90:X90)</f>
        <v>1.0572731661E-2</v>
      </c>
    </row>
    <row r="91" spans="1:25" x14ac:dyDescent="0.25">
      <c r="A91">
        <f>A90/$Y90</f>
        <v>1.1799315635728592E-2</v>
      </c>
      <c r="B91">
        <f t="shared" ref="B91:X91" si="35">B90/$Y90</f>
        <v>5.8996578178642956E-2</v>
      </c>
      <c r="C91">
        <f t="shared" si="35"/>
        <v>0.17698973453592887</v>
      </c>
      <c r="D91">
        <f t="shared" si="35"/>
        <v>0.11799315635728591</v>
      </c>
      <c r="E91">
        <f t="shared" si="35"/>
        <v>0.11799315635728591</v>
      </c>
      <c r="F91">
        <f t="shared" si="35"/>
        <v>0.11799315635728591</v>
      </c>
      <c r="G91">
        <f t="shared" si="35"/>
        <v>5.8996578178642962E-3</v>
      </c>
      <c r="H91">
        <f t="shared" si="35"/>
        <v>5.8996578178642956E-2</v>
      </c>
      <c r="I91">
        <f t="shared" si="35"/>
        <v>1.4749498521297996E-2</v>
      </c>
      <c r="J91">
        <f t="shared" si="35"/>
        <v>2.9498997042595992E-2</v>
      </c>
      <c r="K91">
        <f t="shared" si="35"/>
        <v>2.9498997042595992E-2</v>
      </c>
      <c r="L91">
        <f t="shared" si="35"/>
        <v>1.4749498521297994E-3</v>
      </c>
      <c r="M91">
        <f t="shared" si="35"/>
        <v>2.9498997042595992E-2</v>
      </c>
      <c r="N91">
        <f t="shared" si="35"/>
        <v>4.4248495563893986E-2</v>
      </c>
      <c r="O91">
        <f t="shared" si="35"/>
        <v>1.4749498521297994E-3</v>
      </c>
      <c r="P91">
        <f t="shared" si="35"/>
        <v>1.4749498521297996E-2</v>
      </c>
      <c r="Q91">
        <f t="shared" si="35"/>
        <v>2.9498997042595992E-2</v>
      </c>
      <c r="R91">
        <f t="shared" si="35"/>
        <v>2.9498997042595992E-2</v>
      </c>
      <c r="S91">
        <f t="shared" si="35"/>
        <v>2.9498997042595992E-2</v>
      </c>
      <c r="T91">
        <f t="shared" si="35"/>
        <v>1.4749498521297994E-3</v>
      </c>
      <c r="U91">
        <f t="shared" si="35"/>
        <v>1.4749498521297994E-3</v>
      </c>
      <c r="V91">
        <f t="shared" si="35"/>
        <v>4.4248495563893986E-2</v>
      </c>
      <c r="W91">
        <f t="shared" si="35"/>
        <v>2.9498997042595992E-2</v>
      </c>
      <c r="X91">
        <f t="shared" si="35"/>
        <v>2.9498997042595987E-3</v>
      </c>
    </row>
    <row r="92" spans="1:25" x14ac:dyDescent="0.25">
      <c r="A92">
        <f>A91</f>
        <v>1.1799315635728592E-2</v>
      </c>
      <c r="B92">
        <f>A92+B91</f>
        <v>7.0795893814371541E-2</v>
      </c>
      <c r="C92">
        <f t="shared" ref="C92:X92" si="36">B92+C91</f>
        <v>0.24778562835030041</v>
      </c>
      <c r="D92">
        <f t="shared" si="36"/>
        <v>0.36577878470758629</v>
      </c>
      <c r="E92">
        <f t="shared" si="36"/>
        <v>0.4837719410648722</v>
      </c>
      <c r="F92">
        <f t="shared" si="36"/>
        <v>0.60176509742215811</v>
      </c>
      <c r="G92">
        <f t="shared" si="36"/>
        <v>0.60766475524002239</v>
      </c>
      <c r="H92">
        <f t="shared" si="36"/>
        <v>0.66666133341866529</v>
      </c>
      <c r="I92">
        <f t="shared" si="36"/>
        <v>0.68141083193996332</v>
      </c>
      <c r="J92">
        <f t="shared" si="36"/>
        <v>0.71090982898255928</v>
      </c>
      <c r="K92">
        <f t="shared" si="36"/>
        <v>0.74040882602515523</v>
      </c>
      <c r="L92">
        <f t="shared" si="36"/>
        <v>0.74188377587728505</v>
      </c>
      <c r="M92">
        <f t="shared" si="36"/>
        <v>0.771382772919881</v>
      </c>
      <c r="N92">
        <f t="shared" si="36"/>
        <v>0.81563126848377498</v>
      </c>
      <c r="O92">
        <f t="shared" si="36"/>
        <v>0.8171062183359048</v>
      </c>
      <c r="P92">
        <f t="shared" si="36"/>
        <v>0.83185571685720283</v>
      </c>
      <c r="Q92">
        <f t="shared" si="36"/>
        <v>0.86135471389979879</v>
      </c>
      <c r="R92">
        <f t="shared" si="36"/>
        <v>0.89085371094239474</v>
      </c>
      <c r="S92">
        <f t="shared" si="36"/>
        <v>0.92035270798499069</v>
      </c>
      <c r="T92">
        <f t="shared" si="36"/>
        <v>0.92182765783712051</v>
      </c>
      <c r="U92">
        <f t="shared" si="36"/>
        <v>0.92330260768925032</v>
      </c>
      <c r="V92">
        <f t="shared" si="36"/>
        <v>0.96755110325314431</v>
      </c>
      <c r="W92">
        <f t="shared" si="36"/>
        <v>0.99705010029574026</v>
      </c>
      <c r="X92">
        <f t="shared" si="36"/>
        <v>0.99999999999999989</v>
      </c>
    </row>
    <row r="94" spans="1:25" x14ac:dyDescent="0.25">
      <c r="A94" t="s">
        <v>3</v>
      </c>
      <c r="B94" t="s">
        <v>4</v>
      </c>
    </row>
    <row r="95" spans="1:25" x14ac:dyDescent="0.25">
      <c r="A95">
        <v>1</v>
      </c>
      <c r="B95">
        <v>0</v>
      </c>
    </row>
    <row r="96" spans="1:25" x14ac:dyDescent="0.25">
      <c r="A96">
        <f t="shared" ref="A96:X96" si="37">IF($A95=0,1,$A95*A$3)*IF($B95=0,1,$B95*A$4)*A$5</f>
        <v>2.4950199600000004E-4</v>
      </c>
      <c r="B96">
        <f t="shared" si="37"/>
        <v>1.2475099800000001E-3</v>
      </c>
      <c r="C96">
        <f t="shared" si="37"/>
        <v>3.7425299400000002E-3</v>
      </c>
      <c r="D96">
        <f t="shared" si="37"/>
        <v>2.4950199600000003E-3</v>
      </c>
      <c r="E96">
        <f t="shared" si="37"/>
        <v>2.4950199600000003E-3</v>
      </c>
      <c r="F96">
        <f t="shared" si="37"/>
        <v>2.4950199600000003E-3</v>
      </c>
      <c r="G96">
        <f t="shared" si="37"/>
        <v>1.2475099800000002E-4</v>
      </c>
      <c r="H96">
        <f t="shared" si="37"/>
        <v>1.2475099800000001E-3</v>
      </c>
      <c r="I96">
        <f t="shared" si="37"/>
        <v>3.1188498E-4</v>
      </c>
      <c r="J96">
        <f t="shared" si="37"/>
        <v>6.2376996E-4</v>
      </c>
      <c r="K96">
        <f t="shared" si="37"/>
        <v>6.2376996E-4</v>
      </c>
      <c r="L96">
        <f t="shared" si="37"/>
        <v>3.1188497999999996E-5</v>
      </c>
      <c r="M96">
        <f t="shared" si="37"/>
        <v>6.2376996E-4</v>
      </c>
      <c r="N96">
        <f t="shared" si="37"/>
        <v>9.3565493999999989E-4</v>
      </c>
      <c r="O96">
        <f t="shared" si="37"/>
        <v>3.1188497999999996E-5</v>
      </c>
      <c r="P96">
        <f t="shared" si="37"/>
        <v>3.1188498E-4</v>
      </c>
      <c r="Q96">
        <f t="shared" si="37"/>
        <v>6.2376996E-4</v>
      </c>
      <c r="R96">
        <f t="shared" si="37"/>
        <v>6.2376996E-4</v>
      </c>
      <c r="S96">
        <f t="shared" si="37"/>
        <v>6.2376996E-4</v>
      </c>
      <c r="T96">
        <f t="shared" si="37"/>
        <v>3.1188497999999996E-5</v>
      </c>
      <c r="U96">
        <f t="shared" si="37"/>
        <v>3.1188497999999996E-5</v>
      </c>
      <c r="V96">
        <f t="shared" si="37"/>
        <v>9.3565493999999989E-4</v>
      </c>
      <c r="W96">
        <f t="shared" si="37"/>
        <v>6.2376996E-4</v>
      </c>
      <c r="X96">
        <f t="shared" si="37"/>
        <v>6.2376995999999992E-5</v>
      </c>
      <c r="Y96">
        <f>SUM(A96:X96)</f>
        <v>2.1145463321999999E-2</v>
      </c>
    </row>
    <row r="97" spans="1:25" x14ac:dyDescent="0.25">
      <c r="A97">
        <f>A96/$Y96</f>
        <v>1.1799315635728592E-2</v>
      </c>
      <c r="B97">
        <f t="shared" ref="B97:X97" si="38">B96/$Y96</f>
        <v>5.8996578178642956E-2</v>
      </c>
      <c r="C97">
        <f t="shared" si="38"/>
        <v>0.17698973453592887</v>
      </c>
      <c r="D97">
        <f t="shared" si="38"/>
        <v>0.11799315635728591</v>
      </c>
      <c r="E97">
        <f t="shared" si="38"/>
        <v>0.11799315635728591</v>
      </c>
      <c r="F97">
        <f t="shared" si="38"/>
        <v>0.11799315635728591</v>
      </c>
      <c r="G97">
        <f t="shared" si="38"/>
        <v>5.8996578178642962E-3</v>
      </c>
      <c r="H97">
        <f t="shared" si="38"/>
        <v>5.8996578178642956E-2</v>
      </c>
      <c r="I97">
        <f t="shared" si="38"/>
        <v>1.4749498521297996E-2</v>
      </c>
      <c r="J97">
        <f t="shared" si="38"/>
        <v>2.9498997042595992E-2</v>
      </c>
      <c r="K97">
        <f t="shared" si="38"/>
        <v>2.9498997042595992E-2</v>
      </c>
      <c r="L97">
        <f t="shared" si="38"/>
        <v>1.4749498521297994E-3</v>
      </c>
      <c r="M97">
        <f t="shared" si="38"/>
        <v>2.9498997042595992E-2</v>
      </c>
      <c r="N97">
        <f t="shared" si="38"/>
        <v>4.4248495563893986E-2</v>
      </c>
      <c r="O97">
        <f t="shared" si="38"/>
        <v>1.4749498521297994E-3</v>
      </c>
      <c r="P97">
        <f t="shared" si="38"/>
        <v>1.4749498521297996E-2</v>
      </c>
      <c r="Q97">
        <f t="shared" si="38"/>
        <v>2.9498997042595992E-2</v>
      </c>
      <c r="R97">
        <f t="shared" si="38"/>
        <v>2.9498997042595992E-2</v>
      </c>
      <c r="S97">
        <f t="shared" si="38"/>
        <v>2.9498997042595992E-2</v>
      </c>
      <c r="T97">
        <f t="shared" si="38"/>
        <v>1.4749498521297994E-3</v>
      </c>
      <c r="U97">
        <f t="shared" si="38"/>
        <v>1.4749498521297994E-3</v>
      </c>
      <c r="V97">
        <f t="shared" si="38"/>
        <v>4.4248495563893986E-2</v>
      </c>
      <c r="W97">
        <f t="shared" si="38"/>
        <v>2.9498997042595992E-2</v>
      </c>
      <c r="X97">
        <f t="shared" si="38"/>
        <v>2.9498997042595987E-3</v>
      </c>
    </row>
    <row r="98" spans="1:25" x14ac:dyDescent="0.25">
      <c r="A98">
        <f>A97</f>
        <v>1.1799315635728592E-2</v>
      </c>
      <c r="B98">
        <f>A98+B97</f>
        <v>7.0795893814371541E-2</v>
      </c>
      <c r="C98">
        <f t="shared" ref="C98:X98" si="39">B98+C97</f>
        <v>0.24778562835030041</v>
      </c>
      <c r="D98">
        <f t="shared" si="39"/>
        <v>0.36577878470758629</v>
      </c>
      <c r="E98">
        <f t="shared" si="39"/>
        <v>0.4837719410648722</v>
      </c>
      <c r="F98">
        <f t="shared" si="39"/>
        <v>0.60176509742215811</v>
      </c>
      <c r="G98">
        <f t="shared" si="39"/>
        <v>0.60766475524002239</v>
      </c>
      <c r="H98">
        <f t="shared" si="39"/>
        <v>0.66666133341866529</v>
      </c>
      <c r="I98">
        <f t="shared" si="39"/>
        <v>0.68141083193996332</v>
      </c>
      <c r="J98">
        <f t="shared" si="39"/>
        <v>0.71090982898255928</v>
      </c>
      <c r="K98">
        <f t="shared" si="39"/>
        <v>0.74040882602515523</v>
      </c>
      <c r="L98">
        <f t="shared" si="39"/>
        <v>0.74188377587728505</v>
      </c>
      <c r="M98">
        <f t="shared" si="39"/>
        <v>0.771382772919881</v>
      </c>
      <c r="N98">
        <f t="shared" si="39"/>
        <v>0.81563126848377498</v>
      </c>
      <c r="O98">
        <f t="shared" si="39"/>
        <v>0.8171062183359048</v>
      </c>
      <c r="P98">
        <f t="shared" si="39"/>
        <v>0.83185571685720283</v>
      </c>
      <c r="Q98">
        <f t="shared" si="39"/>
        <v>0.86135471389979879</v>
      </c>
      <c r="R98">
        <f t="shared" si="39"/>
        <v>0.89085371094239474</v>
      </c>
      <c r="S98">
        <f t="shared" si="39"/>
        <v>0.92035270798499069</v>
      </c>
      <c r="T98">
        <f t="shared" si="39"/>
        <v>0.92182765783712051</v>
      </c>
      <c r="U98">
        <f t="shared" si="39"/>
        <v>0.92330260768925032</v>
      </c>
      <c r="V98">
        <f t="shared" si="39"/>
        <v>0.96755110325314431</v>
      </c>
      <c r="W98">
        <f t="shared" si="39"/>
        <v>0.99705010029574026</v>
      </c>
      <c r="X98">
        <f t="shared" si="39"/>
        <v>0.99999999999999989</v>
      </c>
    </row>
    <row r="100" spans="1:25" x14ac:dyDescent="0.25">
      <c r="A100" t="s">
        <v>3</v>
      </c>
      <c r="B100" t="s">
        <v>4</v>
      </c>
    </row>
    <row r="101" spans="1:25" x14ac:dyDescent="0.25">
      <c r="A101">
        <v>2</v>
      </c>
      <c r="B101">
        <v>0</v>
      </c>
    </row>
    <row r="102" spans="1:25" x14ac:dyDescent="0.25">
      <c r="A102">
        <f t="shared" ref="A102:X102" si="40">IF($A101=0,1,$A101*A$3)*IF($B101=0,1,$B101*A$4)*A$5</f>
        <v>4.9900399200000008E-4</v>
      </c>
      <c r="B102">
        <f t="shared" si="40"/>
        <v>2.4950199600000003E-3</v>
      </c>
      <c r="C102">
        <f t="shared" si="40"/>
        <v>7.4850598800000005E-3</v>
      </c>
      <c r="D102">
        <f t="shared" si="40"/>
        <v>4.9900399200000006E-3</v>
      </c>
      <c r="E102">
        <f t="shared" si="40"/>
        <v>4.9900399200000006E-3</v>
      </c>
      <c r="F102">
        <f t="shared" si="40"/>
        <v>4.9900399200000006E-3</v>
      </c>
      <c r="G102">
        <f t="shared" si="40"/>
        <v>2.4950199600000004E-4</v>
      </c>
      <c r="H102">
        <f t="shared" si="40"/>
        <v>2.4950199600000003E-3</v>
      </c>
      <c r="I102">
        <f t="shared" si="40"/>
        <v>6.2376996E-4</v>
      </c>
      <c r="J102">
        <f t="shared" si="40"/>
        <v>1.24753992E-3</v>
      </c>
      <c r="K102">
        <f t="shared" si="40"/>
        <v>1.24753992E-3</v>
      </c>
      <c r="L102">
        <f t="shared" si="40"/>
        <v>6.2376995999999992E-5</v>
      </c>
      <c r="M102">
        <f t="shared" si="40"/>
        <v>1.24753992E-3</v>
      </c>
      <c r="N102">
        <f t="shared" si="40"/>
        <v>1.8713098799999998E-3</v>
      </c>
      <c r="O102">
        <f t="shared" si="40"/>
        <v>6.2376995999999992E-5</v>
      </c>
      <c r="P102">
        <f t="shared" si="40"/>
        <v>6.2376996E-4</v>
      </c>
      <c r="Q102">
        <f t="shared" si="40"/>
        <v>1.24753992E-3</v>
      </c>
      <c r="R102">
        <f t="shared" si="40"/>
        <v>1.24753992E-3</v>
      </c>
      <c r="S102">
        <f t="shared" si="40"/>
        <v>1.24753992E-3</v>
      </c>
      <c r="T102">
        <f t="shared" si="40"/>
        <v>6.2376995999999992E-5</v>
      </c>
      <c r="U102">
        <f t="shared" si="40"/>
        <v>6.2376995999999992E-5</v>
      </c>
      <c r="V102">
        <f t="shared" si="40"/>
        <v>1.8713098799999998E-3</v>
      </c>
      <c r="W102">
        <f t="shared" si="40"/>
        <v>1.24753992E-3</v>
      </c>
      <c r="X102">
        <f t="shared" si="40"/>
        <v>1.2475399199999998E-4</v>
      </c>
      <c r="Y102">
        <f>SUM(A102:X102)</f>
        <v>4.2290926643999999E-2</v>
      </c>
    </row>
    <row r="103" spans="1:25" x14ac:dyDescent="0.25">
      <c r="A103">
        <f>A102/$Y102</f>
        <v>1.1799315635728592E-2</v>
      </c>
      <c r="B103">
        <f t="shared" ref="B103:X103" si="41">B102/$Y102</f>
        <v>5.8996578178642956E-2</v>
      </c>
      <c r="C103">
        <f t="shared" si="41"/>
        <v>0.17698973453592887</v>
      </c>
      <c r="D103">
        <f t="shared" si="41"/>
        <v>0.11799315635728591</v>
      </c>
      <c r="E103">
        <f t="shared" si="41"/>
        <v>0.11799315635728591</v>
      </c>
      <c r="F103">
        <f t="shared" si="41"/>
        <v>0.11799315635728591</v>
      </c>
      <c r="G103">
        <f t="shared" si="41"/>
        <v>5.8996578178642962E-3</v>
      </c>
      <c r="H103">
        <f t="shared" si="41"/>
        <v>5.8996578178642956E-2</v>
      </c>
      <c r="I103">
        <f t="shared" si="41"/>
        <v>1.4749498521297996E-2</v>
      </c>
      <c r="J103">
        <f t="shared" si="41"/>
        <v>2.9498997042595992E-2</v>
      </c>
      <c r="K103">
        <f t="shared" si="41"/>
        <v>2.9498997042595992E-2</v>
      </c>
      <c r="L103">
        <f t="shared" si="41"/>
        <v>1.4749498521297994E-3</v>
      </c>
      <c r="M103">
        <f t="shared" si="41"/>
        <v>2.9498997042595992E-2</v>
      </c>
      <c r="N103">
        <f t="shared" si="41"/>
        <v>4.4248495563893986E-2</v>
      </c>
      <c r="O103">
        <f t="shared" si="41"/>
        <v>1.4749498521297994E-3</v>
      </c>
      <c r="P103">
        <f t="shared" si="41"/>
        <v>1.4749498521297996E-2</v>
      </c>
      <c r="Q103">
        <f t="shared" si="41"/>
        <v>2.9498997042595992E-2</v>
      </c>
      <c r="R103">
        <f t="shared" si="41"/>
        <v>2.9498997042595992E-2</v>
      </c>
      <c r="S103">
        <f t="shared" si="41"/>
        <v>2.9498997042595992E-2</v>
      </c>
      <c r="T103">
        <f t="shared" si="41"/>
        <v>1.4749498521297994E-3</v>
      </c>
      <c r="U103">
        <f t="shared" si="41"/>
        <v>1.4749498521297994E-3</v>
      </c>
      <c r="V103">
        <f t="shared" si="41"/>
        <v>4.4248495563893986E-2</v>
      </c>
      <c r="W103">
        <f t="shared" si="41"/>
        <v>2.9498997042595992E-2</v>
      </c>
      <c r="X103">
        <f t="shared" si="41"/>
        <v>2.9498997042595987E-3</v>
      </c>
    </row>
    <row r="104" spans="1:25" x14ac:dyDescent="0.25">
      <c r="A104">
        <f>A103</f>
        <v>1.1799315635728592E-2</v>
      </c>
      <c r="B104">
        <f>A104+B103</f>
        <v>7.0795893814371541E-2</v>
      </c>
      <c r="C104">
        <f t="shared" ref="C104:X104" si="42">B104+C103</f>
        <v>0.24778562835030041</v>
      </c>
      <c r="D104">
        <f t="shared" si="42"/>
        <v>0.36577878470758629</v>
      </c>
      <c r="E104">
        <f t="shared" si="42"/>
        <v>0.4837719410648722</v>
      </c>
      <c r="F104">
        <f t="shared" si="42"/>
        <v>0.60176509742215811</v>
      </c>
      <c r="G104">
        <f t="shared" si="42"/>
        <v>0.60766475524002239</v>
      </c>
      <c r="H104">
        <f t="shared" si="42"/>
        <v>0.66666133341866529</v>
      </c>
      <c r="I104">
        <f t="shared" si="42"/>
        <v>0.68141083193996332</v>
      </c>
      <c r="J104">
        <f t="shared" si="42"/>
        <v>0.71090982898255928</v>
      </c>
      <c r="K104">
        <f t="shared" si="42"/>
        <v>0.74040882602515523</v>
      </c>
      <c r="L104">
        <f t="shared" si="42"/>
        <v>0.74188377587728505</v>
      </c>
      <c r="M104">
        <f t="shared" si="42"/>
        <v>0.771382772919881</v>
      </c>
      <c r="N104">
        <f t="shared" si="42"/>
        <v>0.81563126848377498</v>
      </c>
      <c r="O104">
        <f t="shared" si="42"/>
        <v>0.8171062183359048</v>
      </c>
      <c r="P104">
        <f t="shared" si="42"/>
        <v>0.83185571685720283</v>
      </c>
      <c r="Q104">
        <f t="shared" si="42"/>
        <v>0.86135471389979879</v>
      </c>
      <c r="R104">
        <f t="shared" si="42"/>
        <v>0.89085371094239474</v>
      </c>
      <c r="S104">
        <f t="shared" si="42"/>
        <v>0.92035270798499069</v>
      </c>
      <c r="T104">
        <f t="shared" si="42"/>
        <v>0.92182765783712051</v>
      </c>
      <c r="U104">
        <f t="shared" si="42"/>
        <v>0.92330260768925032</v>
      </c>
      <c r="V104">
        <f t="shared" si="42"/>
        <v>0.96755110325314431</v>
      </c>
      <c r="W104">
        <f t="shared" si="42"/>
        <v>0.99705010029574026</v>
      </c>
      <c r="X104">
        <f t="shared" si="42"/>
        <v>0.99999999999999989</v>
      </c>
    </row>
    <row r="106" spans="1:25" x14ac:dyDescent="0.25">
      <c r="A106" t="s">
        <v>3</v>
      </c>
      <c r="B106" t="s">
        <v>4</v>
      </c>
    </row>
    <row r="107" spans="1:25" x14ac:dyDescent="0.25">
      <c r="A107">
        <v>4</v>
      </c>
      <c r="B107">
        <v>0</v>
      </c>
    </row>
    <row r="108" spans="1:25" x14ac:dyDescent="0.25">
      <c r="A108">
        <f t="shared" ref="A108:X108" si="43">IF($A107=0,1,$A107*A$3)*IF($B107=0,1,$B107*A$4)*A$5</f>
        <v>9.9800798400000016E-4</v>
      </c>
      <c r="B108">
        <f t="shared" si="43"/>
        <v>4.9900399200000006E-3</v>
      </c>
      <c r="C108">
        <f t="shared" si="43"/>
        <v>1.4970119760000001E-2</v>
      </c>
      <c r="D108">
        <f t="shared" si="43"/>
        <v>9.9800798400000012E-3</v>
      </c>
      <c r="E108">
        <f t="shared" si="43"/>
        <v>9.9800798400000012E-3</v>
      </c>
      <c r="F108">
        <f t="shared" si="43"/>
        <v>9.9800798400000012E-3</v>
      </c>
      <c r="G108">
        <f t="shared" si="43"/>
        <v>4.9900399200000008E-4</v>
      </c>
      <c r="H108">
        <f t="shared" si="43"/>
        <v>4.9900399200000006E-3</v>
      </c>
      <c r="I108">
        <f t="shared" si="43"/>
        <v>1.24753992E-3</v>
      </c>
      <c r="J108">
        <f t="shared" si="43"/>
        <v>2.49507984E-3</v>
      </c>
      <c r="K108">
        <f t="shared" si="43"/>
        <v>2.49507984E-3</v>
      </c>
      <c r="L108">
        <f t="shared" si="43"/>
        <v>1.2475399199999998E-4</v>
      </c>
      <c r="M108">
        <f t="shared" si="43"/>
        <v>2.49507984E-3</v>
      </c>
      <c r="N108">
        <f t="shared" si="43"/>
        <v>3.7426197599999995E-3</v>
      </c>
      <c r="O108">
        <f t="shared" si="43"/>
        <v>1.2475399199999998E-4</v>
      </c>
      <c r="P108">
        <f t="shared" si="43"/>
        <v>1.24753992E-3</v>
      </c>
      <c r="Q108">
        <f t="shared" si="43"/>
        <v>2.49507984E-3</v>
      </c>
      <c r="R108">
        <f t="shared" si="43"/>
        <v>2.49507984E-3</v>
      </c>
      <c r="S108">
        <f t="shared" si="43"/>
        <v>2.49507984E-3</v>
      </c>
      <c r="T108">
        <f t="shared" si="43"/>
        <v>1.2475399199999998E-4</v>
      </c>
      <c r="U108">
        <f t="shared" si="43"/>
        <v>1.2475399199999998E-4</v>
      </c>
      <c r="V108">
        <f t="shared" si="43"/>
        <v>3.7426197599999995E-3</v>
      </c>
      <c r="W108">
        <f t="shared" si="43"/>
        <v>2.49507984E-3</v>
      </c>
      <c r="X108">
        <f t="shared" si="43"/>
        <v>2.4950798399999997E-4</v>
      </c>
      <c r="Y108">
        <f>SUM(A108:X108)</f>
        <v>8.4581853287999997E-2</v>
      </c>
    </row>
    <row r="109" spans="1:25" x14ac:dyDescent="0.25">
      <c r="A109">
        <f>A108/$Y108</f>
        <v>1.1799315635728592E-2</v>
      </c>
      <c r="B109">
        <f t="shared" ref="B109:X109" si="44">B108/$Y108</f>
        <v>5.8996578178642956E-2</v>
      </c>
      <c r="C109">
        <f t="shared" si="44"/>
        <v>0.17698973453592887</v>
      </c>
      <c r="D109">
        <f t="shared" si="44"/>
        <v>0.11799315635728591</v>
      </c>
      <c r="E109">
        <f t="shared" si="44"/>
        <v>0.11799315635728591</v>
      </c>
      <c r="F109">
        <f t="shared" si="44"/>
        <v>0.11799315635728591</v>
      </c>
      <c r="G109">
        <f t="shared" si="44"/>
        <v>5.8996578178642962E-3</v>
      </c>
      <c r="H109">
        <f t="shared" si="44"/>
        <v>5.8996578178642956E-2</v>
      </c>
      <c r="I109">
        <f t="shared" si="44"/>
        <v>1.4749498521297996E-2</v>
      </c>
      <c r="J109">
        <f t="shared" si="44"/>
        <v>2.9498997042595992E-2</v>
      </c>
      <c r="K109">
        <f t="shared" si="44"/>
        <v>2.9498997042595992E-2</v>
      </c>
      <c r="L109">
        <f t="shared" si="44"/>
        <v>1.4749498521297994E-3</v>
      </c>
      <c r="M109">
        <f t="shared" si="44"/>
        <v>2.9498997042595992E-2</v>
      </c>
      <c r="N109">
        <f t="shared" si="44"/>
        <v>4.4248495563893986E-2</v>
      </c>
      <c r="O109">
        <f t="shared" si="44"/>
        <v>1.4749498521297994E-3</v>
      </c>
      <c r="P109">
        <f t="shared" si="44"/>
        <v>1.4749498521297996E-2</v>
      </c>
      <c r="Q109">
        <f t="shared" si="44"/>
        <v>2.9498997042595992E-2</v>
      </c>
      <c r="R109">
        <f t="shared" si="44"/>
        <v>2.9498997042595992E-2</v>
      </c>
      <c r="S109">
        <f t="shared" si="44"/>
        <v>2.9498997042595992E-2</v>
      </c>
      <c r="T109">
        <f t="shared" si="44"/>
        <v>1.4749498521297994E-3</v>
      </c>
      <c r="U109">
        <f t="shared" si="44"/>
        <v>1.4749498521297994E-3</v>
      </c>
      <c r="V109">
        <f t="shared" si="44"/>
        <v>4.4248495563893986E-2</v>
      </c>
      <c r="W109">
        <f t="shared" si="44"/>
        <v>2.9498997042595992E-2</v>
      </c>
      <c r="X109">
        <f t="shared" si="44"/>
        <v>2.9498997042595987E-3</v>
      </c>
    </row>
    <row r="110" spans="1:25" x14ac:dyDescent="0.25">
      <c r="A110">
        <f>A109</f>
        <v>1.1799315635728592E-2</v>
      </c>
      <c r="B110">
        <f>A110+B109</f>
        <v>7.0795893814371541E-2</v>
      </c>
      <c r="C110">
        <f t="shared" ref="C110:X110" si="45">B110+C109</f>
        <v>0.24778562835030041</v>
      </c>
      <c r="D110">
        <f t="shared" si="45"/>
        <v>0.36577878470758629</v>
      </c>
      <c r="E110">
        <f t="shared" si="45"/>
        <v>0.4837719410648722</v>
      </c>
      <c r="F110">
        <f t="shared" si="45"/>
        <v>0.60176509742215811</v>
      </c>
      <c r="G110">
        <f t="shared" si="45"/>
        <v>0.60766475524002239</v>
      </c>
      <c r="H110">
        <f t="shared" si="45"/>
        <v>0.66666133341866529</v>
      </c>
      <c r="I110">
        <f t="shared" si="45"/>
        <v>0.68141083193996332</v>
      </c>
      <c r="J110">
        <f t="shared" si="45"/>
        <v>0.71090982898255928</v>
      </c>
      <c r="K110">
        <f t="shared" si="45"/>
        <v>0.74040882602515523</v>
      </c>
      <c r="L110">
        <f t="shared" si="45"/>
        <v>0.74188377587728505</v>
      </c>
      <c r="M110">
        <f t="shared" si="45"/>
        <v>0.771382772919881</v>
      </c>
      <c r="N110">
        <f t="shared" si="45"/>
        <v>0.81563126848377498</v>
      </c>
      <c r="O110">
        <f t="shared" si="45"/>
        <v>0.8171062183359048</v>
      </c>
      <c r="P110">
        <f t="shared" si="45"/>
        <v>0.83185571685720283</v>
      </c>
      <c r="Q110">
        <f t="shared" si="45"/>
        <v>0.86135471389979879</v>
      </c>
      <c r="R110">
        <f t="shared" si="45"/>
        <v>0.89085371094239474</v>
      </c>
      <c r="S110">
        <f t="shared" si="45"/>
        <v>0.92035270798499069</v>
      </c>
      <c r="T110">
        <f t="shared" si="45"/>
        <v>0.92182765783712051</v>
      </c>
      <c r="U110">
        <f t="shared" si="45"/>
        <v>0.92330260768925032</v>
      </c>
      <c r="V110">
        <f t="shared" si="45"/>
        <v>0.96755110325314431</v>
      </c>
      <c r="W110">
        <f t="shared" si="45"/>
        <v>0.99705010029574026</v>
      </c>
      <c r="X110">
        <f t="shared" si="45"/>
        <v>0.99999999999999989</v>
      </c>
    </row>
    <row r="112" spans="1:25" x14ac:dyDescent="0.25">
      <c r="A112" t="s">
        <v>3</v>
      </c>
      <c r="B112" t="s">
        <v>4</v>
      </c>
    </row>
    <row r="113" spans="1:25" x14ac:dyDescent="0.25">
      <c r="A113">
        <v>8</v>
      </c>
      <c r="B113">
        <v>0</v>
      </c>
    </row>
    <row r="114" spans="1:25" x14ac:dyDescent="0.25">
      <c r="A114">
        <f t="shared" ref="A114:X114" si="46">IF($A113=0,1,$A113*A$3)*IF($B113=0,1,$B113*A$4)*A$5</f>
        <v>1.9960159680000003E-3</v>
      </c>
      <c r="B114">
        <f t="shared" si="46"/>
        <v>9.9800798400000012E-3</v>
      </c>
      <c r="C114">
        <f t="shared" si="46"/>
        <v>2.9940239520000002E-2</v>
      </c>
      <c r="D114">
        <f t="shared" si="46"/>
        <v>1.9960159680000002E-2</v>
      </c>
      <c r="E114">
        <f t="shared" si="46"/>
        <v>1.9960159680000002E-2</v>
      </c>
      <c r="F114">
        <f t="shared" si="46"/>
        <v>1.9960159680000002E-2</v>
      </c>
      <c r="G114">
        <f t="shared" si="46"/>
        <v>9.9800798400000016E-4</v>
      </c>
      <c r="H114">
        <f t="shared" si="46"/>
        <v>9.9800798400000012E-3</v>
      </c>
      <c r="I114">
        <f t="shared" si="46"/>
        <v>2.49507984E-3</v>
      </c>
      <c r="J114">
        <f t="shared" si="46"/>
        <v>4.99015968E-3</v>
      </c>
      <c r="K114">
        <f t="shared" si="46"/>
        <v>4.99015968E-3</v>
      </c>
      <c r="L114">
        <f t="shared" si="46"/>
        <v>2.4950798399999997E-4</v>
      </c>
      <c r="M114">
        <f t="shared" si="46"/>
        <v>4.99015968E-3</v>
      </c>
      <c r="N114">
        <f t="shared" si="46"/>
        <v>7.4852395199999991E-3</v>
      </c>
      <c r="O114">
        <f t="shared" si="46"/>
        <v>2.4950798399999997E-4</v>
      </c>
      <c r="P114">
        <f t="shared" si="46"/>
        <v>2.49507984E-3</v>
      </c>
      <c r="Q114">
        <f t="shared" si="46"/>
        <v>4.99015968E-3</v>
      </c>
      <c r="R114">
        <f t="shared" si="46"/>
        <v>4.99015968E-3</v>
      </c>
      <c r="S114">
        <f t="shared" si="46"/>
        <v>4.99015968E-3</v>
      </c>
      <c r="T114">
        <f t="shared" si="46"/>
        <v>2.4950798399999997E-4</v>
      </c>
      <c r="U114">
        <f t="shared" si="46"/>
        <v>2.4950798399999997E-4</v>
      </c>
      <c r="V114">
        <f t="shared" si="46"/>
        <v>7.4852395199999991E-3</v>
      </c>
      <c r="W114">
        <f t="shared" si="46"/>
        <v>4.99015968E-3</v>
      </c>
      <c r="X114">
        <f t="shared" si="46"/>
        <v>4.9901596799999993E-4</v>
      </c>
      <c r="Y114">
        <f>SUM(A114:X114)</f>
        <v>0.16916370657599999</v>
      </c>
    </row>
    <row r="115" spans="1:25" x14ac:dyDescent="0.25">
      <c r="A115">
        <f>A114/$Y114</f>
        <v>1.1799315635728592E-2</v>
      </c>
      <c r="B115">
        <f t="shared" ref="B115:X115" si="47">B114/$Y114</f>
        <v>5.8996578178642956E-2</v>
      </c>
      <c r="C115">
        <f t="shared" si="47"/>
        <v>0.17698973453592887</v>
      </c>
      <c r="D115">
        <f t="shared" si="47"/>
        <v>0.11799315635728591</v>
      </c>
      <c r="E115">
        <f t="shared" si="47"/>
        <v>0.11799315635728591</v>
      </c>
      <c r="F115">
        <f t="shared" si="47"/>
        <v>0.11799315635728591</v>
      </c>
      <c r="G115">
        <f t="shared" si="47"/>
        <v>5.8996578178642962E-3</v>
      </c>
      <c r="H115">
        <f t="shared" si="47"/>
        <v>5.8996578178642956E-2</v>
      </c>
      <c r="I115">
        <f t="shared" si="47"/>
        <v>1.4749498521297996E-2</v>
      </c>
      <c r="J115">
        <f t="shared" si="47"/>
        <v>2.9498997042595992E-2</v>
      </c>
      <c r="K115">
        <f t="shared" si="47"/>
        <v>2.9498997042595992E-2</v>
      </c>
      <c r="L115">
        <f t="shared" si="47"/>
        <v>1.4749498521297994E-3</v>
      </c>
      <c r="M115">
        <f t="shared" si="47"/>
        <v>2.9498997042595992E-2</v>
      </c>
      <c r="N115">
        <f t="shared" si="47"/>
        <v>4.4248495563893986E-2</v>
      </c>
      <c r="O115">
        <f t="shared" si="47"/>
        <v>1.4749498521297994E-3</v>
      </c>
      <c r="P115">
        <f t="shared" si="47"/>
        <v>1.4749498521297996E-2</v>
      </c>
      <c r="Q115">
        <f t="shared" si="47"/>
        <v>2.9498997042595992E-2</v>
      </c>
      <c r="R115">
        <f t="shared" si="47"/>
        <v>2.9498997042595992E-2</v>
      </c>
      <c r="S115">
        <f t="shared" si="47"/>
        <v>2.9498997042595992E-2</v>
      </c>
      <c r="T115">
        <f t="shared" si="47"/>
        <v>1.4749498521297994E-3</v>
      </c>
      <c r="U115">
        <f t="shared" si="47"/>
        <v>1.4749498521297994E-3</v>
      </c>
      <c r="V115">
        <f t="shared" si="47"/>
        <v>4.4248495563893986E-2</v>
      </c>
      <c r="W115">
        <f t="shared" si="47"/>
        <v>2.9498997042595992E-2</v>
      </c>
      <c r="X115">
        <f t="shared" si="47"/>
        <v>2.9498997042595987E-3</v>
      </c>
    </row>
    <row r="116" spans="1:25" x14ac:dyDescent="0.25">
      <c r="A116">
        <f>A115</f>
        <v>1.1799315635728592E-2</v>
      </c>
      <c r="B116">
        <f>A116+B115</f>
        <v>7.0795893814371541E-2</v>
      </c>
      <c r="C116">
        <f t="shared" ref="C116:X116" si="48">B116+C115</f>
        <v>0.24778562835030041</v>
      </c>
      <c r="D116">
        <f t="shared" si="48"/>
        <v>0.36577878470758629</v>
      </c>
      <c r="E116">
        <f t="shared" si="48"/>
        <v>0.4837719410648722</v>
      </c>
      <c r="F116">
        <f t="shared" si="48"/>
        <v>0.60176509742215811</v>
      </c>
      <c r="G116">
        <f t="shared" si="48"/>
        <v>0.60766475524002239</v>
      </c>
      <c r="H116">
        <f t="shared" si="48"/>
        <v>0.66666133341866529</v>
      </c>
      <c r="I116">
        <f t="shared" si="48"/>
        <v>0.68141083193996332</v>
      </c>
      <c r="J116">
        <f t="shared" si="48"/>
        <v>0.71090982898255928</v>
      </c>
      <c r="K116">
        <f t="shared" si="48"/>
        <v>0.74040882602515523</v>
      </c>
      <c r="L116">
        <f t="shared" si="48"/>
        <v>0.74188377587728505</v>
      </c>
      <c r="M116">
        <f t="shared" si="48"/>
        <v>0.771382772919881</v>
      </c>
      <c r="N116">
        <f t="shared" si="48"/>
        <v>0.81563126848377498</v>
      </c>
      <c r="O116">
        <f t="shared" si="48"/>
        <v>0.8171062183359048</v>
      </c>
      <c r="P116">
        <f t="shared" si="48"/>
        <v>0.83185571685720283</v>
      </c>
      <c r="Q116">
        <f t="shared" si="48"/>
        <v>0.86135471389979879</v>
      </c>
      <c r="R116">
        <f t="shared" si="48"/>
        <v>0.89085371094239474</v>
      </c>
      <c r="S116">
        <f t="shared" si="48"/>
        <v>0.92035270798499069</v>
      </c>
      <c r="T116">
        <f t="shared" si="48"/>
        <v>0.92182765783712051</v>
      </c>
      <c r="U116">
        <f t="shared" si="48"/>
        <v>0.92330260768925032</v>
      </c>
      <c r="V116">
        <f t="shared" si="48"/>
        <v>0.96755110325314431</v>
      </c>
      <c r="W116">
        <f t="shared" si="48"/>
        <v>0.99705010029574026</v>
      </c>
      <c r="X116">
        <f t="shared" si="48"/>
        <v>0.99999999999999989</v>
      </c>
    </row>
    <row r="118" spans="1:25" x14ac:dyDescent="0.25">
      <c r="A118" t="s">
        <v>3</v>
      </c>
      <c r="B118" t="s">
        <v>4</v>
      </c>
    </row>
    <row r="119" spans="1:25" x14ac:dyDescent="0.25">
      <c r="A119">
        <v>16</v>
      </c>
      <c r="B119">
        <v>0</v>
      </c>
    </row>
    <row r="120" spans="1:25" x14ac:dyDescent="0.25">
      <c r="A120">
        <f t="shared" ref="A120:X120" si="49">IF($A119=0,1,$A119*A$3)*IF($B119=0,1,$B119*A$4)*A$5</f>
        <v>3.9920319360000006E-3</v>
      </c>
      <c r="B120">
        <f t="shared" si="49"/>
        <v>1.9960159680000002E-2</v>
      </c>
      <c r="C120">
        <f t="shared" si="49"/>
        <v>5.9880479040000004E-2</v>
      </c>
      <c r="D120">
        <f t="shared" si="49"/>
        <v>3.9920319360000005E-2</v>
      </c>
      <c r="E120">
        <f t="shared" si="49"/>
        <v>3.9920319360000005E-2</v>
      </c>
      <c r="F120">
        <f t="shared" si="49"/>
        <v>3.9920319360000005E-2</v>
      </c>
      <c r="G120">
        <f t="shared" si="49"/>
        <v>1.9960159680000003E-3</v>
      </c>
      <c r="H120">
        <f t="shared" si="49"/>
        <v>1.9960159680000002E-2</v>
      </c>
      <c r="I120">
        <f t="shared" si="49"/>
        <v>4.99015968E-3</v>
      </c>
      <c r="J120">
        <f t="shared" si="49"/>
        <v>9.9803193599999999E-3</v>
      </c>
      <c r="K120">
        <f t="shared" si="49"/>
        <v>9.9803193599999999E-3</v>
      </c>
      <c r="L120">
        <f t="shared" si="49"/>
        <v>4.9901596799999993E-4</v>
      </c>
      <c r="M120">
        <f t="shared" si="49"/>
        <v>9.9803193599999999E-3</v>
      </c>
      <c r="N120">
        <f t="shared" si="49"/>
        <v>1.4970479039999998E-2</v>
      </c>
      <c r="O120">
        <f t="shared" si="49"/>
        <v>4.9901596799999993E-4</v>
      </c>
      <c r="P120">
        <f t="shared" si="49"/>
        <v>4.99015968E-3</v>
      </c>
      <c r="Q120">
        <f t="shared" si="49"/>
        <v>9.9803193599999999E-3</v>
      </c>
      <c r="R120">
        <f t="shared" si="49"/>
        <v>9.9803193599999999E-3</v>
      </c>
      <c r="S120">
        <f t="shared" si="49"/>
        <v>9.9803193599999999E-3</v>
      </c>
      <c r="T120">
        <f t="shared" si="49"/>
        <v>4.9901596799999993E-4</v>
      </c>
      <c r="U120">
        <f t="shared" si="49"/>
        <v>4.9901596799999993E-4</v>
      </c>
      <c r="V120">
        <f t="shared" si="49"/>
        <v>1.4970479039999998E-2</v>
      </c>
      <c r="W120">
        <f t="shared" si="49"/>
        <v>9.9803193599999999E-3</v>
      </c>
      <c r="X120">
        <f t="shared" si="49"/>
        <v>9.9803193599999986E-4</v>
      </c>
      <c r="Y120">
        <f>SUM(A120:X120)</f>
        <v>0.33832741315199999</v>
      </c>
    </row>
    <row r="121" spans="1:25" x14ac:dyDescent="0.25">
      <c r="A121">
        <f>A120/$Y120</f>
        <v>1.1799315635728592E-2</v>
      </c>
      <c r="B121">
        <f t="shared" ref="B121:X121" si="50">B120/$Y120</f>
        <v>5.8996578178642956E-2</v>
      </c>
      <c r="C121">
        <f t="shared" si="50"/>
        <v>0.17698973453592887</v>
      </c>
      <c r="D121">
        <f t="shared" si="50"/>
        <v>0.11799315635728591</v>
      </c>
      <c r="E121">
        <f t="shared" si="50"/>
        <v>0.11799315635728591</v>
      </c>
      <c r="F121">
        <f t="shared" si="50"/>
        <v>0.11799315635728591</v>
      </c>
      <c r="G121">
        <f t="shared" si="50"/>
        <v>5.8996578178642962E-3</v>
      </c>
      <c r="H121">
        <f t="shared" si="50"/>
        <v>5.8996578178642956E-2</v>
      </c>
      <c r="I121">
        <f t="shared" si="50"/>
        <v>1.4749498521297996E-2</v>
      </c>
      <c r="J121">
        <f t="shared" si="50"/>
        <v>2.9498997042595992E-2</v>
      </c>
      <c r="K121">
        <f t="shared" si="50"/>
        <v>2.9498997042595992E-2</v>
      </c>
      <c r="L121">
        <f t="shared" si="50"/>
        <v>1.4749498521297994E-3</v>
      </c>
      <c r="M121">
        <f t="shared" si="50"/>
        <v>2.9498997042595992E-2</v>
      </c>
      <c r="N121">
        <f t="shared" si="50"/>
        <v>4.4248495563893986E-2</v>
      </c>
      <c r="O121">
        <f t="shared" si="50"/>
        <v>1.4749498521297994E-3</v>
      </c>
      <c r="P121">
        <f t="shared" si="50"/>
        <v>1.4749498521297996E-2</v>
      </c>
      <c r="Q121">
        <f t="shared" si="50"/>
        <v>2.9498997042595992E-2</v>
      </c>
      <c r="R121">
        <f t="shared" si="50"/>
        <v>2.9498997042595992E-2</v>
      </c>
      <c r="S121">
        <f t="shared" si="50"/>
        <v>2.9498997042595992E-2</v>
      </c>
      <c r="T121">
        <f t="shared" si="50"/>
        <v>1.4749498521297994E-3</v>
      </c>
      <c r="U121">
        <f t="shared" si="50"/>
        <v>1.4749498521297994E-3</v>
      </c>
      <c r="V121">
        <f t="shared" si="50"/>
        <v>4.4248495563893986E-2</v>
      </c>
      <c r="W121">
        <f t="shared" si="50"/>
        <v>2.9498997042595992E-2</v>
      </c>
      <c r="X121">
        <f t="shared" si="50"/>
        <v>2.9498997042595987E-3</v>
      </c>
    </row>
    <row r="122" spans="1:25" x14ac:dyDescent="0.25">
      <c r="A122">
        <f>A121</f>
        <v>1.1799315635728592E-2</v>
      </c>
      <c r="B122">
        <f>A122+B121</f>
        <v>7.0795893814371541E-2</v>
      </c>
      <c r="C122">
        <f t="shared" ref="C122:X122" si="51">B122+C121</f>
        <v>0.24778562835030041</v>
      </c>
      <c r="D122">
        <f t="shared" si="51"/>
        <v>0.36577878470758629</v>
      </c>
      <c r="E122">
        <f t="shared" si="51"/>
        <v>0.4837719410648722</v>
      </c>
      <c r="F122">
        <f t="shared" si="51"/>
        <v>0.60176509742215811</v>
      </c>
      <c r="G122">
        <f t="shared" si="51"/>
        <v>0.60766475524002239</v>
      </c>
      <c r="H122">
        <f t="shared" si="51"/>
        <v>0.66666133341866529</v>
      </c>
      <c r="I122">
        <f t="shared" si="51"/>
        <v>0.68141083193996332</v>
      </c>
      <c r="J122">
        <f t="shared" si="51"/>
        <v>0.71090982898255928</v>
      </c>
      <c r="K122">
        <f t="shared" si="51"/>
        <v>0.74040882602515523</v>
      </c>
      <c r="L122">
        <f t="shared" si="51"/>
        <v>0.74188377587728505</v>
      </c>
      <c r="M122">
        <f t="shared" si="51"/>
        <v>0.771382772919881</v>
      </c>
      <c r="N122">
        <f t="shared" si="51"/>
        <v>0.81563126848377498</v>
      </c>
      <c r="O122">
        <f t="shared" si="51"/>
        <v>0.8171062183359048</v>
      </c>
      <c r="P122">
        <f t="shared" si="51"/>
        <v>0.83185571685720283</v>
      </c>
      <c r="Q122">
        <f t="shared" si="51"/>
        <v>0.86135471389979879</v>
      </c>
      <c r="R122">
        <f t="shared" si="51"/>
        <v>0.89085371094239474</v>
      </c>
      <c r="S122">
        <f t="shared" si="51"/>
        <v>0.92035270798499069</v>
      </c>
      <c r="T122">
        <f t="shared" si="51"/>
        <v>0.92182765783712051</v>
      </c>
      <c r="U122">
        <f t="shared" si="51"/>
        <v>0.92330260768925032</v>
      </c>
      <c r="V122">
        <f t="shared" si="51"/>
        <v>0.96755110325314431</v>
      </c>
      <c r="W122">
        <f t="shared" si="51"/>
        <v>0.99705010029574026</v>
      </c>
      <c r="X122">
        <f t="shared" si="51"/>
        <v>0.99999999999999989</v>
      </c>
    </row>
    <row r="125" spans="1:25" x14ac:dyDescent="0.25">
      <c r="A125" t="s">
        <v>3</v>
      </c>
      <c r="B125" t="s">
        <v>4</v>
      </c>
    </row>
    <row r="126" spans="1:25" x14ac:dyDescent="0.25">
      <c r="A126">
        <v>0.1</v>
      </c>
      <c r="B126">
        <v>0</v>
      </c>
    </row>
    <row r="127" spans="1:25" x14ac:dyDescent="0.25">
      <c r="A127">
        <f t="shared" ref="A127:X127" si="52">IF($A126=0,1,$A126*A$3)*IF($B126=0,1,$B126*A$4)*A$5</f>
        <v>2.4950199600000004E-5</v>
      </c>
      <c r="B127">
        <f t="shared" si="52"/>
        <v>1.2475099800000002E-4</v>
      </c>
      <c r="C127">
        <f t="shared" si="52"/>
        <v>3.7425299400000003E-4</v>
      </c>
      <c r="D127">
        <f t="shared" si="52"/>
        <v>2.4950199600000004E-4</v>
      </c>
      <c r="E127">
        <f t="shared" si="52"/>
        <v>2.4950199600000004E-4</v>
      </c>
      <c r="F127">
        <f t="shared" si="52"/>
        <v>2.4950199600000004E-4</v>
      </c>
      <c r="G127">
        <f t="shared" si="52"/>
        <v>1.2475099800000002E-5</v>
      </c>
      <c r="H127">
        <f t="shared" si="52"/>
        <v>1.2475099800000002E-4</v>
      </c>
      <c r="I127">
        <f t="shared" si="52"/>
        <v>3.1188497999999996E-5</v>
      </c>
      <c r="J127">
        <f t="shared" si="52"/>
        <v>6.2376995999999992E-5</v>
      </c>
      <c r="K127">
        <f t="shared" si="52"/>
        <v>6.2376995999999992E-5</v>
      </c>
      <c r="L127">
        <f t="shared" si="52"/>
        <v>3.1188497999999999E-6</v>
      </c>
      <c r="M127">
        <f t="shared" si="52"/>
        <v>6.2376995999999992E-5</v>
      </c>
      <c r="N127">
        <f t="shared" si="52"/>
        <v>9.3565493999999994E-5</v>
      </c>
      <c r="O127">
        <f t="shared" si="52"/>
        <v>3.1188497999999999E-6</v>
      </c>
      <c r="P127">
        <f t="shared" si="52"/>
        <v>3.1188497999999996E-5</v>
      </c>
      <c r="Q127">
        <f t="shared" si="52"/>
        <v>6.2376995999999992E-5</v>
      </c>
      <c r="R127">
        <f t="shared" si="52"/>
        <v>6.2376995999999992E-5</v>
      </c>
      <c r="S127">
        <f t="shared" si="52"/>
        <v>6.2376995999999992E-5</v>
      </c>
      <c r="T127">
        <f t="shared" si="52"/>
        <v>3.1188497999999999E-6</v>
      </c>
      <c r="U127">
        <f t="shared" si="52"/>
        <v>3.1188497999999999E-6</v>
      </c>
      <c r="V127">
        <f t="shared" si="52"/>
        <v>9.3565493999999994E-5</v>
      </c>
      <c r="W127">
        <f t="shared" si="52"/>
        <v>6.2376995999999992E-5</v>
      </c>
      <c r="X127">
        <f t="shared" si="52"/>
        <v>6.2376995999999998E-6</v>
      </c>
      <c r="Y127">
        <f>SUM(A127:X127)</f>
        <v>2.1145463322000003E-3</v>
      </c>
    </row>
    <row r="128" spans="1:25" x14ac:dyDescent="0.25">
      <c r="A128">
        <f>A127/$Y127</f>
        <v>1.1799315635728589E-2</v>
      </c>
      <c r="B128">
        <f t="shared" ref="B128:X128" si="53">B127/$Y127</f>
        <v>5.8996578178642949E-2</v>
      </c>
      <c r="C128">
        <f t="shared" si="53"/>
        <v>0.17698973453592884</v>
      </c>
      <c r="D128">
        <f t="shared" si="53"/>
        <v>0.1179931563572859</v>
      </c>
      <c r="E128">
        <f t="shared" si="53"/>
        <v>0.1179931563572859</v>
      </c>
      <c r="F128">
        <f t="shared" si="53"/>
        <v>0.1179931563572859</v>
      </c>
      <c r="G128">
        <f t="shared" si="53"/>
        <v>5.8996578178642945E-3</v>
      </c>
      <c r="H128">
        <f t="shared" si="53"/>
        <v>5.8996578178642949E-2</v>
      </c>
      <c r="I128">
        <f t="shared" si="53"/>
        <v>1.4749498521297992E-2</v>
      </c>
      <c r="J128">
        <f t="shared" si="53"/>
        <v>2.9498997042595985E-2</v>
      </c>
      <c r="K128">
        <f t="shared" si="53"/>
        <v>2.9498997042595985E-2</v>
      </c>
      <c r="L128">
        <f t="shared" si="53"/>
        <v>1.4749498521297994E-3</v>
      </c>
      <c r="M128">
        <f t="shared" si="53"/>
        <v>2.9498997042595985E-2</v>
      </c>
      <c r="N128">
        <f t="shared" si="53"/>
        <v>4.4248495563893979E-2</v>
      </c>
      <c r="O128">
        <f t="shared" si="53"/>
        <v>1.4749498521297994E-3</v>
      </c>
      <c r="P128">
        <f t="shared" si="53"/>
        <v>1.4749498521297992E-2</v>
      </c>
      <c r="Q128">
        <f t="shared" si="53"/>
        <v>2.9498997042595985E-2</v>
      </c>
      <c r="R128">
        <f t="shared" si="53"/>
        <v>2.9498997042595985E-2</v>
      </c>
      <c r="S128">
        <f t="shared" si="53"/>
        <v>2.9498997042595985E-2</v>
      </c>
      <c r="T128">
        <f t="shared" si="53"/>
        <v>1.4749498521297994E-3</v>
      </c>
      <c r="U128">
        <f t="shared" si="53"/>
        <v>1.4749498521297994E-3</v>
      </c>
      <c r="V128">
        <f t="shared" si="53"/>
        <v>4.4248495563893979E-2</v>
      </c>
      <c r="W128">
        <f t="shared" si="53"/>
        <v>2.9498997042595985E-2</v>
      </c>
      <c r="X128">
        <f t="shared" si="53"/>
        <v>2.9498997042595987E-3</v>
      </c>
    </row>
    <row r="129" spans="1:24" x14ac:dyDescent="0.25">
      <c r="A129">
        <f>A128</f>
        <v>1.1799315635728589E-2</v>
      </c>
      <c r="B129">
        <f>A129+B128</f>
        <v>7.0795893814371541E-2</v>
      </c>
      <c r="C129">
        <f t="shared" ref="C129:X129" si="54">B129+C128</f>
        <v>0.24778562835030038</v>
      </c>
      <c r="D129">
        <f t="shared" si="54"/>
        <v>0.36577878470758629</v>
      </c>
      <c r="E129">
        <f t="shared" si="54"/>
        <v>0.4837719410648722</v>
      </c>
      <c r="F129">
        <f t="shared" si="54"/>
        <v>0.60176509742215811</v>
      </c>
      <c r="G129">
        <f t="shared" si="54"/>
        <v>0.60766475524002239</v>
      </c>
      <c r="H129">
        <f t="shared" si="54"/>
        <v>0.66666133341866529</v>
      </c>
      <c r="I129">
        <f t="shared" si="54"/>
        <v>0.68141083193996332</v>
      </c>
      <c r="J129">
        <f t="shared" si="54"/>
        <v>0.71090982898255928</v>
      </c>
      <c r="K129">
        <f t="shared" si="54"/>
        <v>0.74040882602515523</v>
      </c>
      <c r="L129">
        <f t="shared" si="54"/>
        <v>0.74188377587728505</v>
      </c>
      <c r="M129">
        <f t="shared" si="54"/>
        <v>0.771382772919881</v>
      </c>
      <c r="N129">
        <f t="shared" si="54"/>
        <v>0.81563126848377498</v>
      </c>
      <c r="O129">
        <f t="shared" si="54"/>
        <v>0.8171062183359048</v>
      </c>
      <c r="P129">
        <f t="shared" si="54"/>
        <v>0.83185571685720283</v>
      </c>
      <c r="Q129">
        <f t="shared" si="54"/>
        <v>0.86135471389979879</v>
      </c>
      <c r="R129">
        <f t="shared" si="54"/>
        <v>0.89085371094239474</v>
      </c>
      <c r="S129">
        <f t="shared" si="54"/>
        <v>0.92035270798499069</v>
      </c>
      <c r="T129">
        <f t="shared" si="54"/>
        <v>0.92182765783712051</v>
      </c>
      <c r="U129">
        <f t="shared" si="54"/>
        <v>0.92330260768925032</v>
      </c>
      <c r="V129">
        <f t="shared" si="54"/>
        <v>0.96755110325314431</v>
      </c>
      <c r="W129">
        <f t="shared" si="54"/>
        <v>0.99705010029574026</v>
      </c>
      <c r="X129">
        <f t="shared" si="54"/>
        <v>0.99999999999999989</v>
      </c>
    </row>
    <row r="131" spans="1:24" x14ac:dyDescent="0.25">
      <c r="A131">
        <f>A3</f>
        <v>5.9880000000000003E-3</v>
      </c>
      <c r="B131">
        <f>A131+B3</f>
        <v>3.5928000000000002E-2</v>
      </c>
      <c r="C131">
        <f t="shared" ref="C131:X131" si="55">B131+C3</f>
        <v>0.125748</v>
      </c>
      <c r="D131">
        <f t="shared" si="55"/>
        <v>0.18562800000000002</v>
      </c>
      <c r="E131">
        <f t="shared" si="55"/>
        <v>0.245508</v>
      </c>
      <c r="F131">
        <f t="shared" si="55"/>
        <v>0.30538799999999999</v>
      </c>
      <c r="G131">
        <f t="shared" si="55"/>
        <v>0.30838199999999999</v>
      </c>
      <c r="H131">
        <f t="shared" si="55"/>
        <v>0.33832200000000001</v>
      </c>
      <c r="I131">
        <f t="shared" si="55"/>
        <v>0.36826200000000003</v>
      </c>
      <c r="J131">
        <f t="shared" si="55"/>
        <v>0.42814200000000002</v>
      </c>
      <c r="K131">
        <f t="shared" si="55"/>
        <v>0.48802200000000001</v>
      </c>
      <c r="L131">
        <f t="shared" si="55"/>
        <v>0.49101600000000001</v>
      </c>
      <c r="M131">
        <f t="shared" si="55"/>
        <v>0.55089600000000005</v>
      </c>
      <c r="N131">
        <f t="shared" si="55"/>
        <v>0.64071600000000006</v>
      </c>
      <c r="O131">
        <f t="shared" si="55"/>
        <v>0.64371000000000012</v>
      </c>
      <c r="P131">
        <f t="shared" si="55"/>
        <v>0.67365000000000008</v>
      </c>
      <c r="Q131">
        <f t="shared" si="55"/>
        <v>0.73353000000000013</v>
      </c>
      <c r="R131">
        <f t="shared" si="55"/>
        <v>0.79341000000000017</v>
      </c>
      <c r="S131">
        <f t="shared" si="55"/>
        <v>0.85329000000000021</v>
      </c>
      <c r="T131">
        <f t="shared" si="55"/>
        <v>0.85628400000000027</v>
      </c>
      <c r="U131">
        <f t="shared" si="55"/>
        <v>0.85927800000000032</v>
      </c>
      <c r="V131">
        <f t="shared" si="55"/>
        <v>0.94909800000000033</v>
      </c>
      <c r="W131">
        <f t="shared" si="55"/>
        <v>1.0089780000000004</v>
      </c>
      <c r="X131">
        <f t="shared" si="55"/>
        <v>1.0149660000000005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A10" sqref="A10"/>
    </sheetView>
  </sheetViews>
  <sheetFormatPr defaultRowHeight="15" x14ac:dyDescent="0.25"/>
  <sheetData>
    <row r="1" spans="1:26" x14ac:dyDescent="0.25">
      <c r="A1" t="s">
        <v>5</v>
      </c>
    </row>
    <row r="2" spans="1:26" x14ac:dyDescent="0.25">
      <c r="A2">
        <v>9</v>
      </c>
      <c r="B2">
        <v>3</v>
      </c>
      <c r="C2">
        <v>4</v>
      </c>
      <c r="D2">
        <v>5</v>
      </c>
      <c r="E2">
        <v>8</v>
      </c>
      <c r="F2">
        <v>10</v>
      </c>
      <c r="G2">
        <v>13</v>
      </c>
      <c r="H2">
        <v>14</v>
      </c>
      <c r="I2">
        <v>15</v>
      </c>
      <c r="J2">
        <v>1</v>
      </c>
      <c r="K2">
        <v>2</v>
      </c>
      <c r="L2">
        <v>6</v>
      </c>
      <c r="M2">
        <v>7</v>
      </c>
      <c r="N2">
        <v>11</v>
      </c>
      <c r="O2">
        <v>12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 t="s">
        <v>1</v>
      </c>
    </row>
    <row r="3" spans="1:26" x14ac:dyDescent="0.25">
      <c r="A3">
        <v>0.225989</v>
      </c>
      <c r="B3">
        <v>2.2599000000000001E-2</v>
      </c>
      <c r="C3">
        <v>0.112994</v>
      </c>
      <c r="D3">
        <v>0.33898299999999998</v>
      </c>
      <c r="E3">
        <v>0.225989</v>
      </c>
      <c r="F3">
        <v>0.225989</v>
      </c>
      <c r="G3">
        <v>0.225989</v>
      </c>
      <c r="H3">
        <v>2.8249999999999998E-3</v>
      </c>
      <c r="I3">
        <v>0.112994</v>
      </c>
      <c r="J3">
        <v>0.112994</v>
      </c>
      <c r="K3">
        <v>0.225989</v>
      </c>
      <c r="L3">
        <v>0.225989</v>
      </c>
      <c r="M3">
        <v>2.8249999999999998E-3</v>
      </c>
      <c r="N3">
        <v>0.225989</v>
      </c>
      <c r="O3">
        <v>0.33898299999999998</v>
      </c>
      <c r="P3">
        <v>2.8249999999999998E-3</v>
      </c>
      <c r="Q3">
        <v>0.112994</v>
      </c>
      <c r="R3">
        <v>0.225989</v>
      </c>
      <c r="S3">
        <v>0.225989</v>
      </c>
      <c r="T3">
        <v>0.225989</v>
      </c>
      <c r="U3">
        <v>2.8249999999999998E-3</v>
      </c>
      <c r="V3">
        <v>2.8249999999999998E-3</v>
      </c>
      <c r="W3">
        <v>0.33898299999999998</v>
      </c>
      <c r="X3">
        <v>0.225989</v>
      </c>
      <c r="Y3">
        <v>2.2599000000000001E-2</v>
      </c>
      <c r="Z3">
        <f>SUM(A3:Y3)</f>
        <v>4.0141270000000002</v>
      </c>
    </row>
    <row r="4" spans="1:26" x14ac:dyDescent="0.25">
      <c r="A4">
        <v>1.4E-5</v>
      </c>
      <c r="B4">
        <v>1.4E-5</v>
      </c>
      <c r="C4">
        <v>1.4E-5</v>
      </c>
      <c r="D4">
        <v>1.4E-5</v>
      </c>
      <c r="E4">
        <v>1.4E-5</v>
      </c>
      <c r="F4">
        <v>1.4E-5</v>
      </c>
      <c r="G4">
        <v>1.4E-5</v>
      </c>
      <c r="H4">
        <v>1.4E-5</v>
      </c>
      <c r="I4">
        <v>1.4E-5</v>
      </c>
      <c r="J4">
        <v>1.4E-5</v>
      </c>
      <c r="K4">
        <v>1.4E-5</v>
      </c>
      <c r="L4">
        <v>1.4E-5</v>
      </c>
      <c r="M4">
        <v>1.4E-5</v>
      </c>
      <c r="N4">
        <v>1.4E-5</v>
      </c>
      <c r="O4">
        <v>1.4E-5</v>
      </c>
      <c r="P4">
        <v>1.4E-5</v>
      </c>
      <c r="Q4">
        <v>1.4E-5</v>
      </c>
      <c r="R4">
        <v>1.4E-5</v>
      </c>
      <c r="S4">
        <v>1.4E-5</v>
      </c>
      <c r="T4">
        <v>1.4E-5</v>
      </c>
      <c r="U4">
        <v>1.4E-5</v>
      </c>
      <c r="V4">
        <v>1.4E-5</v>
      </c>
      <c r="W4">
        <v>1.4E-5</v>
      </c>
      <c r="X4">
        <v>1.4E-5</v>
      </c>
      <c r="Y4">
        <v>1.4E-5</v>
      </c>
      <c r="Z4" t="s">
        <v>1</v>
      </c>
    </row>
    <row r="5" spans="1:26" x14ac:dyDescent="0.25">
      <c r="A5">
        <v>0</v>
      </c>
      <c r="B5">
        <v>4.1667000000000003E-2</v>
      </c>
      <c r="C5">
        <v>4.1667000000000003E-2</v>
      </c>
      <c r="D5">
        <v>4.1667000000000003E-2</v>
      </c>
      <c r="E5">
        <v>4.1667000000000003E-2</v>
      </c>
      <c r="F5">
        <v>4.1667000000000003E-2</v>
      </c>
      <c r="G5">
        <v>4.1667000000000003E-2</v>
      </c>
      <c r="H5">
        <v>4.1667000000000003E-2</v>
      </c>
      <c r="I5">
        <v>4.1667000000000003E-2</v>
      </c>
      <c r="J5">
        <v>1.0416999999999999E-2</v>
      </c>
      <c r="K5">
        <v>1.0416999999999999E-2</v>
      </c>
      <c r="L5">
        <v>1.0416999999999999E-2</v>
      </c>
      <c r="M5">
        <v>1.0416999999999999E-2</v>
      </c>
      <c r="N5">
        <v>1.0416999999999999E-2</v>
      </c>
      <c r="O5">
        <v>1.0416999999999999E-2</v>
      </c>
      <c r="P5">
        <v>1.0416999999999999E-2</v>
      </c>
      <c r="Q5">
        <v>1.0416999999999999E-2</v>
      </c>
      <c r="R5">
        <v>1.0416999999999999E-2</v>
      </c>
      <c r="S5">
        <v>1.0416999999999999E-2</v>
      </c>
      <c r="T5">
        <v>1.0416999999999999E-2</v>
      </c>
      <c r="U5">
        <v>1.0416999999999999E-2</v>
      </c>
      <c r="V5">
        <v>1.0416999999999999E-2</v>
      </c>
      <c r="W5">
        <v>1.0416999999999999E-2</v>
      </c>
      <c r="X5">
        <v>1.0416999999999999E-2</v>
      </c>
      <c r="Y5">
        <v>1.0416999999999999E-2</v>
      </c>
      <c r="Z5" t="s">
        <v>1</v>
      </c>
    </row>
    <row r="6" spans="1:26" x14ac:dyDescent="0.25">
      <c r="A6">
        <v>5.0063000000000003E-2</v>
      </c>
      <c r="B6">
        <v>6.4298999999999995E-2</v>
      </c>
      <c r="C6">
        <v>9.8560999999999996E-2</v>
      </c>
      <c r="D6">
        <v>0.18288499999999999</v>
      </c>
      <c r="E6">
        <v>0.242178</v>
      </c>
      <c r="F6">
        <v>0.30147099999999999</v>
      </c>
      <c r="G6">
        <v>0.360763</v>
      </c>
      <c r="H6">
        <v>0.37062</v>
      </c>
      <c r="I6">
        <v>0.40488099999999999</v>
      </c>
      <c r="J6">
        <v>0.43221999999999999</v>
      </c>
      <c r="K6">
        <v>0.48459000000000002</v>
      </c>
      <c r="L6">
        <v>0.53695999999999999</v>
      </c>
      <c r="M6">
        <v>0.53989399999999999</v>
      </c>
      <c r="N6">
        <v>0.59226400000000001</v>
      </c>
      <c r="O6">
        <v>0.66966499999999995</v>
      </c>
      <c r="P6">
        <v>0.67259899999999995</v>
      </c>
      <c r="Q6">
        <v>0.69993700000000003</v>
      </c>
      <c r="R6">
        <v>0.75230799999999998</v>
      </c>
      <c r="S6">
        <v>0.804678</v>
      </c>
      <c r="T6">
        <v>0.85704800000000003</v>
      </c>
      <c r="U6">
        <v>0.859981</v>
      </c>
      <c r="V6">
        <v>0.86291499999999999</v>
      </c>
      <c r="W6">
        <v>0.94031600000000004</v>
      </c>
      <c r="X6">
        <v>0.99268599999999996</v>
      </c>
      <c r="Y6">
        <v>1</v>
      </c>
      <c r="Z6" t="s">
        <v>1</v>
      </c>
    </row>
    <row r="7" spans="1:26" x14ac:dyDescent="0.25">
      <c r="A7">
        <f>A6</f>
        <v>5.0063000000000003E-2</v>
      </c>
      <c r="B7">
        <f t="shared" ref="B7:Y7" si="0">B6-A6</f>
        <v>1.4235999999999992E-2</v>
      </c>
      <c r="C7">
        <f t="shared" si="0"/>
        <v>3.4262000000000001E-2</v>
      </c>
      <c r="D7">
        <f t="shared" si="0"/>
        <v>8.4323999999999996E-2</v>
      </c>
      <c r="E7">
        <f t="shared" si="0"/>
        <v>5.9293000000000012E-2</v>
      </c>
      <c r="F7">
        <f t="shared" si="0"/>
        <v>5.9292999999999985E-2</v>
      </c>
      <c r="G7">
        <f t="shared" si="0"/>
        <v>5.9292000000000011E-2</v>
      </c>
      <c r="H7">
        <f t="shared" si="0"/>
        <v>9.8570000000000046E-3</v>
      </c>
      <c r="I7">
        <f t="shared" si="0"/>
        <v>3.4260999999999986E-2</v>
      </c>
      <c r="J7">
        <f t="shared" si="0"/>
        <v>2.7339000000000002E-2</v>
      </c>
      <c r="K7">
        <f t="shared" si="0"/>
        <v>5.2370000000000028E-2</v>
      </c>
      <c r="L7">
        <f t="shared" si="0"/>
        <v>5.2369999999999972E-2</v>
      </c>
      <c r="M7">
        <f t="shared" si="0"/>
        <v>2.9339999999999922E-3</v>
      </c>
      <c r="N7">
        <f t="shared" si="0"/>
        <v>5.2370000000000028E-2</v>
      </c>
      <c r="O7">
        <f t="shared" si="0"/>
        <v>7.7400999999999942E-2</v>
      </c>
      <c r="P7">
        <f t="shared" si="0"/>
        <v>2.9339999999999922E-3</v>
      </c>
      <c r="Q7">
        <f t="shared" si="0"/>
        <v>2.7338000000000084E-2</v>
      </c>
      <c r="R7">
        <f t="shared" si="0"/>
        <v>5.2370999999999945E-2</v>
      </c>
      <c r="S7">
        <f t="shared" si="0"/>
        <v>5.2370000000000028E-2</v>
      </c>
      <c r="T7">
        <f t="shared" si="0"/>
        <v>5.2370000000000028E-2</v>
      </c>
      <c r="U7">
        <f t="shared" si="0"/>
        <v>2.9329999999999634E-3</v>
      </c>
      <c r="V7">
        <f t="shared" si="0"/>
        <v>2.9339999999999922E-3</v>
      </c>
      <c r="W7">
        <f t="shared" si="0"/>
        <v>7.7401000000000053E-2</v>
      </c>
      <c r="X7">
        <f t="shared" si="0"/>
        <v>5.2369999999999917E-2</v>
      </c>
      <c r="Y7">
        <f t="shared" si="0"/>
        <v>7.3140000000000427E-3</v>
      </c>
    </row>
    <row r="8" spans="1:26" x14ac:dyDescent="0.25">
      <c r="A8" t="s">
        <v>3</v>
      </c>
      <c r="B8" t="s">
        <v>4</v>
      </c>
    </row>
    <row r="9" spans="1:26" x14ac:dyDescent="0.25">
      <c r="A9">
        <v>2</v>
      </c>
      <c r="B9">
        <v>0</v>
      </c>
    </row>
    <row r="10" spans="1:26" x14ac:dyDescent="0.25">
      <c r="A10">
        <f>$A9*A$3+$B9*A$4+A$5</f>
        <v>0.45197799999999999</v>
      </c>
      <c r="B10">
        <f t="shared" ref="B10:Y10" si="1">$A9*B$3+$B9*B$4+B$5</f>
        <v>8.6864999999999998E-2</v>
      </c>
      <c r="C10">
        <f t="shared" si="1"/>
        <v>0.26765499999999998</v>
      </c>
      <c r="D10">
        <f t="shared" si="1"/>
        <v>0.71963299999999997</v>
      </c>
      <c r="E10">
        <f t="shared" si="1"/>
        <v>0.493645</v>
      </c>
      <c r="F10">
        <f t="shared" si="1"/>
        <v>0.493645</v>
      </c>
      <c r="G10">
        <f t="shared" si="1"/>
        <v>0.493645</v>
      </c>
      <c r="H10">
        <f t="shared" si="1"/>
        <v>4.7317000000000005E-2</v>
      </c>
      <c r="I10">
        <f t="shared" si="1"/>
        <v>0.26765499999999998</v>
      </c>
      <c r="J10">
        <f t="shared" si="1"/>
        <v>0.236405</v>
      </c>
      <c r="K10">
        <f t="shared" si="1"/>
        <v>0.462395</v>
      </c>
      <c r="L10">
        <f t="shared" si="1"/>
        <v>0.462395</v>
      </c>
      <c r="M10">
        <f t="shared" si="1"/>
        <v>1.6066999999999998E-2</v>
      </c>
      <c r="N10">
        <f t="shared" si="1"/>
        <v>0.462395</v>
      </c>
      <c r="O10">
        <f t="shared" si="1"/>
        <v>0.68838299999999997</v>
      </c>
      <c r="P10">
        <f t="shared" si="1"/>
        <v>1.6066999999999998E-2</v>
      </c>
      <c r="Q10">
        <f t="shared" si="1"/>
        <v>0.236405</v>
      </c>
      <c r="R10">
        <f t="shared" si="1"/>
        <v>0.462395</v>
      </c>
      <c r="S10">
        <f t="shared" si="1"/>
        <v>0.462395</v>
      </c>
      <c r="T10">
        <f t="shared" si="1"/>
        <v>0.462395</v>
      </c>
      <c r="U10">
        <f t="shared" si="1"/>
        <v>1.6066999999999998E-2</v>
      </c>
      <c r="V10">
        <f t="shared" si="1"/>
        <v>1.6066999999999998E-2</v>
      </c>
      <c r="W10">
        <f t="shared" si="1"/>
        <v>0.68838299999999997</v>
      </c>
      <c r="X10">
        <f t="shared" si="1"/>
        <v>0.462395</v>
      </c>
      <c r="Y10">
        <f t="shared" si="1"/>
        <v>5.5614999999999998E-2</v>
      </c>
      <c r="Z10">
        <f>SUM(A10:Y10)</f>
        <v>8.528261999999998</v>
      </c>
    </row>
    <row r="11" spans="1:26" x14ac:dyDescent="0.25">
      <c r="A11">
        <f>A10/$Z10</f>
        <v>5.2997668223607589E-2</v>
      </c>
      <c r="B11">
        <f t="shared" ref="B11:Y11" si="2">B10/$Z10</f>
        <v>1.0185545425316439E-2</v>
      </c>
      <c r="C11">
        <f t="shared" si="2"/>
        <v>3.1384472006136775E-2</v>
      </c>
      <c r="D11">
        <f t="shared" si="2"/>
        <v>8.4382140229744371E-2</v>
      </c>
      <c r="E11">
        <f t="shared" si="2"/>
        <v>5.7883423375126156E-2</v>
      </c>
      <c r="F11">
        <f t="shared" si="2"/>
        <v>5.7883423375126156E-2</v>
      </c>
      <c r="G11">
        <f t="shared" si="2"/>
        <v>5.7883423375126156E-2</v>
      </c>
      <c r="H11">
        <f t="shared" si="2"/>
        <v>5.5482582500396933E-3</v>
      </c>
      <c r="I11">
        <f t="shared" si="2"/>
        <v>3.1384472006136775E-2</v>
      </c>
      <c r="J11">
        <f t="shared" si="2"/>
        <v>2.7720184956794253E-2</v>
      </c>
      <c r="K11">
        <f t="shared" si="2"/>
        <v>5.4219136325783623E-2</v>
      </c>
      <c r="L11">
        <f t="shared" si="2"/>
        <v>5.4219136325783623E-2</v>
      </c>
      <c r="M11">
        <f t="shared" si="2"/>
        <v>1.8839712006971645E-3</v>
      </c>
      <c r="N11">
        <f t="shared" si="2"/>
        <v>5.4219136325783623E-2</v>
      </c>
      <c r="O11">
        <f t="shared" si="2"/>
        <v>8.0717853180401838E-2</v>
      </c>
      <c r="P11">
        <f t="shared" si="2"/>
        <v>1.8839712006971645E-3</v>
      </c>
      <c r="Q11">
        <f t="shared" si="2"/>
        <v>2.7720184956794253E-2</v>
      </c>
      <c r="R11">
        <f t="shared" si="2"/>
        <v>5.4219136325783623E-2</v>
      </c>
      <c r="S11">
        <f t="shared" si="2"/>
        <v>5.4219136325783623E-2</v>
      </c>
      <c r="T11">
        <f t="shared" si="2"/>
        <v>5.4219136325783623E-2</v>
      </c>
      <c r="U11">
        <f t="shared" si="2"/>
        <v>1.8839712006971645E-3</v>
      </c>
      <c r="V11">
        <f t="shared" si="2"/>
        <v>1.8839712006971645E-3</v>
      </c>
      <c r="W11">
        <f t="shared" si="2"/>
        <v>8.0717853180401838E-2</v>
      </c>
      <c r="X11">
        <f t="shared" si="2"/>
        <v>5.4219136325783623E-2</v>
      </c>
      <c r="Y11">
        <f t="shared" si="2"/>
        <v>6.5212583759739103E-3</v>
      </c>
    </row>
    <row r="12" spans="1:26" x14ac:dyDescent="0.25">
      <c r="A12">
        <f>A11</f>
        <v>5.2997668223607589E-2</v>
      </c>
      <c r="B12">
        <f>A12+B11</f>
        <v>6.3183213648924028E-2</v>
      </c>
      <c r="C12">
        <f t="shared" ref="C12:Y12" si="3">B12+C11</f>
        <v>9.4567685655060796E-2</v>
      </c>
      <c r="D12">
        <f t="shared" si="3"/>
        <v>0.17894982588480518</v>
      </c>
      <c r="E12">
        <f t="shared" si="3"/>
        <v>0.23683324925993132</v>
      </c>
      <c r="F12">
        <f t="shared" si="3"/>
        <v>0.29471667263505746</v>
      </c>
      <c r="G12">
        <f t="shared" si="3"/>
        <v>0.35260009601018361</v>
      </c>
      <c r="H12">
        <f t="shared" si="3"/>
        <v>0.35814835426022329</v>
      </c>
      <c r="I12">
        <f t="shared" si="3"/>
        <v>0.38953282626636004</v>
      </c>
      <c r="J12">
        <f t="shared" si="3"/>
        <v>0.41725301122315428</v>
      </c>
      <c r="K12">
        <f t="shared" si="3"/>
        <v>0.4714721475489379</v>
      </c>
      <c r="L12">
        <f t="shared" si="3"/>
        <v>0.52569128387472153</v>
      </c>
      <c r="M12">
        <f t="shared" si="3"/>
        <v>0.52757525507541869</v>
      </c>
      <c r="N12">
        <f t="shared" si="3"/>
        <v>0.58179439140120226</v>
      </c>
      <c r="O12">
        <f t="shared" si="3"/>
        <v>0.66251224458160407</v>
      </c>
      <c r="P12">
        <f t="shared" si="3"/>
        <v>0.66439621578230124</v>
      </c>
      <c r="Q12">
        <f t="shared" si="3"/>
        <v>0.69211640073909553</v>
      </c>
      <c r="R12">
        <f t="shared" si="3"/>
        <v>0.74633553706487921</v>
      </c>
      <c r="S12">
        <f t="shared" si="3"/>
        <v>0.80055467339066277</v>
      </c>
      <c r="T12">
        <f t="shared" si="3"/>
        <v>0.85477380971644634</v>
      </c>
      <c r="U12">
        <f t="shared" si="3"/>
        <v>0.85665778091714351</v>
      </c>
      <c r="V12">
        <f t="shared" si="3"/>
        <v>0.85854175211784067</v>
      </c>
      <c r="W12">
        <f t="shared" si="3"/>
        <v>0.93925960529824248</v>
      </c>
      <c r="X12">
        <f t="shared" si="3"/>
        <v>0.99347874162402605</v>
      </c>
      <c r="Y12">
        <f t="shared" si="3"/>
        <v>1</v>
      </c>
    </row>
    <row r="13" spans="1:26" x14ac:dyDescent="0.25">
      <c r="A13">
        <f>A12</f>
        <v>5.2997668223607589E-2</v>
      </c>
      <c r="B13">
        <f t="shared" ref="B13:Y13" si="4">B12-A12</f>
        <v>1.0185545425316439E-2</v>
      </c>
      <c r="C13">
        <f t="shared" si="4"/>
        <v>3.1384472006136768E-2</v>
      </c>
      <c r="D13">
        <f t="shared" si="4"/>
        <v>8.4382140229744385E-2</v>
      </c>
      <c r="E13">
        <f t="shared" si="4"/>
        <v>5.7883423375126142E-2</v>
      </c>
      <c r="F13">
        <f t="shared" si="4"/>
        <v>5.7883423375126142E-2</v>
      </c>
      <c r="G13">
        <f t="shared" si="4"/>
        <v>5.7883423375126142E-2</v>
      </c>
      <c r="H13">
        <f t="shared" si="4"/>
        <v>5.5482582500396838E-3</v>
      </c>
      <c r="I13">
        <f t="shared" si="4"/>
        <v>3.1384472006136754E-2</v>
      </c>
      <c r="J13">
        <f t="shared" si="4"/>
        <v>2.7720184956794236E-2</v>
      </c>
      <c r="K13">
        <f t="shared" si="4"/>
        <v>5.4219136325783623E-2</v>
      </c>
      <c r="L13">
        <f t="shared" si="4"/>
        <v>5.4219136325783623E-2</v>
      </c>
      <c r="M13">
        <f t="shared" si="4"/>
        <v>1.8839712006971654E-3</v>
      </c>
      <c r="N13">
        <f t="shared" si="4"/>
        <v>5.4219136325783568E-2</v>
      </c>
      <c r="O13">
        <f t="shared" si="4"/>
        <v>8.0717853180401811E-2</v>
      </c>
      <c r="P13">
        <f t="shared" si="4"/>
        <v>1.8839712006971654E-3</v>
      </c>
      <c r="Q13">
        <f t="shared" si="4"/>
        <v>2.7720184956794292E-2</v>
      </c>
      <c r="R13">
        <f t="shared" si="4"/>
        <v>5.4219136325783679E-2</v>
      </c>
      <c r="S13">
        <f t="shared" si="4"/>
        <v>5.4219136325783568E-2</v>
      </c>
      <c r="T13">
        <f t="shared" si="4"/>
        <v>5.4219136325783568E-2</v>
      </c>
      <c r="U13">
        <f t="shared" si="4"/>
        <v>1.8839712006971654E-3</v>
      </c>
      <c r="V13">
        <f t="shared" si="4"/>
        <v>1.8839712006971654E-3</v>
      </c>
      <c r="W13">
        <f t="shared" si="4"/>
        <v>8.0717853180401811E-2</v>
      </c>
      <c r="X13">
        <f t="shared" si="4"/>
        <v>5.4219136325783568E-2</v>
      </c>
      <c r="Y13">
        <f t="shared" si="4"/>
        <v>6.5212583759739484E-3</v>
      </c>
    </row>
    <row r="15" spans="1:26" x14ac:dyDescent="0.25">
      <c r="A15">
        <f>A3/$Z3</f>
        <v>5.6298418062009491E-2</v>
      </c>
      <c r="B15">
        <f t="shared" ref="B15:Y15" si="5">B3/$Z3</f>
        <v>5.6298667182179338E-3</v>
      </c>
      <c r="C15">
        <f t="shared" si="5"/>
        <v>2.8149084470919825E-2</v>
      </c>
      <c r="D15">
        <f t="shared" si="5"/>
        <v>8.4447502532929319E-2</v>
      </c>
      <c r="E15">
        <f t="shared" si="5"/>
        <v>5.6298418062009491E-2</v>
      </c>
      <c r="F15">
        <f t="shared" si="5"/>
        <v>5.6298418062009491E-2</v>
      </c>
      <c r="G15">
        <f t="shared" si="5"/>
        <v>5.6298418062009491E-2</v>
      </c>
      <c r="H15">
        <f t="shared" si="5"/>
        <v>7.0376447979847163E-4</v>
      </c>
      <c r="I15">
        <f t="shared" si="5"/>
        <v>2.8149084470919825E-2</v>
      </c>
      <c r="J15">
        <f t="shared" si="5"/>
        <v>2.8149084470919825E-2</v>
      </c>
      <c r="K15">
        <f t="shared" si="5"/>
        <v>5.6298418062009491E-2</v>
      </c>
      <c r="L15">
        <f t="shared" si="5"/>
        <v>5.6298418062009491E-2</v>
      </c>
      <c r="M15">
        <f t="shared" si="5"/>
        <v>7.0376447979847163E-4</v>
      </c>
      <c r="N15">
        <f t="shared" si="5"/>
        <v>5.6298418062009491E-2</v>
      </c>
      <c r="O15">
        <f t="shared" si="5"/>
        <v>8.4447502532929319E-2</v>
      </c>
      <c r="P15">
        <f t="shared" si="5"/>
        <v>7.0376447979847163E-4</v>
      </c>
      <c r="Q15">
        <f t="shared" si="5"/>
        <v>2.8149084470919825E-2</v>
      </c>
      <c r="R15">
        <f t="shared" si="5"/>
        <v>5.6298418062009491E-2</v>
      </c>
      <c r="S15">
        <f t="shared" si="5"/>
        <v>5.6298418062009491E-2</v>
      </c>
      <c r="T15">
        <f t="shared" si="5"/>
        <v>5.6298418062009491E-2</v>
      </c>
      <c r="U15">
        <f t="shared" si="5"/>
        <v>7.0376447979847163E-4</v>
      </c>
      <c r="V15">
        <f t="shared" si="5"/>
        <v>7.0376447979847163E-4</v>
      </c>
      <c r="W15">
        <f t="shared" si="5"/>
        <v>8.4447502532929319E-2</v>
      </c>
      <c r="X15">
        <f t="shared" si="5"/>
        <v>5.6298418062009491E-2</v>
      </c>
      <c r="Y15">
        <f t="shared" si="5"/>
        <v>5.6298667182179338E-3</v>
      </c>
    </row>
    <row r="16" spans="1:26" x14ac:dyDescent="0.25">
      <c r="A16">
        <f>A15</f>
        <v>5.6298418062009491E-2</v>
      </c>
      <c r="B16">
        <f>A16+B15</f>
        <v>6.1928284780227424E-2</v>
      </c>
      <c r="C16">
        <f t="shared" ref="C16:Y16" si="6">B16+C15</f>
        <v>9.0077369251147246E-2</v>
      </c>
      <c r="D16">
        <f t="shared" si="6"/>
        <v>0.17452487178407655</v>
      </c>
      <c r="E16">
        <f t="shared" si="6"/>
        <v>0.23082328984608605</v>
      </c>
      <c r="F16">
        <f t="shared" si="6"/>
        <v>0.28712170790809555</v>
      </c>
      <c r="G16">
        <f t="shared" si="6"/>
        <v>0.34342012597010502</v>
      </c>
      <c r="H16">
        <f t="shared" si="6"/>
        <v>0.34412389044990349</v>
      </c>
      <c r="I16">
        <f t="shared" si="6"/>
        <v>0.37227297492082334</v>
      </c>
      <c r="J16">
        <f t="shared" si="6"/>
        <v>0.40042205939174319</v>
      </c>
      <c r="K16">
        <f t="shared" si="6"/>
        <v>0.45672047745375266</v>
      </c>
      <c r="L16">
        <f t="shared" si="6"/>
        <v>0.51301889551576219</v>
      </c>
      <c r="M16">
        <f t="shared" si="6"/>
        <v>0.51372265999556066</v>
      </c>
      <c r="N16">
        <f t="shared" si="6"/>
        <v>0.57002107805757019</v>
      </c>
      <c r="O16">
        <f t="shared" si="6"/>
        <v>0.6544685805904995</v>
      </c>
      <c r="P16">
        <f t="shared" si="6"/>
        <v>0.65517234507029798</v>
      </c>
      <c r="Q16">
        <f t="shared" si="6"/>
        <v>0.68332142954121777</v>
      </c>
      <c r="R16">
        <f t="shared" si="6"/>
        <v>0.7396198476032273</v>
      </c>
      <c r="S16">
        <f t="shared" si="6"/>
        <v>0.79591826566523682</v>
      </c>
      <c r="T16">
        <f t="shared" si="6"/>
        <v>0.85221668372724635</v>
      </c>
      <c r="U16">
        <f t="shared" si="6"/>
        <v>0.85292044820704482</v>
      </c>
      <c r="V16">
        <f t="shared" si="6"/>
        <v>0.8536242126868433</v>
      </c>
      <c r="W16">
        <f t="shared" si="6"/>
        <v>0.93807171521977262</v>
      </c>
      <c r="X16">
        <f t="shared" si="6"/>
        <v>0.99437013328178214</v>
      </c>
      <c r="Y16">
        <f t="shared" si="6"/>
        <v>1</v>
      </c>
    </row>
    <row r="22" spans="1:25" x14ac:dyDescent="0.25">
      <c r="A22">
        <v>9</v>
      </c>
      <c r="B22">
        <v>3</v>
      </c>
      <c r="C22">
        <v>4</v>
      </c>
      <c r="D22">
        <v>5</v>
      </c>
      <c r="E22">
        <v>8</v>
      </c>
      <c r="F22">
        <v>10</v>
      </c>
      <c r="G22">
        <v>13</v>
      </c>
      <c r="H22">
        <v>14</v>
      </c>
      <c r="I22">
        <v>15</v>
      </c>
      <c r="J22">
        <v>1</v>
      </c>
      <c r="K22">
        <v>2</v>
      </c>
      <c r="L22">
        <v>6</v>
      </c>
      <c r="M22">
        <v>7</v>
      </c>
      <c r="N22">
        <v>11</v>
      </c>
      <c r="O22">
        <v>12</v>
      </c>
      <c r="P22">
        <v>16</v>
      </c>
      <c r="Q22">
        <v>17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  <c r="X22">
        <v>24</v>
      </c>
      <c r="Y22">
        <v>25</v>
      </c>
    </row>
    <row r="23" spans="1:25" x14ac:dyDescent="0.25">
      <c r="A23">
        <f>A6</f>
        <v>5.0063000000000003E-2</v>
      </c>
      <c r="B23">
        <f t="shared" ref="B23:Y23" si="7">B6</f>
        <v>6.4298999999999995E-2</v>
      </c>
      <c r="C23">
        <f t="shared" si="7"/>
        <v>9.8560999999999996E-2</v>
      </c>
      <c r="D23">
        <f t="shared" si="7"/>
        <v>0.18288499999999999</v>
      </c>
      <c r="E23">
        <f t="shared" si="7"/>
        <v>0.242178</v>
      </c>
      <c r="F23">
        <f t="shared" si="7"/>
        <v>0.30147099999999999</v>
      </c>
      <c r="G23">
        <f t="shared" si="7"/>
        <v>0.360763</v>
      </c>
      <c r="H23">
        <f t="shared" si="7"/>
        <v>0.37062</v>
      </c>
      <c r="I23">
        <f t="shared" si="7"/>
        <v>0.40488099999999999</v>
      </c>
      <c r="J23">
        <f t="shared" si="7"/>
        <v>0.43221999999999999</v>
      </c>
      <c r="K23">
        <f t="shared" si="7"/>
        <v>0.48459000000000002</v>
      </c>
      <c r="L23">
        <f t="shared" si="7"/>
        <v>0.53695999999999999</v>
      </c>
      <c r="M23">
        <f t="shared" si="7"/>
        <v>0.53989399999999999</v>
      </c>
      <c r="N23">
        <f t="shared" si="7"/>
        <v>0.59226400000000001</v>
      </c>
      <c r="O23">
        <f t="shared" si="7"/>
        <v>0.66966499999999995</v>
      </c>
      <c r="P23">
        <f t="shared" si="7"/>
        <v>0.67259899999999995</v>
      </c>
      <c r="Q23">
        <f t="shared" si="7"/>
        <v>0.69993700000000003</v>
      </c>
      <c r="R23">
        <f t="shared" si="7"/>
        <v>0.75230799999999998</v>
      </c>
      <c r="S23">
        <f t="shared" si="7"/>
        <v>0.804678</v>
      </c>
      <c r="T23">
        <f t="shared" si="7"/>
        <v>0.85704800000000003</v>
      </c>
      <c r="U23">
        <f t="shared" si="7"/>
        <v>0.859981</v>
      </c>
      <c r="V23">
        <f t="shared" si="7"/>
        <v>0.86291499999999999</v>
      </c>
      <c r="W23">
        <f t="shared" si="7"/>
        <v>0.94031600000000004</v>
      </c>
      <c r="X23">
        <f t="shared" si="7"/>
        <v>0.99268599999999996</v>
      </c>
      <c r="Y23">
        <f t="shared" si="7"/>
        <v>1</v>
      </c>
    </row>
    <row r="24" spans="1:25" x14ac:dyDescent="0.25">
      <c r="A24">
        <f>A12</f>
        <v>5.2997668223607589E-2</v>
      </c>
      <c r="B24">
        <f t="shared" ref="B24:Y24" si="8">B12</f>
        <v>6.3183213648924028E-2</v>
      </c>
      <c r="C24">
        <f t="shared" si="8"/>
        <v>9.4567685655060796E-2</v>
      </c>
      <c r="D24">
        <f t="shared" si="8"/>
        <v>0.17894982588480518</v>
      </c>
      <c r="E24">
        <f t="shared" si="8"/>
        <v>0.23683324925993132</v>
      </c>
      <c r="F24">
        <f t="shared" si="8"/>
        <v>0.29471667263505746</v>
      </c>
      <c r="G24">
        <f t="shared" si="8"/>
        <v>0.35260009601018361</v>
      </c>
      <c r="H24">
        <f t="shared" si="8"/>
        <v>0.35814835426022329</v>
      </c>
      <c r="I24">
        <f t="shared" si="8"/>
        <v>0.38953282626636004</v>
      </c>
      <c r="J24">
        <f t="shared" si="8"/>
        <v>0.41725301122315428</v>
      </c>
      <c r="K24">
        <f t="shared" si="8"/>
        <v>0.4714721475489379</v>
      </c>
      <c r="L24">
        <f t="shared" si="8"/>
        <v>0.52569128387472153</v>
      </c>
      <c r="M24">
        <f t="shared" si="8"/>
        <v>0.52757525507541869</v>
      </c>
      <c r="N24">
        <f t="shared" si="8"/>
        <v>0.58179439140120226</v>
      </c>
      <c r="O24">
        <f t="shared" si="8"/>
        <v>0.66251224458160407</v>
      </c>
      <c r="P24">
        <f t="shared" si="8"/>
        <v>0.66439621578230124</v>
      </c>
      <c r="Q24">
        <f t="shared" si="8"/>
        <v>0.69211640073909553</v>
      </c>
      <c r="R24">
        <f t="shared" si="8"/>
        <v>0.74633553706487921</v>
      </c>
      <c r="S24">
        <f t="shared" si="8"/>
        <v>0.80055467339066277</v>
      </c>
      <c r="T24">
        <f t="shared" si="8"/>
        <v>0.85477380971644634</v>
      </c>
      <c r="U24">
        <f t="shared" si="8"/>
        <v>0.85665778091714351</v>
      </c>
      <c r="V24">
        <f t="shared" si="8"/>
        <v>0.85854175211784067</v>
      </c>
      <c r="W24">
        <f t="shared" si="8"/>
        <v>0.93925960529824248</v>
      </c>
      <c r="X24">
        <f t="shared" si="8"/>
        <v>0.99347874162402605</v>
      </c>
      <c r="Y24">
        <f t="shared" si="8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/>
  </sheetViews>
  <sheetFormatPr defaultRowHeight="15" x14ac:dyDescent="0.25"/>
  <sheetData>
    <row r="1" spans="1:26" x14ac:dyDescent="0.25">
      <c r="A1" t="s">
        <v>6</v>
      </c>
    </row>
    <row r="2" spans="1:26" x14ac:dyDescent="0.25">
      <c r="A2">
        <v>5</v>
      </c>
      <c r="B2">
        <v>4</v>
      </c>
      <c r="C2">
        <v>9</v>
      </c>
      <c r="D2">
        <v>10</v>
      </c>
      <c r="E2">
        <v>1</v>
      </c>
      <c r="F2">
        <v>2</v>
      </c>
      <c r="G2">
        <v>3</v>
      </c>
      <c r="H2">
        <v>6</v>
      </c>
      <c r="I2">
        <v>7</v>
      </c>
      <c r="J2">
        <v>8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 t="s">
        <v>1</v>
      </c>
    </row>
    <row r="3" spans="1:26" x14ac:dyDescent="0.25">
      <c r="A3">
        <v>0.33898299999999998</v>
      </c>
      <c r="B3">
        <v>0.112994</v>
      </c>
      <c r="C3">
        <v>0.225989</v>
      </c>
      <c r="D3">
        <v>0.225989</v>
      </c>
      <c r="E3">
        <v>0.112994</v>
      </c>
      <c r="F3">
        <v>0.225989</v>
      </c>
      <c r="G3">
        <v>2.2599000000000001E-2</v>
      </c>
      <c r="H3">
        <v>0.225989</v>
      </c>
      <c r="I3">
        <v>2.8249999999999998E-3</v>
      </c>
      <c r="J3">
        <v>0.225989</v>
      </c>
      <c r="K3">
        <v>0.225989</v>
      </c>
      <c r="L3">
        <v>0.33898299999999998</v>
      </c>
      <c r="M3">
        <v>0.225989</v>
      </c>
      <c r="N3">
        <v>2.8249999999999998E-3</v>
      </c>
      <c r="O3">
        <v>0.112994</v>
      </c>
      <c r="P3">
        <v>2.8249999999999998E-3</v>
      </c>
      <c r="Q3">
        <v>0.112994</v>
      </c>
      <c r="R3">
        <v>0.225989</v>
      </c>
      <c r="S3">
        <v>0.225989</v>
      </c>
      <c r="T3">
        <v>0.225989</v>
      </c>
      <c r="U3">
        <v>2.8249999999999998E-3</v>
      </c>
      <c r="V3">
        <v>2.8249999999999998E-3</v>
      </c>
      <c r="W3">
        <v>0.33898299999999998</v>
      </c>
      <c r="X3">
        <v>0.225989</v>
      </c>
      <c r="Y3">
        <v>2.2599000000000001E-2</v>
      </c>
      <c r="Z3" t="s">
        <v>1</v>
      </c>
    </row>
    <row r="4" spans="1:26" x14ac:dyDescent="0.25">
      <c r="A4">
        <v>1.4E-5</v>
      </c>
      <c r="B4">
        <v>1.4E-5</v>
      </c>
      <c r="C4">
        <v>1.4E-5</v>
      </c>
      <c r="D4">
        <v>1.4E-5</v>
      </c>
      <c r="E4">
        <v>1.4E-5</v>
      </c>
      <c r="F4">
        <v>1.4E-5</v>
      </c>
      <c r="G4">
        <v>1.4E-5</v>
      </c>
      <c r="H4">
        <v>1.4E-5</v>
      </c>
      <c r="I4">
        <v>1.4E-5</v>
      </c>
      <c r="J4">
        <v>1.4E-5</v>
      </c>
      <c r="K4">
        <v>1.4E-5</v>
      </c>
      <c r="L4">
        <v>1.4E-5</v>
      </c>
      <c r="M4">
        <v>1.4E-5</v>
      </c>
      <c r="N4">
        <v>1.4E-5</v>
      </c>
      <c r="O4">
        <v>1.4E-5</v>
      </c>
      <c r="P4">
        <v>1.4E-5</v>
      </c>
      <c r="Q4">
        <v>1.4E-5</v>
      </c>
      <c r="R4">
        <v>1.4E-5</v>
      </c>
      <c r="S4">
        <v>1.4E-5</v>
      </c>
      <c r="T4">
        <v>1.4E-5</v>
      </c>
      <c r="U4">
        <v>1.4E-5</v>
      </c>
      <c r="V4">
        <v>1.4E-5</v>
      </c>
      <c r="W4">
        <v>1.4E-5</v>
      </c>
      <c r="X4">
        <v>1.4E-5</v>
      </c>
      <c r="Y4">
        <v>1.4E-5</v>
      </c>
      <c r="Z4" t="s">
        <v>1</v>
      </c>
    </row>
    <row r="5" spans="1:26" x14ac:dyDescent="0.25">
      <c r="A5">
        <v>0</v>
      </c>
      <c r="B5">
        <v>4.1667000000000003E-2</v>
      </c>
      <c r="C5">
        <v>4.1667000000000003E-2</v>
      </c>
      <c r="D5">
        <v>4.1667000000000003E-2</v>
      </c>
      <c r="E5">
        <v>7.9369999999999996E-3</v>
      </c>
      <c r="F5">
        <v>7.9369999999999996E-3</v>
      </c>
      <c r="G5">
        <v>7.9369999999999996E-3</v>
      </c>
      <c r="H5">
        <v>7.9369999999999996E-3</v>
      </c>
      <c r="I5">
        <v>7.9369999999999996E-3</v>
      </c>
      <c r="J5">
        <v>7.9369999999999996E-3</v>
      </c>
      <c r="K5">
        <v>7.9369999999999996E-3</v>
      </c>
      <c r="L5">
        <v>7.9369999999999996E-3</v>
      </c>
      <c r="M5">
        <v>7.9369999999999996E-3</v>
      </c>
      <c r="N5">
        <v>7.9369999999999996E-3</v>
      </c>
      <c r="O5">
        <v>7.9369999999999996E-3</v>
      </c>
      <c r="P5">
        <v>7.9369999999999996E-3</v>
      </c>
      <c r="Q5">
        <v>7.9369999999999996E-3</v>
      </c>
      <c r="R5">
        <v>7.9369999999999996E-3</v>
      </c>
      <c r="S5">
        <v>7.9369999999999996E-3</v>
      </c>
      <c r="T5">
        <v>7.9369999999999996E-3</v>
      </c>
      <c r="U5">
        <v>7.9369999999999996E-3</v>
      </c>
      <c r="V5">
        <v>7.9369999999999996E-3</v>
      </c>
      <c r="W5">
        <v>7.9369999999999996E-3</v>
      </c>
      <c r="X5">
        <v>7.9369999999999996E-3</v>
      </c>
      <c r="Y5">
        <v>7.9369999999999996E-3</v>
      </c>
      <c r="Z5" t="s">
        <v>1</v>
      </c>
    </row>
    <row r="6" spans="1:26" x14ac:dyDescent="0.25">
      <c r="A6">
        <v>7.8727000000000005E-2</v>
      </c>
      <c r="B6">
        <v>0.114647</v>
      </c>
      <c r="C6">
        <v>0.17680799999999999</v>
      </c>
      <c r="D6">
        <v>0.23896999999999999</v>
      </c>
      <c r="E6">
        <v>0.26705600000000002</v>
      </c>
      <c r="F6">
        <v>0.321384</v>
      </c>
      <c r="G6">
        <v>0.32847500000000002</v>
      </c>
      <c r="H6">
        <v>0.382803</v>
      </c>
      <c r="I6">
        <v>0.38530300000000001</v>
      </c>
      <c r="J6">
        <v>0.43963099999999999</v>
      </c>
      <c r="K6">
        <v>0.49395899999999998</v>
      </c>
      <c r="L6">
        <v>0.57452899999999996</v>
      </c>
      <c r="M6">
        <v>0.628857</v>
      </c>
      <c r="N6">
        <v>0.63135699999999995</v>
      </c>
      <c r="O6">
        <v>0.65944199999999997</v>
      </c>
      <c r="P6">
        <v>0.66194200000000003</v>
      </c>
      <c r="Q6">
        <v>0.69002699999999995</v>
      </c>
      <c r="R6">
        <v>0.74435499999999999</v>
      </c>
      <c r="S6">
        <v>0.79868300000000003</v>
      </c>
      <c r="T6">
        <v>0.85301099999999996</v>
      </c>
      <c r="U6">
        <v>0.85551100000000002</v>
      </c>
      <c r="V6">
        <v>0.85801000000000005</v>
      </c>
      <c r="W6">
        <v>0.938581</v>
      </c>
      <c r="X6">
        <v>0.99290900000000004</v>
      </c>
      <c r="Y6">
        <v>1</v>
      </c>
      <c r="Z6" t="s">
        <v>1</v>
      </c>
    </row>
    <row r="8" spans="1:26" x14ac:dyDescent="0.25">
      <c r="A8" t="s">
        <v>5</v>
      </c>
    </row>
    <row r="9" spans="1:26" x14ac:dyDescent="0.25">
      <c r="A9">
        <v>9</v>
      </c>
      <c r="B9">
        <v>3</v>
      </c>
      <c r="C9">
        <v>4</v>
      </c>
      <c r="D9">
        <v>5</v>
      </c>
      <c r="E9">
        <v>8</v>
      </c>
      <c r="F9">
        <v>10</v>
      </c>
      <c r="G9">
        <v>13</v>
      </c>
      <c r="H9">
        <v>14</v>
      </c>
      <c r="I9">
        <v>15</v>
      </c>
      <c r="J9">
        <v>1</v>
      </c>
      <c r="K9">
        <v>2</v>
      </c>
      <c r="L9">
        <v>6</v>
      </c>
      <c r="M9">
        <v>7</v>
      </c>
      <c r="N9">
        <v>11</v>
      </c>
      <c r="O9">
        <v>12</v>
      </c>
      <c r="P9">
        <v>16</v>
      </c>
      <c r="Q9">
        <v>17</v>
      </c>
      <c r="R9">
        <v>18</v>
      </c>
      <c r="S9">
        <v>19</v>
      </c>
      <c r="T9">
        <v>20</v>
      </c>
      <c r="U9">
        <v>21</v>
      </c>
      <c r="V9">
        <v>22</v>
      </c>
      <c r="W9">
        <v>23</v>
      </c>
      <c r="X9">
        <v>24</v>
      </c>
      <c r="Y9">
        <v>25</v>
      </c>
      <c r="Z9" t="s">
        <v>1</v>
      </c>
    </row>
    <row r="10" spans="1:26" x14ac:dyDescent="0.25">
      <c r="A10">
        <v>0.225989</v>
      </c>
      <c r="B10">
        <v>2.2599000000000001E-2</v>
      </c>
      <c r="C10">
        <v>0.112994</v>
      </c>
      <c r="D10">
        <v>0.33898299999999998</v>
      </c>
      <c r="E10">
        <v>0.225989</v>
      </c>
      <c r="F10">
        <v>0.225989</v>
      </c>
      <c r="G10">
        <v>0.225989</v>
      </c>
      <c r="H10">
        <v>2.8249999999999998E-3</v>
      </c>
      <c r="I10">
        <v>0.112994</v>
      </c>
      <c r="J10">
        <v>0.112994</v>
      </c>
      <c r="K10">
        <v>0.225989</v>
      </c>
      <c r="L10">
        <v>0.225989</v>
      </c>
      <c r="M10">
        <v>2.8249999999999998E-3</v>
      </c>
      <c r="N10">
        <v>0.225989</v>
      </c>
      <c r="O10">
        <v>0.33898299999999998</v>
      </c>
      <c r="P10">
        <v>2.8249999999999998E-3</v>
      </c>
      <c r="Q10">
        <v>0.112994</v>
      </c>
      <c r="R10">
        <v>0.225989</v>
      </c>
      <c r="S10">
        <v>0.225989</v>
      </c>
      <c r="T10">
        <v>0.225989</v>
      </c>
      <c r="U10">
        <v>2.8249999999999998E-3</v>
      </c>
      <c r="V10">
        <v>2.8249999999999998E-3</v>
      </c>
      <c r="W10">
        <v>0.33898299999999998</v>
      </c>
      <c r="X10">
        <v>0.225989</v>
      </c>
      <c r="Y10">
        <v>2.2599000000000001E-2</v>
      </c>
      <c r="Z10" t="s">
        <v>1</v>
      </c>
    </row>
    <row r="11" spans="1:26" x14ac:dyDescent="0.25">
      <c r="A11">
        <v>1.4E-5</v>
      </c>
      <c r="B11">
        <v>1.4E-5</v>
      </c>
      <c r="C11">
        <v>1.4E-5</v>
      </c>
      <c r="D11">
        <v>1.4E-5</v>
      </c>
      <c r="E11">
        <v>1.4E-5</v>
      </c>
      <c r="F11">
        <v>1.4E-5</v>
      </c>
      <c r="G11">
        <v>1.4E-5</v>
      </c>
      <c r="H11">
        <v>1.4E-5</v>
      </c>
      <c r="I11">
        <v>1.4E-5</v>
      </c>
      <c r="J11">
        <v>1.4E-5</v>
      </c>
      <c r="K11">
        <v>1.4E-5</v>
      </c>
      <c r="L11">
        <v>1.4E-5</v>
      </c>
      <c r="M11">
        <v>1.4E-5</v>
      </c>
      <c r="N11">
        <v>1.4E-5</v>
      </c>
      <c r="O11">
        <v>1.4E-5</v>
      </c>
      <c r="P11">
        <v>1.4E-5</v>
      </c>
      <c r="Q11">
        <v>1.4E-5</v>
      </c>
      <c r="R11">
        <v>1.4E-5</v>
      </c>
      <c r="S11">
        <v>1.4E-5</v>
      </c>
      <c r="T11">
        <v>1.4E-5</v>
      </c>
      <c r="U11">
        <v>1.4E-5</v>
      </c>
      <c r="V11">
        <v>1.4E-5</v>
      </c>
      <c r="W11">
        <v>1.4E-5</v>
      </c>
      <c r="X11">
        <v>1.4E-5</v>
      </c>
      <c r="Y11">
        <v>1.4E-5</v>
      </c>
      <c r="Z11" t="s">
        <v>1</v>
      </c>
    </row>
    <row r="12" spans="1:26" x14ac:dyDescent="0.25">
      <c r="A12">
        <v>0</v>
      </c>
      <c r="B12">
        <v>4.1667000000000003E-2</v>
      </c>
      <c r="C12">
        <v>4.1667000000000003E-2</v>
      </c>
      <c r="D12">
        <v>4.1667000000000003E-2</v>
      </c>
      <c r="E12">
        <v>4.1667000000000003E-2</v>
      </c>
      <c r="F12">
        <v>4.1667000000000003E-2</v>
      </c>
      <c r="G12">
        <v>4.1667000000000003E-2</v>
      </c>
      <c r="H12">
        <v>4.1667000000000003E-2</v>
      </c>
      <c r="I12">
        <v>4.1667000000000003E-2</v>
      </c>
      <c r="J12">
        <v>1.0416999999999999E-2</v>
      </c>
      <c r="K12">
        <v>1.0416999999999999E-2</v>
      </c>
      <c r="L12">
        <v>1.0416999999999999E-2</v>
      </c>
      <c r="M12">
        <v>1.0416999999999999E-2</v>
      </c>
      <c r="N12">
        <v>1.0416999999999999E-2</v>
      </c>
      <c r="O12">
        <v>1.0416999999999999E-2</v>
      </c>
      <c r="P12">
        <v>1.0416999999999999E-2</v>
      </c>
      <c r="Q12">
        <v>1.0416999999999999E-2</v>
      </c>
      <c r="R12">
        <v>1.0416999999999999E-2</v>
      </c>
      <c r="S12">
        <v>1.0416999999999999E-2</v>
      </c>
      <c r="T12">
        <v>1.0416999999999999E-2</v>
      </c>
      <c r="U12">
        <v>1.0416999999999999E-2</v>
      </c>
      <c r="V12">
        <v>1.0416999999999999E-2</v>
      </c>
      <c r="W12">
        <v>1.0416999999999999E-2</v>
      </c>
      <c r="X12">
        <v>1.0416999999999999E-2</v>
      </c>
      <c r="Y12">
        <v>1.0416999999999999E-2</v>
      </c>
      <c r="Z12" t="s">
        <v>1</v>
      </c>
    </row>
    <row r="13" spans="1:26" x14ac:dyDescent="0.25">
      <c r="A13">
        <v>5.0063000000000003E-2</v>
      </c>
      <c r="B13">
        <v>6.4298999999999995E-2</v>
      </c>
      <c r="C13">
        <v>9.8560999999999996E-2</v>
      </c>
      <c r="D13">
        <v>0.18288499999999999</v>
      </c>
      <c r="E13">
        <v>0.242178</v>
      </c>
      <c r="F13">
        <v>0.30147099999999999</v>
      </c>
      <c r="G13">
        <v>0.360763</v>
      </c>
      <c r="H13">
        <v>0.37062</v>
      </c>
      <c r="I13">
        <v>0.40488099999999999</v>
      </c>
      <c r="J13">
        <v>0.43221999999999999</v>
      </c>
      <c r="K13">
        <v>0.48459000000000002</v>
      </c>
      <c r="L13">
        <v>0.53695999999999999</v>
      </c>
      <c r="M13">
        <v>0.53989399999999999</v>
      </c>
      <c r="N13">
        <v>0.59226400000000001</v>
      </c>
      <c r="O13">
        <v>0.66966499999999995</v>
      </c>
      <c r="P13">
        <v>0.67259899999999995</v>
      </c>
      <c r="Q13">
        <v>0.69993700000000003</v>
      </c>
      <c r="R13">
        <v>0.75230799999999998</v>
      </c>
      <c r="S13">
        <v>0.804678</v>
      </c>
      <c r="T13">
        <v>0.85704800000000003</v>
      </c>
      <c r="U13">
        <v>0.859981</v>
      </c>
      <c r="V13">
        <v>0.86291499999999999</v>
      </c>
      <c r="W13">
        <v>0.94031600000000004</v>
      </c>
      <c r="X13">
        <v>0.99268599999999996</v>
      </c>
      <c r="Y13">
        <v>1</v>
      </c>
      <c r="Z1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opLeftCell="A88" workbookViewId="0">
      <selection activeCell="B71" sqref="B71"/>
    </sheetView>
  </sheetViews>
  <sheetFormatPr defaultRowHeight="15" x14ac:dyDescent="0.25"/>
  <sheetData>
    <row r="1" spans="1:25" x14ac:dyDescent="0.25">
      <c r="A1" t="s">
        <v>7</v>
      </c>
    </row>
    <row r="2" spans="1:25" x14ac:dyDescent="0.25">
      <c r="A2">
        <v>3</v>
      </c>
      <c r="B2">
        <v>4</v>
      </c>
      <c r="C2">
        <v>5</v>
      </c>
      <c r="D2">
        <v>8</v>
      </c>
      <c r="E2">
        <v>10</v>
      </c>
      <c r="F2">
        <v>13</v>
      </c>
      <c r="G2">
        <v>14</v>
      </c>
      <c r="H2">
        <v>15</v>
      </c>
      <c r="I2">
        <v>1</v>
      </c>
      <c r="J2">
        <v>2</v>
      </c>
      <c r="K2">
        <v>6</v>
      </c>
      <c r="L2">
        <v>7</v>
      </c>
      <c r="M2">
        <v>11</v>
      </c>
      <c r="N2">
        <v>12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 t="s">
        <v>1</v>
      </c>
    </row>
    <row r="3" spans="1:25" x14ac:dyDescent="0.25">
      <c r="A3">
        <v>4.1667000000000003E-2</v>
      </c>
      <c r="B3">
        <v>4.1667000000000003E-2</v>
      </c>
      <c r="C3">
        <v>4.1667000000000003E-2</v>
      </c>
      <c r="D3">
        <v>4.1667000000000003E-2</v>
      </c>
      <c r="E3">
        <v>4.1667000000000003E-2</v>
      </c>
      <c r="F3">
        <v>4.1667000000000003E-2</v>
      </c>
      <c r="G3">
        <v>4.1667000000000003E-2</v>
      </c>
      <c r="H3">
        <v>4.1667000000000003E-2</v>
      </c>
      <c r="I3">
        <v>1.0416999999999999E-2</v>
      </c>
      <c r="J3">
        <v>1.0416999999999999E-2</v>
      </c>
      <c r="K3">
        <v>1.0416999999999999E-2</v>
      </c>
      <c r="L3">
        <v>1.0416999999999999E-2</v>
      </c>
      <c r="M3">
        <v>1.0416999999999999E-2</v>
      </c>
      <c r="N3">
        <v>1.0416999999999999E-2</v>
      </c>
      <c r="O3">
        <v>1.0416999999999999E-2</v>
      </c>
      <c r="P3">
        <v>1.0416999999999999E-2</v>
      </c>
      <c r="Q3">
        <v>1.0416999999999999E-2</v>
      </c>
      <c r="R3">
        <v>1.0416999999999999E-2</v>
      </c>
      <c r="S3">
        <v>1.0416999999999999E-2</v>
      </c>
      <c r="T3">
        <v>1.0416999999999999E-2</v>
      </c>
      <c r="U3">
        <v>1.0416999999999999E-2</v>
      </c>
      <c r="V3">
        <v>1.0416999999999999E-2</v>
      </c>
      <c r="W3">
        <v>1.0416999999999999E-2</v>
      </c>
      <c r="X3">
        <v>1.0416999999999999E-2</v>
      </c>
      <c r="Y3" t="s">
        <v>1</v>
      </c>
    </row>
    <row r="4" spans="1:25" x14ac:dyDescent="0.25">
      <c r="A4">
        <v>5.9880000000000003E-3</v>
      </c>
      <c r="B4">
        <v>2.9940000000000001E-2</v>
      </c>
      <c r="C4">
        <v>8.9819999999999997E-2</v>
      </c>
      <c r="D4">
        <v>5.9880000000000003E-2</v>
      </c>
      <c r="E4">
        <v>5.9880000000000003E-2</v>
      </c>
      <c r="F4">
        <v>5.9880000000000003E-2</v>
      </c>
      <c r="G4">
        <v>2.9940000000000001E-3</v>
      </c>
      <c r="H4">
        <v>2.9940000000000001E-2</v>
      </c>
      <c r="I4">
        <v>2.9940000000000001E-2</v>
      </c>
      <c r="J4">
        <v>5.9880000000000003E-2</v>
      </c>
      <c r="K4">
        <v>5.9880000000000003E-2</v>
      </c>
      <c r="L4">
        <v>2.9940000000000001E-3</v>
      </c>
      <c r="M4">
        <v>5.9880000000000003E-2</v>
      </c>
      <c r="N4">
        <v>8.9819999999999997E-2</v>
      </c>
      <c r="O4">
        <v>2.9940000000000001E-3</v>
      </c>
      <c r="P4">
        <v>2.9940000000000001E-2</v>
      </c>
      <c r="Q4">
        <v>5.9880000000000003E-2</v>
      </c>
      <c r="R4">
        <v>5.9880000000000003E-2</v>
      </c>
      <c r="S4">
        <v>5.9880000000000003E-2</v>
      </c>
      <c r="T4">
        <v>2.9940000000000001E-3</v>
      </c>
      <c r="U4">
        <v>2.9940000000000001E-3</v>
      </c>
      <c r="V4">
        <v>8.9819999999999997E-2</v>
      </c>
      <c r="W4">
        <v>5.9880000000000003E-2</v>
      </c>
      <c r="X4">
        <v>5.9880000000000003E-3</v>
      </c>
      <c r="Y4" t="s">
        <v>1</v>
      </c>
    </row>
    <row r="5" spans="1:25" x14ac:dyDescent="0.25">
      <c r="A5">
        <v>7.5040000000000003E-3</v>
      </c>
      <c r="B5">
        <v>1.2397999999999999E-2</v>
      </c>
      <c r="C5">
        <v>5.5459999999999997E-3</v>
      </c>
      <c r="D5">
        <v>3.0342999999999998E-2</v>
      </c>
      <c r="E5">
        <v>6.5300000000000004E-4</v>
      </c>
      <c r="F5">
        <v>4.8939999999999999E-3</v>
      </c>
      <c r="G5">
        <v>3.2600000000000001E-4</v>
      </c>
      <c r="H5">
        <v>1.63E-4</v>
      </c>
      <c r="I5">
        <v>1.6313000000000001E-2</v>
      </c>
      <c r="J5">
        <v>3.0668999999999998E-2</v>
      </c>
      <c r="K5">
        <v>1.5661000000000001E-2</v>
      </c>
      <c r="L5">
        <v>6.5300000000000004E-4</v>
      </c>
      <c r="M5">
        <v>5.3180999999999999E-2</v>
      </c>
      <c r="N5">
        <v>1.8596999999999999E-2</v>
      </c>
      <c r="O5">
        <v>0.176509</v>
      </c>
      <c r="P5">
        <v>5.0570999999999998E-2</v>
      </c>
      <c r="Q5">
        <v>6.5250000000000004E-3</v>
      </c>
      <c r="R5">
        <v>9.7900000000000005E-4</v>
      </c>
      <c r="S5">
        <v>6.5300000000000004E-4</v>
      </c>
      <c r="T5">
        <v>6.1990000000000003E-2</v>
      </c>
      <c r="U5">
        <v>0.36280600000000002</v>
      </c>
      <c r="V5">
        <v>8.6786000000000002E-2</v>
      </c>
      <c r="W5">
        <v>8.1569999999999993E-3</v>
      </c>
      <c r="X5">
        <v>4.8286999999999997E-2</v>
      </c>
      <c r="Y5" t="s">
        <v>1</v>
      </c>
    </row>
    <row r="6" spans="1:25" x14ac:dyDescent="0.25">
      <c r="A6">
        <v>4.0576000000000001E-2</v>
      </c>
      <c r="B6">
        <v>8.1731999999999999E-2</v>
      </c>
      <c r="C6">
        <v>0.12400600000000001</v>
      </c>
      <c r="D6">
        <v>0.16614200000000001</v>
      </c>
      <c r="E6">
        <v>0.20768300000000001</v>
      </c>
      <c r="F6">
        <v>0.249307</v>
      </c>
      <c r="G6">
        <v>0.289682</v>
      </c>
      <c r="H6">
        <v>0.330594</v>
      </c>
      <c r="I6">
        <v>0.37121100000000001</v>
      </c>
      <c r="J6">
        <v>0.41273700000000002</v>
      </c>
      <c r="K6">
        <v>0.453959</v>
      </c>
      <c r="L6">
        <v>0.49372300000000002</v>
      </c>
      <c r="M6">
        <v>0.53571199999999997</v>
      </c>
      <c r="N6">
        <v>0.57762999999999998</v>
      </c>
      <c r="O6">
        <v>0.621193</v>
      </c>
      <c r="P6">
        <v>0.66250900000000001</v>
      </c>
      <c r="Q6">
        <v>0.70354899999999998</v>
      </c>
      <c r="R6">
        <v>0.744479</v>
      </c>
      <c r="S6">
        <v>0.78540200000000004</v>
      </c>
      <c r="T6">
        <v>0.82641600000000004</v>
      </c>
      <c r="U6">
        <v>0.874803</v>
      </c>
      <c r="V6">
        <v>0.91813999999999996</v>
      </c>
      <c r="W6">
        <v>0.95921299999999998</v>
      </c>
      <c r="X6">
        <v>1</v>
      </c>
      <c r="Y6" t="s">
        <v>1</v>
      </c>
    </row>
    <row r="9" spans="1:25" x14ac:dyDescent="0.25">
      <c r="A9" t="s">
        <v>3</v>
      </c>
      <c r="B9" t="s">
        <v>4</v>
      </c>
    </row>
    <row r="10" spans="1:25" x14ac:dyDescent="0.25">
      <c r="A10">
        <v>0</v>
      </c>
      <c r="B10">
        <v>0</v>
      </c>
    </row>
    <row r="11" spans="1:25" x14ac:dyDescent="0.25">
      <c r="A11">
        <f>(EXP($A10*A$4)-1)+(EXP($B10*A$5)-1)+A$3</f>
        <v>4.1667000000000003E-2</v>
      </c>
      <c r="B11">
        <f t="shared" ref="B11:X11" si="0">(EXP($A10*B$4)-1)+(EXP($B10*B$5)-1)+B$3</f>
        <v>4.1667000000000003E-2</v>
      </c>
      <c r="C11">
        <f t="shared" si="0"/>
        <v>4.1667000000000003E-2</v>
      </c>
      <c r="D11">
        <f t="shared" si="0"/>
        <v>4.1667000000000003E-2</v>
      </c>
      <c r="E11">
        <f t="shared" si="0"/>
        <v>4.1667000000000003E-2</v>
      </c>
      <c r="F11">
        <f t="shared" si="0"/>
        <v>4.1667000000000003E-2</v>
      </c>
      <c r="G11">
        <f t="shared" si="0"/>
        <v>4.1667000000000003E-2</v>
      </c>
      <c r="H11">
        <f t="shared" si="0"/>
        <v>4.1667000000000003E-2</v>
      </c>
      <c r="I11">
        <f t="shared" si="0"/>
        <v>1.0416999999999999E-2</v>
      </c>
      <c r="J11">
        <f t="shared" si="0"/>
        <v>1.0416999999999999E-2</v>
      </c>
      <c r="K11">
        <f t="shared" si="0"/>
        <v>1.0416999999999999E-2</v>
      </c>
      <c r="L11">
        <f t="shared" si="0"/>
        <v>1.0416999999999999E-2</v>
      </c>
      <c r="M11">
        <f t="shared" si="0"/>
        <v>1.0416999999999999E-2</v>
      </c>
      <c r="N11">
        <f t="shared" si="0"/>
        <v>1.0416999999999999E-2</v>
      </c>
      <c r="O11">
        <f t="shared" si="0"/>
        <v>1.0416999999999999E-2</v>
      </c>
      <c r="P11">
        <f t="shared" si="0"/>
        <v>1.0416999999999999E-2</v>
      </c>
      <c r="Q11">
        <f t="shared" si="0"/>
        <v>1.0416999999999999E-2</v>
      </c>
      <c r="R11">
        <f t="shared" si="0"/>
        <v>1.0416999999999999E-2</v>
      </c>
      <c r="S11">
        <f t="shared" si="0"/>
        <v>1.0416999999999999E-2</v>
      </c>
      <c r="T11">
        <f t="shared" si="0"/>
        <v>1.0416999999999999E-2</v>
      </c>
      <c r="U11">
        <f t="shared" si="0"/>
        <v>1.0416999999999999E-2</v>
      </c>
      <c r="V11">
        <f t="shared" si="0"/>
        <v>1.0416999999999999E-2</v>
      </c>
      <c r="W11">
        <f t="shared" si="0"/>
        <v>1.0416999999999999E-2</v>
      </c>
      <c r="X11">
        <f t="shared" si="0"/>
        <v>1.0416999999999999E-2</v>
      </c>
      <c r="Y11">
        <f>SUM(A11:X11)</f>
        <v>0.50000800000000012</v>
      </c>
    </row>
    <row r="12" spans="1:25" x14ac:dyDescent="0.25">
      <c r="A12">
        <f>A11/$Y11</f>
        <v>8.3332666677333148E-2</v>
      </c>
      <c r="B12">
        <f t="shared" ref="B12:X12" si="1">B11/$Y11</f>
        <v>8.3332666677333148E-2</v>
      </c>
      <c r="C12">
        <f t="shared" si="1"/>
        <v>8.3332666677333148E-2</v>
      </c>
      <c r="D12">
        <f t="shared" si="1"/>
        <v>8.3332666677333148E-2</v>
      </c>
      <c r="E12">
        <f t="shared" si="1"/>
        <v>8.3332666677333148E-2</v>
      </c>
      <c r="F12">
        <f t="shared" si="1"/>
        <v>8.3332666677333148E-2</v>
      </c>
      <c r="G12">
        <f t="shared" si="1"/>
        <v>8.3332666677333148E-2</v>
      </c>
      <c r="H12">
        <f t="shared" si="1"/>
        <v>8.3332666677333148E-2</v>
      </c>
      <c r="I12">
        <f t="shared" si="1"/>
        <v>2.0833666661333412E-2</v>
      </c>
      <c r="J12">
        <f t="shared" si="1"/>
        <v>2.0833666661333412E-2</v>
      </c>
      <c r="K12">
        <f t="shared" si="1"/>
        <v>2.0833666661333412E-2</v>
      </c>
      <c r="L12">
        <f t="shared" si="1"/>
        <v>2.0833666661333412E-2</v>
      </c>
      <c r="M12">
        <f t="shared" si="1"/>
        <v>2.0833666661333412E-2</v>
      </c>
      <c r="N12">
        <f t="shared" si="1"/>
        <v>2.0833666661333412E-2</v>
      </c>
      <c r="O12">
        <f t="shared" si="1"/>
        <v>2.0833666661333412E-2</v>
      </c>
      <c r="P12">
        <f t="shared" si="1"/>
        <v>2.0833666661333412E-2</v>
      </c>
      <c r="Q12">
        <f t="shared" si="1"/>
        <v>2.0833666661333412E-2</v>
      </c>
      <c r="R12">
        <f t="shared" si="1"/>
        <v>2.0833666661333412E-2</v>
      </c>
      <c r="S12">
        <f t="shared" si="1"/>
        <v>2.0833666661333412E-2</v>
      </c>
      <c r="T12">
        <f t="shared" si="1"/>
        <v>2.0833666661333412E-2</v>
      </c>
      <c r="U12">
        <f t="shared" si="1"/>
        <v>2.0833666661333412E-2</v>
      </c>
      <c r="V12">
        <f t="shared" si="1"/>
        <v>2.0833666661333412E-2</v>
      </c>
      <c r="W12">
        <f t="shared" si="1"/>
        <v>2.0833666661333412E-2</v>
      </c>
      <c r="X12">
        <f t="shared" si="1"/>
        <v>2.0833666661333412E-2</v>
      </c>
    </row>
    <row r="13" spans="1:25" x14ac:dyDescent="0.25">
      <c r="A13">
        <f>A12</f>
        <v>8.3332666677333148E-2</v>
      </c>
      <c r="B13">
        <f>A13+B12</f>
        <v>0.1666653333546663</v>
      </c>
      <c r="C13">
        <f t="shared" ref="C13:X13" si="2">B13+C12</f>
        <v>0.24999800003199946</v>
      </c>
      <c r="D13">
        <f t="shared" si="2"/>
        <v>0.33333066670933259</v>
      </c>
      <c r="E13">
        <f t="shared" si="2"/>
        <v>0.41666333338666572</v>
      </c>
      <c r="F13">
        <f t="shared" si="2"/>
        <v>0.49999600006399886</v>
      </c>
      <c r="G13">
        <f t="shared" si="2"/>
        <v>0.58332866674133199</v>
      </c>
      <c r="H13">
        <f t="shared" si="2"/>
        <v>0.66666133341866518</v>
      </c>
      <c r="I13">
        <f t="shared" si="2"/>
        <v>0.68749500007999864</v>
      </c>
      <c r="J13">
        <f t="shared" si="2"/>
        <v>0.7083286667413321</v>
      </c>
      <c r="K13">
        <f t="shared" si="2"/>
        <v>0.72916233340266556</v>
      </c>
      <c r="L13">
        <f t="shared" si="2"/>
        <v>0.74999600006399902</v>
      </c>
      <c r="M13">
        <f t="shared" si="2"/>
        <v>0.77082966672533249</v>
      </c>
      <c r="N13">
        <f t="shared" si="2"/>
        <v>0.79166333338666595</v>
      </c>
      <c r="O13">
        <f t="shared" si="2"/>
        <v>0.81249700004799941</v>
      </c>
      <c r="P13">
        <f t="shared" si="2"/>
        <v>0.83333066670933287</v>
      </c>
      <c r="Q13">
        <f t="shared" si="2"/>
        <v>0.85416433337066633</v>
      </c>
      <c r="R13">
        <f t="shared" si="2"/>
        <v>0.87499800003199979</v>
      </c>
      <c r="S13">
        <f t="shared" si="2"/>
        <v>0.89583166669333325</v>
      </c>
      <c r="T13">
        <f t="shared" si="2"/>
        <v>0.91666533335466671</v>
      </c>
      <c r="U13">
        <f t="shared" si="2"/>
        <v>0.93749900001600017</v>
      </c>
      <c r="V13">
        <f t="shared" si="2"/>
        <v>0.95833266667733363</v>
      </c>
      <c r="W13">
        <f t="shared" si="2"/>
        <v>0.97916633333866709</v>
      </c>
      <c r="X13">
        <f t="shared" si="2"/>
        <v>1.0000000000000004</v>
      </c>
    </row>
    <row r="15" spans="1:25" x14ac:dyDescent="0.25">
      <c r="A15" t="s">
        <v>3</v>
      </c>
      <c r="B15" t="s">
        <v>4</v>
      </c>
    </row>
    <row r="16" spans="1:25" x14ac:dyDescent="0.25">
      <c r="A16">
        <v>0.1</v>
      </c>
      <c r="B16">
        <v>0</v>
      </c>
    </row>
    <row r="17" spans="1:25" x14ac:dyDescent="0.25">
      <c r="A17">
        <f>(EXP($A16*A$4)-1)+(EXP($B16*A$5)-1)+A$3</f>
        <v>4.2265979316509765E-2</v>
      </c>
      <c r="B17">
        <f t="shared" ref="B17" si="3">$A16*EXP($A16*B$4)+$B16*EXP($B16*B$5)+B$3</f>
        <v>0.14196684864944042</v>
      </c>
      <c r="C17">
        <f t="shared" ref="C17" si="4">$A16*EXP($A16*C$4)+$B16*EXP($B16*C$5)+C$3</f>
        <v>0.14256924592061396</v>
      </c>
      <c r="D17">
        <f t="shared" ref="D17" si="5">$A16*EXP($A16*D$4)+$B16*EXP($B16*D$5)+D$3</f>
        <v>0.14226759639100653</v>
      </c>
      <c r="E17">
        <f t="shared" ref="E17" si="6">$A16*EXP($A16*E$4)+$B16*EXP($B16*E$5)+E$3</f>
        <v>0.14226759639100653</v>
      </c>
      <c r="F17">
        <f t="shared" ref="F17" si="7">$A16*EXP($A16*F$4)+$B16*EXP($B16*F$5)+F$3</f>
        <v>0.14226759639100653</v>
      </c>
      <c r="G17">
        <f t="shared" ref="G17" si="8">$A16*EXP($A16*G$4)+$B16*EXP($B16*G$5)+G$3</f>
        <v>0.14169694448246534</v>
      </c>
      <c r="H17">
        <f t="shared" ref="H17" si="9">$A16*EXP($A16*H$4)+$B16*EXP($B16*H$5)+H$3</f>
        <v>0.14196684864944042</v>
      </c>
      <c r="I17">
        <f t="shared" ref="I17" si="10">$A16*EXP($A16*I$4)+$B16*EXP($B16*I$5)+I$3</f>
        <v>0.11071684864944041</v>
      </c>
      <c r="J17">
        <f t="shared" ref="J17" si="11">$A16*EXP($A16*J$4)+$B16*EXP($B16*J$5)+J$3</f>
        <v>0.11101759639100651</v>
      </c>
      <c r="K17">
        <f t="shared" ref="K17" si="12">$A16*EXP($A16*K$4)+$B16*EXP($B16*K$5)+K$3</f>
        <v>0.11101759639100651</v>
      </c>
      <c r="L17">
        <f t="shared" ref="L17" si="13">$A16*EXP($A16*L$4)+$B16*EXP($B16*L$5)+L$3</f>
        <v>0.11044694448246534</v>
      </c>
      <c r="M17">
        <f t="shared" ref="M17" si="14">$A16*EXP($A16*M$4)+$B16*EXP($B16*M$5)+M$3</f>
        <v>0.11101759639100651</v>
      </c>
      <c r="N17">
        <f t="shared" ref="N17" si="15">$A16*EXP($A16*N$4)+$B16*EXP($B16*N$5)+N$3</f>
        <v>0.11131924592061394</v>
      </c>
      <c r="O17">
        <f t="shared" ref="O17" si="16">$A16*EXP($A16*O$4)+$B16*EXP($B16*O$5)+O$3</f>
        <v>0.11044694448246534</v>
      </c>
      <c r="P17">
        <f t="shared" ref="P17" si="17">$A16*EXP($A16*P$4)+$B16*EXP($B16*P$5)+P$3</f>
        <v>0.11071684864944041</v>
      </c>
      <c r="Q17">
        <f t="shared" ref="Q17" si="18">$A16*EXP($A16*Q$4)+$B16*EXP($B16*Q$5)+Q$3</f>
        <v>0.11101759639100651</v>
      </c>
      <c r="R17">
        <f t="shared" ref="R17" si="19">$A16*EXP($A16*R$4)+$B16*EXP($B16*R$5)+R$3</f>
        <v>0.11101759639100651</v>
      </c>
      <c r="S17">
        <f t="shared" ref="S17" si="20">$A16*EXP($A16*S$4)+$B16*EXP($B16*S$5)+S$3</f>
        <v>0.11101759639100651</v>
      </c>
      <c r="T17">
        <f t="shared" ref="T17" si="21">$A16*EXP($A16*T$4)+$B16*EXP($B16*T$5)+T$3</f>
        <v>0.11044694448246534</v>
      </c>
      <c r="U17">
        <f t="shared" ref="U17" si="22">$A16*EXP($A16*U$4)+$B16*EXP($B16*U$5)+U$3</f>
        <v>0.11044694448246534</v>
      </c>
      <c r="V17">
        <f t="shared" ref="V17" si="23">$A16*EXP($A16*V$4)+$B16*EXP($B16*V$5)+V$3</f>
        <v>0.11131924592061394</v>
      </c>
      <c r="W17">
        <f t="shared" ref="W17" si="24">$A16*EXP($A16*W$4)+$B16*EXP($B16*W$5)+W$3</f>
        <v>0.11101759639100651</v>
      </c>
      <c r="X17">
        <f t="shared" ref="X17" si="25">$A16*EXP($A16*X$4)+$B16*EXP($B16*X$5)+X$3</f>
        <v>0.11047689793165098</v>
      </c>
      <c r="Y17">
        <f>SUM(A17:X17)</f>
        <v>2.8107286959301563</v>
      </c>
    </row>
    <row r="18" spans="1:25" x14ac:dyDescent="0.25">
      <c r="A18">
        <f>A17/$Y17</f>
        <v>1.5037374250211174E-2</v>
      </c>
      <c r="B18">
        <f t="shared" ref="B18:X18" si="26">B17/$Y17</f>
        <v>5.0508912103471179E-2</v>
      </c>
      <c r="C18">
        <f t="shared" si="26"/>
        <v>5.0723232778407103E-2</v>
      </c>
      <c r="D18">
        <f t="shared" si="26"/>
        <v>5.0615912022033784E-2</v>
      </c>
      <c r="E18">
        <f t="shared" si="26"/>
        <v>5.0615912022033784E-2</v>
      </c>
      <c r="F18">
        <f t="shared" si="26"/>
        <v>5.0615912022033784E-2</v>
      </c>
      <c r="G18">
        <f t="shared" si="26"/>
        <v>5.0412885700294695E-2</v>
      </c>
      <c r="H18">
        <f t="shared" si="26"/>
        <v>5.0508912103471179E-2</v>
      </c>
      <c r="I18">
        <f t="shared" si="26"/>
        <v>3.9390798837950741E-2</v>
      </c>
      <c r="J18">
        <f t="shared" si="26"/>
        <v>3.9497798756513353E-2</v>
      </c>
      <c r="K18">
        <f t="shared" si="26"/>
        <v>3.9497798756513353E-2</v>
      </c>
      <c r="L18">
        <f t="shared" si="26"/>
        <v>3.9294772434774271E-2</v>
      </c>
      <c r="M18">
        <f t="shared" si="26"/>
        <v>3.9497798756513353E-2</v>
      </c>
      <c r="N18">
        <f t="shared" si="26"/>
        <v>3.9605119512886672E-2</v>
      </c>
      <c r="O18">
        <f t="shared" si="26"/>
        <v>3.9294772434774271E-2</v>
      </c>
      <c r="P18">
        <f t="shared" si="26"/>
        <v>3.9390798837950741E-2</v>
      </c>
      <c r="Q18">
        <f t="shared" si="26"/>
        <v>3.9497798756513353E-2</v>
      </c>
      <c r="R18">
        <f t="shared" si="26"/>
        <v>3.9497798756513353E-2</v>
      </c>
      <c r="S18">
        <f t="shared" si="26"/>
        <v>3.9497798756513353E-2</v>
      </c>
      <c r="T18">
        <f t="shared" si="26"/>
        <v>3.9294772434774271E-2</v>
      </c>
      <c r="U18">
        <f t="shared" si="26"/>
        <v>3.9294772434774271E-2</v>
      </c>
      <c r="V18">
        <f t="shared" si="26"/>
        <v>3.9605119512886672E-2</v>
      </c>
      <c r="W18">
        <f t="shared" si="26"/>
        <v>3.9497798756513353E-2</v>
      </c>
      <c r="X18">
        <f t="shared" si="26"/>
        <v>3.9305429261677918E-2</v>
      </c>
    </row>
    <row r="19" spans="1:25" x14ac:dyDescent="0.25">
      <c r="A19">
        <f>A18</f>
        <v>1.5037374250211174E-2</v>
      </c>
      <c r="B19">
        <f>A19+B18</f>
        <v>6.5546286353682356E-2</v>
      </c>
      <c r="C19">
        <f t="shared" ref="C19:X19" si="27">B19+C18</f>
        <v>0.11626951913208947</v>
      </c>
      <c r="D19">
        <f t="shared" si="27"/>
        <v>0.16688543115412324</v>
      </c>
      <c r="E19">
        <f t="shared" si="27"/>
        <v>0.21750134317615702</v>
      </c>
      <c r="F19">
        <f t="shared" si="27"/>
        <v>0.2681172551981908</v>
      </c>
      <c r="G19">
        <f t="shared" si="27"/>
        <v>0.31853014089848547</v>
      </c>
      <c r="H19">
        <f t="shared" si="27"/>
        <v>0.36903905300195666</v>
      </c>
      <c r="I19">
        <f t="shared" si="27"/>
        <v>0.40842985183990743</v>
      </c>
      <c r="J19">
        <f t="shared" si="27"/>
        <v>0.44792765059642081</v>
      </c>
      <c r="K19">
        <f t="shared" si="27"/>
        <v>0.48742544935293419</v>
      </c>
      <c r="L19">
        <f t="shared" si="27"/>
        <v>0.5267202217877085</v>
      </c>
      <c r="M19">
        <f t="shared" si="27"/>
        <v>0.56621802054422188</v>
      </c>
      <c r="N19">
        <f t="shared" si="27"/>
        <v>0.60582314005710858</v>
      </c>
      <c r="O19">
        <f t="shared" si="27"/>
        <v>0.64511791249188288</v>
      </c>
      <c r="P19">
        <f t="shared" si="27"/>
        <v>0.6845087113298336</v>
      </c>
      <c r="Q19">
        <f t="shared" si="27"/>
        <v>0.72400651008634698</v>
      </c>
      <c r="R19">
        <f t="shared" si="27"/>
        <v>0.76350430884286036</v>
      </c>
      <c r="S19">
        <f t="shared" si="27"/>
        <v>0.80300210759937374</v>
      </c>
      <c r="T19">
        <f t="shared" si="27"/>
        <v>0.84229688003414804</v>
      </c>
      <c r="U19">
        <f t="shared" si="27"/>
        <v>0.88159165246892235</v>
      </c>
      <c r="V19">
        <f t="shared" si="27"/>
        <v>0.92119677198180905</v>
      </c>
      <c r="W19">
        <f t="shared" si="27"/>
        <v>0.96069457073832243</v>
      </c>
      <c r="X19">
        <f t="shared" si="27"/>
        <v>1.0000000000000004</v>
      </c>
    </row>
    <row r="21" spans="1:25" x14ac:dyDescent="0.25">
      <c r="A21" t="s">
        <v>3</v>
      </c>
      <c r="B21" t="s">
        <v>4</v>
      </c>
    </row>
    <row r="22" spans="1:25" x14ac:dyDescent="0.25">
      <c r="A22">
        <v>1</v>
      </c>
      <c r="B22">
        <v>0</v>
      </c>
    </row>
    <row r="23" spans="1:25" x14ac:dyDescent="0.25">
      <c r="A23">
        <f>(EXP($A22*A$4)-1)+(EXP($B22*A$5)-1)+A$3</f>
        <v>4.767296391006514E-2</v>
      </c>
      <c r="B23">
        <f t="shared" ref="B23" si="28">$A22*EXP($A22*B$4)+$B22*EXP($B22*B$5)+B$3</f>
        <v>1.0720597085362606</v>
      </c>
      <c r="C23">
        <f t="shared" ref="C23" si="29">$A22*EXP($A22*C$4)+$B22*EXP($B22*C$5)+C$3</f>
        <v>1.1356443500587032</v>
      </c>
      <c r="D23">
        <f t="shared" ref="D23" si="30">$A22*EXP($A22*D$4)+$B22*EXP($B22*D$5)+D$3</f>
        <v>1.1033761338046915</v>
      </c>
      <c r="E23">
        <f t="shared" ref="E23" si="31">$A22*EXP($A22*E$4)+$B22*EXP($B22*E$5)+E$3</f>
        <v>1.1033761338046915</v>
      </c>
      <c r="F23">
        <f t="shared" ref="F23" si="32">$A22*EXP($A22*F$4)+$B22*EXP($B22*F$5)+F$3</f>
        <v>1.1033761338046915</v>
      </c>
      <c r="G23">
        <f t="shared" ref="G23" si="33">$A22*EXP($A22*G$4)+$B22*EXP($B22*G$5)+G$3</f>
        <v>1.044665486494404</v>
      </c>
      <c r="H23">
        <f t="shared" ref="H23" si="34">$A22*EXP($A22*H$4)+$B22*EXP($B22*H$5)+H$3</f>
        <v>1.0720597085362606</v>
      </c>
      <c r="I23">
        <f t="shared" ref="I23" si="35">$A22*EXP($A22*I$4)+$B22*EXP($B22*I$5)+I$3</f>
        <v>1.0408097085362606</v>
      </c>
      <c r="J23">
        <f t="shared" ref="J23" si="36">$A22*EXP($A22*J$4)+$B22*EXP($B22*J$5)+J$3</f>
        <v>1.0721261338046915</v>
      </c>
      <c r="K23">
        <f t="shared" ref="K23" si="37">$A22*EXP($A22*K$4)+$B22*EXP($B22*K$5)+K$3</f>
        <v>1.0721261338046915</v>
      </c>
      <c r="L23">
        <f t="shared" ref="L23" si="38">$A22*EXP($A22*L$4)+$B22*EXP($B22*L$5)+L$3</f>
        <v>1.013415486494404</v>
      </c>
      <c r="M23">
        <f t="shared" ref="M23" si="39">$A22*EXP($A22*M$4)+$B22*EXP($B22*M$5)+M$3</f>
        <v>1.0721261338046915</v>
      </c>
      <c r="N23">
        <f t="shared" ref="N23" si="40">$A22*EXP($A22*N$4)+$B22*EXP($B22*N$5)+N$3</f>
        <v>1.1043943500587032</v>
      </c>
      <c r="O23">
        <f t="shared" ref="O23" si="41">$A22*EXP($A22*O$4)+$B22*EXP($B22*O$5)+O$3</f>
        <v>1.013415486494404</v>
      </c>
      <c r="P23">
        <f t="shared" ref="P23" si="42">$A22*EXP($A22*P$4)+$B22*EXP($B22*P$5)+P$3</f>
        <v>1.0408097085362606</v>
      </c>
      <c r="Q23">
        <f t="shared" ref="Q23" si="43">$A22*EXP($A22*Q$4)+$B22*EXP($B22*Q$5)+Q$3</f>
        <v>1.0721261338046915</v>
      </c>
      <c r="R23">
        <f t="shared" ref="R23" si="44">$A22*EXP($A22*R$4)+$B22*EXP($B22*R$5)+R$3</f>
        <v>1.0721261338046915</v>
      </c>
      <c r="S23">
        <f t="shared" ref="S23" si="45">$A22*EXP($A22*S$4)+$B22*EXP($B22*S$5)+S$3</f>
        <v>1.0721261338046915</v>
      </c>
      <c r="T23">
        <f t="shared" ref="T23" si="46">$A22*EXP($A22*T$4)+$B22*EXP($B22*T$5)+T$3</f>
        <v>1.013415486494404</v>
      </c>
      <c r="U23">
        <f t="shared" ref="U23" si="47">$A22*EXP($A22*U$4)+$B22*EXP($B22*U$5)+U$3</f>
        <v>1.013415486494404</v>
      </c>
      <c r="V23">
        <f t="shared" ref="V23" si="48">$A22*EXP($A22*V$4)+$B22*EXP($B22*V$5)+V$3</f>
        <v>1.1043943500587032</v>
      </c>
      <c r="W23">
        <f t="shared" ref="W23" si="49">$A22*EXP($A22*W$4)+$B22*EXP($B22*W$5)+W$3</f>
        <v>1.0721261338046915</v>
      </c>
      <c r="X23">
        <f t="shared" ref="X23" si="50">$A22*EXP($A22*X$4)+$B22*EXP($B22*X$5)+X$3</f>
        <v>1.016422963910065</v>
      </c>
      <c r="Y23">
        <f>SUM(A23:X23)</f>
        <v>24.547606582660208</v>
      </c>
    </row>
    <row r="24" spans="1:25" x14ac:dyDescent="0.25">
      <c r="A24">
        <f>A23/$Y23</f>
        <v>1.9420615916070647E-3</v>
      </c>
      <c r="B24">
        <f t="shared" ref="B24:X24" si="51">B23/$Y23</f>
        <v>4.3672677616299088E-2</v>
      </c>
      <c r="C24">
        <f t="shared" si="51"/>
        <v>4.6262935909234137E-2</v>
      </c>
      <c r="D24">
        <f t="shared" si="51"/>
        <v>4.4948420127609821E-2</v>
      </c>
      <c r="E24">
        <f t="shared" si="51"/>
        <v>4.4948420127609821E-2</v>
      </c>
      <c r="F24">
        <f t="shared" si="51"/>
        <v>4.4948420127609821E-2</v>
      </c>
      <c r="G24">
        <f t="shared" si="51"/>
        <v>4.2556714561016659E-2</v>
      </c>
      <c r="H24">
        <f t="shared" si="51"/>
        <v>4.3672677616299088E-2</v>
      </c>
      <c r="I24">
        <f t="shared" si="51"/>
        <v>4.2399641082379966E-2</v>
      </c>
      <c r="J24">
        <f t="shared" si="51"/>
        <v>4.3675383593690699E-2</v>
      </c>
      <c r="K24">
        <f t="shared" si="51"/>
        <v>4.3675383593690699E-2</v>
      </c>
      <c r="L24">
        <f t="shared" si="51"/>
        <v>4.1283678027097537E-2</v>
      </c>
      <c r="M24">
        <f t="shared" si="51"/>
        <v>4.3675383593690699E-2</v>
      </c>
      <c r="N24">
        <f t="shared" si="51"/>
        <v>4.4989899375315015E-2</v>
      </c>
      <c r="O24">
        <f t="shared" si="51"/>
        <v>4.1283678027097537E-2</v>
      </c>
      <c r="P24">
        <f t="shared" si="51"/>
        <v>4.2399641082379966E-2</v>
      </c>
      <c r="Q24">
        <f t="shared" si="51"/>
        <v>4.3675383593690699E-2</v>
      </c>
      <c r="R24">
        <f t="shared" si="51"/>
        <v>4.3675383593690699E-2</v>
      </c>
      <c r="S24">
        <f t="shared" si="51"/>
        <v>4.3675383593690699E-2</v>
      </c>
      <c r="T24">
        <f t="shared" si="51"/>
        <v>4.1283678027097537E-2</v>
      </c>
      <c r="U24">
        <f t="shared" si="51"/>
        <v>4.1283678027097537E-2</v>
      </c>
      <c r="V24">
        <f t="shared" si="51"/>
        <v>4.4989899375315015E-2</v>
      </c>
      <c r="W24">
        <f t="shared" si="51"/>
        <v>4.3675383593690699E-2</v>
      </c>
      <c r="X24">
        <f t="shared" si="51"/>
        <v>4.1406194143099873E-2</v>
      </c>
    </row>
    <row r="25" spans="1:25" x14ac:dyDescent="0.25">
      <c r="A25">
        <f>A24</f>
        <v>1.9420615916070647E-3</v>
      </c>
      <c r="B25">
        <f>A25+B24</f>
        <v>4.5614739207906152E-2</v>
      </c>
      <c r="C25">
        <f t="shared" ref="C25:X25" si="52">B25+C24</f>
        <v>9.1877675117140289E-2</v>
      </c>
      <c r="D25">
        <f t="shared" si="52"/>
        <v>0.13682609524475012</v>
      </c>
      <c r="E25">
        <f t="shared" si="52"/>
        <v>0.18177451537235995</v>
      </c>
      <c r="F25">
        <f t="shared" si="52"/>
        <v>0.22672293549996977</v>
      </c>
      <c r="G25">
        <f t="shared" si="52"/>
        <v>0.26927965006098642</v>
      </c>
      <c r="H25">
        <f t="shared" si="52"/>
        <v>0.31295232767728554</v>
      </c>
      <c r="I25">
        <f t="shared" si="52"/>
        <v>0.35535196875966552</v>
      </c>
      <c r="J25">
        <f t="shared" si="52"/>
        <v>0.39902735235335623</v>
      </c>
      <c r="K25">
        <f t="shared" si="52"/>
        <v>0.44270273594704695</v>
      </c>
      <c r="L25">
        <f t="shared" si="52"/>
        <v>0.48398641397414449</v>
      </c>
      <c r="M25">
        <f t="shared" si="52"/>
        <v>0.52766179756783516</v>
      </c>
      <c r="N25">
        <f t="shared" si="52"/>
        <v>0.57265169694315021</v>
      </c>
      <c r="O25">
        <f t="shared" si="52"/>
        <v>0.61393537497024775</v>
      </c>
      <c r="P25">
        <f t="shared" si="52"/>
        <v>0.65633501605262767</v>
      </c>
      <c r="Q25">
        <f t="shared" si="52"/>
        <v>0.70001039964631839</v>
      </c>
      <c r="R25">
        <f t="shared" si="52"/>
        <v>0.74368578324000911</v>
      </c>
      <c r="S25">
        <f t="shared" si="52"/>
        <v>0.78736116683369983</v>
      </c>
      <c r="T25">
        <f t="shared" si="52"/>
        <v>0.82864484486079737</v>
      </c>
      <c r="U25">
        <f t="shared" si="52"/>
        <v>0.86992852288789491</v>
      </c>
      <c r="V25">
        <f t="shared" si="52"/>
        <v>0.91491842226320996</v>
      </c>
      <c r="W25">
        <f t="shared" si="52"/>
        <v>0.95859380585690068</v>
      </c>
      <c r="X25">
        <f t="shared" si="52"/>
        <v>1.0000000000000004</v>
      </c>
    </row>
    <row r="27" spans="1:25" x14ac:dyDescent="0.25">
      <c r="A27" t="s">
        <v>3</v>
      </c>
      <c r="B27" t="s">
        <v>4</v>
      </c>
    </row>
    <row r="28" spans="1:25" x14ac:dyDescent="0.25">
      <c r="A28">
        <v>50</v>
      </c>
      <c r="B28">
        <v>0</v>
      </c>
    </row>
    <row r="29" spans="1:25" x14ac:dyDescent="0.25">
      <c r="A29">
        <f>(EXP($A28*A$4)-1)+(EXP($B28*A$5)-1)+A$3</f>
        <v>0.39071613521745518</v>
      </c>
      <c r="B29">
        <f t="shared" ref="B29" si="53">$A28*EXP($A28*B$4)+$B28*EXP($B28*B$5)+B$3</f>
        <v>223.45487452876918</v>
      </c>
      <c r="C29">
        <f t="shared" ref="C29" si="54">$A28*EXP($A28*C$4)+$B28*EXP($B28*C$5)+C$3</f>
        <v>4460.5722620058759</v>
      </c>
      <c r="D29">
        <f t="shared" ref="D29" si="55">$A28*EXP($A28*D$4)+$B28*EXP($B28*D$5)+D$3</f>
        <v>998.31089296585753</v>
      </c>
      <c r="E29">
        <f t="shared" ref="E29" si="56">$A28*EXP($A28*E$4)+$B28*EXP($B28*E$5)+E$3</f>
        <v>998.31089296585753</v>
      </c>
      <c r="F29">
        <f t="shared" ref="F29" si="57">$A28*EXP($A28*F$4)+$B28*EXP($B28*F$5)+F$3</f>
        <v>998.31089296585753</v>
      </c>
      <c r="G29">
        <f t="shared" ref="G29" si="58">$A28*EXP($A28*G$4)+$B28*EXP($B28*G$5)+G$3</f>
        <v>58.115954236638885</v>
      </c>
      <c r="H29">
        <f t="shared" ref="H29" si="59">$A28*EXP($A28*H$4)+$B28*EXP($B28*H$5)+H$3</f>
        <v>223.45487452876918</v>
      </c>
      <c r="I29">
        <f t="shared" ref="I29" si="60">$A28*EXP($A28*I$4)+$B28*EXP($B28*I$5)+I$3</f>
        <v>223.42362452876918</v>
      </c>
      <c r="J29">
        <f t="shared" ref="J29" si="61">$A28*EXP($A28*J$4)+$B28*EXP($B28*J$5)+J$3</f>
        <v>998.27964296585753</v>
      </c>
      <c r="K29">
        <f t="shared" ref="K29" si="62">$A28*EXP($A28*K$4)+$B28*EXP($B28*K$5)+K$3</f>
        <v>998.27964296585753</v>
      </c>
      <c r="L29">
        <f t="shared" ref="L29" si="63">$A28*EXP($A28*L$4)+$B28*EXP($B28*L$5)+L$3</f>
        <v>58.084704236638885</v>
      </c>
      <c r="M29">
        <f t="shared" ref="M29" si="64">$A28*EXP($A28*M$4)+$B28*EXP($B28*M$5)+M$3</f>
        <v>998.27964296585753</v>
      </c>
      <c r="N29">
        <f t="shared" ref="N29" si="65">$A28*EXP($A28*N$4)+$B28*EXP($B28*N$5)+N$3</f>
        <v>4460.5410120058759</v>
      </c>
      <c r="O29">
        <f t="shared" ref="O29" si="66">$A28*EXP($A28*O$4)+$B28*EXP($B28*O$5)+O$3</f>
        <v>58.084704236638885</v>
      </c>
      <c r="P29">
        <f t="shared" ref="P29" si="67">$A28*EXP($A28*P$4)+$B28*EXP($B28*P$5)+P$3</f>
        <v>223.42362452876918</v>
      </c>
      <c r="Q29">
        <f t="shared" ref="Q29" si="68">$A28*EXP($A28*Q$4)+$B28*EXP($B28*Q$5)+Q$3</f>
        <v>998.27964296585753</v>
      </c>
      <c r="R29">
        <f t="shared" ref="R29" si="69">$A28*EXP($A28*R$4)+$B28*EXP($B28*R$5)+R$3</f>
        <v>998.27964296585753</v>
      </c>
      <c r="S29">
        <f t="shared" ref="S29" si="70">$A28*EXP($A28*S$4)+$B28*EXP($B28*S$5)+S$3</f>
        <v>998.27964296585753</v>
      </c>
      <c r="T29">
        <f t="shared" ref="T29" si="71">$A28*EXP($A28*T$4)+$B28*EXP($B28*T$5)+T$3</f>
        <v>58.084704236638885</v>
      </c>
      <c r="U29">
        <f t="shared" ref="U29" si="72">$A28*EXP($A28*U$4)+$B28*EXP($B28*U$5)+U$3</f>
        <v>58.084704236638885</v>
      </c>
      <c r="V29">
        <f t="shared" ref="V29" si="73">$A28*EXP($A28*V$4)+$B28*EXP($B28*V$5)+V$3</f>
        <v>4460.5410120058759</v>
      </c>
      <c r="W29">
        <f t="shared" ref="W29" si="74">$A28*EXP($A28*W$4)+$B28*EXP($B28*W$5)+W$3</f>
        <v>998.27964296585753</v>
      </c>
      <c r="X29">
        <f t="shared" ref="X29" si="75">$A28*EXP($A28*X$4)+$B28*EXP($B28*X$5)+X$3</f>
        <v>67.462873760872768</v>
      </c>
      <c r="Y29">
        <f>SUM(A29:X29)</f>
        <v>24616.609824870571</v>
      </c>
    </row>
    <row r="30" spans="1:25" x14ac:dyDescent="0.25">
      <c r="A30">
        <f>A29/$Y29</f>
        <v>1.5872052975495762E-5</v>
      </c>
      <c r="B30">
        <f t="shared" ref="B30:X30" si="76">B29/$Y29</f>
        <v>9.0774024578725299E-3</v>
      </c>
      <c r="C30">
        <f t="shared" si="76"/>
        <v>0.18120172898460152</v>
      </c>
      <c r="D30">
        <f t="shared" si="76"/>
        <v>4.0554361468460511E-2</v>
      </c>
      <c r="E30">
        <f t="shared" si="76"/>
        <v>4.0554361468460511E-2</v>
      </c>
      <c r="F30">
        <f t="shared" si="76"/>
        <v>4.0554361468460511E-2</v>
      </c>
      <c r="G30">
        <f t="shared" si="76"/>
        <v>2.3608431319378253E-3</v>
      </c>
      <c r="H30">
        <f t="shared" si="76"/>
        <v>9.0774024578725299E-3</v>
      </c>
      <c r="I30">
        <f t="shared" si="76"/>
        <v>9.076132989809204E-3</v>
      </c>
      <c r="J30">
        <f t="shared" si="76"/>
        <v>4.0553092000397188E-2</v>
      </c>
      <c r="K30">
        <f t="shared" si="76"/>
        <v>4.0553092000397188E-2</v>
      </c>
      <c r="L30">
        <f t="shared" si="76"/>
        <v>2.3595736638745007E-3</v>
      </c>
      <c r="M30">
        <f t="shared" si="76"/>
        <v>4.0553092000397188E-2</v>
      </c>
      <c r="N30">
        <f t="shared" si="76"/>
        <v>0.18120045951653818</v>
      </c>
      <c r="O30">
        <f t="shared" si="76"/>
        <v>2.3595736638745007E-3</v>
      </c>
      <c r="P30">
        <f t="shared" si="76"/>
        <v>9.076132989809204E-3</v>
      </c>
      <c r="Q30">
        <f t="shared" si="76"/>
        <v>4.0553092000397188E-2</v>
      </c>
      <c r="R30">
        <f t="shared" si="76"/>
        <v>4.0553092000397188E-2</v>
      </c>
      <c r="S30">
        <f t="shared" si="76"/>
        <v>4.0553092000397188E-2</v>
      </c>
      <c r="T30">
        <f t="shared" si="76"/>
        <v>2.3595736638745007E-3</v>
      </c>
      <c r="U30">
        <f t="shared" si="76"/>
        <v>2.3595736638745007E-3</v>
      </c>
      <c r="V30">
        <f t="shared" si="76"/>
        <v>0.18120045951653818</v>
      </c>
      <c r="W30">
        <f t="shared" si="76"/>
        <v>4.0553092000397188E-2</v>
      </c>
      <c r="X30">
        <f t="shared" si="76"/>
        <v>2.7405428383852396E-3</v>
      </c>
    </row>
    <row r="31" spans="1:25" x14ac:dyDescent="0.25">
      <c r="A31">
        <f>A30</f>
        <v>1.5872052975495762E-5</v>
      </c>
      <c r="B31">
        <f>A31+B30</f>
        <v>9.0932745108480255E-3</v>
      </c>
      <c r="C31">
        <f t="shared" ref="C31:X31" si="77">B31+C30</f>
        <v>0.19029500349544953</v>
      </c>
      <c r="D31">
        <f t="shared" si="77"/>
        <v>0.23084936496391004</v>
      </c>
      <c r="E31">
        <f t="shared" si="77"/>
        <v>0.27140372643237054</v>
      </c>
      <c r="F31">
        <f t="shared" si="77"/>
        <v>0.31195808790083107</v>
      </c>
      <c r="G31">
        <f t="shared" si="77"/>
        <v>0.31431893103276892</v>
      </c>
      <c r="H31">
        <f t="shared" si="77"/>
        <v>0.32339633349064145</v>
      </c>
      <c r="I31">
        <f t="shared" si="77"/>
        <v>0.33247246648045065</v>
      </c>
      <c r="J31">
        <f t="shared" si="77"/>
        <v>0.37302555848084784</v>
      </c>
      <c r="K31">
        <f t="shared" si="77"/>
        <v>0.41357865048124504</v>
      </c>
      <c r="L31">
        <f t="shared" si="77"/>
        <v>0.41593822414511955</v>
      </c>
      <c r="M31">
        <f t="shared" si="77"/>
        <v>0.45649131614551675</v>
      </c>
      <c r="N31">
        <f t="shared" si="77"/>
        <v>0.63769177566205493</v>
      </c>
      <c r="O31">
        <f t="shared" si="77"/>
        <v>0.64005134932592944</v>
      </c>
      <c r="P31">
        <f t="shared" si="77"/>
        <v>0.64912748231573869</v>
      </c>
      <c r="Q31">
        <f t="shared" si="77"/>
        <v>0.68968057431613583</v>
      </c>
      <c r="R31">
        <f t="shared" si="77"/>
        <v>0.73023366631653297</v>
      </c>
      <c r="S31">
        <f t="shared" si="77"/>
        <v>0.77078675831693011</v>
      </c>
      <c r="T31">
        <f t="shared" si="77"/>
        <v>0.77314633198080462</v>
      </c>
      <c r="U31">
        <f t="shared" si="77"/>
        <v>0.77550590564467914</v>
      </c>
      <c r="V31">
        <f t="shared" si="77"/>
        <v>0.95670636516121732</v>
      </c>
      <c r="W31">
        <f t="shared" si="77"/>
        <v>0.99725945716161446</v>
      </c>
      <c r="X31">
        <f t="shared" si="77"/>
        <v>0.99999999999999967</v>
      </c>
    </row>
    <row r="33" spans="1:25" x14ac:dyDescent="0.25">
      <c r="A33" t="s">
        <v>3</v>
      </c>
      <c r="B33" t="s">
        <v>4</v>
      </c>
    </row>
    <row r="34" spans="1:25" x14ac:dyDescent="0.25">
      <c r="A34">
        <v>75</v>
      </c>
      <c r="B34">
        <v>0</v>
      </c>
    </row>
    <row r="35" spans="1:25" x14ac:dyDescent="0.25">
      <c r="A35">
        <f>(EXP($A34*A$4)-1)+(EXP($B34*A$5)-1)+A$3</f>
        <v>0.60856833949915579</v>
      </c>
      <c r="B35">
        <f t="shared" ref="B35" si="78">$A34*EXP($A34*B$4)+$B34*EXP($B34*B$5)+B$3</f>
        <v>708.42693783654227</v>
      </c>
      <c r="C35">
        <f t="shared" ref="C35" si="79">$A34*EXP($A34*C$4)+$B34*EXP($B34*C$5)+C$3</f>
        <v>63195.525139358382</v>
      </c>
      <c r="D35">
        <f t="shared" ref="D35" si="80">$A34*EXP($A34*D$4)+$B34*EXP($B34*D$5)+D$3</f>
        <v>6690.8375595088191</v>
      </c>
      <c r="E35">
        <f t="shared" ref="E35" si="81">$A34*EXP($A34*E$4)+$B34*EXP($B34*E$5)+E$3</f>
        <v>6690.8375595088191</v>
      </c>
      <c r="F35">
        <f t="shared" ref="F35" si="82">$A34*EXP($A34*F$4)+$B34*EXP($B34*F$5)+F$3</f>
        <v>6690.8375595088191</v>
      </c>
      <c r="G35">
        <f t="shared" ref="G35" si="83">$A34*EXP($A34*G$4)+$B34*EXP($B34*G$5)+G$3</f>
        <v>93.923614331117662</v>
      </c>
      <c r="H35">
        <f t="shared" ref="H35" si="84">$A34*EXP($A34*H$4)+$B34*EXP($B34*H$5)+H$3</f>
        <v>708.42693783654227</v>
      </c>
      <c r="I35">
        <f t="shared" ref="I35" si="85">$A34*EXP($A34*I$4)+$B34*EXP($B34*I$5)+I$3</f>
        <v>708.39568783654227</v>
      </c>
      <c r="J35">
        <f t="shared" ref="J35" si="86">$A34*EXP($A34*J$4)+$B34*EXP($B34*J$5)+J$3</f>
        <v>6690.8063095088191</v>
      </c>
      <c r="K35">
        <f t="shared" ref="K35" si="87">$A34*EXP($A34*K$4)+$B34*EXP($B34*K$5)+K$3</f>
        <v>6690.8063095088191</v>
      </c>
      <c r="L35">
        <f t="shared" ref="L35" si="88">$A34*EXP($A34*L$4)+$B34*EXP($B34*L$5)+L$3</f>
        <v>93.892364331117662</v>
      </c>
      <c r="M35">
        <f t="shared" ref="M35" si="89">$A34*EXP($A34*M$4)+$B34*EXP($B34*M$5)+M$3</f>
        <v>6690.8063095088191</v>
      </c>
      <c r="N35">
        <f t="shared" ref="N35" si="90">$A34*EXP($A34*N$4)+$B34*EXP($B34*N$5)+N$3</f>
        <v>63195.493889358382</v>
      </c>
      <c r="O35">
        <f t="shared" ref="O35" si="91">$A34*EXP($A34*O$4)+$B34*EXP($B34*O$5)+O$3</f>
        <v>93.892364331117662</v>
      </c>
      <c r="P35">
        <f t="shared" ref="P35" si="92">$A34*EXP($A34*P$4)+$B34*EXP($B34*P$5)+P$3</f>
        <v>708.39568783654227</v>
      </c>
      <c r="Q35">
        <f t="shared" ref="Q35" si="93">$A34*EXP($A34*Q$4)+$B34*EXP($B34*Q$5)+Q$3</f>
        <v>6690.8063095088191</v>
      </c>
      <c r="R35">
        <f t="shared" ref="R35" si="94">$A34*EXP($A34*R$4)+$B34*EXP($B34*R$5)+R$3</f>
        <v>6690.8063095088191</v>
      </c>
      <c r="S35">
        <f t="shared" ref="S35" si="95">$A34*EXP($A34*S$4)+$B34*EXP($B34*S$5)+S$3</f>
        <v>6690.8063095088191</v>
      </c>
      <c r="T35">
        <f t="shared" ref="T35" si="96">$A34*EXP($A34*T$4)+$B34*EXP($B34*T$5)+T$3</f>
        <v>93.892364331117662</v>
      </c>
      <c r="U35">
        <f t="shared" ref="U35" si="97">$A34*EXP($A34*U$4)+$B34*EXP($B34*U$5)+U$3</f>
        <v>93.892364331117662</v>
      </c>
      <c r="V35">
        <f t="shared" ref="V35" si="98">$A34*EXP($A34*V$4)+$B34*EXP($B34*V$5)+V$3</f>
        <v>63195.493889358382</v>
      </c>
      <c r="W35">
        <f t="shared" ref="W35" si="99">$A34*EXP($A34*W$4)+$B34*EXP($B34*W$5)+W$3</f>
        <v>6690.8063095088191</v>
      </c>
      <c r="X35">
        <f t="shared" ref="X35" si="100">$A34*EXP($A34*X$4)+$B34*EXP($B34*X$5)+X$3</f>
        <v>117.52801746243669</v>
      </c>
      <c r="Y35">
        <f>SUM(A35:X35)</f>
        <v>259915.94467196704</v>
      </c>
    </row>
    <row r="36" spans="1:25" x14ac:dyDescent="0.25">
      <c r="A36">
        <f>A35/$Y35</f>
        <v>2.3414044115962707E-6</v>
      </c>
      <c r="B36">
        <f t="shared" ref="B36:X36" si="101">B35/$Y35</f>
        <v>2.7256001501971298E-3</v>
      </c>
      <c r="C36">
        <f t="shared" si="101"/>
        <v>0.24313831619339768</v>
      </c>
      <c r="D36">
        <f t="shared" si="101"/>
        <v>2.5742312838687699E-2</v>
      </c>
      <c r="E36">
        <f t="shared" si="101"/>
        <v>2.5742312838687699E-2</v>
      </c>
      <c r="F36">
        <f t="shared" si="101"/>
        <v>2.5742312838687699E-2</v>
      </c>
      <c r="G36">
        <f t="shared" si="101"/>
        <v>3.6136149496198143E-4</v>
      </c>
      <c r="H36">
        <f t="shared" si="101"/>
        <v>2.7256001501971298E-3</v>
      </c>
      <c r="I36">
        <f t="shared" si="101"/>
        <v>2.7254799190199338E-3</v>
      </c>
      <c r="J36">
        <f t="shared" si="101"/>
        <v>2.5742192607510504E-2</v>
      </c>
      <c r="K36">
        <f t="shared" si="101"/>
        <v>2.5742192607510504E-2</v>
      </c>
      <c r="L36">
        <f t="shared" si="101"/>
        <v>3.6124126378478513E-4</v>
      </c>
      <c r="M36">
        <f t="shared" si="101"/>
        <v>2.5742192607510504E-2</v>
      </c>
      <c r="N36">
        <f t="shared" si="101"/>
        <v>0.2431381959622205</v>
      </c>
      <c r="O36">
        <f t="shared" si="101"/>
        <v>3.6124126378478513E-4</v>
      </c>
      <c r="P36">
        <f t="shared" si="101"/>
        <v>2.7254799190199338E-3</v>
      </c>
      <c r="Q36">
        <f t="shared" si="101"/>
        <v>2.5742192607510504E-2</v>
      </c>
      <c r="R36">
        <f t="shared" si="101"/>
        <v>2.5742192607510504E-2</v>
      </c>
      <c r="S36">
        <f t="shared" si="101"/>
        <v>2.5742192607510504E-2</v>
      </c>
      <c r="T36">
        <f t="shared" si="101"/>
        <v>3.6124126378478513E-4</v>
      </c>
      <c r="U36">
        <f t="shared" si="101"/>
        <v>3.6124126378478513E-4</v>
      </c>
      <c r="V36">
        <f t="shared" si="101"/>
        <v>0.2431381959622205</v>
      </c>
      <c r="W36">
        <f t="shared" si="101"/>
        <v>2.5742192607510504E-2</v>
      </c>
      <c r="X36">
        <f t="shared" si="101"/>
        <v>4.5217702057780894E-4</v>
      </c>
    </row>
    <row r="37" spans="1:25" x14ac:dyDescent="0.25">
      <c r="A37">
        <f>A36</f>
        <v>2.3414044115962707E-6</v>
      </c>
      <c r="B37">
        <f>A37+B36</f>
        <v>2.7279415546087259E-3</v>
      </c>
      <c r="C37">
        <f t="shared" ref="C37:X37" si="102">B37+C36</f>
        <v>0.24586625774800641</v>
      </c>
      <c r="D37">
        <f t="shared" si="102"/>
        <v>0.27160857058669413</v>
      </c>
      <c r="E37">
        <f t="shared" si="102"/>
        <v>0.29735088342538185</v>
      </c>
      <c r="F37">
        <f t="shared" si="102"/>
        <v>0.32309319626406957</v>
      </c>
      <c r="G37">
        <f t="shared" si="102"/>
        <v>0.32345455775903154</v>
      </c>
      <c r="H37">
        <f t="shared" si="102"/>
        <v>0.32618015790922866</v>
      </c>
      <c r="I37">
        <f t="shared" si="102"/>
        <v>0.32890563782824861</v>
      </c>
      <c r="J37">
        <f t="shared" si="102"/>
        <v>0.35464783043575909</v>
      </c>
      <c r="K37">
        <f t="shared" si="102"/>
        <v>0.38039002304326958</v>
      </c>
      <c r="L37">
        <f t="shared" si="102"/>
        <v>0.38075126430705436</v>
      </c>
      <c r="M37">
        <f t="shared" si="102"/>
        <v>0.40649345691456484</v>
      </c>
      <c r="N37">
        <f t="shared" si="102"/>
        <v>0.64963165287678537</v>
      </c>
      <c r="O37">
        <f t="shared" si="102"/>
        <v>0.64999289414057015</v>
      </c>
      <c r="P37">
        <f t="shared" si="102"/>
        <v>0.6527183740595901</v>
      </c>
      <c r="Q37">
        <f t="shared" si="102"/>
        <v>0.67846056666710064</v>
      </c>
      <c r="R37">
        <f t="shared" si="102"/>
        <v>0.70420275927461118</v>
      </c>
      <c r="S37">
        <f t="shared" si="102"/>
        <v>0.72994495188212172</v>
      </c>
      <c r="T37">
        <f t="shared" si="102"/>
        <v>0.7303061931459065</v>
      </c>
      <c r="U37">
        <f t="shared" si="102"/>
        <v>0.73066743440969129</v>
      </c>
      <c r="V37">
        <f t="shared" si="102"/>
        <v>0.97380563037191181</v>
      </c>
      <c r="W37">
        <f t="shared" si="102"/>
        <v>0.99954782297942235</v>
      </c>
      <c r="X37">
        <f t="shared" si="102"/>
        <v>1.0000000000000002</v>
      </c>
    </row>
    <row r="39" spans="1:25" x14ac:dyDescent="0.25">
      <c r="A39" t="s">
        <v>3</v>
      </c>
      <c r="B39" t="s">
        <v>4</v>
      </c>
    </row>
    <row r="40" spans="1:25" x14ac:dyDescent="0.25">
      <c r="A40">
        <v>100</v>
      </c>
      <c r="B40">
        <v>0</v>
      </c>
    </row>
    <row r="41" spans="1:25" x14ac:dyDescent="0.25">
      <c r="A41">
        <f>(EXP($A40*A$4)-1)+(EXP($B40*A$5)-1)+A$3</f>
        <v>0.86160056923096373</v>
      </c>
      <c r="B41">
        <f t="shared" ref="B41" si="103">$A40*EXP($A40*B$4)+$B40*EXP($B40*B$5)+B$3</f>
        <v>1996.5801189317151</v>
      </c>
      <c r="C41">
        <f t="shared" ref="C41" si="104">$A40*EXP($A40*C$4)+$B40*EXP($B40*C$5)+C$3</f>
        <v>795853.36922633881</v>
      </c>
      <c r="D41">
        <f t="shared" ref="D41" si="105">$A40*EXP($A40*D$4)+$B40*EXP($B40*D$5)+D$3</f>
        <v>39861.699567418902</v>
      </c>
      <c r="E41">
        <f t="shared" ref="E41" si="106">$A40*EXP($A40*E$4)+$B40*EXP($B40*E$5)+E$3</f>
        <v>39861.699567418902</v>
      </c>
      <c r="F41">
        <f t="shared" ref="F41" si="107">$A40*EXP($A40*F$4)+$B40*EXP($B40*F$5)+F$3</f>
        <v>39861.699567418902</v>
      </c>
      <c r="G41">
        <f t="shared" ref="G41" si="108">$A40*EXP($A40*G$4)+$B40*EXP($B40*G$5)+G$3</f>
        <v>134.94658052174552</v>
      </c>
      <c r="H41">
        <f t="shared" ref="H41" si="109">$A40*EXP($A40*H$4)+$B40*EXP($B40*H$5)+H$3</f>
        <v>1996.5801189317151</v>
      </c>
      <c r="I41">
        <f t="shared" ref="I41" si="110">$A40*EXP($A40*I$4)+$B40*EXP($B40*I$5)+I$3</f>
        <v>1996.5488689317151</v>
      </c>
      <c r="J41">
        <f t="shared" ref="J41" si="111">$A40*EXP($A40*J$4)+$B40*EXP($B40*J$5)+J$3</f>
        <v>39861.668317418902</v>
      </c>
      <c r="K41">
        <f t="shared" ref="K41" si="112">$A40*EXP($A40*K$4)+$B40*EXP($B40*K$5)+K$3</f>
        <v>39861.668317418902</v>
      </c>
      <c r="L41">
        <f t="shared" ref="L41" si="113">$A40*EXP($A40*L$4)+$B40*EXP($B40*L$5)+L$3</f>
        <v>134.91533052174552</v>
      </c>
      <c r="M41">
        <f t="shared" ref="M41" si="114">$A40*EXP($A40*M$4)+$B40*EXP($B40*M$5)+M$3</f>
        <v>39861.668317418902</v>
      </c>
      <c r="N41">
        <f t="shared" ref="N41" si="115">$A40*EXP($A40*N$4)+$B40*EXP($B40*N$5)+N$3</f>
        <v>795853.33797633881</v>
      </c>
      <c r="O41">
        <f t="shared" ref="O41" si="116">$A40*EXP($A40*O$4)+$B40*EXP($B40*O$5)+O$3</f>
        <v>134.91533052174552</v>
      </c>
      <c r="P41">
        <f t="shared" ref="P41" si="117">$A40*EXP($A40*P$4)+$B40*EXP($B40*P$5)+P$3</f>
        <v>1996.5488689317151</v>
      </c>
      <c r="Q41">
        <f t="shared" ref="Q41" si="118">$A40*EXP($A40*Q$4)+$B40*EXP($B40*Q$5)+Q$3</f>
        <v>39861.668317418902</v>
      </c>
      <c r="R41">
        <f t="shared" ref="R41" si="119">$A40*EXP($A40*R$4)+$B40*EXP($B40*R$5)+R$3</f>
        <v>39861.668317418902</v>
      </c>
      <c r="S41">
        <f t="shared" ref="S41" si="120">$A40*EXP($A40*S$4)+$B40*EXP($B40*S$5)+S$3</f>
        <v>39861.668317418902</v>
      </c>
      <c r="T41">
        <f t="shared" ref="T41" si="121">$A40*EXP($A40*T$4)+$B40*EXP($B40*T$5)+T$3</f>
        <v>134.91533052174552</v>
      </c>
      <c r="U41">
        <f t="shared" ref="U41" si="122">$A40*EXP($A40*U$4)+$B40*EXP($B40*U$5)+U$3</f>
        <v>134.91533052174552</v>
      </c>
      <c r="V41">
        <f t="shared" ref="V41" si="123">$A40*EXP($A40*V$4)+$B40*EXP($B40*V$5)+V$3</f>
        <v>795853.33797633881</v>
      </c>
      <c r="W41">
        <f t="shared" ref="W41" si="124">$A40*EXP($A40*W$4)+$B40*EXP($B40*W$5)+W$3</f>
        <v>39861.668317418902</v>
      </c>
      <c r="X41">
        <f t="shared" ref="X41" si="125">$A40*EXP($A40*X$4)+$B40*EXP($B40*X$5)+X$3</f>
        <v>182.00377392309636</v>
      </c>
      <c r="Y41">
        <f>SUM(A41:X41)</f>
        <v>2795020.5533560337</v>
      </c>
    </row>
    <row r="42" spans="1:25" x14ac:dyDescent="0.25">
      <c r="A42">
        <f>A41/$Y41</f>
        <v>3.0826269531235602E-7</v>
      </c>
      <c r="B42">
        <f t="shared" ref="B42:X42" si="126">B41/$Y41</f>
        <v>7.143346822742981E-4</v>
      </c>
      <c r="C42">
        <f t="shared" si="126"/>
        <v>0.28473971981019697</v>
      </c>
      <c r="D42">
        <f t="shared" si="126"/>
        <v>1.4261683879052771E-2</v>
      </c>
      <c r="E42">
        <f t="shared" si="126"/>
        <v>1.4261683879052771E-2</v>
      </c>
      <c r="F42">
        <f t="shared" si="126"/>
        <v>1.4261683879052771E-2</v>
      </c>
      <c r="G42">
        <f t="shared" si="126"/>
        <v>4.8281069117617981E-5</v>
      </c>
      <c r="H42">
        <f t="shared" si="126"/>
        <v>7.143346822742981E-4</v>
      </c>
      <c r="I42">
        <f t="shared" si="126"/>
        <v>7.1432350167673054E-4</v>
      </c>
      <c r="J42">
        <f t="shared" si="126"/>
        <v>1.4261672698455203E-2</v>
      </c>
      <c r="K42">
        <f t="shared" si="126"/>
        <v>1.4261672698455203E-2</v>
      </c>
      <c r="L42">
        <f t="shared" si="126"/>
        <v>4.8269888520050464E-5</v>
      </c>
      <c r="M42">
        <f t="shared" si="126"/>
        <v>1.4261672698455203E-2</v>
      </c>
      <c r="N42">
        <f t="shared" si="126"/>
        <v>0.28473970862959941</v>
      </c>
      <c r="O42">
        <f t="shared" si="126"/>
        <v>4.8269888520050464E-5</v>
      </c>
      <c r="P42">
        <f t="shared" si="126"/>
        <v>7.1432350167673054E-4</v>
      </c>
      <c r="Q42">
        <f t="shared" si="126"/>
        <v>1.4261672698455203E-2</v>
      </c>
      <c r="R42">
        <f t="shared" si="126"/>
        <v>1.4261672698455203E-2</v>
      </c>
      <c r="S42">
        <f t="shared" si="126"/>
        <v>1.4261672698455203E-2</v>
      </c>
      <c r="T42">
        <f t="shared" si="126"/>
        <v>4.8269888520050464E-5</v>
      </c>
      <c r="U42">
        <f t="shared" si="126"/>
        <v>4.8269888520050464E-5</v>
      </c>
      <c r="V42">
        <f t="shared" si="126"/>
        <v>0.28473970862959941</v>
      </c>
      <c r="W42">
        <f t="shared" si="126"/>
        <v>1.4261672698455203E-2</v>
      </c>
      <c r="X42">
        <f t="shared" si="126"/>
        <v>6.5117150464085493E-5</v>
      </c>
    </row>
    <row r="43" spans="1:25" x14ac:dyDescent="0.25">
      <c r="A43">
        <f>A42</f>
        <v>3.0826269531235602E-7</v>
      </c>
      <c r="B43">
        <f>A43+B42</f>
        <v>7.1464294496961041E-4</v>
      </c>
      <c r="C43">
        <f t="shared" ref="C43:X43" si="127">B43+C42</f>
        <v>0.28545436275516656</v>
      </c>
      <c r="D43">
        <f t="shared" si="127"/>
        <v>0.2997160466342193</v>
      </c>
      <c r="E43">
        <f t="shared" si="127"/>
        <v>0.31397773051327205</v>
      </c>
      <c r="F43">
        <f t="shared" si="127"/>
        <v>0.32823941439232479</v>
      </c>
      <c r="G43">
        <f t="shared" si="127"/>
        <v>0.32828769546144243</v>
      </c>
      <c r="H43">
        <f t="shared" si="127"/>
        <v>0.32900203014371671</v>
      </c>
      <c r="I43">
        <f t="shared" si="127"/>
        <v>0.32971635364539342</v>
      </c>
      <c r="J43">
        <f t="shared" si="127"/>
        <v>0.34397802634384861</v>
      </c>
      <c r="K43">
        <f t="shared" si="127"/>
        <v>0.35823969904230379</v>
      </c>
      <c r="L43">
        <f t="shared" si="127"/>
        <v>0.35828796893082382</v>
      </c>
      <c r="M43">
        <f t="shared" si="127"/>
        <v>0.372549641629279</v>
      </c>
      <c r="N43">
        <f t="shared" si="127"/>
        <v>0.65728935025887836</v>
      </c>
      <c r="O43">
        <f t="shared" si="127"/>
        <v>0.65733762014739838</v>
      </c>
      <c r="P43">
        <f t="shared" si="127"/>
        <v>0.65805194364907516</v>
      </c>
      <c r="Q43">
        <f t="shared" si="127"/>
        <v>0.6723136163475304</v>
      </c>
      <c r="R43">
        <f t="shared" si="127"/>
        <v>0.68657528904598564</v>
      </c>
      <c r="S43">
        <f t="shared" si="127"/>
        <v>0.70083696174444088</v>
      </c>
      <c r="T43">
        <f t="shared" si="127"/>
        <v>0.7008852316329609</v>
      </c>
      <c r="U43">
        <f t="shared" si="127"/>
        <v>0.70093350152148093</v>
      </c>
      <c r="V43">
        <f t="shared" si="127"/>
        <v>0.98567321015108034</v>
      </c>
      <c r="W43">
        <f t="shared" si="127"/>
        <v>0.99993488284953558</v>
      </c>
      <c r="X43">
        <f t="shared" si="127"/>
        <v>0.99999999999999967</v>
      </c>
    </row>
    <row r="51" spans="1:25" x14ac:dyDescent="0.25">
      <c r="A51" t="s">
        <v>3</v>
      </c>
      <c r="B51" t="s">
        <v>4</v>
      </c>
    </row>
    <row r="52" spans="1:25" x14ac:dyDescent="0.25">
      <c r="A52">
        <v>0</v>
      </c>
      <c r="B52">
        <v>0</v>
      </c>
    </row>
    <row r="53" spans="1:25" x14ac:dyDescent="0.25">
      <c r="A53">
        <f>(EXP($A52*A$4)-1)+(EXP($B52*A$5)-1)+A$3</f>
        <v>4.1667000000000003E-2</v>
      </c>
      <c r="B53">
        <f t="shared" ref="B53:X53" si="128">$A52*EXP($A52*B$4)+$B52*EXP($B52*B$5)+B$3</f>
        <v>4.1667000000000003E-2</v>
      </c>
      <c r="C53">
        <f t="shared" si="128"/>
        <v>4.1667000000000003E-2</v>
      </c>
      <c r="D53">
        <f t="shared" si="128"/>
        <v>4.1667000000000003E-2</v>
      </c>
      <c r="E53">
        <f t="shared" si="128"/>
        <v>4.1667000000000003E-2</v>
      </c>
      <c r="F53">
        <f t="shared" si="128"/>
        <v>4.1667000000000003E-2</v>
      </c>
      <c r="G53">
        <f t="shared" si="128"/>
        <v>4.1667000000000003E-2</v>
      </c>
      <c r="H53">
        <f t="shared" si="128"/>
        <v>4.1667000000000003E-2</v>
      </c>
      <c r="I53">
        <f t="shared" si="128"/>
        <v>1.0416999999999999E-2</v>
      </c>
      <c r="J53">
        <f t="shared" si="128"/>
        <v>1.0416999999999999E-2</v>
      </c>
      <c r="K53">
        <f t="shared" si="128"/>
        <v>1.0416999999999999E-2</v>
      </c>
      <c r="L53">
        <f t="shared" si="128"/>
        <v>1.0416999999999999E-2</v>
      </c>
      <c r="M53">
        <f t="shared" si="128"/>
        <v>1.0416999999999999E-2</v>
      </c>
      <c r="N53">
        <f t="shared" si="128"/>
        <v>1.0416999999999999E-2</v>
      </c>
      <c r="O53">
        <f t="shared" si="128"/>
        <v>1.0416999999999999E-2</v>
      </c>
      <c r="P53">
        <f t="shared" si="128"/>
        <v>1.0416999999999999E-2</v>
      </c>
      <c r="Q53">
        <f t="shared" si="128"/>
        <v>1.0416999999999999E-2</v>
      </c>
      <c r="R53">
        <f t="shared" si="128"/>
        <v>1.0416999999999999E-2</v>
      </c>
      <c r="S53">
        <f t="shared" si="128"/>
        <v>1.0416999999999999E-2</v>
      </c>
      <c r="T53">
        <f t="shared" si="128"/>
        <v>1.0416999999999999E-2</v>
      </c>
      <c r="U53">
        <f t="shared" si="128"/>
        <v>1.0416999999999999E-2</v>
      </c>
      <c r="V53">
        <f t="shared" si="128"/>
        <v>1.0416999999999999E-2</v>
      </c>
      <c r="W53">
        <f t="shared" si="128"/>
        <v>1.0416999999999999E-2</v>
      </c>
      <c r="X53">
        <f t="shared" si="128"/>
        <v>1.0416999999999999E-2</v>
      </c>
      <c r="Y53">
        <f>SUM(A53:X53)</f>
        <v>0.50000800000000012</v>
      </c>
    </row>
    <row r="54" spans="1:25" x14ac:dyDescent="0.25">
      <c r="A54">
        <f>A53/$Y53</f>
        <v>8.3332666677333148E-2</v>
      </c>
      <c r="B54">
        <f t="shared" ref="B54:X54" si="129">B53/$Y53</f>
        <v>8.3332666677333148E-2</v>
      </c>
      <c r="C54">
        <f t="shared" si="129"/>
        <v>8.3332666677333148E-2</v>
      </c>
      <c r="D54">
        <f t="shared" si="129"/>
        <v>8.3332666677333148E-2</v>
      </c>
      <c r="E54">
        <f t="shared" si="129"/>
        <v>8.3332666677333148E-2</v>
      </c>
      <c r="F54">
        <f t="shared" si="129"/>
        <v>8.3332666677333148E-2</v>
      </c>
      <c r="G54">
        <f t="shared" si="129"/>
        <v>8.3332666677333148E-2</v>
      </c>
      <c r="H54">
        <f t="shared" si="129"/>
        <v>8.3332666677333148E-2</v>
      </c>
      <c r="I54">
        <f t="shared" si="129"/>
        <v>2.0833666661333412E-2</v>
      </c>
      <c r="J54">
        <f t="shared" si="129"/>
        <v>2.0833666661333412E-2</v>
      </c>
      <c r="K54">
        <f t="shared" si="129"/>
        <v>2.0833666661333412E-2</v>
      </c>
      <c r="L54">
        <f t="shared" si="129"/>
        <v>2.0833666661333412E-2</v>
      </c>
      <c r="M54">
        <f t="shared" si="129"/>
        <v>2.0833666661333412E-2</v>
      </c>
      <c r="N54">
        <f t="shared" si="129"/>
        <v>2.0833666661333412E-2</v>
      </c>
      <c r="O54">
        <f t="shared" si="129"/>
        <v>2.0833666661333412E-2</v>
      </c>
      <c r="P54">
        <f t="shared" si="129"/>
        <v>2.0833666661333412E-2</v>
      </c>
      <c r="Q54">
        <f t="shared" si="129"/>
        <v>2.0833666661333412E-2</v>
      </c>
      <c r="R54">
        <f t="shared" si="129"/>
        <v>2.0833666661333412E-2</v>
      </c>
      <c r="S54">
        <f t="shared" si="129"/>
        <v>2.0833666661333412E-2</v>
      </c>
      <c r="T54">
        <f t="shared" si="129"/>
        <v>2.0833666661333412E-2</v>
      </c>
      <c r="U54">
        <f t="shared" si="129"/>
        <v>2.0833666661333412E-2</v>
      </c>
      <c r="V54">
        <f t="shared" si="129"/>
        <v>2.0833666661333412E-2</v>
      </c>
      <c r="W54">
        <f t="shared" si="129"/>
        <v>2.0833666661333412E-2</v>
      </c>
      <c r="X54">
        <f t="shared" si="129"/>
        <v>2.0833666661333412E-2</v>
      </c>
    </row>
    <row r="55" spans="1:25" x14ac:dyDescent="0.25">
      <c r="A55">
        <f>A54</f>
        <v>8.3332666677333148E-2</v>
      </c>
      <c r="B55">
        <f>A55+B54</f>
        <v>0.1666653333546663</v>
      </c>
      <c r="C55">
        <f t="shared" ref="C55:X55" si="130">B55+C54</f>
        <v>0.24999800003199946</v>
      </c>
      <c r="D55">
        <f t="shared" si="130"/>
        <v>0.33333066670933259</v>
      </c>
      <c r="E55">
        <f t="shared" si="130"/>
        <v>0.41666333338666572</v>
      </c>
      <c r="F55">
        <f t="shared" si="130"/>
        <v>0.49999600006399886</v>
      </c>
      <c r="G55">
        <f t="shared" si="130"/>
        <v>0.58332866674133199</v>
      </c>
      <c r="H55">
        <f t="shared" si="130"/>
        <v>0.66666133341866518</v>
      </c>
      <c r="I55">
        <f t="shared" si="130"/>
        <v>0.68749500007999864</v>
      </c>
      <c r="J55">
        <f t="shared" si="130"/>
        <v>0.7083286667413321</v>
      </c>
      <c r="K55">
        <f t="shared" si="130"/>
        <v>0.72916233340266556</v>
      </c>
      <c r="L55">
        <f t="shared" si="130"/>
        <v>0.74999600006399902</v>
      </c>
      <c r="M55">
        <f t="shared" si="130"/>
        <v>0.77082966672533249</v>
      </c>
      <c r="N55">
        <f t="shared" si="130"/>
        <v>0.79166333338666595</v>
      </c>
      <c r="O55">
        <f t="shared" si="130"/>
        <v>0.81249700004799941</v>
      </c>
      <c r="P55">
        <f t="shared" si="130"/>
        <v>0.83333066670933287</v>
      </c>
      <c r="Q55">
        <f t="shared" si="130"/>
        <v>0.85416433337066633</v>
      </c>
      <c r="R55">
        <f t="shared" si="130"/>
        <v>0.87499800003199979</v>
      </c>
      <c r="S55">
        <f t="shared" si="130"/>
        <v>0.89583166669333325</v>
      </c>
      <c r="T55">
        <f t="shared" si="130"/>
        <v>0.91666533335466671</v>
      </c>
      <c r="U55">
        <f t="shared" si="130"/>
        <v>0.93749900001600017</v>
      </c>
      <c r="V55">
        <f t="shared" si="130"/>
        <v>0.95833266667733363</v>
      </c>
      <c r="W55">
        <f t="shared" si="130"/>
        <v>0.97916633333866709</v>
      </c>
      <c r="X55">
        <f t="shared" si="130"/>
        <v>1.0000000000000004</v>
      </c>
    </row>
    <row r="57" spans="1:25" x14ac:dyDescent="0.25">
      <c r="A57" t="s">
        <v>3</v>
      </c>
      <c r="B57" t="s">
        <v>4</v>
      </c>
    </row>
    <row r="58" spans="1:25" x14ac:dyDescent="0.25">
      <c r="A58">
        <v>0</v>
      </c>
      <c r="B58">
        <v>0.1</v>
      </c>
    </row>
    <row r="59" spans="1:25" x14ac:dyDescent="0.25">
      <c r="A59">
        <f>(EXP($A58*A$4)-1)+(EXP($B58*A$5)-1)+A$3</f>
        <v>4.2417681620518281E-2</v>
      </c>
      <c r="B59">
        <f t="shared" ref="B59" si="131">$A58*EXP($A58*B$4)+$B58*EXP($B58*B$5)+B$3</f>
        <v>0.14179105688697355</v>
      </c>
      <c r="C59">
        <f t="shared" ref="C59" si="132">$A58*EXP($A58*C$4)+$B58*EXP($B58*C$5)+C$3</f>
        <v>0.14172247538190147</v>
      </c>
      <c r="D59">
        <f t="shared" ref="D59" si="133">$A58*EXP($A58*D$4)+$B58*EXP($B58*D$5)+D$3</f>
        <v>0.14197089081479006</v>
      </c>
      <c r="E59">
        <f t="shared" ref="E59" si="134">$A58*EXP($A58*E$4)+$B58*EXP($B58*E$5)+E$3</f>
        <v>0.14167353021320914</v>
      </c>
      <c r="F59">
        <f t="shared" ref="F59" si="135">$A58*EXP($A58*F$4)+$B58*EXP($B58*F$5)+F$3</f>
        <v>0.14171595197757186</v>
      </c>
      <c r="G59">
        <f t="shared" ref="G59" si="136">$A58*EXP($A58*G$4)+$B58*EXP($B58*G$5)+G$3</f>
        <v>0.1416702600531386</v>
      </c>
      <c r="H59">
        <f t="shared" ref="H59" si="137">$A58*EXP($A58*H$4)+$B58*EXP($B58*H$5)+H$3</f>
        <v>0.14166863001328459</v>
      </c>
      <c r="I59">
        <f t="shared" ref="I59" si="138">$A58*EXP($A58*I$4)+$B58*EXP($B58*I$5)+I$3</f>
        <v>0.11058026312936596</v>
      </c>
      <c r="J59">
        <f t="shared" ref="J59" si="139">$A58*EXP($A58*J$4)+$B58*EXP($B58*J$5)+J$3</f>
        <v>0.11072416077493069</v>
      </c>
      <c r="K59">
        <f t="shared" ref="K59" si="140">$A58*EXP($A58*K$4)+$B58*EXP($B58*K$5)+K$3</f>
        <v>0.11057373269750434</v>
      </c>
      <c r="L59">
        <f t="shared" ref="L59" si="141">$A58*EXP($A58*L$4)+$B58*EXP($B58*L$5)+L$3</f>
        <v>0.11042353021320914</v>
      </c>
      <c r="M59">
        <f t="shared" ref="M59" si="142">$A58*EXP($A58*M$4)+$B58*EXP($B58*M$5)+M$3</f>
        <v>0.11095022661950858</v>
      </c>
      <c r="N59">
        <f t="shared" ref="N59" si="143">$A58*EXP($A58*N$4)+$B58*EXP($B58*N$5)+N$3</f>
        <v>0.11060314303145008</v>
      </c>
      <c r="O59">
        <f t="shared" ref="O59" si="144">$A58*EXP($A58*O$4)+$B58*EXP($B58*O$5)+O$3</f>
        <v>0.11219775977296903</v>
      </c>
      <c r="P59">
        <f t="shared" ref="P59" si="145">$A58*EXP($A58*P$4)+$B58*EXP($B58*P$5)+P$3</f>
        <v>0.11092399087127497</v>
      </c>
      <c r="Q59">
        <f t="shared" ref="Q59" si="146">$A58*EXP($A58*Q$4)+$B58*EXP($B58*Q$5)+Q$3</f>
        <v>0.11048227129244335</v>
      </c>
      <c r="R59">
        <f t="shared" ref="R59" si="147">$A58*EXP($A58*R$4)+$B58*EXP($B58*R$5)+R$3</f>
        <v>0.11042679047923615</v>
      </c>
      <c r="S59">
        <f t="shared" ref="S59" si="148">$A58*EXP($A58*S$4)+$B58*EXP($B58*S$5)+S$3</f>
        <v>0.11042353021320914</v>
      </c>
      <c r="T59">
        <f t="shared" ref="T59" si="149">$A58*EXP($A58*T$4)+$B58*EXP($B58*T$5)+T$3</f>
        <v>0.11103882535642212</v>
      </c>
      <c r="U59">
        <f t="shared" ref="U59" si="150">$A58*EXP($A58*U$4)+$B58*EXP($B58*U$5)+U$3</f>
        <v>0.11411167729365206</v>
      </c>
      <c r="V59">
        <f t="shared" ref="V59" si="151">$A58*EXP($A58*V$4)+$B58*EXP($B58*V$5)+V$3</f>
        <v>0.11128863682283657</v>
      </c>
      <c r="W59">
        <f t="shared" ref="W59" si="152">$A58*EXP($A58*W$4)+$B58*EXP($B58*W$5)+W$3</f>
        <v>0.11049860327737202</v>
      </c>
      <c r="X59">
        <f t="shared" ref="X59" si="153">$A58*EXP($A58*X$4)+$B58*EXP($B58*X$5)+X$3</f>
        <v>0.11090103769591239</v>
      </c>
      <c r="Y59">
        <f>SUM(A59:X59)</f>
        <v>2.8107786565026838</v>
      </c>
    </row>
    <row r="60" spans="1:25" x14ac:dyDescent="0.25">
      <c r="A60">
        <f>A59/$Y59</f>
        <v>1.5091078595742774E-2</v>
      </c>
      <c r="B60">
        <f t="shared" ref="B60:X60" si="154">B59/$Y59</f>
        <v>5.0445472310294726E-2</v>
      </c>
      <c r="C60">
        <f t="shared" si="154"/>
        <v>5.0421072841872187E-2</v>
      </c>
      <c r="D60">
        <f t="shared" si="154"/>
        <v>5.0509452420361547E-2</v>
      </c>
      <c r="E60">
        <f t="shared" si="154"/>
        <v>5.0403659457656007E-2</v>
      </c>
      <c r="F60">
        <f t="shared" si="154"/>
        <v>5.0418751988782422E-2</v>
      </c>
      <c r="G60">
        <f t="shared" si="154"/>
        <v>5.0402496022014076E-2</v>
      </c>
      <c r="H60">
        <f t="shared" si="154"/>
        <v>5.0401916097355039E-2</v>
      </c>
      <c r="I60">
        <f t="shared" si="154"/>
        <v>3.934150519947225E-2</v>
      </c>
      <c r="J60">
        <f t="shared" si="154"/>
        <v>3.939270013978953E-2</v>
      </c>
      <c r="K60">
        <f t="shared" si="154"/>
        <v>3.9339181846174222E-2</v>
      </c>
      <c r="L60">
        <f t="shared" si="154"/>
        <v>3.9285743812571786E-2</v>
      </c>
      <c r="M60">
        <f t="shared" si="154"/>
        <v>3.9473128331477585E-2</v>
      </c>
      <c r="N60">
        <f t="shared" si="154"/>
        <v>3.9349645257755098E-2</v>
      </c>
      <c r="O60">
        <f t="shared" si="154"/>
        <v>3.9916967319145395E-2</v>
      </c>
      <c r="P60">
        <f t="shared" si="154"/>
        <v>3.9463794352733679E-2</v>
      </c>
      <c r="Q60">
        <f t="shared" si="154"/>
        <v>3.9306642320214254E-2</v>
      </c>
      <c r="R60">
        <f t="shared" si="154"/>
        <v>3.9286903728177183E-2</v>
      </c>
      <c r="S60">
        <f t="shared" si="154"/>
        <v>3.9285743812571786E-2</v>
      </c>
      <c r="T60">
        <f t="shared" si="154"/>
        <v>3.9504649396542087E-2</v>
      </c>
      <c r="U60">
        <f t="shared" si="154"/>
        <v>4.059788807263668E-2</v>
      </c>
      <c r="V60">
        <f t="shared" si="154"/>
        <v>3.959352564648675E-2</v>
      </c>
      <c r="W60">
        <f t="shared" si="154"/>
        <v>3.9312452804398372E-2</v>
      </c>
      <c r="X60">
        <f t="shared" si="154"/>
        <v>3.9455628225774704E-2</v>
      </c>
    </row>
    <row r="61" spans="1:25" x14ac:dyDescent="0.25">
      <c r="A61">
        <f>A60</f>
        <v>1.5091078595742774E-2</v>
      </c>
      <c r="B61">
        <f>A61+B60</f>
        <v>6.5536550906037494E-2</v>
      </c>
      <c r="C61">
        <f t="shared" ref="C61:X61" si="155">B61+C60</f>
        <v>0.11595762374790969</v>
      </c>
      <c r="D61">
        <f t="shared" si="155"/>
        <v>0.16646707616827122</v>
      </c>
      <c r="E61">
        <f t="shared" si="155"/>
        <v>0.21687073562592724</v>
      </c>
      <c r="F61">
        <f t="shared" si="155"/>
        <v>0.26728948761470966</v>
      </c>
      <c r="G61">
        <f t="shared" si="155"/>
        <v>0.31769198363672374</v>
      </c>
      <c r="H61">
        <f t="shared" si="155"/>
        <v>0.3680938997340788</v>
      </c>
      <c r="I61">
        <f t="shared" si="155"/>
        <v>0.40743540493355107</v>
      </c>
      <c r="J61">
        <f t="shared" si="155"/>
        <v>0.44682810507334059</v>
      </c>
      <c r="K61">
        <f t="shared" si="155"/>
        <v>0.48616728691951483</v>
      </c>
      <c r="L61">
        <f t="shared" si="155"/>
        <v>0.5254530307320866</v>
      </c>
      <c r="M61">
        <f t="shared" si="155"/>
        <v>0.56492615906356414</v>
      </c>
      <c r="N61">
        <f t="shared" si="155"/>
        <v>0.60427580432131922</v>
      </c>
      <c r="O61">
        <f t="shared" si="155"/>
        <v>0.64419277164046462</v>
      </c>
      <c r="P61">
        <f t="shared" si="155"/>
        <v>0.68365656599319835</v>
      </c>
      <c r="Q61">
        <f t="shared" si="155"/>
        <v>0.72296320831341265</v>
      </c>
      <c r="R61">
        <f t="shared" si="155"/>
        <v>0.76225011204158988</v>
      </c>
      <c r="S61">
        <f t="shared" si="155"/>
        <v>0.80153585585416165</v>
      </c>
      <c r="T61">
        <f t="shared" si="155"/>
        <v>0.84104050525070373</v>
      </c>
      <c r="U61">
        <f t="shared" si="155"/>
        <v>0.88163839332334037</v>
      </c>
      <c r="V61">
        <f t="shared" si="155"/>
        <v>0.92123191896982715</v>
      </c>
      <c r="W61">
        <f t="shared" si="155"/>
        <v>0.96054437177422547</v>
      </c>
      <c r="X61">
        <f t="shared" si="155"/>
        <v>1.0000000000000002</v>
      </c>
    </row>
    <row r="63" spans="1:25" x14ac:dyDescent="0.25">
      <c r="A63" t="s">
        <v>3</v>
      </c>
      <c r="B63" t="s">
        <v>4</v>
      </c>
    </row>
    <row r="64" spans="1:25" x14ac:dyDescent="0.25">
      <c r="A64">
        <v>0</v>
      </c>
      <c r="B64">
        <v>1</v>
      </c>
    </row>
    <row r="65" spans="1:25" x14ac:dyDescent="0.25">
      <c r="A65">
        <f>(EXP($A64*A$4)-1)+(EXP($B64*A$5)-1)+A$3</f>
        <v>4.919922556537603E-2</v>
      </c>
      <c r="B65">
        <f t="shared" ref="B65" si="156">$A64*EXP($A64*B$4)+$B64*EXP($B64*B$5)+B$3</f>
        <v>1.0541421738058312</v>
      </c>
      <c r="C65">
        <f t="shared" ref="C65" si="157">$A64*EXP($A64*C$4)+$B64*EXP($B64*C$5)+C$3</f>
        <v>1.0472284075282148</v>
      </c>
      <c r="D65">
        <f t="shared" ref="D65" si="158">$A64*EXP($A64*D$4)+$B64*EXP($B64*D$5)+D$3</f>
        <v>1.0724750404815666</v>
      </c>
      <c r="E65">
        <f t="shared" ref="E65" si="159">$A64*EXP($A64*E$4)+$B64*EXP($B64*E$5)+E$3</f>
        <v>1.0423202132509151</v>
      </c>
      <c r="F65">
        <f t="shared" ref="F65" si="160">$A64*EXP($A64*F$4)+$B64*EXP($B64*F$5)+F$3</f>
        <v>1.0465729951781506</v>
      </c>
      <c r="G65">
        <f t="shared" ref="G65" si="161">$A64*EXP($A64*G$4)+$B64*EXP($B64*G$5)+G$3</f>
        <v>1.0419930531437747</v>
      </c>
      <c r="H65">
        <f t="shared" ref="H65" si="162">$A64*EXP($A64*H$4)+$B64*EXP($B64*H$5)+H$3</f>
        <v>1.0418300132852216</v>
      </c>
      <c r="I65">
        <f t="shared" ref="I65" si="163">$A64*EXP($A64*I$4)+$B64*EXP($B64*I$5)+I$3</f>
        <v>1.0268637834643759</v>
      </c>
      <c r="J65">
        <f t="shared" ref="J65" si="164">$A64*EXP($A64*J$4)+$B64*EXP($B64*J$5)+J$3</f>
        <v>1.041561138683794</v>
      </c>
      <c r="K65">
        <f t="shared" ref="K65" si="165">$A64*EXP($A64*K$4)+$B64*EXP($B64*K$5)+K$3</f>
        <v>1.0262012761624071</v>
      </c>
      <c r="L65">
        <f t="shared" ref="L65" si="166">$A64*EXP($A64*L$4)+$B64*EXP($B64*L$5)+L$3</f>
        <v>1.0110702132509151</v>
      </c>
      <c r="M65">
        <f t="shared" ref="M65" si="167">$A64*EXP($A64*M$4)+$B64*EXP($B64*M$5)+M$3</f>
        <v>1.0650375141582493</v>
      </c>
      <c r="N65">
        <f t="shared" ref="N65" si="168">$A64*EXP($A64*N$4)+$B64*EXP($B64*N$5)+N$3</f>
        <v>1.0291880011640346</v>
      </c>
      <c r="O65">
        <f t="shared" ref="O65" si="169">$A64*EXP($A64*O$4)+$B64*EXP($B64*O$5)+O$3</f>
        <v>1.2034621641177565</v>
      </c>
      <c r="P65">
        <f t="shared" ref="P65" si="170">$A64*EXP($A64*P$4)+$B64*EXP($B64*P$5)+P$3</f>
        <v>1.0622885435834182</v>
      </c>
      <c r="Q65">
        <f t="shared" ref="Q65" si="171">$A64*EXP($A64*Q$4)+$B64*EXP($B64*Q$5)+Q$3</f>
        <v>1.0169633341891193</v>
      </c>
      <c r="R65">
        <f t="shared" ref="R65" si="172">$A64*EXP($A64*R$4)+$B64*EXP($B64*R$5)+R$3</f>
        <v>1.0113964793769239</v>
      </c>
      <c r="S65">
        <f t="shared" ref="S65" si="173">$A64*EXP($A64*S$4)+$B64*EXP($B64*S$5)+S$3</f>
        <v>1.0110702132509151</v>
      </c>
      <c r="T65">
        <f t="shared" ref="T65" si="174">$A64*EXP($A64*T$4)+$B64*EXP($B64*T$5)+T$3</f>
        <v>1.0743687051577842</v>
      </c>
      <c r="U65">
        <f t="shared" ref="U65" si="175">$A64*EXP($A64*U$4)+$B64*EXP($B64*U$5)+U$3</f>
        <v>1.447773984936199</v>
      </c>
      <c r="V65">
        <f t="shared" ref="V65" si="176">$A64*EXP($A64*V$4)+$B64*EXP($B64*V$5)+V$3</f>
        <v>1.1010802528063883</v>
      </c>
      <c r="W65">
        <f t="shared" ref="W65" si="177">$A64*EXP($A64*W$4)+$B64*EXP($B64*W$5)+W$3</f>
        <v>1.0186073589658391</v>
      </c>
      <c r="X65">
        <f t="shared" ref="X65" si="178">$A64*EXP($A64*X$4)+$B64*EXP($B64*X$5)+X$3</f>
        <v>1.0598888105162514</v>
      </c>
      <c r="Y65">
        <f>SUM(A65:X65)</f>
        <v>24.602582896023417</v>
      </c>
    </row>
    <row r="66" spans="1:25" x14ac:dyDescent="0.25">
      <c r="A66">
        <f>A65/$Y65</f>
        <v>1.999758552722049E-3</v>
      </c>
      <c r="B66">
        <f t="shared" ref="B66:X66" si="179">B65/$Y65</f>
        <v>4.2846809144425853E-2</v>
      </c>
      <c r="C66">
        <f t="shared" si="179"/>
        <v>4.256579124045879E-2</v>
      </c>
      <c r="D66">
        <f t="shared" si="179"/>
        <v>4.3591969388503259E-2</v>
      </c>
      <c r="E66">
        <f t="shared" si="179"/>
        <v>4.2366292094452737E-2</v>
      </c>
      <c r="F66">
        <f t="shared" si="179"/>
        <v>4.253915125908634E-2</v>
      </c>
      <c r="G66">
        <f t="shared" si="179"/>
        <v>4.2352994299317853E-2</v>
      </c>
      <c r="H66">
        <f t="shared" si="179"/>
        <v>4.2346367358592069E-2</v>
      </c>
      <c r="I66">
        <f t="shared" si="179"/>
        <v>4.1738047903513036E-2</v>
      </c>
      <c r="J66">
        <f t="shared" si="179"/>
        <v>4.2335438644214234E-2</v>
      </c>
      <c r="K66">
        <f t="shared" si="179"/>
        <v>4.1711119539740472E-2</v>
      </c>
      <c r="L66">
        <f t="shared" si="179"/>
        <v>4.1096100255975036E-2</v>
      </c>
      <c r="M66">
        <f t="shared" si="179"/>
        <v>4.3289662661004355E-2</v>
      </c>
      <c r="N66">
        <f t="shared" si="179"/>
        <v>4.1832518378807498E-2</v>
      </c>
      <c r="O66">
        <f t="shared" si="179"/>
        <v>4.8916090200930705E-2</v>
      </c>
      <c r="P66">
        <f t="shared" si="179"/>
        <v>4.3177927621376649E-2</v>
      </c>
      <c r="Q66">
        <f t="shared" si="179"/>
        <v>4.1335632867778853E-2</v>
      </c>
      <c r="R66">
        <f t="shared" si="179"/>
        <v>4.1109361714228743E-2</v>
      </c>
      <c r="S66">
        <f t="shared" si="179"/>
        <v>4.1096100255975036E-2</v>
      </c>
      <c r="T66">
        <f t="shared" si="179"/>
        <v>4.3668939545832695E-2</v>
      </c>
      <c r="U66">
        <f t="shared" si="179"/>
        <v>5.884642238804149E-2</v>
      </c>
      <c r="V66">
        <f t="shared" si="179"/>
        <v>4.4754660819956382E-2</v>
      </c>
      <c r="W66">
        <f t="shared" si="179"/>
        <v>4.1402456127095477E-2</v>
      </c>
      <c r="X66">
        <f t="shared" si="179"/>
        <v>4.3080387737970557E-2</v>
      </c>
    </row>
    <row r="67" spans="1:25" x14ac:dyDescent="0.25">
      <c r="A67">
        <f>A66</f>
        <v>1.999758552722049E-3</v>
      </c>
      <c r="B67">
        <f>A67+B66</f>
        <v>4.4846567697147899E-2</v>
      </c>
      <c r="C67">
        <f t="shared" ref="C67:X67" si="180">B67+C66</f>
        <v>8.7412358937606682E-2</v>
      </c>
      <c r="D67">
        <f t="shared" si="180"/>
        <v>0.13100432832610995</v>
      </c>
      <c r="E67">
        <f t="shared" si="180"/>
        <v>0.17337062042056267</v>
      </c>
      <c r="F67">
        <f t="shared" si="180"/>
        <v>0.215909771679649</v>
      </c>
      <c r="G67">
        <f t="shared" si="180"/>
        <v>0.25826276597896686</v>
      </c>
      <c r="H67">
        <f t="shared" si="180"/>
        <v>0.3006091333375589</v>
      </c>
      <c r="I67">
        <f t="shared" si="180"/>
        <v>0.34234718124107194</v>
      </c>
      <c r="J67">
        <f t="shared" si="180"/>
        <v>0.38468261988528618</v>
      </c>
      <c r="K67">
        <f t="shared" si="180"/>
        <v>0.42639373942502667</v>
      </c>
      <c r="L67">
        <f t="shared" si="180"/>
        <v>0.46748983968100172</v>
      </c>
      <c r="M67">
        <f t="shared" si="180"/>
        <v>0.51077950234200609</v>
      </c>
      <c r="N67">
        <f t="shared" si="180"/>
        <v>0.55261202072081361</v>
      </c>
      <c r="O67">
        <f t="shared" si="180"/>
        <v>0.6015281109217443</v>
      </c>
      <c r="P67">
        <f t="shared" si="180"/>
        <v>0.64470603854312092</v>
      </c>
      <c r="Q67">
        <f t="shared" si="180"/>
        <v>0.68604167141089978</v>
      </c>
      <c r="R67">
        <f t="shared" si="180"/>
        <v>0.72715103312512852</v>
      </c>
      <c r="S67">
        <f t="shared" si="180"/>
        <v>0.76824713338110351</v>
      </c>
      <c r="T67">
        <f t="shared" si="180"/>
        <v>0.81191607292693624</v>
      </c>
      <c r="U67">
        <f t="shared" si="180"/>
        <v>0.87076249531497774</v>
      </c>
      <c r="V67">
        <f t="shared" si="180"/>
        <v>0.91551715613493412</v>
      </c>
      <c r="W67">
        <f t="shared" si="180"/>
        <v>0.9569196122620296</v>
      </c>
      <c r="X67">
        <f t="shared" si="180"/>
        <v>1.0000000000000002</v>
      </c>
    </row>
    <row r="69" spans="1:25" x14ac:dyDescent="0.25">
      <c r="A69" t="s">
        <v>3</v>
      </c>
      <c r="B69" t="s">
        <v>4</v>
      </c>
    </row>
    <row r="70" spans="1:25" x14ac:dyDescent="0.25">
      <c r="A70">
        <v>0</v>
      </c>
      <c r="B70">
        <v>5</v>
      </c>
    </row>
    <row r="71" spans="1:25" x14ac:dyDescent="0.25">
      <c r="A71">
        <f>(EXP($A70*A$4)-1)+(EXP($B70*A$5)-1)+A$3</f>
        <v>7.9899761529410473E-2</v>
      </c>
      <c r="B71">
        <f t="shared" ref="B71" si="181">$A70*EXP($A70*B$4)+$B70*EXP($B70*B$5)+B$3</f>
        <v>5.3614255257889214</v>
      </c>
      <c r="C71">
        <f t="shared" ref="C71" si="182">$A70*EXP($A70*C$4)+$B70*EXP($B70*C$5)+C$3</f>
        <v>5.1822572753414029</v>
      </c>
      <c r="D71">
        <f t="shared" ref="D71" si="183">$A70*EXP($A70*D$4)+$B70*EXP($B70*D$5)+D$3</f>
        <v>5.860809490198478</v>
      </c>
      <c r="E71">
        <f t="shared" ref="E71" si="184">$A70*EXP($A70*E$4)+$B70*EXP($B70*E$5)+E$3</f>
        <v>5.0580186795908864</v>
      </c>
      <c r="F71">
        <f t="shared" ref="F71" si="185">$A70*EXP($A70*F$4)+$B70*EXP($B70*F$5)+F$3</f>
        <v>5.1655262374531103</v>
      </c>
      <c r="G71">
        <f t="shared" ref="G71" si="186">$A70*EXP($A70*G$4)+$B70*EXP($B70*G$5)+G$3</f>
        <v>5.0498236458604264</v>
      </c>
      <c r="H71">
        <f t="shared" ref="H71" si="187">$A70*EXP($A70*H$4)+$B70*EXP($B70*H$5)+H$3</f>
        <v>5.0457436610137112</v>
      </c>
      <c r="I71">
        <f t="shared" ref="I71" si="188">$A70*EXP($A70*I$4)+$B70*EXP($B70*I$5)+I$3</f>
        <v>5.4353356961753576</v>
      </c>
      <c r="J71">
        <f t="shared" ref="J71" si="189">$A70*EXP($A70*J$4)+$B70*EXP($B70*J$5)+J$3</f>
        <v>5.8390524270992605</v>
      </c>
      <c r="K71">
        <f t="shared" ref="K71" si="190">$A70*EXP($A70*K$4)+$B70*EXP($B70*K$5)+K$3</f>
        <v>5.4176792568590404</v>
      </c>
      <c r="L71">
        <f t="shared" ref="L71" si="191">$A70*EXP($A70*L$4)+$B70*EXP($B70*L$5)+L$3</f>
        <v>5.0267686795908864</v>
      </c>
      <c r="M71">
        <f t="shared" ref="M71" si="192">$A70*EXP($A70*M$4)+$B70*EXP($B70*M$5)+M$3</f>
        <v>6.5334725737189157</v>
      </c>
      <c r="N71">
        <f t="shared" ref="N71" si="193">$A70*EXP($A70*N$4)+$B70*EXP($B70*N$5)+N$3</f>
        <v>5.4976433673275853</v>
      </c>
      <c r="O71">
        <f t="shared" ref="O71" si="194">$A70*EXP($A70*O$4)+$B70*EXP($B70*O$5)+O$3</f>
        <v>12.095633302633251</v>
      </c>
      <c r="P71">
        <f t="shared" ref="P71" si="195">$A70*EXP($A70*P$4)+$B70*EXP($B70*P$5)+P$3</f>
        <v>6.4488997364885403</v>
      </c>
      <c r="Q71">
        <f t="shared" ref="Q71" si="196">$A70*EXP($A70*Q$4)+$B70*EXP($B70*Q$5)+Q$3</f>
        <v>5.1762321522576462</v>
      </c>
      <c r="R71">
        <f t="shared" ref="R71" si="197">$A70*EXP($A70*R$4)+$B70*EXP($B70*R$5)+R$3</f>
        <v>5.0349520004232424</v>
      </c>
      <c r="S71">
        <f t="shared" ref="S71" si="198">$A70*EXP($A70*S$4)+$B70*EXP($B70*S$5)+S$3</f>
        <v>5.0267686795908864</v>
      </c>
      <c r="T71">
        <f t="shared" ref="T71" si="199">$A70*EXP($A70*T$4)+$B70*EXP($B70*T$5)+T$3</f>
        <v>6.827201722903621</v>
      </c>
      <c r="U71">
        <f t="shared" ref="U71" si="200">$A70*EXP($A70*U$4)+$B70*EXP($B70*U$5)+U$3</f>
        <v>30.686028108441</v>
      </c>
      <c r="V71">
        <f t="shared" ref="V71" si="201">$A70*EXP($A70*V$4)+$B70*EXP($B70*V$5)+V$3</f>
        <v>7.7269711628850342</v>
      </c>
      <c r="W71">
        <f t="shared" ref="W71" si="202">$A70*EXP($A70*W$4)+$B70*EXP($B70*W$5)+W$3</f>
        <v>5.2185576571043422</v>
      </c>
      <c r="X71">
        <f t="shared" ref="X71" si="203">$A70*EXP($A70*X$4)+$B70*EXP($B70*X$5)+X$3</f>
        <v>6.3757905118622205</v>
      </c>
      <c r="Y71">
        <f>SUM(A71:X71)</f>
        <v>161.17049131213719</v>
      </c>
    </row>
    <row r="72" spans="1:25" x14ac:dyDescent="0.25">
      <c r="A72">
        <f>A71/$Y71</f>
        <v>4.9574683851195467E-4</v>
      </c>
      <c r="B72">
        <f t="shared" ref="B72:X72" si="204">B71/$Y71</f>
        <v>3.3265553031078782E-2</v>
      </c>
      <c r="C72">
        <f t="shared" si="204"/>
        <v>3.2153883959471094E-2</v>
      </c>
      <c r="D72">
        <f t="shared" si="204"/>
        <v>3.6364035640047219E-2</v>
      </c>
      <c r="E72">
        <f t="shared" si="204"/>
        <v>3.13830319583445E-2</v>
      </c>
      <c r="F72">
        <f t="shared" si="204"/>
        <v>3.2050074398849417E-2</v>
      </c>
      <c r="G72">
        <f t="shared" si="204"/>
        <v>3.1332184972250821E-2</v>
      </c>
      <c r="H72">
        <f t="shared" si="204"/>
        <v>3.1306870258536797E-2</v>
      </c>
      <c r="I72">
        <f t="shared" si="204"/>
        <v>3.37241367940537E-2</v>
      </c>
      <c r="J72">
        <f t="shared" si="204"/>
        <v>3.6229041554454465E-2</v>
      </c>
      <c r="K72">
        <f t="shared" si="204"/>
        <v>3.3614585478719414E-2</v>
      </c>
      <c r="L72">
        <f t="shared" si="204"/>
        <v>3.1189137904007482E-2</v>
      </c>
      <c r="M72">
        <f t="shared" si="204"/>
        <v>4.0537647558979074E-2</v>
      </c>
      <c r="N72">
        <f t="shared" si="204"/>
        <v>3.4110731577285801E-2</v>
      </c>
      <c r="O72">
        <f t="shared" si="204"/>
        <v>7.5048684186286713E-2</v>
      </c>
      <c r="P72">
        <f t="shared" si="204"/>
        <v>4.0012906109462829E-2</v>
      </c>
      <c r="Q72">
        <f t="shared" si="204"/>
        <v>3.2116500422108236E-2</v>
      </c>
      <c r="R72">
        <f t="shared" si="204"/>
        <v>3.1239912216139518E-2</v>
      </c>
      <c r="S72">
        <f t="shared" si="204"/>
        <v>3.1189137904007482E-2</v>
      </c>
      <c r="T72">
        <f t="shared" si="204"/>
        <v>4.2360122298575435E-2</v>
      </c>
      <c r="U72">
        <f t="shared" si="204"/>
        <v>0.19039482884625383</v>
      </c>
      <c r="V72">
        <f t="shared" si="204"/>
        <v>4.7942840528544958E-2</v>
      </c>
      <c r="W72">
        <f t="shared" si="204"/>
        <v>3.2379113661679025E-2</v>
      </c>
      <c r="X72">
        <f t="shared" si="204"/>
        <v>3.9559291902351371E-2</v>
      </c>
    </row>
    <row r="73" spans="1:25" x14ac:dyDescent="0.25">
      <c r="A73">
        <f>A72</f>
        <v>4.9574683851195467E-4</v>
      </c>
      <c r="B73">
        <f>A73+B72</f>
        <v>3.3761299869590734E-2</v>
      </c>
      <c r="C73">
        <f t="shared" ref="C73:X73" si="205">B73+C72</f>
        <v>6.5915183829061835E-2</v>
      </c>
      <c r="D73">
        <f t="shared" si="205"/>
        <v>0.10227921946910906</v>
      </c>
      <c r="E73">
        <f t="shared" si="205"/>
        <v>0.13366225142745355</v>
      </c>
      <c r="F73">
        <f t="shared" si="205"/>
        <v>0.16571232582630296</v>
      </c>
      <c r="G73">
        <f t="shared" si="205"/>
        <v>0.19704451079855378</v>
      </c>
      <c r="H73">
        <f t="shared" si="205"/>
        <v>0.22835138105709057</v>
      </c>
      <c r="I73">
        <f t="shared" si="205"/>
        <v>0.26207551785114425</v>
      </c>
      <c r="J73">
        <f t="shared" si="205"/>
        <v>0.29830455940559869</v>
      </c>
      <c r="K73">
        <f t="shared" si="205"/>
        <v>0.33191914488431812</v>
      </c>
      <c r="L73">
        <f t="shared" si="205"/>
        <v>0.36310828278832558</v>
      </c>
      <c r="M73">
        <f t="shared" si="205"/>
        <v>0.40364593034730467</v>
      </c>
      <c r="N73">
        <f t="shared" si="205"/>
        <v>0.43775666192459045</v>
      </c>
      <c r="O73">
        <f t="shared" si="205"/>
        <v>0.51280534611087714</v>
      </c>
      <c r="P73">
        <f t="shared" si="205"/>
        <v>0.55281825222033998</v>
      </c>
      <c r="Q73">
        <f t="shared" si="205"/>
        <v>0.58493475264244821</v>
      </c>
      <c r="R73">
        <f t="shared" si="205"/>
        <v>0.61617466485858774</v>
      </c>
      <c r="S73">
        <f t="shared" si="205"/>
        <v>0.6473638027625952</v>
      </c>
      <c r="T73">
        <f t="shared" si="205"/>
        <v>0.68972392506117064</v>
      </c>
      <c r="U73">
        <f t="shared" si="205"/>
        <v>0.88011875390742444</v>
      </c>
      <c r="V73">
        <f t="shared" si="205"/>
        <v>0.92806159443596936</v>
      </c>
      <c r="W73">
        <f t="shared" si="205"/>
        <v>0.96044070809764837</v>
      </c>
      <c r="X73">
        <f t="shared" si="205"/>
        <v>0.99999999999999978</v>
      </c>
    </row>
    <row r="75" spans="1:25" x14ac:dyDescent="0.25">
      <c r="A75" t="s">
        <v>3</v>
      </c>
      <c r="B75" t="s">
        <v>4</v>
      </c>
    </row>
    <row r="76" spans="1:25" x14ac:dyDescent="0.25">
      <c r="A76">
        <v>0</v>
      </c>
      <c r="B76">
        <v>8</v>
      </c>
    </row>
    <row r="77" spans="1:25" x14ac:dyDescent="0.25">
      <c r="A77">
        <f>(EXP($A76*A$4)-1)+(EXP($B76*A$5)-1)+A$3</f>
        <v>0.10353752585851528</v>
      </c>
      <c r="B77">
        <f t="shared" ref="B77" si="206">$A76*EXP($A76*B$4)+$B76*EXP($B76*B$5)+B$3</f>
        <v>8.8758227315902509</v>
      </c>
      <c r="C77">
        <f t="shared" ref="C77" si="207">$A76*EXP($A76*C$4)+$B76*EXP($B76*C$5)+C$3</f>
        <v>8.4046028332925466</v>
      </c>
      <c r="D77">
        <f t="shared" ref="D77" si="208">$A76*EXP($A76*D$4)+$B76*EXP($B76*D$5)+D$3</f>
        <v>10.239604986628551</v>
      </c>
      <c r="E77">
        <f t="shared" ref="E77" si="209">$A76*EXP($A76*E$4)+$B76*EXP($B76*E$5)+E$3</f>
        <v>8.0835683510376839</v>
      </c>
      <c r="F77">
        <f t="shared" ref="F77" si="210">$A76*EXP($A76*F$4)+$B76*EXP($B76*F$5)+F$3</f>
        <v>8.36109532620568</v>
      </c>
      <c r="G77">
        <f t="shared" ref="G77" si="211">$A76*EXP($A76*G$4)+$B76*EXP($B76*G$5)+G$3</f>
        <v>8.0625582303230825</v>
      </c>
      <c r="H77">
        <f t="shared" ref="H77" si="212">$A76*EXP($A76*H$4)+$B76*EXP($B76*H$5)+H$3</f>
        <v>8.0521058046214211</v>
      </c>
      <c r="I77">
        <f t="shared" ref="I77" si="213">$A76*EXP($A76*I$4)+$B76*EXP($B76*I$5)+I$3</f>
        <v>9.125636979955484</v>
      </c>
      <c r="J77">
        <f t="shared" ref="J77" si="214">$A76*EXP($A76*J$4)+$B76*EXP($B76*J$5)+J$3</f>
        <v>10.234985920540947</v>
      </c>
      <c r="K77">
        <f t="shared" ref="K77" si="215">$A76*EXP($A76*K$4)+$B76*EXP($B76*K$5)+K$3</f>
        <v>9.0782157745580321</v>
      </c>
      <c r="L77">
        <f t="shared" ref="L77" si="216">$A76*EXP($A76*L$4)+$B76*EXP($B76*L$5)+L$3</f>
        <v>8.0523183510376839</v>
      </c>
      <c r="M77">
        <f t="shared" ref="M77" si="217">$A76*EXP($A76*M$4)+$B76*EXP($B76*M$5)+M$3</f>
        <v>12.252623637534164</v>
      </c>
      <c r="N77">
        <f t="shared" ref="N77" si="218">$A76*EXP($A76*N$4)+$B76*EXP($B76*N$5)+N$3</f>
        <v>9.2937212206103403</v>
      </c>
      <c r="O77">
        <f t="shared" ref="O77" si="219">$A76*EXP($A76*O$4)+$B76*EXP($B76*O$5)+O$3</f>
        <v>32.846025176713923</v>
      </c>
      <c r="P77">
        <f t="shared" ref="P77" si="220">$A76*EXP($A76*P$4)+$B76*EXP($B76*P$5)+P$3</f>
        <v>11.999656530076107</v>
      </c>
      <c r="Q77">
        <f t="shared" ref="Q77" si="221">$A76*EXP($A76*Q$4)+$B76*EXP($B76*Q$5)+Q$3</f>
        <v>8.4391085098462959</v>
      </c>
      <c r="R77">
        <f t="shared" ref="R77" si="222">$A76*EXP($A76*R$4)+$B76*EXP($B76*R$5)+R$3</f>
        <v>8.073319002707688</v>
      </c>
      <c r="S77">
        <f t="shared" ref="S77" si="223">$A76*EXP($A76*S$4)+$B76*EXP($B76*S$5)+S$3</f>
        <v>8.0523183510376839</v>
      </c>
      <c r="T77">
        <f t="shared" ref="T77" si="224">$A76*EXP($A76*T$4)+$B76*EXP($B76*T$5)+T$3</f>
        <v>13.146482535270291</v>
      </c>
      <c r="U77">
        <f t="shared" ref="U77" si="225">$A76*EXP($A76*U$4)+$B76*EXP($B76*U$5)+U$3</f>
        <v>145.75993842326162</v>
      </c>
      <c r="V77">
        <f t="shared" ref="V77" si="226">$A76*EXP($A76*V$4)+$B76*EXP($B76*V$5)+V$3</f>
        <v>16.028680526753273</v>
      </c>
      <c r="W77">
        <f t="shared" ref="W77" si="227">$A76*EXP($A76*W$4)+$B76*EXP($B76*W$5)+W$3</f>
        <v>8.5498750165286896</v>
      </c>
      <c r="X77">
        <f t="shared" ref="X77" si="228">$A76*EXP($A76*X$4)+$B76*EXP($B76*X$5)+X$3</f>
        <v>11.782578410631524</v>
      </c>
      <c r="Y77">
        <f>SUM(A77:X77)</f>
        <v>382.89838015662139</v>
      </c>
    </row>
    <row r="78" spans="1:25" x14ac:dyDescent="0.25">
      <c r="A78">
        <f>A77/$Y77</f>
        <v>2.7040471107807801E-4</v>
      </c>
      <c r="B78">
        <f t="shared" ref="B78:X78" si="229">B77/$Y77</f>
        <v>2.3180622304956395E-2</v>
      </c>
      <c r="C78">
        <f t="shared" si="229"/>
        <v>2.1949956617352922E-2</v>
      </c>
      <c r="D78">
        <f t="shared" si="229"/>
        <v>2.6742356503153986E-2</v>
      </c>
      <c r="E78">
        <f t="shared" si="229"/>
        <v>2.1111524022982723E-2</v>
      </c>
      <c r="F78">
        <f t="shared" si="229"/>
        <v>2.1836329844972559E-2</v>
      </c>
      <c r="G78">
        <f t="shared" si="229"/>
        <v>2.105665275216145E-2</v>
      </c>
      <c r="H78">
        <f t="shared" si="229"/>
        <v>2.1029354580522838E-2</v>
      </c>
      <c r="I78">
        <f t="shared" si="229"/>
        <v>2.3833051934622231E-2</v>
      </c>
      <c r="J78">
        <f t="shared" si="229"/>
        <v>2.6730293077642197E-2</v>
      </c>
      <c r="K78">
        <f t="shared" si="229"/>
        <v>2.3709203916832094E-2</v>
      </c>
      <c r="L78">
        <f t="shared" si="229"/>
        <v>2.1029909679283445E-2</v>
      </c>
      <c r="M78">
        <f t="shared" si="229"/>
        <v>3.1999674776692265E-2</v>
      </c>
      <c r="N78">
        <f t="shared" si="229"/>
        <v>2.4272030654213846E-2</v>
      </c>
      <c r="O78">
        <f t="shared" si="229"/>
        <v>8.5782617213680898E-2</v>
      </c>
      <c r="P78">
        <f t="shared" si="229"/>
        <v>3.1339010954206041E-2</v>
      </c>
      <c r="Q78">
        <f t="shared" si="229"/>
        <v>2.2040073678019606E-2</v>
      </c>
      <c r="R78">
        <f t="shared" si="229"/>
        <v>2.1084756220189189E-2</v>
      </c>
      <c r="S78">
        <f t="shared" si="229"/>
        <v>2.1029909679283445E-2</v>
      </c>
      <c r="T78">
        <f t="shared" si="229"/>
        <v>3.4334129410244128E-2</v>
      </c>
      <c r="U78">
        <f t="shared" si="229"/>
        <v>0.38067525478598191</v>
      </c>
      <c r="V78">
        <f t="shared" si="229"/>
        <v>4.1861447729804643E-2</v>
      </c>
      <c r="W78">
        <f t="shared" si="229"/>
        <v>2.2329358021915463E-2</v>
      </c>
      <c r="X78">
        <f t="shared" si="229"/>
        <v>3.0772076930207851E-2</v>
      </c>
    </row>
    <row r="79" spans="1:25" x14ac:dyDescent="0.25">
      <c r="A79">
        <f>A78</f>
        <v>2.7040471107807801E-4</v>
      </c>
      <c r="B79">
        <f>A79+B78</f>
        <v>2.3451027016034472E-2</v>
      </c>
      <c r="C79">
        <f t="shared" ref="C79:X79" si="230">B79+C78</f>
        <v>4.540098363338739E-2</v>
      </c>
      <c r="D79">
        <f t="shared" si="230"/>
        <v>7.2143340136541376E-2</v>
      </c>
      <c r="E79">
        <f t="shared" si="230"/>
        <v>9.3254864159524095E-2</v>
      </c>
      <c r="F79">
        <f t="shared" si="230"/>
        <v>0.11509119400449666</v>
      </c>
      <c r="G79">
        <f t="shared" si="230"/>
        <v>0.13614784675665811</v>
      </c>
      <c r="H79">
        <f t="shared" si="230"/>
        <v>0.15717720133718094</v>
      </c>
      <c r="I79">
        <f t="shared" si="230"/>
        <v>0.18101025327180317</v>
      </c>
      <c r="J79">
        <f t="shared" si="230"/>
        <v>0.20774054634944536</v>
      </c>
      <c r="K79">
        <f t="shared" si="230"/>
        <v>0.23144975026627745</v>
      </c>
      <c r="L79">
        <f t="shared" si="230"/>
        <v>0.25247965994556087</v>
      </c>
      <c r="M79">
        <f t="shared" si="230"/>
        <v>0.28447933472225312</v>
      </c>
      <c r="N79">
        <f t="shared" si="230"/>
        <v>0.30875136537646697</v>
      </c>
      <c r="O79">
        <f t="shared" si="230"/>
        <v>0.39453398259014788</v>
      </c>
      <c r="P79">
        <f t="shared" si="230"/>
        <v>0.42587299354435393</v>
      </c>
      <c r="Q79">
        <f t="shared" si="230"/>
        <v>0.44791306722237356</v>
      </c>
      <c r="R79">
        <f t="shared" si="230"/>
        <v>0.46899782344256274</v>
      </c>
      <c r="S79">
        <f t="shared" si="230"/>
        <v>0.49002773312184617</v>
      </c>
      <c r="T79">
        <f t="shared" si="230"/>
        <v>0.52436186253209027</v>
      </c>
      <c r="U79">
        <f t="shared" si="230"/>
        <v>0.90503711731807224</v>
      </c>
      <c r="V79">
        <f t="shared" si="230"/>
        <v>0.94689856504787684</v>
      </c>
      <c r="W79">
        <f t="shared" si="230"/>
        <v>0.96922792306979233</v>
      </c>
      <c r="X79">
        <f t="shared" si="230"/>
        <v>1.0000000000000002</v>
      </c>
    </row>
    <row r="81" spans="1:25" x14ac:dyDescent="0.25">
      <c r="A81" t="s">
        <v>3</v>
      </c>
      <c r="B81" t="s">
        <v>4</v>
      </c>
    </row>
    <row r="82" spans="1:25" x14ac:dyDescent="0.25">
      <c r="A82">
        <v>0</v>
      </c>
      <c r="B82">
        <v>10</v>
      </c>
    </row>
    <row r="83" spans="1:25" x14ac:dyDescent="0.25">
      <c r="A83">
        <f>(EXP($A82*A$4)-1)+(EXP($B82*A$5)-1)+A$3</f>
        <v>0.11959426711298582</v>
      </c>
      <c r="B83">
        <f t="shared" ref="B83" si="231">$A82*EXP($A82*B$4)+$B82*EXP($B82*B$5)+B$3</f>
        <v>11.361599309081569</v>
      </c>
      <c r="C83">
        <f t="shared" ref="C83" si="232">$A82*EXP($A82*C$4)+$B82*EXP($B82*C$5)+C$3</f>
        <v>10.61193435157384</v>
      </c>
      <c r="D83">
        <f t="shared" ref="D83" si="233">$A82*EXP($A82*D$4)+$B82*EXP($B82*D$5)+D$3</f>
        <v>13.586634728493337</v>
      </c>
      <c r="E83">
        <f t="shared" ref="E83" si="234">$A82*EXP($A82*E$4)+$B82*EXP($B82*E$5)+E$3</f>
        <v>10.107180669333722</v>
      </c>
      <c r="F83">
        <f t="shared" ref="F83" si="235">$A82*EXP($A82*F$4)+$B82*EXP($B82*F$5)+F$3</f>
        <v>10.543240394093427</v>
      </c>
      <c r="G83">
        <f t="shared" ref="G83" si="236">$A82*EXP($A82*G$4)+$B82*EXP($B82*G$5)+G$3</f>
        <v>10.074320195790385</v>
      </c>
      <c r="H83">
        <f t="shared" ref="H83" si="237">$A82*EXP($A82*H$4)+$B82*EXP($B82*H$5)+H$3</f>
        <v>10.057980291720853</v>
      </c>
      <c r="I83">
        <f t="shared" ref="I83" si="238">$A82*EXP($A82*I$4)+$B82*EXP($B82*I$5)+I$3</f>
        <v>11.782314144045177</v>
      </c>
      <c r="J83">
        <f t="shared" ref="J83" si="239">$A82*EXP($A82*J$4)+$B82*EXP($B82*J$5)+J$3</f>
        <v>13.599613376814631</v>
      </c>
      <c r="K83">
        <f t="shared" ref="K83" si="240">$A82*EXP($A82*K$4)+$B82*EXP($B82*K$5)+K$3</f>
        <v>11.705811045780926</v>
      </c>
      <c r="L83">
        <f t="shared" ref="L83" si="241">$A82*EXP($A82*L$4)+$B82*EXP($B82*L$5)+L$3</f>
        <v>10.075930669333722</v>
      </c>
      <c r="M83">
        <f t="shared" ref="M83" si="242">$A82*EXP($A82*M$4)+$B82*EXP($B82*M$5)+M$3</f>
        <v>17.030518607130166</v>
      </c>
      <c r="N83">
        <f t="shared" ref="N83" si="243">$A82*EXP($A82*N$4)+$B82*EXP($B82*N$5)+N$3</f>
        <v>12.05427828251803</v>
      </c>
      <c r="O83">
        <f t="shared" ref="O83" si="244">$A82*EXP($A82*O$4)+$B82*EXP($B82*O$5)+O$3</f>
        <v>58.431398232573002</v>
      </c>
      <c r="P83">
        <f t="shared" ref="P83" si="245">$A82*EXP($A82*P$4)+$B82*EXP($B82*P$5)+P$3</f>
        <v>16.592040979224382</v>
      </c>
      <c r="Q83">
        <f t="shared" ref="Q83" si="246">$A82*EXP($A82*Q$4)+$B82*EXP($B82*Q$5)+Q$3</f>
        <v>10.684675474917874</v>
      </c>
      <c r="R83">
        <f t="shared" ref="R83" si="247">$A82*EXP($A82*R$4)+$B82*EXP($B82*R$5)+R$3</f>
        <v>10.108797788191277</v>
      </c>
      <c r="S83">
        <f t="shared" ref="S83" si="248">$A82*EXP($A82*S$4)+$B82*EXP($B82*S$5)+S$3</f>
        <v>10.075930669333722</v>
      </c>
      <c r="T83">
        <f t="shared" ref="T83" si="249">$A82*EXP($A82*T$4)+$B82*EXP($B82*T$5)+T$3</f>
        <v>18.597838583364879</v>
      </c>
      <c r="U83">
        <f t="shared" ref="U83" si="250">$A82*EXP($A82*U$4)+$B82*EXP($B82*U$5)+U$3</f>
        <v>376.40766375052351</v>
      </c>
      <c r="V83">
        <f t="shared" ref="V83" si="251">$A82*EXP($A82*V$4)+$B82*EXP($B82*V$5)+V$3</f>
        <v>23.828500259495346</v>
      </c>
      <c r="W83">
        <f t="shared" ref="W83" si="252">$A82*EXP($A82*W$4)+$B82*EXP($B82*W$5)+W$3</f>
        <v>10.860308641673299</v>
      </c>
      <c r="X83">
        <f t="shared" ref="X83" si="253">$A82*EXP($A82*X$4)+$B82*EXP($B82*X$5)+X$3</f>
        <v>16.217608978206869</v>
      </c>
      <c r="Y83">
        <f>SUM(A83:X83)</f>
        <v>704.51571369032695</v>
      </c>
    </row>
    <row r="84" spans="1:25" x14ac:dyDescent="0.25">
      <c r="A84">
        <f>A83/$Y83</f>
        <v>1.6975386749933306E-4</v>
      </c>
      <c r="B84">
        <f t="shared" ref="B84:X84" si="254">B83/$Y83</f>
        <v>1.6126821713554583E-2</v>
      </c>
      <c r="C84">
        <f t="shared" si="254"/>
        <v>1.5062736210648048E-2</v>
      </c>
      <c r="D84">
        <f t="shared" si="254"/>
        <v>1.9285069820976913E-2</v>
      </c>
      <c r="E84">
        <f t="shared" si="254"/>
        <v>1.4346281385820699E-2</v>
      </c>
      <c r="F84">
        <f t="shared" si="254"/>
        <v>1.496523099373729E-2</v>
      </c>
      <c r="G84">
        <f t="shared" si="254"/>
        <v>1.4299638744776952E-2</v>
      </c>
      <c r="H84">
        <f t="shared" si="254"/>
        <v>1.4276445643825459E-2</v>
      </c>
      <c r="I84">
        <f t="shared" si="254"/>
        <v>1.6723990558462045E-2</v>
      </c>
      <c r="J84">
        <f t="shared" si="254"/>
        <v>1.9303491905919932E-2</v>
      </c>
      <c r="K84">
        <f t="shared" si="254"/>
        <v>1.6615400931889318E-2</v>
      </c>
      <c r="L84">
        <f t="shared" si="254"/>
        <v>1.4301924674688864E-2</v>
      </c>
      <c r="M84">
        <f t="shared" si="254"/>
        <v>2.4173369417017726E-2</v>
      </c>
      <c r="N84">
        <f t="shared" si="254"/>
        <v>1.7110020469772721E-2</v>
      </c>
      <c r="O84">
        <f t="shared" si="254"/>
        <v>8.2938388877805483E-2</v>
      </c>
      <c r="P84">
        <f t="shared" si="254"/>
        <v>2.3550987801696482E-2</v>
      </c>
      <c r="Q84">
        <f t="shared" si="254"/>
        <v>1.5165986034506494E-2</v>
      </c>
      <c r="R84">
        <f t="shared" si="254"/>
        <v>1.4348576748189672E-2</v>
      </c>
      <c r="S84">
        <f t="shared" si="254"/>
        <v>1.4301924674688864E-2</v>
      </c>
      <c r="T84">
        <f t="shared" si="254"/>
        <v>2.6398046519001624E-2</v>
      </c>
      <c r="U84">
        <f t="shared" si="254"/>
        <v>0.53427859228130037</v>
      </c>
      <c r="V84">
        <f t="shared" si="254"/>
        <v>3.3822524886888854E-2</v>
      </c>
      <c r="W84">
        <f t="shared" si="254"/>
        <v>1.5415282343080565E-2</v>
      </c>
      <c r="X84">
        <f t="shared" si="254"/>
        <v>2.3019513494251728E-2</v>
      </c>
    </row>
    <row r="85" spans="1:25" x14ac:dyDescent="0.25">
      <c r="A85">
        <f>A84</f>
        <v>1.6975386749933306E-4</v>
      </c>
      <c r="B85">
        <f>A85+B84</f>
        <v>1.6296575581053917E-2</v>
      </c>
      <c r="C85">
        <f t="shared" ref="C85:X85" si="255">B85+C84</f>
        <v>3.1359311791701969E-2</v>
      </c>
      <c r="D85">
        <f t="shared" si="255"/>
        <v>5.0644381612678882E-2</v>
      </c>
      <c r="E85">
        <f t="shared" si="255"/>
        <v>6.4990662998499579E-2</v>
      </c>
      <c r="F85">
        <f t="shared" si="255"/>
        <v>7.9955893992236876E-2</v>
      </c>
      <c r="G85">
        <f t="shared" si="255"/>
        <v>9.4255532737013828E-2</v>
      </c>
      <c r="H85">
        <f t="shared" si="255"/>
        <v>0.10853197838083929</v>
      </c>
      <c r="I85">
        <f t="shared" si="255"/>
        <v>0.12525596893930133</v>
      </c>
      <c r="J85">
        <f t="shared" si="255"/>
        <v>0.14455946084522125</v>
      </c>
      <c r="K85">
        <f t="shared" si="255"/>
        <v>0.16117486177711057</v>
      </c>
      <c r="L85">
        <f t="shared" si="255"/>
        <v>0.17547678645179943</v>
      </c>
      <c r="M85">
        <f t="shared" si="255"/>
        <v>0.19965015586881715</v>
      </c>
      <c r="N85">
        <f t="shared" si="255"/>
        <v>0.21676017633858988</v>
      </c>
      <c r="O85">
        <f t="shared" si="255"/>
        <v>0.29969856521639537</v>
      </c>
      <c r="P85">
        <f t="shared" si="255"/>
        <v>0.32324955301809188</v>
      </c>
      <c r="Q85">
        <f t="shared" si="255"/>
        <v>0.33841553905259836</v>
      </c>
      <c r="R85">
        <f t="shared" si="255"/>
        <v>0.35276411580078804</v>
      </c>
      <c r="S85">
        <f t="shared" si="255"/>
        <v>0.36706604047547692</v>
      </c>
      <c r="T85">
        <f t="shared" si="255"/>
        <v>0.39346408699447855</v>
      </c>
      <c r="U85">
        <f t="shared" si="255"/>
        <v>0.92774267927577891</v>
      </c>
      <c r="V85">
        <f t="shared" si="255"/>
        <v>0.96156520416266777</v>
      </c>
      <c r="W85">
        <f t="shared" si="255"/>
        <v>0.97698048650574831</v>
      </c>
      <c r="X85">
        <f t="shared" si="255"/>
        <v>1</v>
      </c>
    </row>
    <row r="95" spans="1:25" x14ac:dyDescent="0.25">
      <c r="A95" t="s">
        <v>3</v>
      </c>
      <c r="B95" t="s">
        <v>4</v>
      </c>
    </row>
    <row r="96" spans="1:25" x14ac:dyDescent="0.25">
      <c r="A96">
        <v>0</v>
      </c>
      <c r="B96">
        <v>0</v>
      </c>
    </row>
    <row r="97" spans="1:25" x14ac:dyDescent="0.25">
      <c r="A97">
        <f>(EXP($A96*A$4)-1)+(EXP($B96*A$5)-1)+A$3</f>
        <v>4.1667000000000003E-2</v>
      </c>
      <c r="B97">
        <f t="shared" ref="B97" si="256">$A96*EXP($A96*B$4)+$B96*EXP($B96*B$5)+B$3</f>
        <v>4.1667000000000003E-2</v>
      </c>
      <c r="C97">
        <f t="shared" ref="C97" si="257">$A96*EXP($A96*C$4)+$B96*EXP($B96*C$5)+C$3</f>
        <v>4.1667000000000003E-2</v>
      </c>
      <c r="D97">
        <f t="shared" ref="D97" si="258">$A96*EXP($A96*D$4)+$B96*EXP($B96*D$5)+D$3</f>
        <v>4.1667000000000003E-2</v>
      </c>
      <c r="E97">
        <f t="shared" ref="E97" si="259">$A96*EXP($A96*E$4)+$B96*EXP($B96*E$5)+E$3</f>
        <v>4.1667000000000003E-2</v>
      </c>
      <c r="F97">
        <f t="shared" ref="F97" si="260">$A96*EXP($A96*F$4)+$B96*EXP($B96*F$5)+F$3</f>
        <v>4.1667000000000003E-2</v>
      </c>
      <c r="G97">
        <f t="shared" ref="G97" si="261">$A96*EXP($A96*G$4)+$B96*EXP($B96*G$5)+G$3</f>
        <v>4.1667000000000003E-2</v>
      </c>
      <c r="H97">
        <f t="shared" ref="H97" si="262">$A96*EXP($A96*H$4)+$B96*EXP($B96*H$5)+H$3</f>
        <v>4.1667000000000003E-2</v>
      </c>
      <c r="I97">
        <f t="shared" ref="I97" si="263">$A96*EXP($A96*I$4)+$B96*EXP($B96*I$5)+I$3</f>
        <v>1.0416999999999999E-2</v>
      </c>
      <c r="J97">
        <f t="shared" ref="J97" si="264">$A96*EXP($A96*J$4)+$B96*EXP($B96*J$5)+J$3</f>
        <v>1.0416999999999999E-2</v>
      </c>
      <c r="K97">
        <f t="shared" ref="K97" si="265">$A96*EXP($A96*K$4)+$B96*EXP($B96*K$5)+K$3</f>
        <v>1.0416999999999999E-2</v>
      </c>
      <c r="L97">
        <f t="shared" ref="L97" si="266">$A96*EXP($A96*L$4)+$B96*EXP($B96*L$5)+L$3</f>
        <v>1.0416999999999999E-2</v>
      </c>
      <c r="M97">
        <f t="shared" ref="M97" si="267">$A96*EXP($A96*M$4)+$B96*EXP($B96*M$5)+M$3</f>
        <v>1.0416999999999999E-2</v>
      </c>
      <c r="N97">
        <f t="shared" ref="N97" si="268">$A96*EXP($A96*N$4)+$B96*EXP($B96*N$5)+N$3</f>
        <v>1.0416999999999999E-2</v>
      </c>
      <c r="O97">
        <f t="shared" ref="O97" si="269">$A96*EXP($A96*O$4)+$B96*EXP($B96*O$5)+O$3</f>
        <v>1.0416999999999999E-2</v>
      </c>
      <c r="P97">
        <f t="shared" ref="P97" si="270">$A96*EXP($A96*P$4)+$B96*EXP($B96*P$5)+P$3</f>
        <v>1.0416999999999999E-2</v>
      </c>
      <c r="Q97">
        <f t="shared" ref="Q97" si="271">$A96*EXP($A96*Q$4)+$B96*EXP($B96*Q$5)+Q$3</f>
        <v>1.0416999999999999E-2</v>
      </c>
      <c r="R97">
        <f t="shared" ref="R97" si="272">$A96*EXP($A96*R$4)+$B96*EXP($B96*R$5)+R$3</f>
        <v>1.0416999999999999E-2</v>
      </c>
      <c r="S97">
        <f t="shared" ref="S97" si="273">$A96*EXP($A96*S$4)+$B96*EXP($B96*S$5)+S$3</f>
        <v>1.0416999999999999E-2</v>
      </c>
      <c r="T97">
        <f t="shared" ref="T97" si="274">$A96*EXP($A96*T$4)+$B96*EXP($B96*T$5)+T$3</f>
        <v>1.0416999999999999E-2</v>
      </c>
      <c r="U97">
        <f t="shared" ref="U97" si="275">$A96*EXP($A96*U$4)+$B96*EXP($B96*U$5)+U$3</f>
        <v>1.0416999999999999E-2</v>
      </c>
      <c r="V97">
        <f t="shared" ref="V97" si="276">$A96*EXP($A96*V$4)+$B96*EXP($B96*V$5)+V$3</f>
        <v>1.0416999999999999E-2</v>
      </c>
      <c r="W97">
        <f t="shared" ref="W97" si="277">$A96*EXP($A96*W$4)+$B96*EXP($B96*W$5)+W$3</f>
        <v>1.0416999999999999E-2</v>
      </c>
      <c r="X97">
        <f t="shared" ref="X97" si="278">$A96*EXP($A96*X$4)+$B96*EXP($B96*X$5)+X$3</f>
        <v>1.0416999999999999E-2</v>
      </c>
      <c r="Y97">
        <f>SUM(A97:X97)</f>
        <v>0.50000800000000012</v>
      </c>
    </row>
    <row r="98" spans="1:25" x14ac:dyDescent="0.25">
      <c r="A98">
        <f>A97/$Y97</f>
        <v>8.3332666677333148E-2</v>
      </c>
      <c r="B98">
        <f t="shared" ref="B98:X98" si="279">B97/$Y97</f>
        <v>8.3332666677333148E-2</v>
      </c>
      <c r="C98">
        <f t="shared" si="279"/>
        <v>8.3332666677333148E-2</v>
      </c>
      <c r="D98">
        <f t="shared" si="279"/>
        <v>8.3332666677333148E-2</v>
      </c>
      <c r="E98">
        <f t="shared" si="279"/>
        <v>8.3332666677333148E-2</v>
      </c>
      <c r="F98">
        <f t="shared" si="279"/>
        <v>8.3332666677333148E-2</v>
      </c>
      <c r="G98">
        <f t="shared" si="279"/>
        <v>8.3332666677333148E-2</v>
      </c>
      <c r="H98">
        <f t="shared" si="279"/>
        <v>8.3332666677333148E-2</v>
      </c>
      <c r="I98">
        <f t="shared" si="279"/>
        <v>2.0833666661333412E-2</v>
      </c>
      <c r="J98">
        <f t="shared" si="279"/>
        <v>2.0833666661333412E-2</v>
      </c>
      <c r="K98">
        <f t="shared" si="279"/>
        <v>2.0833666661333412E-2</v>
      </c>
      <c r="L98">
        <f t="shared" si="279"/>
        <v>2.0833666661333412E-2</v>
      </c>
      <c r="M98">
        <f t="shared" si="279"/>
        <v>2.0833666661333412E-2</v>
      </c>
      <c r="N98">
        <f t="shared" si="279"/>
        <v>2.0833666661333412E-2</v>
      </c>
      <c r="O98">
        <f t="shared" si="279"/>
        <v>2.0833666661333412E-2</v>
      </c>
      <c r="P98">
        <f t="shared" si="279"/>
        <v>2.0833666661333412E-2</v>
      </c>
      <c r="Q98">
        <f t="shared" si="279"/>
        <v>2.0833666661333412E-2</v>
      </c>
      <c r="R98">
        <f t="shared" si="279"/>
        <v>2.0833666661333412E-2</v>
      </c>
      <c r="S98">
        <f t="shared" si="279"/>
        <v>2.0833666661333412E-2</v>
      </c>
      <c r="T98">
        <f t="shared" si="279"/>
        <v>2.0833666661333412E-2</v>
      </c>
      <c r="U98">
        <f t="shared" si="279"/>
        <v>2.0833666661333412E-2</v>
      </c>
      <c r="V98">
        <f t="shared" si="279"/>
        <v>2.0833666661333412E-2</v>
      </c>
      <c r="W98">
        <f t="shared" si="279"/>
        <v>2.0833666661333412E-2</v>
      </c>
      <c r="X98">
        <f t="shared" si="279"/>
        <v>2.0833666661333412E-2</v>
      </c>
    </row>
    <row r="99" spans="1:25" x14ac:dyDescent="0.25">
      <c r="A99">
        <f>A98</f>
        <v>8.3332666677333148E-2</v>
      </c>
      <c r="B99">
        <f>A99+B98</f>
        <v>0.1666653333546663</v>
      </c>
      <c r="C99">
        <f t="shared" ref="C99" si="280">B99+C98</f>
        <v>0.24999800003199946</v>
      </c>
      <c r="D99">
        <f t="shared" ref="D99" si="281">C99+D98</f>
        <v>0.33333066670933259</v>
      </c>
      <c r="E99">
        <f t="shared" ref="E99" si="282">D99+E98</f>
        <v>0.41666333338666572</v>
      </c>
      <c r="F99">
        <f t="shared" ref="F99" si="283">E99+F98</f>
        <v>0.49999600006399886</v>
      </c>
      <c r="G99">
        <f t="shared" ref="G99" si="284">F99+G98</f>
        <v>0.58332866674133199</v>
      </c>
      <c r="H99">
        <f t="shared" ref="H99" si="285">G99+H98</f>
        <v>0.66666133341866518</v>
      </c>
      <c r="I99">
        <f t="shared" ref="I99" si="286">H99+I98</f>
        <v>0.68749500007999864</v>
      </c>
      <c r="J99">
        <f t="shared" ref="J99" si="287">I99+J98</f>
        <v>0.7083286667413321</v>
      </c>
      <c r="K99">
        <f t="shared" ref="K99" si="288">J99+K98</f>
        <v>0.72916233340266556</v>
      </c>
      <c r="L99">
        <f t="shared" ref="L99" si="289">K99+L98</f>
        <v>0.74999600006399902</v>
      </c>
      <c r="M99">
        <f t="shared" ref="M99" si="290">L99+M98</f>
        <v>0.77082966672533249</v>
      </c>
      <c r="N99">
        <f t="shared" ref="N99" si="291">M99+N98</f>
        <v>0.79166333338666595</v>
      </c>
      <c r="O99">
        <f t="shared" ref="O99" si="292">N99+O98</f>
        <v>0.81249700004799941</v>
      </c>
      <c r="P99">
        <f t="shared" ref="P99" si="293">O99+P98</f>
        <v>0.83333066670933287</v>
      </c>
      <c r="Q99">
        <f t="shared" ref="Q99" si="294">P99+Q98</f>
        <v>0.85416433337066633</v>
      </c>
      <c r="R99">
        <f t="shared" ref="R99" si="295">Q99+R98</f>
        <v>0.87499800003199979</v>
      </c>
      <c r="S99">
        <f t="shared" ref="S99" si="296">R99+S98</f>
        <v>0.89583166669333325</v>
      </c>
      <c r="T99">
        <f t="shared" ref="T99" si="297">S99+T98</f>
        <v>0.91666533335466671</v>
      </c>
      <c r="U99">
        <f t="shared" ref="U99" si="298">T99+U98</f>
        <v>0.93749900001600017</v>
      </c>
      <c r="V99">
        <f t="shared" ref="V99" si="299">U99+V98</f>
        <v>0.95833266667733363</v>
      </c>
      <c r="W99">
        <f t="shared" ref="W99" si="300">V99+W98</f>
        <v>0.97916633333866709</v>
      </c>
      <c r="X99">
        <f t="shared" ref="X99" si="301">W99+X98</f>
        <v>1.0000000000000004</v>
      </c>
    </row>
    <row r="101" spans="1:25" x14ac:dyDescent="0.25">
      <c r="A101" t="s">
        <v>3</v>
      </c>
      <c r="B101" t="s">
        <v>4</v>
      </c>
    </row>
    <row r="102" spans="1:25" x14ac:dyDescent="0.25">
      <c r="A102">
        <v>0.1</v>
      </c>
      <c r="B102">
        <v>0.1</v>
      </c>
    </row>
    <row r="103" spans="1:25" x14ac:dyDescent="0.25">
      <c r="A103">
        <f>(EXP($A102*A$4)-1)+(EXP($B102*A$5)-1)+A$3</f>
        <v>4.3016660937028044E-2</v>
      </c>
      <c r="B103">
        <f t="shared" ref="B103" si="302">$A102*EXP($A102*B$4)+$B102*EXP($B102*B$5)+B$3</f>
        <v>0.24209090553641399</v>
      </c>
      <c r="C103">
        <f t="shared" ref="C103" si="303">$A102*EXP($A102*C$4)+$B102*EXP($B102*C$5)+C$3</f>
        <v>0.24262472130251544</v>
      </c>
      <c r="D103">
        <f t="shared" ref="D103" si="304">$A102*EXP($A102*D$4)+$B102*EXP($B102*D$5)+D$3</f>
        <v>0.24257148720579658</v>
      </c>
      <c r="E103">
        <f t="shared" ref="E103" si="305">$A102*EXP($A102*E$4)+$B102*EXP($B102*E$5)+E$3</f>
        <v>0.24227412660421566</v>
      </c>
      <c r="F103">
        <f t="shared" ref="F103" si="306">$A102*EXP($A102*F$4)+$B102*EXP($B102*F$5)+F$3</f>
        <v>0.24231654836857841</v>
      </c>
      <c r="G103">
        <f t="shared" ref="G103" si="307">$A102*EXP($A102*G$4)+$B102*EXP($B102*G$5)+G$3</f>
        <v>0.24170020453560392</v>
      </c>
      <c r="H103">
        <f t="shared" ref="H103" si="308">$A102*EXP($A102*H$4)+$B102*EXP($B102*H$5)+H$3</f>
        <v>0.241968478662725</v>
      </c>
      <c r="I103">
        <f t="shared" ref="I103" si="309">$A102*EXP($A102*I$4)+$B102*EXP($B102*I$5)+I$3</f>
        <v>0.21088011177880639</v>
      </c>
      <c r="J103">
        <f t="shared" ref="J103" si="310">$A102*EXP($A102*J$4)+$B102*EXP($B102*J$5)+J$3</f>
        <v>0.21132475716593724</v>
      </c>
      <c r="K103">
        <f t="shared" ref="K103" si="311">$A102*EXP($A102*K$4)+$B102*EXP($B102*K$5)+K$3</f>
        <v>0.21117432908851086</v>
      </c>
      <c r="L103">
        <f t="shared" ref="L103" si="312">$A102*EXP($A102*L$4)+$B102*EXP($B102*L$5)+L$3</f>
        <v>0.21045347469567449</v>
      </c>
      <c r="M103">
        <f t="shared" ref="M103" si="313">$A102*EXP($A102*M$4)+$B102*EXP($B102*M$5)+M$3</f>
        <v>0.21155082301051512</v>
      </c>
      <c r="N103">
        <f t="shared" ref="N103" si="314">$A102*EXP($A102*N$4)+$B102*EXP($B102*N$5)+N$3</f>
        <v>0.21150538895206406</v>
      </c>
      <c r="O103">
        <f t="shared" ref="O103" si="315">$A102*EXP($A102*O$4)+$B102*EXP($B102*O$5)+O$3</f>
        <v>0.21222770425543439</v>
      </c>
      <c r="P103">
        <f t="shared" ref="P103" si="316">$A102*EXP($A102*P$4)+$B102*EXP($B102*P$5)+P$3</f>
        <v>0.21122383952071538</v>
      </c>
      <c r="Q103">
        <f t="shared" ref="Q103" si="317">$A102*EXP($A102*Q$4)+$B102*EXP($B102*Q$5)+Q$3</f>
        <v>0.21108286768344989</v>
      </c>
      <c r="R103">
        <f t="shared" ref="R103" si="318">$A102*EXP($A102*R$4)+$B102*EXP($B102*R$5)+R$3</f>
        <v>0.21102738687024269</v>
      </c>
      <c r="S103">
        <f t="shared" ref="S103" si="319">$A102*EXP($A102*S$4)+$B102*EXP($B102*S$5)+S$3</f>
        <v>0.21102412660421566</v>
      </c>
      <c r="T103">
        <f t="shared" ref="T103" si="320">$A102*EXP($A102*T$4)+$B102*EXP($B102*T$5)+T$3</f>
        <v>0.21106876983888748</v>
      </c>
      <c r="U103">
        <f t="shared" ref="U103" si="321">$A102*EXP($A102*U$4)+$B102*EXP($B102*U$5)+U$3</f>
        <v>0.2141416217761174</v>
      </c>
      <c r="V103">
        <f t="shared" ref="V103" si="322">$A102*EXP($A102*V$4)+$B102*EXP($B102*V$5)+V$3</f>
        <v>0.21219088274345055</v>
      </c>
      <c r="W103">
        <f t="shared" ref="W103" si="323">$A102*EXP($A102*W$4)+$B102*EXP($B102*W$5)+W$3</f>
        <v>0.21109919966837853</v>
      </c>
      <c r="X103">
        <f t="shared" ref="X103" si="324">$A102*EXP($A102*X$4)+$B102*EXP($B102*X$5)+X$3</f>
        <v>0.21096093562756341</v>
      </c>
      <c r="Y103">
        <f>SUM(A103:X103)</f>
        <v>5.1214993524328403</v>
      </c>
    </row>
    <row r="104" spans="1:25" x14ac:dyDescent="0.25">
      <c r="A104">
        <f>A103/$Y103</f>
        <v>8.3992319390988612E-3</v>
      </c>
      <c r="B104">
        <f t="shared" ref="B104:X104" si="325">B103/$Y103</f>
        <v>4.7269537468830246E-2</v>
      </c>
      <c r="C104">
        <f t="shared" si="325"/>
        <v>4.7373767837588933E-2</v>
      </c>
      <c r="D104">
        <f t="shared" si="325"/>
        <v>4.7363373596946576E-2</v>
      </c>
      <c r="E104">
        <f t="shared" si="325"/>
        <v>4.730531235723566E-2</v>
      </c>
      <c r="F104">
        <f t="shared" si="325"/>
        <v>4.7313595432453191E-2</v>
      </c>
      <c r="G104">
        <f t="shared" si="325"/>
        <v>4.719325101950668E-2</v>
      </c>
      <c r="H104">
        <f t="shared" si="325"/>
        <v>4.7245632970310522E-2</v>
      </c>
      <c r="I104">
        <f t="shared" si="325"/>
        <v>4.1175463915392875E-2</v>
      </c>
      <c r="J104">
        <f t="shared" si="325"/>
        <v>4.1262283293183016E-2</v>
      </c>
      <c r="K104">
        <f t="shared" si="325"/>
        <v>4.1232911410639499E-2</v>
      </c>
      <c r="L104">
        <f t="shared" si="325"/>
        <v>4.1092160754780498E-2</v>
      </c>
      <c r="M104">
        <f t="shared" si="325"/>
        <v>4.1306423852230538E-2</v>
      </c>
      <c r="N104">
        <f t="shared" si="325"/>
        <v>4.1297552610563878E-2</v>
      </c>
      <c r="O104">
        <f t="shared" si="325"/>
        <v>4.1438588516978125E-2</v>
      </c>
      <c r="P104">
        <f t="shared" si="325"/>
        <v>4.1242578585971856E-2</v>
      </c>
      <c r="Q104">
        <f t="shared" si="325"/>
        <v>4.1215053084636286E-2</v>
      </c>
      <c r="R104">
        <f t="shared" si="325"/>
        <v>4.1204220160644831E-2</v>
      </c>
      <c r="S104">
        <f t="shared" si="325"/>
        <v>4.1203583576355216E-2</v>
      </c>
      <c r="T104">
        <f t="shared" si="325"/>
        <v>4.1212300405471011E-2</v>
      </c>
      <c r="U104">
        <f t="shared" si="325"/>
        <v>4.1812291096823974E-2</v>
      </c>
      <c r="V104">
        <f t="shared" si="325"/>
        <v>4.143139892083645E-2</v>
      </c>
      <c r="W104">
        <f t="shared" si="325"/>
        <v>4.1218241991595905E-2</v>
      </c>
      <c r="X104">
        <f t="shared" si="325"/>
        <v>4.1191245201925429E-2</v>
      </c>
    </row>
    <row r="105" spans="1:25" x14ac:dyDescent="0.25">
      <c r="A105">
        <f>A104</f>
        <v>8.3992319390988612E-3</v>
      </c>
      <c r="B105">
        <f>A105+B104</f>
        <v>5.5668769407929107E-2</v>
      </c>
      <c r="C105">
        <f t="shared" ref="C105" si="326">B105+C104</f>
        <v>0.10304253724551804</v>
      </c>
      <c r="D105">
        <f t="shared" ref="D105" si="327">C105+D104</f>
        <v>0.15040591084246463</v>
      </c>
      <c r="E105">
        <f t="shared" ref="E105" si="328">D105+E104</f>
        <v>0.1977112231997003</v>
      </c>
      <c r="F105">
        <f t="shared" ref="F105" si="329">E105+F104</f>
        <v>0.2450248186321535</v>
      </c>
      <c r="G105">
        <f t="shared" ref="G105" si="330">F105+G104</f>
        <v>0.29221806965166019</v>
      </c>
      <c r="H105">
        <f t="shared" ref="H105" si="331">G105+H104</f>
        <v>0.33946370262197073</v>
      </c>
      <c r="I105">
        <f t="shared" ref="I105" si="332">H105+I104</f>
        <v>0.38063916653736363</v>
      </c>
      <c r="J105">
        <f t="shared" ref="J105" si="333">I105+J104</f>
        <v>0.42190144983054667</v>
      </c>
      <c r="K105">
        <f t="shared" ref="K105" si="334">J105+K104</f>
        <v>0.46313436124118618</v>
      </c>
      <c r="L105">
        <f t="shared" ref="L105" si="335">K105+L104</f>
        <v>0.50422652199596663</v>
      </c>
      <c r="M105">
        <f t="shared" ref="M105" si="336">L105+M104</f>
        <v>0.54553294584819711</v>
      </c>
      <c r="N105">
        <f t="shared" ref="N105" si="337">M105+N104</f>
        <v>0.58683049845876101</v>
      </c>
      <c r="O105">
        <f t="shared" ref="O105" si="338">N105+O104</f>
        <v>0.62826908697573913</v>
      </c>
      <c r="P105">
        <f t="shared" ref="P105" si="339">O105+P104</f>
        <v>0.66951166556171104</v>
      </c>
      <c r="Q105">
        <f t="shared" ref="Q105" si="340">P105+Q104</f>
        <v>0.71072671864634729</v>
      </c>
      <c r="R105">
        <f t="shared" ref="R105" si="341">Q105+R104</f>
        <v>0.75193093880699213</v>
      </c>
      <c r="S105">
        <f t="shared" ref="S105" si="342">R105+S104</f>
        <v>0.79313452238334736</v>
      </c>
      <c r="T105">
        <f t="shared" ref="T105" si="343">S105+T104</f>
        <v>0.83434682278881833</v>
      </c>
      <c r="U105">
        <f t="shared" ref="U105" si="344">T105+U104</f>
        <v>0.87615911388564227</v>
      </c>
      <c r="V105">
        <f t="shared" ref="V105" si="345">U105+V104</f>
        <v>0.91759051280647874</v>
      </c>
      <c r="W105">
        <f t="shared" ref="W105" si="346">V105+W104</f>
        <v>0.95880875479807459</v>
      </c>
      <c r="X105">
        <f t="shared" ref="X105" si="347">W105+X104</f>
        <v>1</v>
      </c>
    </row>
    <row r="107" spans="1:25" x14ac:dyDescent="0.25">
      <c r="A107" t="s">
        <v>3</v>
      </c>
      <c r="B107" t="s">
        <v>4</v>
      </c>
    </row>
    <row r="108" spans="1:25" x14ac:dyDescent="0.25">
      <c r="A108">
        <v>1</v>
      </c>
      <c r="B108">
        <v>1</v>
      </c>
    </row>
    <row r="109" spans="1:25" x14ac:dyDescent="0.25">
      <c r="A109">
        <f>(EXP($A108*A$4)-1)+(EXP($B108*A$5)-1)+A$3</f>
        <v>5.5205189475441167E-2</v>
      </c>
      <c r="B109">
        <f t="shared" ref="B109" si="348">$A108*EXP($A108*B$4)+$B108*EXP($B108*B$5)+B$3</f>
        <v>2.0845348823420919</v>
      </c>
      <c r="C109">
        <f t="shared" ref="C109" si="349">$A108*EXP($A108*C$4)+$B108*EXP($B108*C$5)+C$3</f>
        <v>2.1412057575869183</v>
      </c>
      <c r="D109">
        <f t="shared" ref="D109" si="350">$A108*EXP($A108*D$4)+$B108*EXP($B108*D$5)+D$3</f>
        <v>2.1341841742862582</v>
      </c>
      <c r="E109">
        <f t="shared" ref="E109" si="351">$A108*EXP($A108*E$4)+$B108*EXP($B108*E$5)+E$3</f>
        <v>2.1040293470556066</v>
      </c>
      <c r="F109">
        <f t="shared" ref="F109" si="352">$A108*EXP($A108*F$4)+$B108*EXP($B108*F$5)+F$3</f>
        <v>2.1082821289828422</v>
      </c>
      <c r="G109">
        <f t="shared" ref="G109" si="353">$A108*EXP($A108*G$4)+$B108*EXP($B108*G$5)+G$3</f>
        <v>2.0449915396381786</v>
      </c>
      <c r="H109">
        <f t="shared" ref="H109" si="354">$A108*EXP($A108*H$4)+$B108*EXP($B108*H$5)+H$3</f>
        <v>2.0722227218214821</v>
      </c>
      <c r="I109">
        <f t="shared" ref="I109" si="355">$A108*EXP($A108*I$4)+$B108*EXP($B108*I$5)+I$3</f>
        <v>2.0572564920006369</v>
      </c>
      <c r="J109">
        <f t="shared" ref="J109" si="356">$A108*EXP($A108*J$4)+$B108*EXP($B108*J$5)+J$3</f>
        <v>2.1032702724884857</v>
      </c>
      <c r="K109">
        <f t="shared" ref="K109" si="357">$A108*EXP($A108*K$4)+$B108*EXP($B108*K$5)+K$3</f>
        <v>2.0879104099670989</v>
      </c>
      <c r="L109">
        <f t="shared" ref="L109" si="358">$A108*EXP($A108*L$4)+$B108*EXP($B108*L$5)+L$3</f>
        <v>2.014068699745319</v>
      </c>
      <c r="M109">
        <f t="shared" ref="M109" si="359">$A108*EXP($A108*M$4)+$B108*EXP($B108*M$5)+M$3</f>
        <v>2.1267466479629409</v>
      </c>
      <c r="N109">
        <f t="shared" ref="N109" si="360">$A108*EXP($A108*N$4)+$B108*EXP($B108*N$5)+N$3</f>
        <v>2.1231653512227378</v>
      </c>
      <c r="O109">
        <f t="shared" ref="O109" si="361">$A108*EXP($A108*O$4)+$B108*EXP($B108*O$5)+O$3</f>
        <v>2.2064606506121609</v>
      </c>
      <c r="P109">
        <f t="shared" ref="P109" si="362">$A108*EXP($A108*P$4)+$B108*EXP($B108*P$5)+P$3</f>
        <v>2.0926812521196791</v>
      </c>
      <c r="Q109">
        <f t="shared" ref="Q109" si="363">$A108*EXP($A108*Q$4)+$B108*EXP($B108*Q$5)+Q$3</f>
        <v>2.0786724679938109</v>
      </c>
      <c r="R109">
        <f t="shared" ref="R109" si="364">$A108*EXP($A108*R$4)+$B108*EXP($B108*R$5)+R$3</f>
        <v>2.0731056131816152</v>
      </c>
      <c r="S109">
        <f t="shared" ref="S109" si="365">$A108*EXP($A108*S$4)+$B108*EXP($B108*S$5)+S$3</f>
        <v>2.0727793470556066</v>
      </c>
      <c r="T109">
        <f t="shared" ref="T109" si="366">$A108*EXP($A108*T$4)+$B108*EXP($B108*T$5)+T$3</f>
        <v>2.0773671916521885</v>
      </c>
      <c r="U109">
        <f t="shared" ref="U109" si="367">$A108*EXP($A108*U$4)+$B108*EXP($B108*U$5)+U$3</f>
        <v>2.4507724714306032</v>
      </c>
      <c r="V109">
        <f t="shared" ref="V109" si="368">$A108*EXP($A108*V$4)+$B108*EXP($B108*V$5)+V$3</f>
        <v>2.1950576028650919</v>
      </c>
      <c r="W109">
        <f t="shared" ref="W109" si="369">$A108*EXP($A108*W$4)+$B108*EXP($B108*W$5)+W$3</f>
        <v>2.0803164927705304</v>
      </c>
      <c r="X109">
        <f t="shared" ref="X109" si="370">$A108*EXP($A108*X$4)+$B108*EXP($B108*X$5)+X$3</f>
        <v>2.0658947744263165</v>
      </c>
      <c r="Y109">
        <f>SUM(A109:X109)</f>
        <v>48.650181478683642</v>
      </c>
    </row>
    <row r="110" spans="1:25" x14ac:dyDescent="0.25">
      <c r="A110">
        <f>A109/$Y109</f>
        <v>1.1347375857093079E-3</v>
      </c>
      <c r="B110">
        <f t="shared" ref="B110:X110" si="371">B109/$Y109</f>
        <v>4.2847422537476927E-2</v>
      </c>
      <c r="C110">
        <f t="shared" si="371"/>
        <v>4.4012287159197958E-2</v>
      </c>
      <c r="D110">
        <f t="shared" si="371"/>
        <v>4.3867959161084803E-2</v>
      </c>
      <c r="E110">
        <f t="shared" si="371"/>
        <v>4.324812946437824E-2</v>
      </c>
      <c r="F110">
        <f t="shared" si="371"/>
        <v>4.3335545005245217E-2</v>
      </c>
      <c r="G110">
        <f t="shared" si="371"/>
        <v>4.2034612769824987E-2</v>
      </c>
      <c r="H110">
        <f t="shared" si="371"/>
        <v>4.2594347211827741E-2</v>
      </c>
      <c r="I110">
        <f t="shared" si="371"/>
        <v>4.2286717736130866E-2</v>
      </c>
      <c r="J110">
        <f t="shared" si="371"/>
        <v>4.3232526756555797E-2</v>
      </c>
      <c r="K110">
        <f t="shared" si="371"/>
        <v>4.2916806196949722E-2</v>
      </c>
      <c r="L110">
        <f t="shared" si="371"/>
        <v>4.1398996643574597E-2</v>
      </c>
      <c r="M110">
        <f t="shared" si="371"/>
        <v>4.3715081492445969E-2</v>
      </c>
      <c r="N110">
        <f t="shared" si="371"/>
        <v>4.3641468267760004E-2</v>
      </c>
      <c r="O110">
        <f t="shared" si="371"/>
        <v>4.5353595475875759E-2</v>
      </c>
      <c r="P110">
        <f t="shared" si="371"/>
        <v>4.301487041803944E-2</v>
      </c>
      <c r="Q110">
        <f t="shared" si="371"/>
        <v>4.2726921150429691E-2</v>
      </c>
      <c r="R110">
        <f t="shared" si="371"/>
        <v>4.2612494962428013E-2</v>
      </c>
      <c r="S110">
        <f t="shared" si="371"/>
        <v>4.2605788592254418E-2</v>
      </c>
      <c r="T110">
        <f t="shared" si="371"/>
        <v>4.2700091315433203E-2</v>
      </c>
      <c r="U110">
        <f t="shared" si="371"/>
        <v>5.0375402453625449E-2</v>
      </c>
      <c r="V110">
        <f t="shared" si="371"/>
        <v>4.5119206879564652E-2</v>
      </c>
      <c r="W110">
        <f t="shared" si="371"/>
        <v>4.2760713928313571E-2</v>
      </c>
      <c r="X110">
        <f t="shared" si="371"/>
        <v>4.2464276835873678E-2</v>
      </c>
    </row>
    <row r="111" spans="1:25" x14ac:dyDescent="0.25">
      <c r="A111">
        <f>A110</f>
        <v>1.1347375857093079E-3</v>
      </c>
      <c r="B111">
        <f>A111+B110</f>
        <v>4.3982160123186238E-2</v>
      </c>
      <c r="C111">
        <f t="shared" ref="C111" si="372">B111+C110</f>
        <v>8.7994447282384203E-2</v>
      </c>
      <c r="D111">
        <f t="shared" ref="D111" si="373">C111+D110</f>
        <v>0.131862406443469</v>
      </c>
      <c r="E111">
        <f t="shared" ref="E111" si="374">D111+E110</f>
        <v>0.17511053590784725</v>
      </c>
      <c r="F111">
        <f t="shared" ref="F111" si="375">E111+F110</f>
        <v>0.21844608091309248</v>
      </c>
      <c r="G111">
        <f t="shared" ref="G111" si="376">F111+G110</f>
        <v>0.26048069368291749</v>
      </c>
      <c r="H111">
        <f t="shared" ref="H111" si="377">G111+H110</f>
        <v>0.30307504089474524</v>
      </c>
      <c r="I111">
        <f t="shared" ref="I111" si="378">H111+I110</f>
        <v>0.34536175863087609</v>
      </c>
      <c r="J111">
        <f t="shared" ref="J111" si="379">I111+J110</f>
        <v>0.3885942853874319</v>
      </c>
      <c r="K111">
        <f t="shared" ref="K111" si="380">J111+K110</f>
        <v>0.43151109158438161</v>
      </c>
      <c r="L111">
        <f t="shared" ref="L111" si="381">K111+L110</f>
        <v>0.47291008822795622</v>
      </c>
      <c r="M111">
        <f t="shared" ref="M111" si="382">L111+M110</f>
        <v>0.51662516972040218</v>
      </c>
      <c r="N111">
        <f t="shared" ref="N111" si="383">M111+N110</f>
        <v>0.56026663798816223</v>
      </c>
      <c r="O111">
        <f t="shared" ref="O111" si="384">N111+O110</f>
        <v>0.60562023346403804</v>
      </c>
      <c r="P111">
        <f t="shared" ref="P111" si="385">O111+P110</f>
        <v>0.64863510388207746</v>
      </c>
      <c r="Q111">
        <f t="shared" ref="Q111" si="386">P111+Q110</f>
        <v>0.6913620250325071</v>
      </c>
      <c r="R111">
        <f t="shared" ref="R111" si="387">Q111+R110</f>
        <v>0.73397451999493513</v>
      </c>
      <c r="S111">
        <f t="shared" ref="S111" si="388">R111+S110</f>
        <v>0.77658030858718952</v>
      </c>
      <c r="T111">
        <f t="shared" ref="T111" si="389">S111+T110</f>
        <v>0.81928039990262269</v>
      </c>
      <c r="U111">
        <f t="shared" ref="U111" si="390">T111+U110</f>
        <v>0.86965580235624818</v>
      </c>
      <c r="V111">
        <f t="shared" ref="V111" si="391">U111+V110</f>
        <v>0.91477500923581279</v>
      </c>
      <c r="W111">
        <f t="shared" ref="W111" si="392">V111+W110</f>
        <v>0.95753572316412638</v>
      </c>
      <c r="X111">
        <f t="shared" ref="X111" si="393">W111+X110</f>
        <v>1</v>
      </c>
    </row>
    <row r="113" spans="1:25" x14ac:dyDescent="0.25">
      <c r="A113" t="s">
        <v>3</v>
      </c>
      <c r="B113" t="s">
        <v>4</v>
      </c>
    </row>
    <row r="114" spans="1:25" x14ac:dyDescent="0.25">
      <c r="A114">
        <v>50</v>
      </c>
      <c r="B114">
        <v>5</v>
      </c>
    </row>
    <row r="115" spans="1:25" x14ac:dyDescent="0.25">
      <c r="A115">
        <f>(EXP($A114*A$4)-1)+(EXP($B114*A$5)-1)+A$3</f>
        <v>0.42894889674686565</v>
      </c>
      <c r="B115">
        <f t="shared" ref="B115" si="394">$A114*EXP($A114*B$4)+$B114*EXP($B114*B$5)+B$3</f>
        <v>228.77463305455811</v>
      </c>
      <c r="C115">
        <f t="shared" ref="C115" si="395">$A114*EXP($A114*C$4)+$B114*EXP($B114*C$5)+C$3</f>
        <v>4465.7128522812172</v>
      </c>
      <c r="D115">
        <f t="shared" ref="D115" si="396">$A114*EXP($A114*D$4)+$B114*EXP($B114*D$5)+D$3</f>
        <v>1004.130035456056</v>
      </c>
      <c r="E115">
        <f t="shared" ref="E115" si="397">$A114*EXP($A114*E$4)+$B114*EXP($B114*E$5)+E$3</f>
        <v>1003.3272446454484</v>
      </c>
      <c r="F115">
        <f t="shared" ref="F115" si="398">$A114*EXP($A114*F$4)+$B114*EXP($B114*F$5)+F$3</f>
        <v>1003.4347522033106</v>
      </c>
      <c r="G115">
        <f t="shared" ref="G115" si="399">$A114*EXP($A114*G$4)+$B114*EXP($B114*G$5)+G$3</f>
        <v>63.124110882499309</v>
      </c>
      <c r="H115">
        <f t="shared" ref="H115" si="400">$A114*EXP($A114*H$4)+$B114*EXP($B114*H$5)+H$3</f>
        <v>228.45895118978288</v>
      </c>
      <c r="I115">
        <f t="shared" ref="I115" si="401">$A114*EXP($A114*I$4)+$B114*EXP($B114*I$5)+I$3</f>
        <v>228.84854322494454</v>
      </c>
      <c r="J115">
        <f t="shared" ref="J115" si="402">$A114*EXP($A114*J$4)+$B114*EXP($B114*J$5)+J$3</f>
        <v>1004.1082783929568</v>
      </c>
      <c r="K115">
        <f t="shared" ref="K115" si="403">$A114*EXP($A114*K$4)+$B114*EXP($B114*K$5)+K$3</f>
        <v>1003.6869052227165</v>
      </c>
      <c r="L115">
        <f t="shared" ref="L115" si="404">$A114*EXP($A114*L$4)+$B114*EXP($B114*L$5)+L$3</f>
        <v>63.101055916229768</v>
      </c>
      <c r="M115">
        <f t="shared" ref="M115" si="405">$A114*EXP($A114*M$4)+$B114*EXP($B114*M$5)+M$3</f>
        <v>1004.8026985395765</v>
      </c>
      <c r="N115">
        <f t="shared" ref="N115" si="406">$A114*EXP($A114*N$4)+$B114*EXP($B114*N$5)+N$3</f>
        <v>4466.0282383732037</v>
      </c>
      <c r="O115">
        <f t="shared" ref="O115" si="407">$A114*EXP($A114*O$4)+$B114*EXP($B114*O$5)+O$3</f>
        <v>70.169920539272141</v>
      </c>
      <c r="P115">
        <f t="shared" ref="P115" si="408">$A114*EXP($A114*P$4)+$B114*EXP($B114*P$5)+P$3</f>
        <v>229.86210726525772</v>
      </c>
      <c r="Q115">
        <f t="shared" ref="Q115" si="409">$A114*EXP($A114*Q$4)+$B114*EXP($B114*Q$5)+Q$3</f>
        <v>1003.4454581181152</v>
      </c>
      <c r="R115">
        <f t="shared" ref="R115" si="410">$A114*EXP($A114*R$4)+$B114*EXP($B114*R$5)+R$3</f>
        <v>1003.3041779662808</v>
      </c>
      <c r="S115">
        <f t="shared" ref="S115" si="411">$A114*EXP($A114*S$4)+$B114*EXP($B114*S$5)+S$3</f>
        <v>1003.2959946454484</v>
      </c>
      <c r="T115">
        <f t="shared" ref="T115" si="412">$A114*EXP($A114*T$4)+$B114*EXP($B114*T$5)+T$3</f>
        <v>64.901488959542519</v>
      </c>
      <c r="U115">
        <f t="shared" ref="U115" si="413">$A114*EXP($A114*U$4)+$B114*EXP($B114*U$5)+U$3</f>
        <v>88.760315345079889</v>
      </c>
      <c r="V115">
        <f t="shared" ref="V115" si="414">$A114*EXP($A114*V$4)+$B114*EXP($B114*V$5)+V$3</f>
        <v>4468.2575661687606</v>
      </c>
      <c r="W115">
        <f t="shared" ref="W115" si="415">$A114*EXP($A114*W$4)+$B114*EXP($B114*W$5)+W$3</f>
        <v>1003.4877836229618</v>
      </c>
      <c r="X115">
        <f t="shared" ref="X115" si="416">$A114*EXP($A114*X$4)+$B114*EXP($B114*X$5)+X$3</f>
        <v>73.828247272734984</v>
      </c>
      <c r="Y115">
        <f>SUM(A115:X115)</f>
        <v>24777.280308182701</v>
      </c>
    </row>
    <row r="116" spans="1:25" x14ac:dyDescent="0.25">
      <c r="A116">
        <f>A115/$Y115</f>
        <v>1.7312186463225556E-5</v>
      </c>
      <c r="B116">
        <f t="shared" ref="B116:X116" si="417">B115/$Y115</f>
        <v>9.2332423175196209E-3</v>
      </c>
      <c r="C116">
        <f t="shared" si="417"/>
        <v>0.18023418215139678</v>
      </c>
      <c r="D116">
        <f t="shared" si="417"/>
        <v>4.0526241095332885E-2</v>
      </c>
      <c r="E116">
        <f t="shared" si="417"/>
        <v>4.049384081569677E-2</v>
      </c>
      <c r="F116">
        <f t="shared" si="417"/>
        <v>4.0498179772859334E-2</v>
      </c>
      <c r="G116">
        <f t="shared" si="417"/>
        <v>2.5476610062668001E-3</v>
      </c>
      <c r="H116">
        <f t="shared" si="417"/>
        <v>9.2205015380293492E-3</v>
      </c>
      <c r="I116">
        <f t="shared" si="417"/>
        <v>9.2362252990844714E-3</v>
      </c>
      <c r="J116">
        <f t="shared" si="417"/>
        <v>4.0525362989954544E-2</v>
      </c>
      <c r="K116">
        <f t="shared" si="417"/>
        <v>4.0508356556439681E-2</v>
      </c>
      <c r="L116">
        <f t="shared" si="417"/>
        <v>2.5467305180944589E-3</v>
      </c>
      <c r="M116">
        <f t="shared" si="417"/>
        <v>4.05533894778492E-2</v>
      </c>
      <c r="N116">
        <f t="shared" si="417"/>
        <v>0.18024691099362899</v>
      </c>
      <c r="O116">
        <f t="shared" si="417"/>
        <v>2.8320267465391877E-3</v>
      </c>
      <c r="P116">
        <f t="shared" si="417"/>
        <v>9.277132292414907E-3</v>
      </c>
      <c r="Q116">
        <f t="shared" si="417"/>
        <v>4.0498611858813545E-2</v>
      </c>
      <c r="R116">
        <f t="shared" si="417"/>
        <v>4.0492909854797074E-2</v>
      </c>
      <c r="S116">
        <f t="shared" si="417"/>
        <v>4.0492579579612289E-2</v>
      </c>
      <c r="T116">
        <f t="shared" si="417"/>
        <v>2.6193951939958797E-3</v>
      </c>
      <c r="U116">
        <f t="shared" si="417"/>
        <v>3.5823268026623075E-3</v>
      </c>
      <c r="V116">
        <f t="shared" si="417"/>
        <v>0.18033688567074563</v>
      </c>
      <c r="W116">
        <f t="shared" si="417"/>
        <v>4.0500320097341752E-2</v>
      </c>
      <c r="X116">
        <f t="shared" si="417"/>
        <v>2.9796751844613548E-3</v>
      </c>
    </row>
    <row r="117" spans="1:25" x14ac:dyDescent="0.25">
      <c r="A117">
        <f>A116</f>
        <v>1.7312186463225556E-5</v>
      </c>
      <c r="B117">
        <f>A117+B116</f>
        <v>9.2505545039828461E-3</v>
      </c>
      <c r="C117">
        <f t="shared" ref="C117" si="418">B117+C116</f>
        <v>0.18948473665537963</v>
      </c>
      <c r="D117">
        <f t="shared" ref="D117" si="419">C117+D116</f>
        <v>0.2300109777507125</v>
      </c>
      <c r="E117">
        <f t="shared" ref="E117" si="420">D117+E116</f>
        <v>0.27050481856640929</v>
      </c>
      <c r="F117">
        <f t="shared" ref="F117" si="421">E117+F116</f>
        <v>0.31100299833926864</v>
      </c>
      <c r="G117">
        <f t="shared" ref="G117" si="422">F117+G116</f>
        <v>0.31355065934553544</v>
      </c>
      <c r="H117">
        <f t="shared" ref="H117" si="423">G117+H116</f>
        <v>0.32277116088356478</v>
      </c>
      <c r="I117">
        <f t="shared" ref="I117" si="424">H117+I116</f>
        <v>0.33200738618264924</v>
      </c>
      <c r="J117">
        <f t="shared" ref="J117" si="425">I117+J116</f>
        <v>0.37253274917260382</v>
      </c>
      <c r="K117">
        <f t="shared" ref="K117" si="426">J117+K116</f>
        <v>0.41304110572904351</v>
      </c>
      <c r="L117">
        <f t="shared" ref="L117" si="427">K117+L116</f>
        <v>0.41558783624713797</v>
      </c>
      <c r="M117">
        <f t="shared" ref="M117" si="428">L117+M116</f>
        <v>0.45614122572498716</v>
      </c>
      <c r="N117">
        <f t="shared" ref="N117" si="429">M117+N116</f>
        <v>0.63638813671861616</v>
      </c>
      <c r="O117">
        <f t="shared" ref="O117" si="430">N117+O116</f>
        <v>0.63922016346515531</v>
      </c>
      <c r="P117">
        <f t="shared" ref="P117" si="431">O117+P116</f>
        <v>0.6484972957575702</v>
      </c>
      <c r="Q117">
        <f t="shared" ref="Q117" si="432">P117+Q116</f>
        <v>0.68899590761638374</v>
      </c>
      <c r="R117">
        <f t="shared" ref="R117" si="433">Q117+R116</f>
        <v>0.72948881747118077</v>
      </c>
      <c r="S117">
        <f t="shared" ref="S117" si="434">R117+S116</f>
        <v>0.76998139705079305</v>
      </c>
      <c r="T117">
        <f t="shared" ref="T117" si="435">S117+T116</f>
        <v>0.77260079224478895</v>
      </c>
      <c r="U117">
        <f t="shared" ref="U117" si="436">T117+U116</f>
        <v>0.7761831190474513</v>
      </c>
      <c r="V117">
        <f t="shared" ref="V117" si="437">U117+V116</f>
        <v>0.95652000471819698</v>
      </c>
      <c r="W117">
        <f t="shared" ref="W117" si="438">V117+W116</f>
        <v>0.99702032481553871</v>
      </c>
      <c r="X117">
        <f t="shared" ref="X117" si="439">W117+X116</f>
        <v>1</v>
      </c>
    </row>
    <row r="119" spans="1:25" x14ac:dyDescent="0.25">
      <c r="A119" t="s">
        <v>3</v>
      </c>
      <c r="B119" t="s">
        <v>4</v>
      </c>
    </row>
    <row r="120" spans="1:25" x14ac:dyDescent="0.25">
      <c r="A120">
        <v>55</v>
      </c>
      <c r="B120">
        <v>20</v>
      </c>
    </row>
    <row r="121" spans="1:25" x14ac:dyDescent="0.25">
      <c r="A121">
        <f>(EXP($A120*A$4)-1)+(EXP($B120*A$5)-1)+A$3</f>
        <v>0.59364458557088395</v>
      </c>
      <c r="B121">
        <f t="shared" ref="B121" si="440">$A120*EXP($A120*B$4)+$B120*EXP($B120*B$5)+B$3</f>
        <v>311.11022179909793</v>
      </c>
      <c r="C121">
        <f t="shared" ref="C121" si="441">$A120*EXP($A120*C$4)+$B120*EXP($B120*C$5)+C$3</f>
        <v>7710.5202779875945</v>
      </c>
      <c r="D121">
        <f t="shared" ref="D121" si="442">$A120*EXP($A120*D$4)+$B120*EXP($B120*D$5)+D$3</f>
        <v>1518.1205567569675</v>
      </c>
      <c r="E121">
        <f t="shared" ref="E121" si="443">$A120*EXP($A120*E$4)+$B120*EXP($B120*E$5)+E$3</f>
        <v>1501.6902396892913</v>
      </c>
      <c r="F121">
        <f t="shared" ref="F121" si="444">$A120*EXP($A120*F$4)+$B120*EXP($B120*F$5)+F$3</f>
        <v>1503.4839353540885</v>
      </c>
      <c r="G121">
        <f t="shared" ref="G121" si="445">$A120*EXP($A120*G$4)+$B120*EXP($B120*G$5)+G$3</f>
        <v>85.017712105021545</v>
      </c>
      <c r="H121">
        <f t="shared" ref="H121" si="446">$A120*EXP($A120*H$4)+$B120*EXP($B120*H$5)+H$3</f>
        <v>305.54735469424094</v>
      </c>
      <c r="I121">
        <f t="shared" ref="I121" si="447">$A120*EXP($A120*I$4)+$B120*EXP($B120*I$5)+I$3</f>
        <v>313.16631077665596</v>
      </c>
      <c r="J121">
        <f t="shared" ref="J121" si="448">$A120*EXP($A120*J$4)+$B120*EXP($B120*J$5)+J$3</f>
        <v>1518.3293282373088</v>
      </c>
      <c r="K121">
        <f t="shared" ref="K121" si="449">$A120*EXP($A120*K$4)+$B120*EXP($B120*K$5)+K$3</f>
        <v>1508.7525249810001</v>
      </c>
      <c r="L121">
        <f t="shared" ref="L121" si="450">$A120*EXP($A120*L$4)+$B120*EXP($B120*L$5)+L$3</f>
        <v>85.118549161129735</v>
      </c>
      <c r="M121">
        <f t="shared" ref="M121" si="451">$A120*EXP($A120*M$4)+$B120*EXP($B120*M$5)+M$3</f>
        <v>1539.3328483471894</v>
      </c>
      <c r="N121">
        <f t="shared" ref="N121" si="452">$A120*EXP($A120*N$4)+$B120*EXP($B120*N$5)+N$3</f>
        <v>7717.1538365293527</v>
      </c>
      <c r="O121">
        <f t="shared" ref="O121" si="453">$A120*EXP($A120*O$4)+$B120*EXP($B120*O$5)+O$3</f>
        <v>747.45784571095032</v>
      </c>
      <c r="P121">
        <f t="shared" ref="P121" si="454">$A120*EXP($A120*P$4)+$B120*EXP($B120*P$5)+P$3</f>
        <v>340.440849060338</v>
      </c>
      <c r="Q121">
        <f t="shared" ref="Q121" si="455">$A120*EXP($A120*Q$4)+$B120*EXP($B120*Q$5)+Q$3</f>
        <v>1504.1840354016535</v>
      </c>
      <c r="R121">
        <f t="shared" ref="R121" si="456">$A120*EXP($A120*R$4)+$B120*EXP($B120*R$5)+R$3</f>
        <v>1501.7915355124444</v>
      </c>
      <c r="S121">
        <f t="shared" ref="S121" si="457">$A120*EXP($A120*S$4)+$B120*EXP($B120*S$5)+S$3</f>
        <v>1501.6589896892913</v>
      </c>
      <c r="T121">
        <f t="shared" ref="T121" si="458">$A120*EXP($A120*T$4)+$B120*EXP($B120*T$5)+T$3</f>
        <v>133.95408429916861</v>
      </c>
      <c r="U121">
        <f t="shared" ref="U121" si="459">$A120*EXP($A120*U$4)+$B120*EXP($B120*U$5)+U$3</f>
        <v>28399.833108350522</v>
      </c>
      <c r="V121">
        <f t="shared" ref="V121" si="460">$A120*EXP($A120*V$4)+$B120*EXP($B120*V$5)+V$3</f>
        <v>7801.6031356420954</v>
      </c>
      <c r="W121">
        <f t="shared" ref="W121" si="461">$A120*EXP($A120*W$4)+$B120*EXP($B120*W$5)+W$3</f>
        <v>1504.9401063309929</v>
      </c>
      <c r="X121">
        <f t="shared" ref="X121" si="462">$A120*EXP($A120*X$4)+$B120*EXP($B120*X$5)+X$3</f>
        <v>128.99780294487738</v>
      </c>
      <c r="Y121">
        <f>SUM(A121:X121)</f>
        <v>69182.798833946857</v>
      </c>
    </row>
    <row r="122" spans="1:25" x14ac:dyDescent="0.25">
      <c r="A122">
        <f>A121/$Y121</f>
        <v>8.5808119297942065E-6</v>
      </c>
      <c r="B122">
        <f t="shared" ref="B122:X122" si="463">B121/$Y121</f>
        <v>4.4969302636313881E-3</v>
      </c>
      <c r="C122">
        <f t="shared" si="463"/>
        <v>0.11145140711196798</v>
      </c>
      <c r="D122">
        <f t="shared" si="463"/>
        <v>2.1943612897199684E-2</v>
      </c>
      <c r="E122">
        <f t="shared" si="463"/>
        <v>2.170612153598557E-2</v>
      </c>
      <c r="F122">
        <f t="shared" si="463"/>
        <v>2.1732048438265174E-2</v>
      </c>
      <c r="G122">
        <f t="shared" si="463"/>
        <v>1.2288851208388054E-3</v>
      </c>
      <c r="H122">
        <f t="shared" si="463"/>
        <v>4.4165220234529436E-3</v>
      </c>
      <c r="I122">
        <f t="shared" si="463"/>
        <v>4.5266499195605022E-3</v>
      </c>
      <c r="J122">
        <f t="shared" si="463"/>
        <v>2.1946630576216146E-2</v>
      </c>
      <c r="K122">
        <f t="shared" si="463"/>
        <v>2.1808203056403092E-2</v>
      </c>
      <c r="L122">
        <f t="shared" si="463"/>
        <v>1.2303426660351224E-3</v>
      </c>
      <c r="M122">
        <f t="shared" si="463"/>
        <v>2.2250225117979243E-2</v>
      </c>
      <c r="N122">
        <f t="shared" si="463"/>
        <v>0.11154729161871769</v>
      </c>
      <c r="O122">
        <f t="shared" si="463"/>
        <v>1.0804099549441545E-2</v>
      </c>
      <c r="P122">
        <f t="shared" si="463"/>
        <v>4.9208886428180948E-3</v>
      </c>
      <c r="Q122">
        <f t="shared" si="463"/>
        <v>2.1742168006414556E-2</v>
      </c>
      <c r="R122">
        <f t="shared" si="463"/>
        <v>2.1707585712411798E-2</v>
      </c>
      <c r="S122">
        <f t="shared" si="463"/>
        <v>2.1705669834109861E-2</v>
      </c>
      <c r="T122">
        <f t="shared" si="463"/>
        <v>1.9362339563723976E-3</v>
      </c>
      <c r="U122">
        <f t="shared" si="463"/>
        <v>0.41050425231445237</v>
      </c>
      <c r="V122">
        <f t="shared" si="463"/>
        <v>0.11276796063668325</v>
      </c>
      <c r="W122">
        <f t="shared" si="463"/>
        <v>2.1753096603436974E-2</v>
      </c>
      <c r="X122">
        <f t="shared" si="463"/>
        <v>1.8645935856758122E-3</v>
      </c>
    </row>
    <row r="123" spans="1:25" x14ac:dyDescent="0.25">
      <c r="A123">
        <f>A122</f>
        <v>8.5808119297942065E-6</v>
      </c>
      <c r="B123">
        <f>A123+B122</f>
        <v>4.5055110755611825E-3</v>
      </c>
      <c r="C123">
        <f t="shared" ref="C123" si="464">B123+C122</f>
        <v>0.11595691818752916</v>
      </c>
      <c r="D123">
        <f t="shared" ref="D123" si="465">C123+D122</f>
        <v>0.13790053108472886</v>
      </c>
      <c r="E123">
        <f t="shared" ref="E123" si="466">D123+E122</f>
        <v>0.15960665262071444</v>
      </c>
      <c r="F123">
        <f t="shared" ref="F123" si="467">E123+F122</f>
        <v>0.18133870105897962</v>
      </c>
      <c r="G123">
        <f t="shared" ref="G123" si="468">F123+G122</f>
        <v>0.18256758617981841</v>
      </c>
      <c r="H123">
        <f t="shared" ref="H123" si="469">G123+H122</f>
        <v>0.18698410820327135</v>
      </c>
      <c r="I123">
        <f t="shared" ref="I123" si="470">H123+I122</f>
        <v>0.19151075812283186</v>
      </c>
      <c r="J123">
        <f t="shared" ref="J123" si="471">I123+J122</f>
        <v>0.21345738869904801</v>
      </c>
      <c r="K123">
        <f t="shared" ref="K123" si="472">J123+K122</f>
        <v>0.23526559175545111</v>
      </c>
      <c r="L123">
        <f t="shared" ref="L123" si="473">K123+L122</f>
        <v>0.23649593442148623</v>
      </c>
      <c r="M123">
        <f t="shared" ref="M123" si="474">L123+M122</f>
        <v>0.25874615953946545</v>
      </c>
      <c r="N123">
        <f t="shared" ref="N123" si="475">M123+N122</f>
        <v>0.37029345115818313</v>
      </c>
      <c r="O123">
        <f t="shared" ref="O123" si="476">N123+O122</f>
        <v>0.38109755070762469</v>
      </c>
      <c r="P123">
        <f t="shared" ref="P123" si="477">O123+P122</f>
        <v>0.38601843935044278</v>
      </c>
      <c r="Q123">
        <f t="shared" ref="Q123" si="478">P123+Q122</f>
        <v>0.40776060735685732</v>
      </c>
      <c r="R123">
        <f t="shared" ref="R123" si="479">Q123+R122</f>
        <v>0.42946819306926909</v>
      </c>
      <c r="S123">
        <f t="shared" ref="S123" si="480">R123+S122</f>
        <v>0.45117386290337896</v>
      </c>
      <c r="T123">
        <f t="shared" ref="T123" si="481">S123+T122</f>
        <v>0.45311009685975134</v>
      </c>
      <c r="U123">
        <f t="shared" ref="U123" si="482">T123+U122</f>
        <v>0.86361434917420365</v>
      </c>
      <c r="V123">
        <f t="shared" ref="V123" si="483">U123+V122</f>
        <v>0.97638230981088692</v>
      </c>
      <c r="W123">
        <f t="shared" ref="W123" si="484">V123+W122</f>
        <v>0.99813540641432386</v>
      </c>
      <c r="X123">
        <f t="shared" ref="X123" si="485">W123+X122</f>
        <v>0.99999999999999967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opLeftCell="A93" workbookViewId="0">
      <selection activeCell="V27" sqref="V27"/>
    </sheetView>
  </sheetViews>
  <sheetFormatPr defaultRowHeight="15" x14ac:dyDescent="0.25"/>
  <sheetData>
    <row r="1" spans="1:25" x14ac:dyDescent="0.25">
      <c r="A1" t="s">
        <v>7</v>
      </c>
    </row>
    <row r="2" spans="1:25" x14ac:dyDescent="0.25">
      <c r="A2">
        <v>3</v>
      </c>
      <c r="B2">
        <v>4</v>
      </c>
      <c r="C2">
        <v>5</v>
      </c>
      <c r="D2">
        <v>8</v>
      </c>
      <c r="E2">
        <v>10</v>
      </c>
      <c r="F2">
        <v>13</v>
      </c>
      <c r="G2">
        <v>14</v>
      </c>
      <c r="H2">
        <v>15</v>
      </c>
      <c r="I2">
        <v>1</v>
      </c>
      <c r="J2">
        <v>2</v>
      </c>
      <c r="K2">
        <v>6</v>
      </c>
      <c r="L2">
        <v>7</v>
      </c>
      <c r="M2">
        <v>11</v>
      </c>
      <c r="N2">
        <v>12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 t="s">
        <v>1</v>
      </c>
    </row>
    <row r="3" spans="1:25" x14ac:dyDescent="0.25">
      <c r="A3">
        <v>4.1667000000000003E-2</v>
      </c>
      <c r="B3">
        <v>4.1667000000000003E-2</v>
      </c>
      <c r="C3">
        <v>4.1667000000000003E-2</v>
      </c>
      <c r="D3">
        <v>4.1667000000000003E-2</v>
      </c>
      <c r="E3">
        <v>4.1667000000000003E-2</v>
      </c>
      <c r="F3">
        <v>4.1667000000000003E-2</v>
      </c>
      <c r="G3">
        <v>4.1667000000000003E-2</v>
      </c>
      <c r="H3">
        <v>4.1667000000000003E-2</v>
      </c>
      <c r="I3">
        <v>1.0416999999999999E-2</v>
      </c>
      <c r="J3">
        <v>1.0416999999999999E-2</v>
      </c>
      <c r="K3">
        <v>1.0416999999999999E-2</v>
      </c>
      <c r="L3">
        <v>1.0416999999999999E-2</v>
      </c>
      <c r="M3">
        <v>1.0416999999999999E-2</v>
      </c>
      <c r="N3">
        <v>1.0416999999999999E-2</v>
      </c>
      <c r="O3">
        <v>1.0416999999999999E-2</v>
      </c>
      <c r="P3">
        <v>1.0416999999999999E-2</v>
      </c>
      <c r="Q3">
        <v>1.0416999999999999E-2</v>
      </c>
      <c r="R3">
        <v>1.0416999999999999E-2</v>
      </c>
      <c r="S3">
        <v>1.0416999999999999E-2</v>
      </c>
      <c r="T3">
        <v>1.0416999999999999E-2</v>
      </c>
      <c r="U3">
        <v>1.0416999999999999E-2</v>
      </c>
      <c r="V3">
        <v>1.0416999999999999E-2</v>
      </c>
      <c r="W3">
        <v>1.0416999999999999E-2</v>
      </c>
      <c r="X3">
        <v>1.0416999999999999E-2</v>
      </c>
      <c r="Y3" t="s">
        <v>1</v>
      </c>
    </row>
    <row r="4" spans="1:25" x14ac:dyDescent="0.25">
      <c r="A4">
        <v>5.9880000000000003E-3</v>
      </c>
      <c r="B4">
        <v>2.9940000000000001E-2</v>
      </c>
      <c r="C4">
        <v>8.9819999999999997E-2</v>
      </c>
      <c r="D4">
        <v>5.9880000000000003E-2</v>
      </c>
      <c r="E4">
        <v>5.9880000000000003E-2</v>
      </c>
      <c r="F4">
        <v>5.9880000000000003E-2</v>
      </c>
      <c r="G4">
        <v>2.9940000000000001E-3</v>
      </c>
      <c r="H4">
        <v>2.9940000000000001E-2</v>
      </c>
      <c r="I4">
        <v>2.9940000000000001E-2</v>
      </c>
      <c r="J4">
        <v>5.9880000000000003E-2</v>
      </c>
      <c r="K4">
        <v>5.9880000000000003E-2</v>
      </c>
      <c r="L4">
        <v>2.9940000000000001E-3</v>
      </c>
      <c r="M4">
        <v>5.9880000000000003E-2</v>
      </c>
      <c r="N4">
        <v>8.9819999999999997E-2</v>
      </c>
      <c r="O4">
        <v>2.9940000000000001E-3</v>
      </c>
      <c r="P4">
        <v>2.9940000000000001E-2</v>
      </c>
      <c r="Q4">
        <v>5.9880000000000003E-2</v>
      </c>
      <c r="R4">
        <v>5.9880000000000003E-2</v>
      </c>
      <c r="S4">
        <v>5.9880000000000003E-2</v>
      </c>
      <c r="T4">
        <v>2.9940000000000001E-3</v>
      </c>
      <c r="U4">
        <v>2.9940000000000001E-3</v>
      </c>
      <c r="V4">
        <v>8.9819999999999997E-2</v>
      </c>
      <c r="W4">
        <v>5.9880000000000003E-2</v>
      </c>
      <c r="X4">
        <v>5.9880000000000003E-3</v>
      </c>
      <c r="Y4" t="s">
        <v>1</v>
      </c>
    </row>
    <row r="5" spans="1:25" x14ac:dyDescent="0.25">
      <c r="A5">
        <v>7.5040000000000003E-3</v>
      </c>
      <c r="B5">
        <v>1.2397999999999999E-2</v>
      </c>
      <c r="C5">
        <v>5.5459999999999997E-3</v>
      </c>
      <c r="D5">
        <v>3.0342999999999998E-2</v>
      </c>
      <c r="E5">
        <v>6.5300000000000004E-4</v>
      </c>
      <c r="F5">
        <v>4.8939999999999999E-3</v>
      </c>
      <c r="G5">
        <v>3.2600000000000001E-4</v>
      </c>
      <c r="H5">
        <v>1.63E-4</v>
      </c>
      <c r="I5">
        <v>1.6313000000000001E-2</v>
      </c>
      <c r="J5">
        <v>3.0668999999999998E-2</v>
      </c>
      <c r="K5">
        <v>1.5661000000000001E-2</v>
      </c>
      <c r="L5">
        <v>6.5300000000000004E-4</v>
      </c>
      <c r="M5">
        <v>5.3180999999999999E-2</v>
      </c>
      <c r="N5">
        <v>1.8596999999999999E-2</v>
      </c>
      <c r="O5">
        <v>0.176509</v>
      </c>
      <c r="P5">
        <v>5.0570999999999998E-2</v>
      </c>
      <c r="Q5">
        <v>6.5250000000000004E-3</v>
      </c>
      <c r="R5">
        <v>9.7900000000000005E-4</v>
      </c>
      <c r="S5">
        <v>6.5300000000000004E-4</v>
      </c>
      <c r="T5">
        <v>6.1990000000000003E-2</v>
      </c>
      <c r="U5">
        <v>0.36280600000000002</v>
      </c>
      <c r="V5">
        <v>8.6786000000000002E-2</v>
      </c>
      <c r="W5">
        <v>8.1569999999999993E-3</v>
      </c>
      <c r="X5">
        <v>4.8286999999999997E-2</v>
      </c>
      <c r="Y5" t="s">
        <v>1</v>
      </c>
    </row>
    <row r="6" spans="1:25" x14ac:dyDescent="0.25">
      <c r="A6">
        <v>4.0576000000000001E-2</v>
      </c>
      <c r="B6">
        <v>8.1731999999999999E-2</v>
      </c>
      <c r="C6">
        <v>0.12400600000000001</v>
      </c>
      <c r="D6">
        <v>0.16614200000000001</v>
      </c>
      <c r="E6">
        <v>0.20768300000000001</v>
      </c>
      <c r="F6">
        <v>0.249307</v>
      </c>
      <c r="G6">
        <v>0.289682</v>
      </c>
      <c r="H6">
        <v>0.330594</v>
      </c>
      <c r="I6">
        <v>0.37121100000000001</v>
      </c>
      <c r="J6">
        <v>0.41273700000000002</v>
      </c>
      <c r="K6">
        <v>0.453959</v>
      </c>
      <c r="L6">
        <v>0.49372300000000002</v>
      </c>
      <c r="M6">
        <v>0.53571199999999997</v>
      </c>
      <c r="N6">
        <v>0.57762999999999998</v>
      </c>
      <c r="O6">
        <v>0.621193</v>
      </c>
      <c r="P6">
        <v>0.66250900000000001</v>
      </c>
      <c r="Q6">
        <v>0.70354899999999998</v>
      </c>
      <c r="R6">
        <v>0.744479</v>
      </c>
      <c r="S6">
        <v>0.78540200000000004</v>
      </c>
      <c r="T6">
        <v>0.82641600000000004</v>
      </c>
      <c r="U6">
        <v>0.874803</v>
      </c>
      <c r="V6">
        <v>0.91813999999999996</v>
      </c>
      <c r="W6">
        <v>0.95921299999999998</v>
      </c>
      <c r="X6">
        <v>1</v>
      </c>
      <c r="Y6" t="s">
        <v>1</v>
      </c>
    </row>
    <row r="9" spans="1:25" x14ac:dyDescent="0.25">
      <c r="A9" t="s">
        <v>3</v>
      </c>
      <c r="B9" t="s">
        <v>4</v>
      </c>
    </row>
    <row r="10" spans="1:25" x14ac:dyDescent="0.25">
      <c r="A10">
        <v>0</v>
      </c>
      <c r="B10">
        <v>0</v>
      </c>
    </row>
    <row r="11" spans="1:25" x14ac:dyDescent="0.25">
      <c r="A11">
        <f>$A10*A$4+$B10*A$5+A$3</f>
        <v>4.1667000000000003E-2</v>
      </c>
      <c r="B11">
        <f t="shared" ref="B11:X11" si="0">$A10*B$4+$B10*B$5+B$3</f>
        <v>4.1667000000000003E-2</v>
      </c>
      <c r="C11">
        <f t="shared" si="0"/>
        <v>4.1667000000000003E-2</v>
      </c>
      <c r="D11">
        <f t="shared" si="0"/>
        <v>4.1667000000000003E-2</v>
      </c>
      <c r="E11">
        <f t="shared" si="0"/>
        <v>4.1667000000000003E-2</v>
      </c>
      <c r="F11">
        <f t="shared" si="0"/>
        <v>4.1667000000000003E-2</v>
      </c>
      <c r="G11">
        <f t="shared" si="0"/>
        <v>4.1667000000000003E-2</v>
      </c>
      <c r="H11">
        <f t="shared" si="0"/>
        <v>4.1667000000000003E-2</v>
      </c>
      <c r="I11">
        <f t="shared" si="0"/>
        <v>1.0416999999999999E-2</v>
      </c>
      <c r="J11">
        <f t="shared" si="0"/>
        <v>1.0416999999999999E-2</v>
      </c>
      <c r="K11">
        <f t="shared" si="0"/>
        <v>1.0416999999999999E-2</v>
      </c>
      <c r="L11">
        <f t="shared" si="0"/>
        <v>1.0416999999999999E-2</v>
      </c>
      <c r="M11">
        <f t="shared" si="0"/>
        <v>1.0416999999999999E-2</v>
      </c>
      <c r="N11">
        <f t="shared" si="0"/>
        <v>1.0416999999999999E-2</v>
      </c>
      <c r="O11">
        <f t="shared" si="0"/>
        <v>1.0416999999999999E-2</v>
      </c>
      <c r="P11">
        <f t="shared" si="0"/>
        <v>1.0416999999999999E-2</v>
      </c>
      <c r="Q11">
        <f t="shared" si="0"/>
        <v>1.0416999999999999E-2</v>
      </c>
      <c r="R11">
        <f t="shared" si="0"/>
        <v>1.0416999999999999E-2</v>
      </c>
      <c r="S11">
        <f t="shared" si="0"/>
        <v>1.0416999999999999E-2</v>
      </c>
      <c r="T11">
        <f t="shared" si="0"/>
        <v>1.0416999999999999E-2</v>
      </c>
      <c r="U11">
        <f t="shared" si="0"/>
        <v>1.0416999999999999E-2</v>
      </c>
      <c r="V11">
        <f t="shared" si="0"/>
        <v>1.0416999999999999E-2</v>
      </c>
      <c r="W11">
        <f t="shared" si="0"/>
        <v>1.0416999999999999E-2</v>
      </c>
      <c r="X11">
        <f t="shared" si="0"/>
        <v>1.0416999999999999E-2</v>
      </c>
      <c r="Y11">
        <f>SUM(A11:X11)</f>
        <v>0.50000800000000012</v>
      </c>
    </row>
    <row r="12" spans="1:25" x14ac:dyDescent="0.25">
      <c r="A12">
        <f>A11/$Y11</f>
        <v>8.3332666677333148E-2</v>
      </c>
      <c r="B12">
        <f t="shared" ref="B12:X12" si="1">B11/$Y11</f>
        <v>8.3332666677333148E-2</v>
      </c>
      <c r="C12">
        <f t="shared" si="1"/>
        <v>8.3332666677333148E-2</v>
      </c>
      <c r="D12">
        <f t="shared" si="1"/>
        <v>8.3332666677333148E-2</v>
      </c>
      <c r="E12">
        <f t="shared" si="1"/>
        <v>8.3332666677333148E-2</v>
      </c>
      <c r="F12">
        <f t="shared" si="1"/>
        <v>8.3332666677333148E-2</v>
      </c>
      <c r="G12">
        <f t="shared" si="1"/>
        <v>8.3332666677333148E-2</v>
      </c>
      <c r="H12">
        <f t="shared" si="1"/>
        <v>8.3332666677333148E-2</v>
      </c>
      <c r="I12">
        <f t="shared" si="1"/>
        <v>2.0833666661333412E-2</v>
      </c>
      <c r="J12">
        <f t="shared" si="1"/>
        <v>2.0833666661333412E-2</v>
      </c>
      <c r="K12">
        <f t="shared" si="1"/>
        <v>2.0833666661333412E-2</v>
      </c>
      <c r="L12">
        <f t="shared" si="1"/>
        <v>2.0833666661333412E-2</v>
      </c>
      <c r="M12">
        <f t="shared" si="1"/>
        <v>2.0833666661333412E-2</v>
      </c>
      <c r="N12">
        <f t="shared" si="1"/>
        <v>2.0833666661333412E-2</v>
      </c>
      <c r="O12">
        <f t="shared" si="1"/>
        <v>2.0833666661333412E-2</v>
      </c>
      <c r="P12">
        <f t="shared" si="1"/>
        <v>2.0833666661333412E-2</v>
      </c>
      <c r="Q12">
        <f t="shared" si="1"/>
        <v>2.0833666661333412E-2</v>
      </c>
      <c r="R12">
        <f t="shared" si="1"/>
        <v>2.0833666661333412E-2</v>
      </c>
      <c r="S12">
        <f t="shared" si="1"/>
        <v>2.0833666661333412E-2</v>
      </c>
      <c r="T12">
        <f t="shared" si="1"/>
        <v>2.0833666661333412E-2</v>
      </c>
      <c r="U12">
        <f t="shared" si="1"/>
        <v>2.0833666661333412E-2</v>
      </c>
      <c r="V12">
        <f t="shared" si="1"/>
        <v>2.0833666661333412E-2</v>
      </c>
      <c r="W12">
        <f t="shared" si="1"/>
        <v>2.0833666661333412E-2</v>
      </c>
      <c r="X12">
        <f t="shared" si="1"/>
        <v>2.0833666661333412E-2</v>
      </c>
    </row>
    <row r="13" spans="1:25" x14ac:dyDescent="0.25">
      <c r="A13">
        <f>A12</f>
        <v>8.3332666677333148E-2</v>
      </c>
      <c r="B13">
        <f>A13+B12</f>
        <v>0.1666653333546663</v>
      </c>
      <c r="C13">
        <f t="shared" ref="C13:X13" si="2">B13+C12</f>
        <v>0.24999800003199946</v>
      </c>
      <c r="D13">
        <f t="shared" si="2"/>
        <v>0.33333066670933259</v>
      </c>
      <c r="E13">
        <f t="shared" si="2"/>
        <v>0.41666333338666572</v>
      </c>
      <c r="F13">
        <f t="shared" si="2"/>
        <v>0.49999600006399886</v>
      </c>
      <c r="G13">
        <f t="shared" si="2"/>
        <v>0.58332866674133199</v>
      </c>
      <c r="H13">
        <f t="shared" si="2"/>
        <v>0.66666133341866518</v>
      </c>
      <c r="I13">
        <f t="shared" si="2"/>
        <v>0.68749500007999864</v>
      </c>
      <c r="J13">
        <f t="shared" si="2"/>
        <v>0.7083286667413321</v>
      </c>
      <c r="K13">
        <f t="shared" si="2"/>
        <v>0.72916233340266556</v>
      </c>
      <c r="L13">
        <f t="shared" si="2"/>
        <v>0.74999600006399902</v>
      </c>
      <c r="M13">
        <f t="shared" si="2"/>
        <v>0.77082966672533249</v>
      </c>
      <c r="N13">
        <f t="shared" si="2"/>
        <v>0.79166333338666595</v>
      </c>
      <c r="O13">
        <f t="shared" si="2"/>
        <v>0.81249700004799941</v>
      </c>
      <c r="P13">
        <f t="shared" si="2"/>
        <v>0.83333066670933287</v>
      </c>
      <c r="Q13">
        <f t="shared" si="2"/>
        <v>0.85416433337066633</v>
      </c>
      <c r="R13">
        <f t="shared" si="2"/>
        <v>0.87499800003199979</v>
      </c>
      <c r="S13">
        <f t="shared" si="2"/>
        <v>0.89583166669333325</v>
      </c>
      <c r="T13">
        <f t="shared" si="2"/>
        <v>0.91666533335466671</v>
      </c>
      <c r="U13">
        <f t="shared" si="2"/>
        <v>0.93749900001600017</v>
      </c>
      <c r="V13">
        <f t="shared" si="2"/>
        <v>0.95833266667733363</v>
      </c>
      <c r="W13">
        <f t="shared" si="2"/>
        <v>0.97916633333866709</v>
      </c>
      <c r="X13">
        <f t="shared" si="2"/>
        <v>1.0000000000000004</v>
      </c>
    </row>
    <row r="15" spans="1:25" x14ac:dyDescent="0.25">
      <c r="A15" t="s">
        <v>3</v>
      </c>
      <c r="B15" t="s">
        <v>4</v>
      </c>
    </row>
    <row r="16" spans="1:25" x14ac:dyDescent="0.25">
      <c r="A16">
        <v>0.25</v>
      </c>
      <c r="B16">
        <v>0</v>
      </c>
    </row>
    <row r="17" spans="1:25" x14ac:dyDescent="0.25">
      <c r="A17">
        <f>$A16*A$4+$B16*A$5+A$3</f>
        <v>4.3164000000000001E-2</v>
      </c>
      <c r="B17">
        <f t="shared" ref="B17" si="3">$A16*B$4+$B16*B$5+B$3</f>
        <v>4.9152000000000001E-2</v>
      </c>
      <c r="C17">
        <f t="shared" ref="C17" si="4">$A16*C$4+$B16*C$5+C$3</f>
        <v>6.4121999999999998E-2</v>
      </c>
      <c r="D17">
        <f t="shared" ref="D17" si="5">$A16*D$4+$B16*D$5+D$3</f>
        <v>5.6637000000000007E-2</v>
      </c>
      <c r="E17">
        <f t="shared" ref="E17" si="6">$A16*E$4+$B16*E$5+E$3</f>
        <v>5.6637000000000007E-2</v>
      </c>
      <c r="F17">
        <f t="shared" ref="F17" si="7">$A16*F$4+$B16*F$5+F$3</f>
        <v>5.6637000000000007E-2</v>
      </c>
      <c r="G17">
        <f t="shared" ref="G17" si="8">$A16*G$4+$B16*G$5+G$3</f>
        <v>4.2415500000000002E-2</v>
      </c>
      <c r="H17">
        <f t="shared" ref="H17" si="9">$A16*H$4+$B16*H$5+H$3</f>
        <v>4.9152000000000001E-2</v>
      </c>
      <c r="I17">
        <f t="shared" ref="I17" si="10">$A16*I$4+$B16*I$5+I$3</f>
        <v>1.7902000000000001E-2</v>
      </c>
      <c r="J17">
        <f t="shared" ref="J17" si="11">$A16*J$4+$B16*J$5+J$3</f>
        <v>2.5387E-2</v>
      </c>
      <c r="K17">
        <f t="shared" ref="K17" si="12">$A16*K$4+$B16*K$5+K$3</f>
        <v>2.5387E-2</v>
      </c>
      <c r="L17">
        <f t="shared" ref="L17" si="13">$A16*L$4+$B16*L$5+L$3</f>
        <v>1.1165499999999998E-2</v>
      </c>
      <c r="M17">
        <f t="shared" ref="M17" si="14">$A16*M$4+$B16*M$5+M$3</f>
        <v>2.5387E-2</v>
      </c>
      <c r="N17">
        <f t="shared" ref="N17" si="15">$A16*N$4+$B16*N$5+N$3</f>
        <v>3.2871999999999998E-2</v>
      </c>
      <c r="O17">
        <f t="shared" ref="O17" si="16">$A16*O$4+$B16*O$5+O$3</f>
        <v>1.1165499999999998E-2</v>
      </c>
      <c r="P17">
        <f t="shared" ref="P17" si="17">$A16*P$4+$B16*P$5+P$3</f>
        <v>1.7902000000000001E-2</v>
      </c>
      <c r="Q17">
        <f t="shared" ref="Q17" si="18">$A16*Q$4+$B16*Q$5+Q$3</f>
        <v>2.5387E-2</v>
      </c>
      <c r="R17">
        <f t="shared" ref="R17" si="19">$A16*R$4+$B16*R$5+R$3</f>
        <v>2.5387E-2</v>
      </c>
      <c r="S17">
        <f t="shared" ref="S17" si="20">$A16*S$4+$B16*S$5+S$3</f>
        <v>2.5387E-2</v>
      </c>
      <c r="T17">
        <f t="shared" ref="T17" si="21">$A16*T$4+$B16*T$5+T$3</f>
        <v>1.1165499999999998E-2</v>
      </c>
      <c r="U17">
        <f t="shared" ref="U17" si="22">$A16*U$4+$B16*U$5+U$3</f>
        <v>1.1165499999999998E-2</v>
      </c>
      <c r="V17">
        <f t="shared" ref="V17" si="23">$A16*V$4+$B16*V$5+V$3</f>
        <v>3.2871999999999998E-2</v>
      </c>
      <c r="W17">
        <f t="shared" ref="W17" si="24">$A16*W$4+$B16*W$5+W$3</f>
        <v>2.5387E-2</v>
      </c>
      <c r="X17">
        <f t="shared" ref="X17" si="25">$A16*X$4+$B16*X$5+X$3</f>
        <v>1.1913999999999999E-2</v>
      </c>
      <c r="Y17">
        <f>SUM(A17:X17)</f>
        <v>0.75374950000000029</v>
      </c>
    </row>
    <row r="18" spans="1:25" x14ac:dyDescent="0.25">
      <c r="A18">
        <f>A17/$Y17</f>
        <v>5.7265709628994757E-2</v>
      </c>
      <c r="B18">
        <f t="shared" ref="B18:X18" si="26">B17/$Y17</f>
        <v>6.5209993505799979E-2</v>
      </c>
      <c r="C18">
        <f t="shared" si="26"/>
        <v>8.5070703197813027E-2</v>
      </c>
      <c r="D18">
        <f t="shared" si="26"/>
        <v>7.514034835180651E-2</v>
      </c>
      <c r="E18">
        <f t="shared" si="26"/>
        <v>7.514034835180651E-2</v>
      </c>
      <c r="F18">
        <f t="shared" si="26"/>
        <v>7.514034835180651E-2</v>
      </c>
      <c r="G18">
        <f t="shared" si="26"/>
        <v>5.6272674144394109E-2</v>
      </c>
      <c r="H18">
        <f t="shared" si="26"/>
        <v>6.5209993505799979E-2</v>
      </c>
      <c r="I18">
        <f t="shared" si="26"/>
        <v>2.3750596186133448E-2</v>
      </c>
      <c r="J18">
        <f t="shared" si="26"/>
        <v>3.3680951032139972E-2</v>
      </c>
      <c r="K18">
        <f t="shared" si="26"/>
        <v>3.3680951032139972E-2</v>
      </c>
      <c r="L18">
        <f t="shared" si="26"/>
        <v>1.4813276824727571E-2</v>
      </c>
      <c r="M18">
        <f t="shared" si="26"/>
        <v>3.3680951032139972E-2</v>
      </c>
      <c r="N18">
        <f t="shared" si="26"/>
        <v>4.3611305878146503E-2</v>
      </c>
      <c r="O18">
        <f t="shared" si="26"/>
        <v>1.4813276824727571E-2</v>
      </c>
      <c r="P18">
        <f t="shared" si="26"/>
        <v>2.3750596186133448E-2</v>
      </c>
      <c r="Q18">
        <f t="shared" si="26"/>
        <v>3.3680951032139972E-2</v>
      </c>
      <c r="R18">
        <f t="shared" si="26"/>
        <v>3.3680951032139972E-2</v>
      </c>
      <c r="S18">
        <f t="shared" si="26"/>
        <v>3.3680951032139972E-2</v>
      </c>
      <c r="T18">
        <f t="shared" si="26"/>
        <v>1.4813276824727571E-2</v>
      </c>
      <c r="U18">
        <f t="shared" si="26"/>
        <v>1.4813276824727571E-2</v>
      </c>
      <c r="V18">
        <f t="shared" si="26"/>
        <v>4.3611305878146503E-2</v>
      </c>
      <c r="W18">
        <f t="shared" si="26"/>
        <v>3.3680951032139972E-2</v>
      </c>
      <c r="X18">
        <f t="shared" si="26"/>
        <v>1.5806312309328226E-2</v>
      </c>
    </row>
    <row r="19" spans="1:25" x14ac:dyDescent="0.25">
      <c r="A19">
        <f>A18</f>
        <v>5.7265709628994757E-2</v>
      </c>
      <c r="B19">
        <f>A19+B18</f>
        <v>0.12247570313479474</v>
      </c>
      <c r="C19">
        <f t="shared" ref="C19:X19" si="27">B19+C18</f>
        <v>0.20754640633260776</v>
      </c>
      <c r="D19">
        <f t="shared" si="27"/>
        <v>0.28268675468441429</v>
      </c>
      <c r="E19">
        <f t="shared" si="27"/>
        <v>0.35782710303622078</v>
      </c>
      <c r="F19">
        <f t="shared" si="27"/>
        <v>0.43296745138802728</v>
      </c>
      <c r="G19">
        <f t="shared" si="27"/>
        <v>0.48924012553242141</v>
      </c>
      <c r="H19">
        <f t="shared" si="27"/>
        <v>0.55445011903822139</v>
      </c>
      <c r="I19">
        <f t="shared" si="27"/>
        <v>0.57820071522435479</v>
      </c>
      <c r="J19">
        <f t="shared" si="27"/>
        <v>0.61188166625649476</v>
      </c>
      <c r="K19">
        <f t="shared" si="27"/>
        <v>0.64556261728863473</v>
      </c>
      <c r="L19">
        <f t="shared" si="27"/>
        <v>0.66037589411336228</v>
      </c>
      <c r="M19">
        <f t="shared" si="27"/>
        <v>0.69405684514550225</v>
      </c>
      <c r="N19">
        <f t="shared" si="27"/>
        <v>0.7376681510236488</v>
      </c>
      <c r="O19">
        <f t="shared" si="27"/>
        <v>0.75248142784837635</v>
      </c>
      <c r="P19">
        <f t="shared" si="27"/>
        <v>0.77623202403450975</v>
      </c>
      <c r="Q19">
        <f t="shared" si="27"/>
        <v>0.80991297506664972</v>
      </c>
      <c r="R19">
        <f t="shared" si="27"/>
        <v>0.84359392609878969</v>
      </c>
      <c r="S19">
        <f t="shared" si="27"/>
        <v>0.87727487713092966</v>
      </c>
      <c r="T19">
        <f t="shared" si="27"/>
        <v>0.89208815395565721</v>
      </c>
      <c r="U19">
        <f t="shared" si="27"/>
        <v>0.90690143078038477</v>
      </c>
      <c r="V19">
        <f t="shared" si="27"/>
        <v>0.95051273665853131</v>
      </c>
      <c r="W19">
        <f t="shared" si="27"/>
        <v>0.98419368769067128</v>
      </c>
      <c r="X19">
        <f t="shared" si="27"/>
        <v>0.99999999999999956</v>
      </c>
    </row>
    <row r="21" spans="1:25" x14ac:dyDescent="0.25">
      <c r="A21" t="s">
        <v>3</v>
      </c>
      <c r="B21" t="s">
        <v>4</v>
      </c>
    </row>
    <row r="22" spans="1:25" x14ac:dyDescent="0.25">
      <c r="A22">
        <v>1</v>
      </c>
      <c r="B22">
        <v>0</v>
      </c>
    </row>
    <row r="23" spans="1:25" x14ac:dyDescent="0.25">
      <c r="A23">
        <f>$A22*A$4+$B22*A$5+A$3</f>
        <v>4.7655000000000003E-2</v>
      </c>
      <c r="B23">
        <f t="shared" ref="B23" si="28">$A22*B$4+$B22*B$5+B$3</f>
        <v>7.1607000000000004E-2</v>
      </c>
      <c r="C23">
        <f t="shared" ref="C23" si="29">$A22*C$4+$B22*C$5+C$3</f>
        <v>0.13148699999999999</v>
      </c>
      <c r="D23">
        <f t="shared" ref="D23" si="30">$A22*D$4+$B22*D$5+D$3</f>
        <v>0.101547</v>
      </c>
      <c r="E23">
        <f t="shared" ref="E23" si="31">$A22*E$4+$B22*E$5+E$3</f>
        <v>0.101547</v>
      </c>
      <c r="F23">
        <f t="shared" ref="F23" si="32">$A22*F$4+$B22*F$5+F$3</f>
        <v>0.101547</v>
      </c>
      <c r="G23">
        <f t="shared" ref="G23" si="33">$A22*G$4+$B22*G$5+G$3</f>
        <v>4.4661000000000006E-2</v>
      </c>
      <c r="H23">
        <f t="shared" ref="H23" si="34">$A22*H$4+$B22*H$5+H$3</f>
        <v>7.1607000000000004E-2</v>
      </c>
      <c r="I23">
        <f t="shared" ref="I23" si="35">$A22*I$4+$B22*I$5+I$3</f>
        <v>4.0357000000000004E-2</v>
      </c>
      <c r="J23">
        <f t="shared" ref="J23" si="36">$A22*J$4+$B22*J$5+J$3</f>
        <v>7.0296999999999998E-2</v>
      </c>
      <c r="K23">
        <f t="shared" ref="K23" si="37">$A22*K$4+$B22*K$5+K$3</f>
        <v>7.0296999999999998E-2</v>
      </c>
      <c r="L23">
        <f t="shared" ref="L23" si="38">$A22*L$4+$B22*L$5+L$3</f>
        <v>1.3410999999999999E-2</v>
      </c>
      <c r="M23">
        <f t="shared" ref="M23" si="39">$A22*M$4+$B22*M$5+M$3</f>
        <v>7.0296999999999998E-2</v>
      </c>
      <c r="N23">
        <f t="shared" ref="N23" si="40">$A22*N$4+$B22*N$5+N$3</f>
        <v>0.10023699999999999</v>
      </c>
      <c r="O23">
        <f t="shared" ref="O23" si="41">$A22*O$4+$B22*O$5+O$3</f>
        <v>1.3410999999999999E-2</v>
      </c>
      <c r="P23">
        <f t="shared" ref="P23" si="42">$A22*P$4+$B22*P$5+P$3</f>
        <v>4.0357000000000004E-2</v>
      </c>
      <c r="Q23">
        <f t="shared" ref="Q23" si="43">$A22*Q$4+$B22*Q$5+Q$3</f>
        <v>7.0296999999999998E-2</v>
      </c>
      <c r="R23">
        <f t="shared" ref="R23" si="44">$A22*R$4+$B22*R$5+R$3</f>
        <v>7.0296999999999998E-2</v>
      </c>
      <c r="S23">
        <f t="shared" ref="S23" si="45">$A22*S$4+$B22*S$5+S$3</f>
        <v>7.0296999999999998E-2</v>
      </c>
      <c r="T23">
        <f t="shared" ref="T23" si="46">$A22*T$4+$B22*T$5+T$3</f>
        <v>1.3410999999999999E-2</v>
      </c>
      <c r="U23">
        <f t="shared" ref="U23" si="47">$A22*U$4+$B22*U$5+U$3</f>
        <v>1.3410999999999999E-2</v>
      </c>
      <c r="V23">
        <f t="shared" ref="V23" si="48">$A22*V$4+$B22*V$5+V$3</f>
        <v>0.10023699999999999</v>
      </c>
      <c r="W23">
        <f t="shared" ref="W23" si="49">$A22*W$4+$B22*W$5+W$3</f>
        <v>7.0296999999999998E-2</v>
      </c>
      <c r="X23">
        <f t="shared" ref="X23" si="50">$A22*X$4+$B22*X$5+X$3</f>
        <v>1.6404999999999999E-2</v>
      </c>
      <c r="Y23">
        <f>SUM(A23:X23)</f>
        <v>1.5149740000000003</v>
      </c>
    </row>
    <row r="24" spans="1:25" x14ac:dyDescent="0.25">
      <c r="A24">
        <f>A23/$Y23</f>
        <v>3.1455985383247495E-2</v>
      </c>
      <c r="B24">
        <f t="shared" ref="B24:X24" si="51">B23/$Y23</f>
        <v>4.7266157703036479E-2</v>
      </c>
      <c r="C24">
        <f t="shared" si="51"/>
        <v>8.679158850250894E-2</v>
      </c>
      <c r="D24">
        <f t="shared" si="51"/>
        <v>6.702887310277271E-2</v>
      </c>
      <c r="E24">
        <f t="shared" si="51"/>
        <v>6.702887310277271E-2</v>
      </c>
      <c r="F24">
        <f t="shared" si="51"/>
        <v>6.702887310277271E-2</v>
      </c>
      <c r="G24">
        <f t="shared" si="51"/>
        <v>2.9479713843273875E-2</v>
      </c>
      <c r="H24">
        <f t="shared" si="51"/>
        <v>4.7266157703036479E-2</v>
      </c>
      <c r="I24">
        <f t="shared" si="51"/>
        <v>2.6638740994894959E-2</v>
      </c>
      <c r="J24">
        <f t="shared" si="51"/>
        <v>4.6401456394631183E-2</v>
      </c>
      <c r="K24">
        <f t="shared" si="51"/>
        <v>4.6401456394631183E-2</v>
      </c>
      <c r="L24">
        <f t="shared" si="51"/>
        <v>8.85229713513235E-3</v>
      </c>
      <c r="M24">
        <f t="shared" si="51"/>
        <v>4.6401456394631183E-2</v>
      </c>
      <c r="N24">
        <f t="shared" si="51"/>
        <v>6.6164171794367413E-2</v>
      </c>
      <c r="O24">
        <f t="shared" si="51"/>
        <v>8.85229713513235E-3</v>
      </c>
      <c r="P24">
        <f t="shared" si="51"/>
        <v>2.6638740994894959E-2</v>
      </c>
      <c r="Q24">
        <f t="shared" si="51"/>
        <v>4.6401456394631183E-2</v>
      </c>
      <c r="R24">
        <f t="shared" si="51"/>
        <v>4.6401456394631183E-2</v>
      </c>
      <c r="S24">
        <f t="shared" si="51"/>
        <v>4.6401456394631183E-2</v>
      </c>
      <c r="T24">
        <f t="shared" si="51"/>
        <v>8.85229713513235E-3</v>
      </c>
      <c r="U24">
        <f t="shared" si="51"/>
        <v>8.85229713513235E-3</v>
      </c>
      <c r="V24">
        <f t="shared" si="51"/>
        <v>6.6164171794367413E-2</v>
      </c>
      <c r="W24">
        <f t="shared" si="51"/>
        <v>4.6401456394631183E-2</v>
      </c>
      <c r="X24">
        <f t="shared" si="51"/>
        <v>1.0828568675105973E-2</v>
      </c>
    </row>
    <row r="25" spans="1:25" x14ac:dyDescent="0.25">
      <c r="A25">
        <f>A24</f>
        <v>3.1455985383247495E-2</v>
      </c>
      <c r="B25">
        <f>A25+B24</f>
        <v>7.8722143086283974E-2</v>
      </c>
      <c r="C25">
        <f t="shared" ref="C25:X25" si="52">B25+C24</f>
        <v>0.1655137315887929</v>
      </c>
      <c r="D25">
        <f t="shared" si="52"/>
        <v>0.23254260469156562</v>
      </c>
      <c r="E25">
        <f t="shared" si="52"/>
        <v>0.29957147779433835</v>
      </c>
      <c r="F25">
        <f t="shared" si="52"/>
        <v>0.36660035089711107</v>
      </c>
      <c r="G25">
        <f t="shared" si="52"/>
        <v>0.39608006474038493</v>
      </c>
      <c r="H25">
        <f t="shared" si="52"/>
        <v>0.44334622244342142</v>
      </c>
      <c r="I25">
        <f t="shared" si="52"/>
        <v>0.46998496343831636</v>
      </c>
      <c r="J25">
        <f t="shared" si="52"/>
        <v>0.51638641983294753</v>
      </c>
      <c r="K25">
        <f t="shared" si="52"/>
        <v>0.56278787622757875</v>
      </c>
      <c r="L25">
        <f t="shared" si="52"/>
        <v>0.57164017336271111</v>
      </c>
      <c r="M25">
        <f t="shared" si="52"/>
        <v>0.61804162975734234</v>
      </c>
      <c r="N25">
        <f t="shared" si="52"/>
        <v>0.68420580155170974</v>
      </c>
      <c r="O25">
        <f t="shared" si="52"/>
        <v>0.69305809868684209</v>
      </c>
      <c r="P25">
        <f t="shared" si="52"/>
        <v>0.71969683968173703</v>
      </c>
      <c r="Q25">
        <f t="shared" si="52"/>
        <v>0.76609829607636826</v>
      </c>
      <c r="R25">
        <f t="shared" si="52"/>
        <v>0.81249975247099948</v>
      </c>
      <c r="S25">
        <f t="shared" si="52"/>
        <v>0.85890120886563071</v>
      </c>
      <c r="T25">
        <f t="shared" si="52"/>
        <v>0.86775350600076306</v>
      </c>
      <c r="U25">
        <f t="shared" si="52"/>
        <v>0.87660580313589542</v>
      </c>
      <c r="V25">
        <f t="shared" si="52"/>
        <v>0.94276997493026282</v>
      </c>
      <c r="W25">
        <f t="shared" si="52"/>
        <v>0.98917143132489405</v>
      </c>
      <c r="X25">
        <f t="shared" si="52"/>
        <v>1</v>
      </c>
    </row>
    <row r="27" spans="1:25" x14ac:dyDescent="0.25">
      <c r="A27" t="s">
        <v>3</v>
      </c>
      <c r="B27" t="s">
        <v>4</v>
      </c>
    </row>
    <row r="28" spans="1:25" x14ac:dyDescent="0.25">
      <c r="A28">
        <v>2</v>
      </c>
      <c r="B28">
        <v>0</v>
      </c>
    </row>
    <row r="29" spans="1:25" x14ac:dyDescent="0.25">
      <c r="A29">
        <f>$A28*A$4+$B28*A$5+A$3</f>
        <v>5.3643000000000003E-2</v>
      </c>
      <c r="B29">
        <f t="shared" ref="B29" si="53">$A28*B$4+$B28*B$5+B$3</f>
        <v>0.101547</v>
      </c>
      <c r="C29">
        <f t="shared" ref="C29" si="54">$A28*C$4+$B28*C$5+C$3</f>
        <v>0.221307</v>
      </c>
      <c r="D29">
        <f t="shared" ref="D29" si="55">$A28*D$4+$B28*D$5+D$3</f>
        <v>0.16142700000000001</v>
      </c>
      <c r="E29">
        <f t="shared" ref="E29" si="56">$A28*E$4+$B28*E$5+E$3</f>
        <v>0.16142700000000001</v>
      </c>
      <c r="F29">
        <f t="shared" ref="F29" si="57">$A28*F$4+$B28*F$5+F$3</f>
        <v>0.16142700000000001</v>
      </c>
      <c r="G29">
        <f t="shared" ref="G29" si="58">$A28*G$4+$B28*G$5+G$3</f>
        <v>4.7655000000000003E-2</v>
      </c>
      <c r="H29">
        <f t="shared" ref="H29" si="59">$A28*H$4+$B28*H$5+H$3</f>
        <v>0.101547</v>
      </c>
      <c r="I29">
        <f t="shared" ref="I29" si="60">$A28*I$4+$B28*I$5+I$3</f>
        <v>7.0296999999999998E-2</v>
      </c>
      <c r="J29">
        <f t="shared" ref="J29" si="61">$A28*J$4+$B28*J$5+J$3</f>
        <v>0.13017700000000001</v>
      </c>
      <c r="K29">
        <f t="shared" ref="K29" si="62">$A28*K$4+$B28*K$5+K$3</f>
        <v>0.13017700000000001</v>
      </c>
      <c r="L29">
        <f t="shared" ref="L29" si="63">$A28*L$4+$B28*L$5+L$3</f>
        <v>1.6404999999999999E-2</v>
      </c>
      <c r="M29">
        <f t="shared" ref="M29" si="64">$A28*M$4+$B28*M$5+M$3</f>
        <v>0.13017700000000001</v>
      </c>
      <c r="N29">
        <f t="shared" ref="N29" si="65">$A28*N$4+$B28*N$5+N$3</f>
        <v>0.190057</v>
      </c>
      <c r="O29">
        <f t="shared" ref="O29" si="66">$A28*O$4+$B28*O$5+O$3</f>
        <v>1.6404999999999999E-2</v>
      </c>
      <c r="P29">
        <f t="shared" ref="P29" si="67">$A28*P$4+$B28*P$5+P$3</f>
        <v>7.0296999999999998E-2</v>
      </c>
      <c r="Q29">
        <f t="shared" ref="Q29" si="68">$A28*Q$4+$B28*Q$5+Q$3</f>
        <v>0.13017700000000001</v>
      </c>
      <c r="R29">
        <f t="shared" ref="R29" si="69">$A28*R$4+$B28*R$5+R$3</f>
        <v>0.13017700000000001</v>
      </c>
      <c r="S29">
        <f t="shared" ref="S29" si="70">$A28*S$4+$B28*S$5+S$3</f>
        <v>0.13017700000000001</v>
      </c>
      <c r="T29">
        <f t="shared" ref="T29" si="71">$A28*T$4+$B28*T$5+T$3</f>
        <v>1.6404999999999999E-2</v>
      </c>
      <c r="U29">
        <f t="shared" ref="U29" si="72">$A28*U$4+$B28*U$5+U$3</f>
        <v>1.6404999999999999E-2</v>
      </c>
      <c r="V29">
        <f t="shared" ref="V29" si="73">$A28*V$4+$B28*V$5+V$3</f>
        <v>0.190057</v>
      </c>
      <c r="W29">
        <f t="shared" ref="W29" si="74">$A28*W$4+$B28*W$5+W$3</f>
        <v>0.13017700000000001</v>
      </c>
      <c r="X29">
        <f t="shared" ref="X29" si="75">$A28*X$4+$B28*X$5+X$3</f>
        <v>2.2393E-2</v>
      </c>
      <c r="Y29">
        <f>SUM(A29:X29)</f>
        <v>2.5299399999999999</v>
      </c>
    </row>
    <row r="30" spans="1:25" x14ac:dyDescent="0.25">
      <c r="A30">
        <f>A29/$Y29</f>
        <v>2.1203269642758329E-2</v>
      </c>
      <c r="B30">
        <f t="shared" ref="B30:X30" si="76">B29/$Y29</f>
        <v>4.0138106042040524E-2</v>
      </c>
      <c r="C30">
        <f t="shared" si="76"/>
        <v>8.7475197040246019E-2</v>
      </c>
      <c r="D30">
        <f t="shared" si="76"/>
        <v>6.3806651541143275E-2</v>
      </c>
      <c r="E30">
        <f t="shared" si="76"/>
        <v>6.3806651541143275E-2</v>
      </c>
      <c r="F30">
        <f t="shared" si="76"/>
        <v>6.3806651541143275E-2</v>
      </c>
      <c r="G30">
        <f t="shared" si="76"/>
        <v>1.8836415092848054E-2</v>
      </c>
      <c r="H30">
        <f t="shared" si="76"/>
        <v>4.0138106042040524E-2</v>
      </c>
      <c r="I30">
        <f t="shared" si="76"/>
        <v>2.7786034451409918E-2</v>
      </c>
      <c r="J30">
        <f t="shared" si="76"/>
        <v>5.1454579950512669E-2</v>
      </c>
      <c r="K30">
        <f t="shared" si="76"/>
        <v>5.1454579950512669E-2</v>
      </c>
      <c r="L30">
        <f t="shared" si="76"/>
        <v>6.4843435022174439E-3</v>
      </c>
      <c r="M30">
        <f t="shared" si="76"/>
        <v>5.1454579950512669E-2</v>
      </c>
      <c r="N30">
        <f t="shared" si="76"/>
        <v>7.5123125449615413E-2</v>
      </c>
      <c r="O30">
        <f t="shared" si="76"/>
        <v>6.4843435022174439E-3</v>
      </c>
      <c r="P30">
        <f t="shared" si="76"/>
        <v>2.7786034451409918E-2</v>
      </c>
      <c r="Q30">
        <f t="shared" si="76"/>
        <v>5.1454579950512669E-2</v>
      </c>
      <c r="R30">
        <f t="shared" si="76"/>
        <v>5.1454579950512669E-2</v>
      </c>
      <c r="S30">
        <f t="shared" si="76"/>
        <v>5.1454579950512669E-2</v>
      </c>
      <c r="T30">
        <f t="shared" si="76"/>
        <v>6.4843435022174439E-3</v>
      </c>
      <c r="U30">
        <f t="shared" si="76"/>
        <v>6.4843435022174439E-3</v>
      </c>
      <c r="V30">
        <f t="shared" si="76"/>
        <v>7.5123125449615413E-2</v>
      </c>
      <c r="W30">
        <f t="shared" si="76"/>
        <v>5.1454579950512669E-2</v>
      </c>
      <c r="X30">
        <f t="shared" si="76"/>
        <v>8.8511980521277182E-3</v>
      </c>
    </row>
    <row r="31" spans="1:25" x14ac:dyDescent="0.25">
      <c r="A31">
        <f>A30</f>
        <v>2.1203269642758329E-2</v>
      </c>
      <c r="B31">
        <f>A31+B30</f>
        <v>6.1341375684798853E-2</v>
      </c>
      <c r="C31">
        <f t="shared" ref="C31:X31" si="77">B31+C30</f>
        <v>0.14881657272504487</v>
      </c>
      <c r="D31">
        <f t="shared" si="77"/>
        <v>0.21262322426618813</v>
      </c>
      <c r="E31">
        <f t="shared" si="77"/>
        <v>0.27642987580733142</v>
      </c>
      <c r="F31">
        <f t="shared" si="77"/>
        <v>0.3402365273484747</v>
      </c>
      <c r="G31">
        <f t="shared" si="77"/>
        <v>0.35907294244132276</v>
      </c>
      <c r="H31">
        <f t="shared" si="77"/>
        <v>0.39921104848336331</v>
      </c>
      <c r="I31">
        <f t="shared" si="77"/>
        <v>0.42699708293477323</v>
      </c>
      <c r="J31">
        <f t="shared" si="77"/>
        <v>0.4784516628852859</v>
      </c>
      <c r="K31">
        <f t="shared" si="77"/>
        <v>0.52990624283579857</v>
      </c>
      <c r="L31">
        <f t="shared" si="77"/>
        <v>0.53639058633801606</v>
      </c>
      <c r="M31">
        <f t="shared" si="77"/>
        <v>0.58784516628852868</v>
      </c>
      <c r="N31">
        <f t="shared" si="77"/>
        <v>0.66296829173814409</v>
      </c>
      <c r="O31">
        <f t="shared" si="77"/>
        <v>0.66945263524036158</v>
      </c>
      <c r="P31">
        <f t="shared" si="77"/>
        <v>0.69723866969177151</v>
      </c>
      <c r="Q31">
        <f t="shared" si="77"/>
        <v>0.74869324964228423</v>
      </c>
      <c r="R31">
        <f t="shared" si="77"/>
        <v>0.80014782959279684</v>
      </c>
      <c r="S31">
        <f t="shared" si="77"/>
        <v>0.85160240954330946</v>
      </c>
      <c r="T31">
        <f t="shared" si="77"/>
        <v>0.85808675304552695</v>
      </c>
      <c r="U31">
        <f t="shared" si="77"/>
        <v>0.86457109654774444</v>
      </c>
      <c r="V31">
        <f t="shared" si="77"/>
        <v>0.93969422199735986</v>
      </c>
      <c r="W31">
        <f t="shared" si="77"/>
        <v>0.99114880194787247</v>
      </c>
      <c r="X31">
        <f t="shared" si="77"/>
        <v>1.0000000000000002</v>
      </c>
    </row>
    <row r="33" spans="1:25" x14ac:dyDescent="0.25">
      <c r="A33" t="s">
        <v>3</v>
      </c>
      <c r="B33" t="s">
        <v>4</v>
      </c>
    </row>
    <row r="34" spans="1:25" x14ac:dyDescent="0.25">
      <c r="A34">
        <v>3</v>
      </c>
      <c r="B34">
        <v>0</v>
      </c>
    </row>
    <row r="35" spans="1:25" x14ac:dyDescent="0.25">
      <c r="A35">
        <f>$A34*A$4+$B34*A$5+A$3</f>
        <v>5.9631000000000003E-2</v>
      </c>
      <c r="B35">
        <f t="shared" ref="B35" si="78">$A34*B$4+$B34*B$5+B$3</f>
        <v>0.13148700000000002</v>
      </c>
      <c r="C35">
        <f t="shared" ref="C35" si="79">$A34*C$4+$B34*C$5+C$3</f>
        <v>0.31112699999999999</v>
      </c>
      <c r="D35">
        <f t="shared" ref="D35" si="80">$A34*D$4+$B34*D$5+D$3</f>
        <v>0.22130700000000003</v>
      </c>
      <c r="E35">
        <f t="shared" ref="E35" si="81">$A34*E$4+$B34*E$5+E$3</f>
        <v>0.22130700000000003</v>
      </c>
      <c r="F35">
        <f t="shared" ref="F35" si="82">$A34*F$4+$B34*F$5+F$3</f>
        <v>0.22130700000000003</v>
      </c>
      <c r="G35">
        <f t="shared" ref="G35" si="83">$A34*G$4+$B34*G$5+G$3</f>
        <v>5.0649E-2</v>
      </c>
      <c r="H35">
        <f t="shared" ref="H35" si="84">$A34*H$4+$B34*H$5+H$3</f>
        <v>0.13148700000000002</v>
      </c>
      <c r="I35">
        <f t="shared" ref="I35" si="85">$A34*I$4+$B34*I$5+I$3</f>
        <v>0.10023700000000001</v>
      </c>
      <c r="J35">
        <f t="shared" ref="J35" si="86">$A34*J$4+$B34*J$5+J$3</f>
        <v>0.19005700000000003</v>
      </c>
      <c r="K35">
        <f t="shared" ref="K35" si="87">$A34*K$4+$B34*K$5+K$3</f>
        <v>0.19005700000000003</v>
      </c>
      <c r="L35">
        <f t="shared" ref="L35" si="88">$A34*L$4+$B34*L$5+L$3</f>
        <v>1.9399E-2</v>
      </c>
      <c r="M35">
        <f t="shared" ref="M35" si="89">$A34*M$4+$B34*M$5+M$3</f>
        <v>0.19005700000000003</v>
      </c>
      <c r="N35">
        <f t="shared" ref="N35" si="90">$A34*N$4+$B34*N$5+N$3</f>
        <v>0.27987699999999999</v>
      </c>
      <c r="O35">
        <f t="shared" ref="O35" si="91">$A34*O$4+$B34*O$5+O$3</f>
        <v>1.9399E-2</v>
      </c>
      <c r="P35">
        <f t="shared" ref="P35" si="92">$A34*P$4+$B34*P$5+P$3</f>
        <v>0.10023700000000001</v>
      </c>
      <c r="Q35">
        <f t="shared" ref="Q35" si="93">$A34*Q$4+$B34*Q$5+Q$3</f>
        <v>0.19005700000000003</v>
      </c>
      <c r="R35">
        <f t="shared" ref="R35" si="94">$A34*R$4+$B34*R$5+R$3</f>
        <v>0.19005700000000003</v>
      </c>
      <c r="S35">
        <f t="shared" ref="S35" si="95">$A34*S$4+$B34*S$5+S$3</f>
        <v>0.19005700000000003</v>
      </c>
      <c r="T35">
        <f t="shared" ref="T35" si="96">$A34*T$4+$B34*T$5+T$3</f>
        <v>1.9399E-2</v>
      </c>
      <c r="U35">
        <f t="shared" ref="U35" si="97">$A34*U$4+$B34*U$5+U$3</f>
        <v>1.9399E-2</v>
      </c>
      <c r="V35">
        <f t="shared" ref="V35" si="98">$A34*V$4+$B34*V$5+V$3</f>
        <v>0.27987699999999999</v>
      </c>
      <c r="W35">
        <f t="shared" ref="W35" si="99">$A34*W$4+$B34*W$5+W$3</f>
        <v>0.19005700000000003</v>
      </c>
      <c r="X35">
        <f t="shared" ref="X35" si="100">$A34*X$4+$B34*X$5+X$3</f>
        <v>2.8381E-2</v>
      </c>
      <c r="Y35">
        <f>SUM(A35:X35)</f>
        <v>3.5449059999999988</v>
      </c>
    </row>
    <row r="36" spans="1:25" x14ac:dyDescent="0.25">
      <c r="A36">
        <f>A35/$Y35</f>
        <v>1.6821602603849024E-2</v>
      </c>
      <c r="B36">
        <f t="shared" ref="B36:X36" si="101">B35/$Y35</f>
        <v>3.7091815692715142E-2</v>
      </c>
      <c r="C36">
        <f t="shared" si="101"/>
        <v>8.7767348414880417E-2</v>
      </c>
      <c r="D36">
        <f t="shared" si="101"/>
        <v>6.242958205379779E-2</v>
      </c>
      <c r="E36">
        <f t="shared" si="101"/>
        <v>6.242958205379779E-2</v>
      </c>
      <c r="F36">
        <f t="shared" si="101"/>
        <v>6.242958205379779E-2</v>
      </c>
      <c r="G36">
        <f t="shared" si="101"/>
        <v>1.4287825967740758E-2</v>
      </c>
      <c r="H36">
        <f t="shared" si="101"/>
        <v>3.7091815692715142E-2</v>
      </c>
      <c r="I36">
        <f t="shared" si="101"/>
        <v>2.8276349217722568E-2</v>
      </c>
      <c r="J36">
        <f t="shared" si="101"/>
        <v>5.3614115578805223E-2</v>
      </c>
      <c r="K36">
        <f t="shared" si="101"/>
        <v>5.3614115578805223E-2</v>
      </c>
      <c r="L36">
        <f t="shared" si="101"/>
        <v>5.4723594927481873E-3</v>
      </c>
      <c r="M36">
        <f t="shared" si="101"/>
        <v>5.3614115578805223E-2</v>
      </c>
      <c r="N36">
        <f t="shared" si="101"/>
        <v>7.895188193988785E-2</v>
      </c>
      <c r="O36">
        <f t="shared" si="101"/>
        <v>5.4723594927481873E-3</v>
      </c>
      <c r="P36">
        <f t="shared" si="101"/>
        <v>2.8276349217722568E-2</v>
      </c>
      <c r="Q36">
        <f t="shared" si="101"/>
        <v>5.3614115578805223E-2</v>
      </c>
      <c r="R36">
        <f t="shared" si="101"/>
        <v>5.3614115578805223E-2</v>
      </c>
      <c r="S36">
        <f t="shared" si="101"/>
        <v>5.3614115578805223E-2</v>
      </c>
      <c r="T36">
        <f t="shared" si="101"/>
        <v>5.4723594927481873E-3</v>
      </c>
      <c r="U36">
        <f t="shared" si="101"/>
        <v>5.4723594927481873E-3</v>
      </c>
      <c r="V36">
        <f t="shared" si="101"/>
        <v>7.895188193988785E-2</v>
      </c>
      <c r="W36">
        <f t="shared" si="101"/>
        <v>5.3614115578805223E-2</v>
      </c>
      <c r="X36">
        <f t="shared" si="101"/>
        <v>8.0061361288564521E-3</v>
      </c>
    </row>
    <row r="37" spans="1:25" x14ac:dyDescent="0.25">
      <c r="A37">
        <f>A36</f>
        <v>1.6821602603849024E-2</v>
      </c>
      <c r="B37">
        <f>A37+B36</f>
        <v>5.3913418296564167E-2</v>
      </c>
      <c r="C37">
        <f t="shared" ref="C37:X37" si="102">B37+C36</f>
        <v>0.14168076671144458</v>
      </c>
      <c r="D37">
        <f t="shared" si="102"/>
        <v>0.20411034876524237</v>
      </c>
      <c r="E37">
        <f t="shared" si="102"/>
        <v>0.26653993081904015</v>
      </c>
      <c r="F37">
        <f t="shared" si="102"/>
        <v>0.32896951287283793</v>
      </c>
      <c r="G37">
        <f t="shared" si="102"/>
        <v>0.34325733884057869</v>
      </c>
      <c r="H37">
        <f t="shared" si="102"/>
        <v>0.38034915453329382</v>
      </c>
      <c r="I37">
        <f t="shared" si="102"/>
        <v>0.40862550375101636</v>
      </c>
      <c r="J37">
        <f t="shared" si="102"/>
        <v>0.4622396193298216</v>
      </c>
      <c r="K37">
        <f t="shared" si="102"/>
        <v>0.51585373490862685</v>
      </c>
      <c r="L37">
        <f t="shared" si="102"/>
        <v>0.52132609440137501</v>
      </c>
      <c r="M37">
        <f t="shared" si="102"/>
        <v>0.57494020998018025</v>
      </c>
      <c r="N37">
        <f t="shared" si="102"/>
        <v>0.65389209192006814</v>
      </c>
      <c r="O37">
        <f t="shared" si="102"/>
        <v>0.6593644514128163</v>
      </c>
      <c r="P37">
        <f t="shared" si="102"/>
        <v>0.6876408006305389</v>
      </c>
      <c r="Q37">
        <f t="shared" si="102"/>
        <v>0.74125491620934414</v>
      </c>
      <c r="R37">
        <f t="shared" si="102"/>
        <v>0.79486903178814938</v>
      </c>
      <c r="S37">
        <f t="shared" si="102"/>
        <v>0.84848314736695463</v>
      </c>
      <c r="T37">
        <f t="shared" si="102"/>
        <v>0.85395550685970278</v>
      </c>
      <c r="U37">
        <f t="shared" si="102"/>
        <v>0.85942786635245094</v>
      </c>
      <c r="V37">
        <f t="shared" si="102"/>
        <v>0.93837974829233883</v>
      </c>
      <c r="W37">
        <f t="shared" si="102"/>
        <v>0.99199386387114408</v>
      </c>
      <c r="X37">
        <f t="shared" si="102"/>
        <v>1.0000000000000004</v>
      </c>
    </row>
    <row r="39" spans="1:25" x14ac:dyDescent="0.25">
      <c r="A39" t="s">
        <v>3</v>
      </c>
      <c r="B39" t="s">
        <v>4</v>
      </c>
    </row>
    <row r="40" spans="1:25" x14ac:dyDescent="0.25">
      <c r="A40">
        <v>4</v>
      </c>
      <c r="B40">
        <v>0</v>
      </c>
    </row>
    <row r="41" spans="1:25" x14ac:dyDescent="0.25">
      <c r="A41">
        <f>$A40*A$4+$B40*A$5+A$3</f>
        <v>6.5619000000000011E-2</v>
      </c>
      <c r="B41">
        <f t="shared" ref="B41" si="103">$A40*B$4+$B40*B$5+B$3</f>
        <v>0.16142700000000001</v>
      </c>
      <c r="C41">
        <f t="shared" ref="C41" si="104">$A40*C$4+$B40*C$5+C$3</f>
        <v>0.400947</v>
      </c>
      <c r="D41">
        <f t="shared" ref="D41" si="105">$A40*D$4+$B40*D$5+D$3</f>
        <v>0.28118700000000002</v>
      </c>
      <c r="E41">
        <f t="shared" ref="E41" si="106">$A40*E$4+$B40*E$5+E$3</f>
        <v>0.28118700000000002</v>
      </c>
      <c r="F41">
        <f t="shared" ref="F41" si="107">$A40*F$4+$B40*F$5+F$3</f>
        <v>0.28118700000000002</v>
      </c>
      <c r="G41">
        <f t="shared" ref="G41" si="108">$A40*G$4+$B40*G$5+G$3</f>
        <v>5.3643000000000003E-2</v>
      </c>
      <c r="H41">
        <f t="shared" ref="H41" si="109">$A40*H$4+$B40*H$5+H$3</f>
        <v>0.16142700000000001</v>
      </c>
      <c r="I41">
        <f t="shared" ref="I41" si="110">$A40*I$4+$B40*I$5+I$3</f>
        <v>0.13017700000000001</v>
      </c>
      <c r="J41">
        <f t="shared" ref="J41" si="111">$A40*J$4+$B40*J$5+J$3</f>
        <v>0.24993700000000002</v>
      </c>
      <c r="K41">
        <f t="shared" ref="K41" si="112">$A40*K$4+$B40*K$5+K$3</f>
        <v>0.24993700000000002</v>
      </c>
      <c r="L41">
        <f t="shared" ref="L41" si="113">$A40*L$4+$B40*L$5+L$3</f>
        <v>2.2393E-2</v>
      </c>
      <c r="M41">
        <f t="shared" ref="M41" si="114">$A40*M$4+$B40*M$5+M$3</f>
        <v>0.24993700000000002</v>
      </c>
      <c r="N41">
        <f t="shared" ref="N41" si="115">$A40*N$4+$B40*N$5+N$3</f>
        <v>0.369697</v>
      </c>
      <c r="O41">
        <f t="shared" ref="O41" si="116">$A40*O$4+$B40*O$5+O$3</f>
        <v>2.2393E-2</v>
      </c>
      <c r="P41">
        <f t="shared" ref="P41" si="117">$A40*P$4+$B40*P$5+P$3</f>
        <v>0.13017700000000001</v>
      </c>
      <c r="Q41">
        <f t="shared" ref="Q41" si="118">$A40*Q$4+$B40*Q$5+Q$3</f>
        <v>0.24993700000000002</v>
      </c>
      <c r="R41">
        <f t="shared" ref="R41" si="119">$A40*R$4+$B40*R$5+R$3</f>
        <v>0.24993700000000002</v>
      </c>
      <c r="S41">
        <f t="shared" ref="S41" si="120">$A40*S$4+$B40*S$5+S$3</f>
        <v>0.24993700000000002</v>
      </c>
      <c r="T41">
        <f t="shared" ref="T41" si="121">$A40*T$4+$B40*T$5+T$3</f>
        <v>2.2393E-2</v>
      </c>
      <c r="U41">
        <f t="shared" ref="U41" si="122">$A40*U$4+$B40*U$5+U$3</f>
        <v>2.2393E-2</v>
      </c>
      <c r="V41">
        <f t="shared" ref="V41" si="123">$A40*V$4+$B40*V$5+V$3</f>
        <v>0.369697</v>
      </c>
      <c r="W41">
        <f t="shared" ref="W41" si="124">$A40*W$4+$B40*W$5+W$3</f>
        <v>0.24993700000000002</v>
      </c>
      <c r="X41">
        <f t="shared" ref="X41" si="125">$A40*X$4+$B40*X$5+X$3</f>
        <v>3.4368999999999997E-2</v>
      </c>
      <c r="Y41">
        <f>SUM(A41:X41)</f>
        <v>4.5598720000000013</v>
      </c>
    </row>
    <row r="42" spans="1:25" x14ac:dyDescent="0.25">
      <c r="A42">
        <f>A41/$Y41</f>
        <v>1.4390535523804175E-2</v>
      </c>
      <c r="B42">
        <f t="shared" ref="B42:X42" si="126">B41/$Y41</f>
        <v>3.5401651625308776E-2</v>
      </c>
      <c r="C42">
        <f t="shared" si="126"/>
        <v>8.7929441879070258E-2</v>
      </c>
      <c r="D42">
        <f t="shared" si="126"/>
        <v>6.1665546752189521E-2</v>
      </c>
      <c r="E42">
        <f t="shared" si="126"/>
        <v>6.1665546752189521E-2</v>
      </c>
      <c r="F42">
        <f t="shared" si="126"/>
        <v>6.1665546752189521E-2</v>
      </c>
      <c r="G42">
        <f t="shared" si="126"/>
        <v>1.1764146011116099E-2</v>
      </c>
      <c r="H42">
        <f t="shared" si="126"/>
        <v>3.5401651625308776E-2</v>
      </c>
      <c r="I42">
        <f t="shared" si="126"/>
        <v>2.8548389077588138E-2</v>
      </c>
      <c r="J42">
        <f t="shared" si="126"/>
        <v>5.4812284204468889E-2</v>
      </c>
      <c r="K42">
        <f t="shared" si="126"/>
        <v>5.4812284204468889E-2</v>
      </c>
      <c r="L42">
        <f t="shared" si="126"/>
        <v>4.9108834633954622E-3</v>
      </c>
      <c r="M42">
        <f t="shared" si="126"/>
        <v>5.4812284204468889E-2</v>
      </c>
      <c r="N42">
        <f t="shared" si="126"/>
        <v>8.1076179331349627E-2</v>
      </c>
      <c r="O42">
        <f t="shared" si="126"/>
        <v>4.9108834633954622E-3</v>
      </c>
      <c r="P42">
        <f t="shared" si="126"/>
        <v>2.8548389077588138E-2</v>
      </c>
      <c r="Q42">
        <f t="shared" si="126"/>
        <v>5.4812284204468889E-2</v>
      </c>
      <c r="R42">
        <f t="shared" si="126"/>
        <v>5.4812284204468889E-2</v>
      </c>
      <c r="S42">
        <f t="shared" si="126"/>
        <v>5.4812284204468889E-2</v>
      </c>
      <c r="T42">
        <f t="shared" si="126"/>
        <v>4.9108834633954622E-3</v>
      </c>
      <c r="U42">
        <f t="shared" si="126"/>
        <v>4.9108834633954622E-3</v>
      </c>
      <c r="V42">
        <f t="shared" si="126"/>
        <v>8.1076179331349627E-2</v>
      </c>
      <c r="W42">
        <f t="shared" si="126"/>
        <v>5.4812284204468889E-2</v>
      </c>
      <c r="X42">
        <f t="shared" si="126"/>
        <v>7.5372729760835363E-3</v>
      </c>
    </row>
    <row r="43" spans="1:25" x14ac:dyDescent="0.25">
      <c r="A43">
        <f>A42</f>
        <v>1.4390535523804175E-2</v>
      </c>
      <c r="B43">
        <f>A43+B42</f>
        <v>4.9792187149112953E-2</v>
      </c>
      <c r="C43">
        <f t="shared" ref="C43:X43" si="127">B43+C42</f>
        <v>0.13772162902818322</v>
      </c>
      <c r="D43">
        <f t="shared" si="127"/>
        <v>0.19938717578037274</v>
      </c>
      <c r="E43">
        <f t="shared" si="127"/>
        <v>0.26105272253256229</v>
      </c>
      <c r="F43">
        <f t="shared" si="127"/>
        <v>0.32271826928475178</v>
      </c>
      <c r="G43">
        <f t="shared" si="127"/>
        <v>0.33448241529586786</v>
      </c>
      <c r="H43">
        <f t="shared" si="127"/>
        <v>0.36988406692117665</v>
      </c>
      <c r="I43">
        <f t="shared" si="127"/>
        <v>0.39843245599876476</v>
      </c>
      <c r="J43">
        <f t="shared" si="127"/>
        <v>0.45324474020323363</v>
      </c>
      <c r="K43">
        <f t="shared" si="127"/>
        <v>0.50805702440770251</v>
      </c>
      <c r="L43">
        <f t="shared" si="127"/>
        <v>0.51296790787109792</v>
      </c>
      <c r="M43">
        <f t="shared" si="127"/>
        <v>0.56778019207556685</v>
      </c>
      <c r="N43">
        <f t="shared" si="127"/>
        <v>0.64885637140691643</v>
      </c>
      <c r="O43">
        <f t="shared" si="127"/>
        <v>0.65376725487031184</v>
      </c>
      <c r="P43">
        <f t="shared" si="127"/>
        <v>0.68231564394790001</v>
      </c>
      <c r="Q43">
        <f t="shared" si="127"/>
        <v>0.73712792815236894</v>
      </c>
      <c r="R43">
        <f t="shared" si="127"/>
        <v>0.79194021235683787</v>
      </c>
      <c r="S43">
        <f t="shared" si="127"/>
        <v>0.8467524965613068</v>
      </c>
      <c r="T43">
        <f t="shared" si="127"/>
        <v>0.85166338002470221</v>
      </c>
      <c r="U43">
        <f t="shared" si="127"/>
        <v>0.85657426348809762</v>
      </c>
      <c r="V43">
        <f t="shared" si="127"/>
        <v>0.93765044281944721</v>
      </c>
      <c r="W43">
        <f t="shared" si="127"/>
        <v>0.99246272702391614</v>
      </c>
      <c r="X43">
        <f t="shared" si="127"/>
        <v>0.99999999999999967</v>
      </c>
    </row>
    <row r="51" spans="1:25" x14ac:dyDescent="0.25">
      <c r="A51" t="s">
        <v>3</v>
      </c>
      <c r="B51" t="s">
        <v>4</v>
      </c>
    </row>
    <row r="52" spans="1:25" x14ac:dyDescent="0.25">
      <c r="A52">
        <v>0</v>
      </c>
      <c r="B52">
        <v>0</v>
      </c>
    </row>
    <row r="53" spans="1:25" x14ac:dyDescent="0.25">
      <c r="A53">
        <f>$A52*A$4+$B52*A$5+A$3</f>
        <v>4.1667000000000003E-2</v>
      </c>
      <c r="B53">
        <f t="shared" ref="B53" si="128">$A52*B$4+$B52*B$5+B$3</f>
        <v>4.1667000000000003E-2</v>
      </c>
      <c r="C53">
        <f t="shared" ref="C53" si="129">$A52*C$4+$B52*C$5+C$3</f>
        <v>4.1667000000000003E-2</v>
      </c>
      <c r="D53">
        <f t="shared" ref="D53" si="130">$A52*D$4+$B52*D$5+D$3</f>
        <v>4.1667000000000003E-2</v>
      </c>
      <c r="E53">
        <f t="shared" ref="E53" si="131">$A52*E$4+$B52*E$5+E$3</f>
        <v>4.1667000000000003E-2</v>
      </c>
      <c r="F53">
        <f t="shared" ref="F53" si="132">$A52*F$4+$B52*F$5+F$3</f>
        <v>4.1667000000000003E-2</v>
      </c>
      <c r="G53">
        <f t="shared" ref="G53" si="133">$A52*G$4+$B52*G$5+G$3</f>
        <v>4.1667000000000003E-2</v>
      </c>
      <c r="H53">
        <f t="shared" ref="H53" si="134">$A52*H$4+$B52*H$5+H$3</f>
        <v>4.1667000000000003E-2</v>
      </c>
      <c r="I53">
        <f t="shared" ref="I53" si="135">$A52*I$4+$B52*I$5+I$3</f>
        <v>1.0416999999999999E-2</v>
      </c>
      <c r="J53">
        <f t="shared" ref="J53" si="136">$A52*J$4+$B52*J$5+J$3</f>
        <v>1.0416999999999999E-2</v>
      </c>
      <c r="K53">
        <f t="shared" ref="K53" si="137">$A52*K$4+$B52*K$5+K$3</f>
        <v>1.0416999999999999E-2</v>
      </c>
      <c r="L53">
        <f t="shared" ref="L53" si="138">$A52*L$4+$B52*L$5+L$3</f>
        <v>1.0416999999999999E-2</v>
      </c>
      <c r="M53">
        <f t="shared" ref="M53" si="139">$A52*M$4+$B52*M$5+M$3</f>
        <v>1.0416999999999999E-2</v>
      </c>
      <c r="N53">
        <f t="shared" ref="N53" si="140">$A52*N$4+$B52*N$5+N$3</f>
        <v>1.0416999999999999E-2</v>
      </c>
      <c r="O53">
        <f t="shared" ref="O53" si="141">$A52*O$4+$B52*O$5+O$3</f>
        <v>1.0416999999999999E-2</v>
      </c>
      <c r="P53">
        <f t="shared" ref="P53" si="142">$A52*P$4+$B52*P$5+P$3</f>
        <v>1.0416999999999999E-2</v>
      </c>
      <c r="Q53">
        <f t="shared" ref="Q53" si="143">$A52*Q$4+$B52*Q$5+Q$3</f>
        <v>1.0416999999999999E-2</v>
      </c>
      <c r="R53">
        <f t="shared" ref="R53" si="144">$A52*R$4+$B52*R$5+R$3</f>
        <v>1.0416999999999999E-2</v>
      </c>
      <c r="S53">
        <f t="shared" ref="S53" si="145">$A52*S$4+$B52*S$5+S$3</f>
        <v>1.0416999999999999E-2</v>
      </c>
      <c r="T53">
        <f t="shared" ref="T53" si="146">$A52*T$4+$B52*T$5+T$3</f>
        <v>1.0416999999999999E-2</v>
      </c>
      <c r="U53">
        <f t="shared" ref="U53" si="147">$A52*U$4+$B52*U$5+U$3</f>
        <v>1.0416999999999999E-2</v>
      </c>
      <c r="V53">
        <f t="shared" ref="V53" si="148">$A52*V$4+$B52*V$5+V$3</f>
        <v>1.0416999999999999E-2</v>
      </c>
      <c r="W53">
        <f t="shared" ref="W53" si="149">$A52*W$4+$B52*W$5+W$3</f>
        <v>1.0416999999999999E-2</v>
      </c>
      <c r="X53">
        <f t="shared" ref="X53" si="150">$A52*X$4+$B52*X$5+X$3</f>
        <v>1.0416999999999999E-2</v>
      </c>
      <c r="Y53">
        <f>SUM(A53:X53)</f>
        <v>0.50000800000000012</v>
      </c>
    </row>
    <row r="54" spans="1:25" x14ac:dyDescent="0.25">
      <c r="A54">
        <f>A53/$Y53</f>
        <v>8.3332666677333148E-2</v>
      </c>
      <c r="B54">
        <f t="shared" ref="B54:X54" si="151">B53/$Y53</f>
        <v>8.3332666677333148E-2</v>
      </c>
      <c r="C54">
        <f t="shared" si="151"/>
        <v>8.3332666677333148E-2</v>
      </c>
      <c r="D54">
        <f t="shared" si="151"/>
        <v>8.3332666677333148E-2</v>
      </c>
      <c r="E54">
        <f t="shared" si="151"/>
        <v>8.3332666677333148E-2</v>
      </c>
      <c r="F54">
        <f t="shared" si="151"/>
        <v>8.3332666677333148E-2</v>
      </c>
      <c r="G54">
        <f t="shared" si="151"/>
        <v>8.3332666677333148E-2</v>
      </c>
      <c r="H54">
        <f t="shared" si="151"/>
        <v>8.3332666677333148E-2</v>
      </c>
      <c r="I54">
        <f t="shared" si="151"/>
        <v>2.0833666661333412E-2</v>
      </c>
      <c r="J54">
        <f t="shared" si="151"/>
        <v>2.0833666661333412E-2</v>
      </c>
      <c r="K54">
        <f t="shared" si="151"/>
        <v>2.0833666661333412E-2</v>
      </c>
      <c r="L54">
        <f t="shared" si="151"/>
        <v>2.0833666661333412E-2</v>
      </c>
      <c r="M54">
        <f t="shared" si="151"/>
        <v>2.0833666661333412E-2</v>
      </c>
      <c r="N54">
        <f t="shared" si="151"/>
        <v>2.0833666661333412E-2</v>
      </c>
      <c r="O54">
        <f t="shared" si="151"/>
        <v>2.0833666661333412E-2</v>
      </c>
      <c r="P54">
        <f t="shared" si="151"/>
        <v>2.0833666661333412E-2</v>
      </c>
      <c r="Q54">
        <f t="shared" si="151"/>
        <v>2.0833666661333412E-2</v>
      </c>
      <c r="R54">
        <f t="shared" si="151"/>
        <v>2.0833666661333412E-2</v>
      </c>
      <c r="S54">
        <f t="shared" si="151"/>
        <v>2.0833666661333412E-2</v>
      </c>
      <c r="T54">
        <f t="shared" si="151"/>
        <v>2.0833666661333412E-2</v>
      </c>
      <c r="U54">
        <f t="shared" si="151"/>
        <v>2.0833666661333412E-2</v>
      </c>
      <c r="V54">
        <f t="shared" si="151"/>
        <v>2.0833666661333412E-2</v>
      </c>
      <c r="W54">
        <f t="shared" si="151"/>
        <v>2.0833666661333412E-2</v>
      </c>
      <c r="X54">
        <f t="shared" si="151"/>
        <v>2.0833666661333412E-2</v>
      </c>
    </row>
    <row r="55" spans="1:25" x14ac:dyDescent="0.25">
      <c r="A55">
        <f>A54</f>
        <v>8.3332666677333148E-2</v>
      </c>
      <c r="B55">
        <f>A55+B54</f>
        <v>0.1666653333546663</v>
      </c>
      <c r="C55">
        <f t="shared" ref="C55:X55" si="152">B55+C54</f>
        <v>0.24999800003199946</v>
      </c>
      <c r="D55">
        <f t="shared" si="152"/>
        <v>0.33333066670933259</v>
      </c>
      <c r="E55">
        <f t="shared" si="152"/>
        <v>0.41666333338666572</v>
      </c>
      <c r="F55">
        <f t="shared" si="152"/>
        <v>0.49999600006399886</v>
      </c>
      <c r="G55">
        <f t="shared" si="152"/>
        <v>0.58332866674133199</v>
      </c>
      <c r="H55">
        <f t="shared" si="152"/>
        <v>0.66666133341866518</v>
      </c>
      <c r="I55">
        <f t="shared" si="152"/>
        <v>0.68749500007999864</v>
      </c>
      <c r="J55">
        <f t="shared" si="152"/>
        <v>0.7083286667413321</v>
      </c>
      <c r="K55">
        <f t="shared" si="152"/>
        <v>0.72916233340266556</v>
      </c>
      <c r="L55">
        <f t="shared" si="152"/>
        <v>0.74999600006399902</v>
      </c>
      <c r="M55">
        <f t="shared" si="152"/>
        <v>0.77082966672533249</v>
      </c>
      <c r="N55">
        <f t="shared" si="152"/>
        <v>0.79166333338666595</v>
      </c>
      <c r="O55">
        <f t="shared" si="152"/>
        <v>0.81249700004799941</v>
      </c>
      <c r="P55">
        <f t="shared" si="152"/>
        <v>0.83333066670933287</v>
      </c>
      <c r="Q55">
        <f t="shared" si="152"/>
        <v>0.85416433337066633</v>
      </c>
      <c r="R55">
        <f t="shared" si="152"/>
        <v>0.87499800003199979</v>
      </c>
      <c r="S55">
        <f t="shared" si="152"/>
        <v>0.89583166669333325</v>
      </c>
      <c r="T55">
        <f t="shared" si="152"/>
        <v>0.91666533335466671</v>
      </c>
      <c r="U55">
        <f t="shared" si="152"/>
        <v>0.93749900001600017</v>
      </c>
      <c r="V55">
        <f t="shared" si="152"/>
        <v>0.95833266667733363</v>
      </c>
      <c r="W55">
        <f t="shared" si="152"/>
        <v>0.97916633333866709</v>
      </c>
      <c r="X55">
        <f t="shared" si="152"/>
        <v>1.0000000000000004</v>
      </c>
    </row>
    <row r="57" spans="1:25" x14ac:dyDescent="0.25">
      <c r="A57" t="s">
        <v>3</v>
      </c>
      <c r="B57" t="s">
        <v>4</v>
      </c>
    </row>
    <row r="58" spans="1:25" x14ac:dyDescent="0.25">
      <c r="A58">
        <v>0</v>
      </c>
      <c r="B58">
        <v>0.25</v>
      </c>
    </row>
    <row r="59" spans="1:25" x14ac:dyDescent="0.25">
      <c r="A59">
        <f>$A58*A$4+$B58*A$5+A$3</f>
        <v>4.3543000000000005E-2</v>
      </c>
      <c r="B59">
        <f t="shared" ref="B59" si="153">$A58*B$4+$B58*B$5+B$3</f>
        <v>4.4766500000000001E-2</v>
      </c>
      <c r="C59">
        <f t="shared" ref="C59" si="154">$A58*C$4+$B58*C$5+C$3</f>
        <v>4.3053500000000001E-2</v>
      </c>
      <c r="D59">
        <f t="shared" ref="D59" si="155">$A58*D$4+$B58*D$5+D$3</f>
        <v>4.9252750000000005E-2</v>
      </c>
      <c r="E59">
        <f t="shared" ref="E59" si="156">$A58*E$4+$B58*E$5+E$3</f>
        <v>4.1830249999999999E-2</v>
      </c>
      <c r="F59">
        <f t="shared" ref="F59" si="157">$A58*F$4+$B58*F$5+F$3</f>
        <v>4.2890500000000005E-2</v>
      </c>
      <c r="G59">
        <f t="shared" ref="G59" si="158">$A58*G$4+$B58*G$5+G$3</f>
        <v>4.1748500000000001E-2</v>
      </c>
      <c r="H59">
        <f t="shared" ref="H59" si="159">$A58*H$4+$B58*H$5+H$3</f>
        <v>4.1707750000000002E-2</v>
      </c>
      <c r="I59">
        <f t="shared" ref="I59" si="160">$A58*I$4+$B58*I$5+I$3</f>
        <v>1.4495249999999999E-2</v>
      </c>
      <c r="J59">
        <f t="shared" ref="J59" si="161">$A58*J$4+$B58*J$5+J$3</f>
        <v>1.808425E-2</v>
      </c>
      <c r="K59">
        <f t="shared" ref="K59" si="162">$A58*K$4+$B58*K$5+K$3</f>
        <v>1.433225E-2</v>
      </c>
      <c r="L59">
        <f t="shared" ref="L59" si="163">$A58*L$4+$B58*L$5+L$3</f>
        <v>1.0580249999999999E-2</v>
      </c>
      <c r="M59">
        <f t="shared" ref="M59" si="164">$A58*M$4+$B58*M$5+M$3</f>
        <v>2.3712249999999997E-2</v>
      </c>
      <c r="N59">
        <f t="shared" ref="N59" si="165">$A58*N$4+$B58*N$5+N$3</f>
        <v>1.506625E-2</v>
      </c>
      <c r="O59">
        <f t="shared" ref="O59" si="166">$A58*O$4+$B58*O$5+O$3</f>
        <v>5.4544250000000002E-2</v>
      </c>
      <c r="P59">
        <f t="shared" ref="P59" si="167">$A58*P$4+$B58*P$5+P$3</f>
        <v>2.3059749999999997E-2</v>
      </c>
      <c r="Q59">
        <f t="shared" ref="Q59" si="168">$A58*Q$4+$B58*Q$5+Q$3</f>
        <v>1.204825E-2</v>
      </c>
      <c r="R59">
        <f t="shared" ref="R59" si="169">$A58*R$4+$B58*R$5+R$3</f>
        <v>1.0661749999999999E-2</v>
      </c>
      <c r="S59">
        <f t="shared" ref="S59" si="170">$A58*S$4+$B58*S$5+S$3</f>
        <v>1.0580249999999999E-2</v>
      </c>
      <c r="T59">
        <f t="shared" ref="T59" si="171">$A58*T$4+$B58*T$5+T$3</f>
        <v>2.59145E-2</v>
      </c>
      <c r="U59">
        <f t="shared" ref="U59" si="172">$A58*U$4+$B58*U$5+U$3</f>
        <v>0.1011185</v>
      </c>
      <c r="V59">
        <f t="shared" ref="V59" si="173">$A58*V$4+$B58*V$5+V$3</f>
        <v>3.2113500000000003E-2</v>
      </c>
      <c r="W59">
        <f t="shared" ref="W59" si="174">$A58*W$4+$B58*W$5+W$3</f>
        <v>1.2456249999999999E-2</v>
      </c>
      <c r="X59">
        <f t="shared" ref="X59" si="175">$A58*X$4+$B58*X$5+X$3</f>
        <v>2.2488749999999998E-2</v>
      </c>
      <c r="Y59">
        <f>SUM(A59:X59)</f>
        <v>0.75004899999999997</v>
      </c>
    </row>
    <row r="60" spans="1:25" x14ac:dyDescent="0.25">
      <c r="A60">
        <f>A59/$Y59</f>
        <v>5.8053540502020544E-2</v>
      </c>
      <c r="B60">
        <f t="shared" ref="B60:X60" si="176">B59/$Y59</f>
        <v>5.9684767261872225E-2</v>
      </c>
      <c r="C60">
        <f t="shared" si="176"/>
        <v>5.7400916473457075E-2</v>
      </c>
      <c r="D60">
        <f t="shared" si="176"/>
        <v>6.5666043151847417E-2</v>
      </c>
      <c r="E60">
        <f t="shared" si="176"/>
        <v>5.577002302516236E-2</v>
      </c>
      <c r="F60">
        <f t="shared" si="176"/>
        <v>5.7183597338307239E-2</v>
      </c>
      <c r="G60">
        <f t="shared" si="176"/>
        <v>5.5661030146030466E-2</v>
      </c>
      <c r="H60">
        <f t="shared" si="176"/>
        <v>5.5606700362243008E-2</v>
      </c>
      <c r="I60">
        <f t="shared" si="176"/>
        <v>1.9325737385157502E-2</v>
      </c>
      <c r="J60">
        <f t="shared" si="176"/>
        <v>2.4110758097137655E-2</v>
      </c>
      <c r="K60">
        <f t="shared" si="176"/>
        <v>1.9108418250007666E-2</v>
      </c>
      <c r="L60">
        <f t="shared" si="176"/>
        <v>1.4106078402877678E-2</v>
      </c>
      <c r="M60">
        <f t="shared" si="176"/>
        <v>3.1614267867832634E-2</v>
      </c>
      <c r="N60">
        <f t="shared" si="176"/>
        <v>2.0087020981295889E-2</v>
      </c>
      <c r="O60">
        <f t="shared" si="176"/>
        <v>7.2720915566849634E-2</v>
      </c>
      <c r="P60">
        <f t="shared" si="176"/>
        <v>3.0744324704119329E-2</v>
      </c>
      <c r="Q60">
        <f t="shared" si="176"/>
        <v>1.6063283865454123E-2</v>
      </c>
      <c r="R60">
        <f t="shared" si="176"/>
        <v>1.4214737970452597E-2</v>
      </c>
      <c r="S60">
        <f t="shared" si="176"/>
        <v>1.4106078402877678E-2</v>
      </c>
      <c r="T60">
        <f t="shared" si="176"/>
        <v>3.4550409373254286E-2</v>
      </c>
      <c r="U60">
        <f t="shared" si="176"/>
        <v>0.13481585869723178</v>
      </c>
      <c r="V60">
        <f t="shared" si="176"/>
        <v>4.2815202740087654E-2</v>
      </c>
      <c r="W60">
        <f t="shared" si="176"/>
        <v>1.660724832644267E-2</v>
      </c>
      <c r="X60">
        <f t="shared" si="176"/>
        <v>2.9983041107980946E-2</v>
      </c>
    </row>
    <row r="61" spans="1:25" x14ac:dyDescent="0.25">
      <c r="A61">
        <f>A60</f>
        <v>5.8053540502020544E-2</v>
      </c>
      <c r="B61">
        <f>A61+B60</f>
        <v>0.11773830776389277</v>
      </c>
      <c r="C61">
        <f t="shared" ref="C61:X61" si="177">B61+C60</f>
        <v>0.17513922423734984</v>
      </c>
      <c r="D61">
        <f t="shared" si="177"/>
        <v>0.24080526738919728</v>
      </c>
      <c r="E61">
        <f t="shared" si="177"/>
        <v>0.29657529041435965</v>
      </c>
      <c r="F61">
        <f t="shared" si="177"/>
        <v>0.3537588877526669</v>
      </c>
      <c r="G61">
        <f t="shared" si="177"/>
        <v>0.40941991789869736</v>
      </c>
      <c r="H61">
        <f t="shared" si="177"/>
        <v>0.46502661826094038</v>
      </c>
      <c r="I61">
        <f t="shared" si="177"/>
        <v>0.48435235564609791</v>
      </c>
      <c r="J61">
        <f t="shared" si="177"/>
        <v>0.50846311374323561</v>
      </c>
      <c r="K61">
        <f t="shared" si="177"/>
        <v>0.52757153199324325</v>
      </c>
      <c r="L61">
        <f t="shared" si="177"/>
        <v>0.54167761039612095</v>
      </c>
      <c r="M61">
        <f t="shared" si="177"/>
        <v>0.57329187826395356</v>
      </c>
      <c r="N61">
        <f t="shared" si="177"/>
        <v>0.59337889924524945</v>
      </c>
      <c r="O61">
        <f t="shared" si="177"/>
        <v>0.66609981481209912</v>
      </c>
      <c r="P61">
        <f t="shared" si="177"/>
        <v>0.69684413951621849</v>
      </c>
      <c r="Q61">
        <f t="shared" si="177"/>
        <v>0.71290742338167257</v>
      </c>
      <c r="R61">
        <f t="shared" si="177"/>
        <v>0.72712216135212515</v>
      </c>
      <c r="S61">
        <f t="shared" si="177"/>
        <v>0.74122823975500285</v>
      </c>
      <c r="T61">
        <f t="shared" si="177"/>
        <v>0.77577864912825711</v>
      </c>
      <c r="U61">
        <f t="shared" si="177"/>
        <v>0.9105945078254889</v>
      </c>
      <c r="V61">
        <f t="shared" si="177"/>
        <v>0.95340971056557655</v>
      </c>
      <c r="W61">
        <f t="shared" si="177"/>
        <v>0.97001695889201922</v>
      </c>
      <c r="X61">
        <f t="shared" si="177"/>
        <v>1.0000000000000002</v>
      </c>
    </row>
    <row r="63" spans="1:25" x14ac:dyDescent="0.25">
      <c r="A63" t="s">
        <v>3</v>
      </c>
      <c r="B63" t="s">
        <v>4</v>
      </c>
    </row>
    <row r="64" spans="1:25" x14ac:dyDescent="0.25">
      <c r="A64">
        <v>0</v>
      </c>
      <c r="B64">
        <v>1</v>
      </c>
    </row>
    <row r="65" spans="1:25" x14ac:dyDescent="0.25">
      <c r="A65">
        <f>$A64*A$4+$B64*A$5+A$3</f>
        <v>4.9171000000000006E-2</v>
      </c>
      <c r="B65">
        <f t="shared" ref="B65" si="178">$A64*B$4+$B64*B$5+B$3</f>
        <v>5.4065000000000002E-2</v>
      </c>
      <c r="C65">
        <f t="shared" ref="C65" si="179">$A64*C$4+$B64*C$5+C$3</f>
        <v>4.7213000000000005E-2</v>
      </c>
      <c r="D65">
        <f t="shared" ref="D65" si="180">$A64*D$4+$B64*D$5+D$3</f>
        <v>7.2010000000000005E-2</v>
      </c>
      <c r="E65">
        <f t="shared" ref="E65" si="181">$A64*E$4+$B64*E$5+E$3</f>
        <v>4.2320000000000003E-2</v>
      </c>
      <c r="F65">
        <f t="shared" ref="F65" si="182">$A64*F$4+$B64*F$5+F$3</f>
        <v>4.6561000000000005E-2</v>
      </c>
      <c r="G65">
        <f t="shared" ref="G65" si="183">$A64*G$4+$B64*G$5+G$3</f>
        <v>4.1993000000000003E-2</v>
      </c>
      <c r="H65">
        <f t="shared" ref="H65" si="184">$A64*H$4+$B64*H$5+H$3</f>
        <v>4.1830000000000006E-2</v>
      </c>
      <c r="I65">
        <f t="shared" ref="I65" si="185">$A64*I$4+$B64*I$5+I$3</f>
        <v>2.673E-2</v>
      </c>
      <c r="J65">
        <f t="shared" ref="J65" si="186">$A64*J$4+$B64*J$5+J$3</f>
        <v>4.1085999999999998E-2</v>
      </c>
      <c r="K65">
        <f t="shared" ref="K65" si="187">$A64*K$4+$B64*K$5+K$3</f>
        <v>2.6078E-2</v>
      </c>
      <c r="L65">
        <f t="shared" ref="L65" si="188">$A64*L$4+$B64*L$5+L$3</f>
        <v>1.107E-2</v>
      </c>
      <c r="M65">
        <f t="shared" ref="M65" si="189">$A64*M$4+$B64*M$5+M$3</f>
        <v>6.3598000000000002E-2</v>
      </c>
      <c r="N65">
        <f t="shared" ref="N65" si="190">$A64*N$4+$B64*N$5+N$3</f>
        <v>2.9013999999999998E-2</v>
      </c>
      <c r="O65">
        <f t="shared" ref="O65" si="191">$A64*O$4+$B64*O$5+O$3</f>
        <v>0.18692600000000001</v>
      </c>
      <c r="P65">
        <f t="shared" ref="P65" si="192">$A64*P$4+$B64*P$5+P$3</f>
        <v>6.0988000000000001E-2</v>
      </c>
      <c r="Q65">
        <f t="shared" ref="Q65" si="193">$A64*Q$4+$B64*Q$5+Q$3</f>
        <v>1.6941999999999999E-2</v>
      </c>
      <c r="R65">
        <f t="shared" ref="R65" si="194">$A64*R$4+$B64*R$5+R$3</f>
        <v>1.1396E-2</v>
      </c>
      <c r="S65">
        <f t="shared" ref="S65" si="195">$A64*S$4+$B64*S$5+S$3</f>
        <v>1.107E-2</v>
      </c>
      <c r="T65">
        <f t="shared" ref="T65" si="196">$A64*T$4+$B64*T$5+T$3</f>
        <v>7.2406999999999999E-2</v>
      </c>
      <c r="U65">
        <f t="shared" ref="U65" si="197">$A64*U$4+$B64*U$5+U$3</f>
        <v>0.37322300000000003</v>
      </c>
      <c r="V65">
        <f t="shared" ref="V65" si="198">$A64*V$4+$B64*V$5+V$3</f>
        <v>9.7202999999999998E-2</v>
      </c>
      <c r="W65">
        <f t="shared" ref="W65" si="199">$A64*W$4+$B64*W$5+W$3</f>
        <v>1.8574E-2</v>
      </c>
      <c r="X65">
        <f t="shared" ref="X65" si="200">$A64*X$4+$B64*X$5+X$3</f>
        <v>5.8703999999999992E-2</v>
      </c>
      <c r="Y65">
        <f>SUM(A65:X65)</f>
        <v>1.5001720000000003</v>
      </c>
    </row>
    <row r="66" spans="1:25" x14ac:dyDescent="0.25">
      <c r="A66">
        <f>A65/$Y65</f>
        <v>3.2776908247854245E-2</v>
      </c>
      <c r="B66">
        <f t="shared" ref="B66:X66" si="201">B65/$Y65</f>
        <v>3.6039200838303871E-2</v>
      </c>
      <c r="C66">
        <f t="shared" si="201"/>
        <v>3.1471724575581998E-2</v>
      </c>
      <c r="D66">
        <f t="shared" si="201"/>
        <v>4.8001162533362833E-2</v>
      </c>
      <c r="E66">
        <f t="shared" si="201"/>
        <v>2.8210098575363354E-2</v>
      </c>
      <c r="F66">
        <f t="shared" si="201"/>
        <v>3.1037107744978573E-2</v>
      </c>
      <c r="G66">
        <f t="shared" si="201"/>
        <v>2.7992123569830656E-2</v>
      </c>
      <c r="H66">
        <f t="shared" si="201"/>
        <v>2.7883469362179801E-2</v>
      </c>
      <c r="I66">
        <f t="shared" si="201"/>
        <v>1.7817956874278413E-2</v>
      </c>
      <c r="J66">
        <f t="shared" si="201"/>
        <v>2.7387526230325584E-2</v>
      </c>
      <c r="K66">
        <f t="shared" si="201"/>
        <v>1.7383340043674988E-2</v>
      </c>
      <c r="L66">
        <f t="shared" si="201"/>
        <v>7.3791538570243927E-3</v>
      </c>
      <c r="M66">
        <f t="shared" si="201"/>
        <v>4.2393805510301481E-2</v>
      </c>
      <c r="N66">
        <f t="shared" si="201"/>
        <v>1.9340448961852368E-2</v>
      </c>
      <c r="O66">
        <f t="shared" si="201"/>
        <v>0.12460304551744732</v>
      </c>
      <c r="P66">
        <f t="shared" si="201"/>
        <v>4.065400500742581E-2</v>
      </c>
      <c r="Q66">
        <f t="shared" si="201"/>
        <v>1.1293371693379156E-2</v>
      </c>
      <c r="R66">
        <f t="shared" si="201"/>
        <v>7.5964622723261052E-3</v>
      </c>
      <c r="S66">
        <f t="shared" si="201"/>
        <v>7.3791538570243927E-3</v>
      </c>
      <c r="T66">
        <f t="shared" si="201"/>
        <v>4.8265798855064608E-2</v>
      </c>
      <c r="U66">
        <f t="shared" si="201"/>
        <v>0.24878680577960391</v>
      </c>
      <c r="V66">
        <f t="shared" si="201"/>
        <v>6.4794570222614464E-2</v>
      </c>
      <c r="W66">
        <f t="shared" si="201"/>
        <v>1.2381246950349692E-2</v>
      </c>
      <c r="X66">
        <f t="shared" si="201"/>
        <v>3.9131512919851848E-2</v>
      </c>
    </row>
    <row r="67" spans="1:25" x14ac:dyDescent="0.25">
      <c r="A67">
        <f>A66</f>
        <v>3.2776908247854245E-2</v>
      </c>
      <c r="B67">
        <f>A67+B66</f>
        <v>6.8816109086158123E-2</v>
      </c>
      <c r="C67">
        <f t="shared" ref="C67:X67" si="202">B67+C66</f>
        <v>0.10028783366174013</v>
      </c>
      <c r="D67">
        <f t="shared" si="202"/>
        <v>0.14828899619510297</v>
      </c>
      <c r="E67">
        <f t="shared" si="202"/>
        <v>0.17649909477046632</v>
      </c>
      <c r="F67">
        <f t="shared" si="202"/>
        <v>0.20753620251544491</v>
      </c>
      <c r="G67">
        <f t="shared" si="202"/>
        <v>0.23552832608527557</v>
      </c>
      <c r="H67">
        <f t="shared" si="202"/>
        <v>0.26341179544745535</v>
      </c>
      <c r="I67">
        <f t="shared" si="202"/>
        <v>0.28122975232173375</v>
      </c>
      <c r="J67">
        <f t="shared" si="202"/>
        <v>0.30861727855205934</v>
      </c>
      <c r="K67">
        <f t="shared" si="202"/>
        <v>0.32600061859573431</v>
      </c>
      <c r="L67">
        <f t="shared" si="202"/>
        <v>0.33337977245275868</v>
      </c>
      <c r="M67">
        <f t="shared" si="202"/>
        <v>0.37577357796306016</v>
      </c>
      <c r="N67">
        <f t="shared" si="202"/>
        <v>0.39511402692491254</v>
      </c>
      <c r="O67">
        <f t="shared" si="202"/>
        <v>0.51971707244235987</v>
      </c>
      <c r="P67">
        <f t="shared" si="202"/>
        <v>0.56037107744978565</v>
      </c>
      <c r="Q67">
        <f t="shared" si="202"/>
        <v>0.57166444914316483</v>
      </c>
      <c r="R67">
        <f t="shared" si="202"/>
        <v>0.57926091141549096</v>
      </c>
      <c r="S67">
        <f t="shared" si="202"/>
        <v>0.58664006527251533</v>
      </c>
      <c r="T67">
        <f t="shared" si="202"/>
        <v>0.63490586412757999</v>
      </c>
      <c r="U67">
        <f t="shared" si="202"/>
        <v>0.88369266990718387</v>
      </c>
      <c r="V67">
        <f t="shared" si="202"/>
        <v>0.94848724012979835</v>
      </c>
      <c r="W67">
        <f t="shared" si="202"/>
        <v>0.96086848708014805</v>
      </c>
      <c r="X67">
        <f t="shared" si="202"/>
        <v>0.99999999999999989</v>
      </c>
    </row>
    <row r="69" spans="1:25" x14ac:dyDescent="0.25">
      <c r="A69" t="s">
        <v>3</v>
      </c>
      <c r="B69" t="s">
        <v>4</v>
      </c>
    </row>
    <row r="70" spans="1:25" x14ac:dyDescent="0.25">
      <c r="A70">
        <v>0</v>
      </c>
      <c r="B70">
        <v>2</v>
      </c>
    </row>
    <row r="71" spans="1:25" x14ac:dyDescent="0.25">
      <c r="A71">
        <f>$A70*A$4+$B70*A$5+A$3</f>
        <v>5.6675000000000003E-2</v>
      </c>
      <c r="B71">
        <f t="shared" ref="B71" si="203">$A70*B$4+$B70*B$5+B$3</f>
        <v>6.6462999999999994E-2</v>
      </c>
      <c r="C71">
        <f t="shared" ref="C71" si="204">$A70*C$4+$B70*C$5+C$3</f>
        <v>5.2759E-2</v>
      </c>
      <c r="D71">
        <f t="shared" ref="D71" si="205">$A70*D$4+$B70*D$5+D$3</f>
        <v>0.102353</v>
      </c>
      <c r="E71">
        <f t="shared" ref="E71" si="206">$A70*E$4+$B70*E$5+E$3</f>
        <v>4.2973000000000004E-2</v>
      </c>
      <c r="F71">
        <f t="shared" ref="F71" si="207">$A70*F$4+$B70*F$5+F$3</f>
        <v>5.1455000000000001E-2</v>
      </c>
      <c r="G71">
        <f t="shared" ref="G71" si="208">$A70*G$4+$B70*G$5+G$3</f>
        <v>4.2319000000000002E-2</v>
      </c>
      <c r="H71">
        <f t="shared" ref="H71" si="209">$A70*H$4+$B70*H$5+H$3</f>
        <v>4.1993000000000003E-2</v>
      </c>
      <c r="I71">
        <f t="shared" ref="I71" si="210">$A70*I$4+$B70*I$5+I$3</f>
        <v>4.3042999999999998E-2</v>
      </c>
      <c r="J71">
        <f t="shared" ref="J71" si="211">$A70*J$4+$B70*J$5+J$3</f>
        <v>7.1754999999999999E-2</v>
      </c>
      <c r="K71">
        <f t="shared" ref="K71" si="212">$A70*K$4+$B70*K$5+K$3</f>
        <v>4.1738999999999998E-2</v>
      </c>
      <c r="L71">
        <f t="shared" ref="L71" si="213">$A70*L$4+$B70*L$5+L$3</f>
        <v>1.1722999999999999E-2</v>
      </c>
      <c r="M71">
        <f t="shared" ref="M71" si="214">$A70*M$4+$B70*M$5+M$3</f>
        <v>0.11677899999999999</v>
      </c>
      <c r="N71">
        <f t="shared" ref="N71" si="215">$A70*N$4+$B70*N$5+N$3</f>
        <v>4.7611000000000001E-2</v>
      </c>
      <c r="O71">
        <f t="shared" ref="O71" si="216">$A70*O$4+$B70*O$5+O$3</f>
        <v>0.36343500000000001</v>
      </c>
      <c r="P71">
        <f t="shared" ref="P71" si="217">$A70*P$4+$B70*P$5+P$3</f>
        <v>0.11155899999999999</v>
      </c>
      <c r="Q71">
        <f t="shared" ref="Q71" si="218">$A70*Q$4+$B70*Q$5+Q$3</f>
        <v>2.3467000000000002E-2</v>
      </c>
      <c r="R71">
        <f t="shared" ref="R71" si="219">$A70*R$4+$B70*R$5+R$3</f>
        <v>1.2374999999999999E-2</v>
      </c>
      <c r="S71">
        <f t="shared" ref="S71" si="220">$A70*S$4+$B70*S$5+S$3</f>
        <v>1.1722999999999999E-2</v>
      </c>
      <c r="T71">
        <f t="shared" ref="T71" si="221">$A70*T$4+$B70*T$5+T$3</f>
        <v>0.13439700000000002</v>
      </c>
      <c r="U71">
        <f t="shared" ref="U71" si="222">$A70*U$4+$B70*U$5+U$3</f>
        <v>0.73602900000000004</v>
      </c>
      <c r="V71">
        <f t="shared" ref="V71" si="223">$A70*V$4+$B70*V$5+V$3</f>
        <v>0.18398900000000001</v>
      </c>
      <c r="W71">
        <f t="shared" ref="W71" si="224">$A70*W$4+$B70*W$5+W$3</f>
        <v>2.6730999999999998E-2</v>
      </c>
      <c r="X71">
        <f t="shared" ref="X71" si="225">$A70*X$4+$B70*X$5+X$3</f>
        <v>0.10699099999999999</v>
      </c>
      <c r="Y71">
        <f>SUM(A71:X71)</f>
        <v>2.5003359999999994</v>
      </c>
    </row>
    <row r="72" spans="1:25" x14ac:dyDescent="0.25">
      <c r="A72">
        <f>A71/$Y71</f>
        <v>2.2666953561441348E-2</v>
      </c>
      <c r="B72">
        <f t="shared" ref="B72:X72" si="226">B71/$Y71</f>
        <v>2.6581627429273509E-2</v>
      </c>
      <c r="C72">
        <f t="shared" si="226"/>
        <v>2.1100764057310702E-2</v>
      </c>
      <c r="D72">
        <f t="shared" si="226"/>
        <v>4.093569824215626E-2</v>
      </c>
      <c r="E72">
        <f t="shared" si="226"/>
        <v>1.7186890081972987E-2</v>
      </c>
      <c r="F72">
        <f t="shared" si="226"/>
        <v>2.0579234150930121E-2</v>
      </c>
      <c r="G72">
        <f t="shared" si="226"/>
        <v>1.6925325236288247E-2</v>
      </c>
      <c r="H72">
        <f t="shared" si="226"/>
        <v>1.67949427596931E-2</v>
      </c>
      <c r="I72">
        <f t="shared" si="226"/>
        <v>1.7214886319278692E-2</v>
      </c>
      <c r="J72">
        <f t="shared" si="226"/>
        <v>2.8698142969584894E-2</v>
      </c>
      <c r="K72">
        <f t="shared" si="226"/>
        <v>1.6693356412898111E-2</v>
      </c>
      <c r="L72">
        <f t="shared" si="226"/>
        <v>4.6885698562113259E-3</v>
      </c>
      <c r="M72">
        <f t="shared" si="226"/>
        <v>4.670532280461507E-2</v>
      </c>
      <c r="N72">
        <f t="shared" si="226"/>
        <v>1.9041840776599629E-2</v>
      </c>
      <c r="O72">
        <f t="shared" si="226"/>
        <v>0.14535446435999005</v>
      </c>
      <c r="P72">
        <f t="shared" si="226"/>
        <v>4.4617603394103839E-2</v>
      </c>
      <c r="Q72">
        <f t="shared" si="226"/>
        <v>9.3855385836143657E-3</v>
      </c>
      <c r="R72">
        <f t="shared" si="226"/>
        <v>4.9493348094016175E-3</v>
      </c>
      <c r="S72">
        <f t="shared" si="226"/>
        <v>4.6885698562113259E-3</v>
      </c>
      <c r="T72">
        <f t="shared" si="226"/>
        <v>5.375157578821408E-2</v>
      </c>
      <c r="U72">
        <f t="shared" si="226"/>
        <v>0.29437203639830817</v>
      </c>
      <c r="V72">
        <f t="shared" si="226"/>
        <v>7.3585710080565192E-2</v>
      </c>
      <c r="W72">
        <f t="shared" si="226"/>
        <v>1.0690963134554718E-2</v>
      </c>
      <c r="X72">
        <f t="shared" si="226"/>
        <v>4.2790648936782902E-2</v>
      </c>
    </row>
    <row r="73" spans="1:25" x14ac:dyDescent="0.25">
      <c r="A73">
        <f>A72</f>
        <v>2.2666953561441348E-2</v>
      </c>
      <c r="B73">
        <f>A73+B72</f>
        <v>4.9248580990714858E-2</v>
      </c>
      <c r="C73">
        <f t="shared" ref="C73:X73" si="227">B73+C72</f>
        <v>7.0349345048025563E-2</v>
      </c>
      <c r="D73">
        <f t="shared" si="227"/>
        <v>0.11128504329018182</v>
      </c>
      <c r="E73">
        <f t="shared" si="227"/>
        <v>0.12847193337215482</v>
      </c>
      <c r="F73">
        <f t="shared" si="227"/>
        <v>0.14905116752308495</v>
      </c>
      <c r="G73">
        <f t="shared" si="227"/>
        <v>0.16597649275937321</v>
      </c>
      <c r="H73">
        <f t="shared" si="227"/>
        <v>0.1827714355190663</v>
      </c>
      <c r="I73">
        <f t="shared" si="227"/>
        <v>0.199986321838345</v>
      </c>
      <c r="J73">
        <f t="shared" si="227"/>
        <v>0.22868446480792989</v>
      </c>
      <c r="K73">
        <f t="shared" si="227"/>
        <v>0.24537782122082802</v>
      </c>
      <c r="L73">
        <f t="shared" si="227"/>
        <v>0.25006639107703932</v>
      </c>
      <c r="M73">
        <f t="shared" si="227"/>
        <v>0.29677171388165441</v>
      </c>
      <c r="N73">
        <f t="shared" si="227"/>
        <v>0.31581355465825406</v>
      </c>
      <c r="O73">
        <f t="shared" si="227"/>
        <v>0.46116801901824411</v>
      </c>
      <c r="P73">
        <f t="shared" si="227"/>
        <v>0.50578562241234792</v>
      </c>
      <c r="Q73">
        <f t="shared" si="227"/>
        <v>0.51517116099596227</v>
      </c>
      <c r="R73">
        <f t="shared" si="227"/>
        <v>0.5201204958053639</v>
      </c>
      <c r="S73">
        <f t="shared" si="227"/>
        <v>0.52480906566157526</v>
      </c>
      <c r="T73">
        <f t="shared" si="227"/>
        <v>0.57856064144978936</v>
      </c>
      <c r="U73">
        <f t="shared" si="227"/>
        <v>0.87293267784809747</v>
      </c>
      <c r="V73">
        <f t="shared" si="227"/>
        <v>0.94651838792866272</v>
      </c>
      <c r="W73">
        <f t="shared" si="227"/>
        <v>0.95720935106321747</v>
      </c>
      <c r="X73">
        <f t="shared" si="227"/>
        <v>1.0000000000000004</v>
      </c>
    </row>
    <row r="75" spans="1:25" x14ac:dyDescent="0.25">
      <c r="A75" t="s">
        <v>3</v>
      </c>
      <c r="B75" t="s">
        <v>4</v>
      </c>
    </row>
    <row r="76" spans="1:25" x14ac:dyDescent="0.25">
      <c r="A76">
        <v>0</v>
      </c>
      <c r="B76">
        <v>4</v>
      </c>
    </row>
    <row r="77" spans="1:25" x14ac:dyDescent="0.25">
      <c r="A77">
        <f>$A76*A$4+$B76*A$5+A$3</f>
        <v>7.1682999999999997E-2</v>
      </c>
      <c r="B77">
        <f t="shared" ref="B77" si="228">$A76*B$4+$B76*B$5+B$3</f>
        <v>9.1259000000000007E-2</v>
      </c>
      <c r="C77">
        <f t="shared" ref="C77" si="229">$A76*C$4+$B76*C$5+C$3</f>
        <v>6.3851000000000005E-2</v>
      </c>
      <c r="D77">
        <f t="shared" ref="D77" si="230">$A76*D$4+$B76*D$5+D$3</f>
        <v>0.16303899999999999</v>
      </c>
      <c r="E77">
        <f t="shared" ref="E77" si="231">$A76*E$4+$B76*E$5+E$3</f>
        <v>4.4279000000000006E-2</v>
      </c>
      <c r="F77">
        <f t="shared" ref="F77" si="232">$A76*F$4+$B76*F$5+F$3</f>
        <v>6.1243000000000006E-2</v>
      </c>
      <c r="G77">
        <f t="shared" ref="G77" si="233">$A76*G$4+$B76*G$5+G$3</f>
        <v>4.2971000000000002E-2</v>
      </c>
      <c r="H77">
        <f t="shared" ref="H77" si="234">$A76*H$4+$B76*H$5+H$3</f>
        <v>4.2319000000000002E-2</v>
      </c>
      <c r="I77">
        <f t="shared" ref="I77" si="235">$A76*I$4+$B76*I$5+I$3</f>
        <v>7.5669E-2</v>
      </c>
      <c r="J77">
        <f t="shared" ref="J77" si="236">$A76*J$4+$B76*J$5+J$3</f>
        <v>0.13309299999999999</v>
      </c>
      <c r="K77">
        <f t="shared" ref="K77" si="237">$A76*K$4+$B76*K$5+K$3</f>
        <v>7.3061000000000001E-2</v>
      </c>
      <c r="L77">
        <f t="shared" ref="L77" si="238">$A76*L$4+$B76*L$5+L$3</f>
        <v>1.3028999999999999E-2</v>
      </c>
      <c r="M77">
        <f t="shared" ref="M77" si="239">$A76*M$4+$B76*M$5+M$3</f>
        <v>0.22314100000000001</v>
      </c>
      <c r="N77">
        <f t="shared" ref="N77" si="240">$A76*N$4+$B76*N$5+N$3</f>
        <v>8.4804999999999992E-2</v>
      </c>
      <c r="O77">
        <f t="shared" ref="O77" si="241">$A76*O$4+$B76*O$5+O$3</f>
        <v>0.71645300000000001</v>
      </c>
      <c r="P77">
        <f t="shared" ref="P77" si="242">$A76*P$4+$B76*P$5+P$3</f>
        <v>0.212701</v>
      </c>
      <c r="Q77">
        <f t="shared" ref="Q77" si="243">$A76*Q$4+$B76*Q$5+Q$3</f>
        <v>3.6517000000000001E-2</v>
      </c>
      <c r="R77">
        <f t="shared" ref="R77" si="244">$A76*R$4+$B76*R$5+R$3</f>
        <v>1.4332999999999999E-2</v>
      </c>
      <c r="S77">
        <f t="shared" ref="S77" si="245">$A76*S$4+$B76*S$5+S$3</f>
        <v>1.3028999999999999E-2</v>
      </c>
      <c r="T77">
        <f t="shared" ref="T77" si="246">$A76*T$4+$B76*T$5+T$3</f>
        <v>0.25837700000000002</v>
      </c>
      <c r="U77">
        <f t="shared" ref="U77" si="247">$A76*U$4+$B76*U$5+U$3</f>
        <v>1.461641</v>
      </c>
      <c r="V77">
        <f t="shared" ref="V77" si="248">$A76*V$4+$B76*V$5+V$3</f>
        <v>0.35756100000000002</v>
      </c>
      <c r="W77">
        <f t="shared" ref="W77" si="249">$A76*W$4+$B76*W$5+W$3</f>
        <v>4.3045E-2</v>
      </c>
      <c r="X77">
        <f t="shared" ref="X77" si="250">$A76*X$4+$B76*X$5+X$3</f>
        <v>0.203565</v>
      </c>
      <c r="Y77">
        <f>SUM(A77:X77)</f>
        <v>4.5006640000000004</v>
      </c>
    </row>
    <row r="78" spans="1:25" x14ac:dyDescent="0.25">
      <c r="A78">
        <f>A77/$Y77</f>
        <v>1.5927205407913141E-2</v>
      </c>
      <c r="B78">
        <f t="shared" ref="B78:X78" si="251">B77/$Y77</f>
        <v>2.0276785825380433E-2</v>
      </c>
      <c r="C78">
        <f t="shared" si="251"/>
        <v>1.4187017737827129E-2</v>
      </c>
      <c r="D78">
        <f t="shared" si="251"/>
        <v>3.62255436086764E-2</v>
      </c>
      <c r="E78">
        <f t="shared" si="251"/>
        <v>9.838326078107586E-3</v>
      </c>
      <c r="F78">
        <f t="shared" si="251"/>
        <v>1.3607547686296954E-2</v>
      </c>
      <c r="G78">
        <f t="shared" si="251"/>
        <v>9.547702294594753E-3</v>
      </c>
      <c r="H78">
        <f t="shared" si="251"/>
        <v>9.4028347817122094E-3</v>
      </c>
      <c r="I78">
        <f t="shared" si="251"/>
        <v>1.6812852503541698E-2</v>
      </c>
      <c r="J78">
        <f t="shared" si="251"/>
        <v>2.9571858730178476E-2</v>
      </c>
      <c r="K78">
        <f t="shared" si="251"/>
        <v>1.6233382452011523E-2</v>
      </c>
      <c r="L78">
        <f t="shared" si="251"/>
        <v>2.8949061738445699E-3</v>
      </c>
      <c r="M78">
        <f t="shared" si="251"/>
        <v>4.9579573147428911E-2</v>
      </c>
      <c r="N78">
        <f t="shared" si="251"/>
        <v>1.8842775199392797E-2</v>
      </c>
      <c r="O78">
        <f t="shared" si="251"/>
        <v>0.15918828866140639</v>
      </c>
      <c r="P78">
        <f t="shared" si="251"/>
        <v>4.7259915425812718E-2</v>
      </c>
      <c r="Q78">
        <f t="shared" si="251"/>
        <v>8.1136916686071203E-3</v>
      </c>
      <c r="R78">
        <f t="shared" si="251"/>
        <v>3.1846411996096571E-3</v>
      </c>
      <c r="S78">
        <f t="shared" si="251"/>
        <v>2.8949061738445699E-3</v>
      </c>
      <c r="T78">
        <f t="shared" si="251"/>
        <v>5.7408640147320486E-2</v>
      </c>
      <c r="U78">
        <f t="shared" si="251"/>
        <v>0.32476119079318072</v>
      </c>
      <c r="V78">
        <f t="shared" si="251"/>
        <v>7.9446277260422013E-2</v>
      </c>
      <c r="W78">
        <f t="shared" si="251"/>
        <v>9.5641443129280464E-3</v>
      </c>
      <c r="X78">
        <f t="shared" si="251"/>
        <v>4.5229992729961616E-2</v>
      </c>
    </row>
    <row r="79" spans="1:25" x14ac:dyDescent="0.25">
      <c r="A79">
        <f>A78</f>
        <v>1.5927205407913141E-2</v>
      </c>
      <c r="B79">
        <f>A79+B78</f>
        <v>3.620399123329357E-2</v>
      </c>
      <c r="C79">
        <f t="shared" ref="C79:X79" si="252">B79+C78</f>
        <v>5.0391008971120699E-2</v>
      </c>
      <c r="D79">
        <f t="shared" si="252"/>
        <v>8.6616552579797099E-2</v>
      </c>
      <c r="E79">
        <f t="shared" si="252"/>
        <v>9.6454878657904683E-2</v>
      </c>
      <c r="F79">
        <f t="shared" si="252"/>
        <v>0.11006242634420163</v>
      </c>
      <c r="G79">
        <f t="shared" si="252"/>
        <v>0.11961012863879639</v>
      </c>
      <c r="H79">
        <f t="shared" si="252"/>
        <v>0.12901296342050861</v>
      </c>
      <c r="I79">
        <f t="shared" si="252"/>
        <v>0.14582581592405031</v>
      </c>
      <c r="J79">
        <f t="shared" si="252"/>
        <v>0.17539767465422879</v>
      </c>
      <c r="K79">
        <f t="shared" si="252"/>
        <v>0.19163105710624032</v>
      </c>
      <c r="L79">
        <f t="shared" si="252"/>
        <v>0.1945259632800849</v>
      </c>
      <c r="M79">
        <f t="shared" si="252"/>
        <v>0.24410553642751381</v>
      </c>
      <c r="N79">
        <f t="shared" si="252"/>
        <v>0.26294831162690663</v>
      </c>
      <c r="O79">
        <f t="shared" si="252"/>
        <v>0.42213660028831301</v>
      </c>
      <c r="P79">
        <f t="shared" si="252"/>
        <v>0.46939651571412572</v>
      </c>
      <c r="Q79">
        <f t="shared" si="252"/>
        <v>0.47751020738273287</v>
      </c>
      <c r="R79">
        <f t="shared" si="252"/>
        <v>0.48069484858234252</v>
      </c>
      <c r="S79">
        <f t="shared" si="252"/>
        <v>0.4835897547561871</v>
      </c>
      <c r="T79">
        <f t="shared" si="252"/>
        <v>0.54099839490350754</v>
      </c>
      <c r="U79">
        <f t="shared" si="252"/>
        <v>0.86575958569668821</v>
      </c>
      <c r="V79">
        <f t="shared" si="252"/>
        <v>0.94520586295711018</v>
      </c>
      <c r="W79">
        <f t="shared" si="252"/>
        <v>0.95477000727003825</v>
      </c>
      <c r="X79">
        <f t="shared" si="252"/>
        <v>0.99999999999999989</v>
      </c>
    </row>
    <row r="81" spans="1:25" x14ac:dyDescent="0.25">
      <c r="A81" t="s">
        <v>3</v>
      </c>
      <c r="B81" t="s">
        <v>4</v>
      </c>
    </row>
    <row r="82" spans="1:25" x14ac:dyDescent="0.25">
      <c r="A82">
        <v>0</v>
      </c>
      <c r="B82">
        <v>0</v>
      </c>
    </row>
    <row r="83" spans="1:25" x14ac:dyDescent="0.25">
      <c r="A83">
        <f>$A82*A$4+$B82*A$5+A$3</f>
        <v>4.1667000000000003E-2</v>
      </c>
      <c r="B83">
        <f t="shared" ref="B83" si="253">$A82*B$4+$B82*B$5+B$3</f>
        <v>4.1667000000000003E-2</v>
      </c>
      <c r="C83">
        <f t="shared" ref="C83" si="254">$A82*C$4+$B82*C$5+C$3</f>
        <v>4.1667000000000003E-2</v>
      </c>
      <c r="D83">
        <f t="shared" ref="D83" si="255">$A82*D$4+$B82*D$5+D$3</f>
        <v>4.1667000000000003E-2</v>
      </c>
      <c r="E83">
        <f t="shared" ref="E83" si="256">$A82*E$4+$B82*E$5+E$3</f>
        <v>4.1667000000000003E-2</v>
      </c>
      <c r="F83">
        <f t="shared" ref="F83" si="257">$A82*F$4+$B82*F$5+F$3</f>
        <v>4.1667000000000003E-2</v>
      </c>
      <c r="G83">
        <f t="shared" ref="G83" si="258">$A82*G$4+$B82*G$5+G$3</f>
        <v>4.1667000000000003E-2</v>
      </c>
      <c r="H83">
        <f t="shared" ref="H83" si="259">$A82*H$4+$B82*H$5+H$3</f>
        <v>4.1667000000000003E-2</v>
      </c>
      <c r="I83">
        <f t="shared" ref="I83" si="260">$A82*I$4+$B82*I$5+I$3</f>
        <v>1.0416999999999999E-2</v>
      </c>
      <c r="J83">
        <f t="shared" ref="J83" si="261">$A82*J$4+$B82*J$5+J$3</f>
        <v>1.0416999999999999E-2</v>
      </c>
      <c r="K83">
        <f t="shared" ref="K83" si="262">$A82*K$4+$B82*K$5+K$3</f>
        <v>1.0416999999999999E-2</v>
      </c>
      <c r="L83">
        <f t="shared" ref="L83" si="263">$A82*L$4+$B82*L$5+L$3</f>
        <v>1.0416999999999999E-2</v>
      </c>
      <c r="M83">
        <f t="shared" ref="M83" si="264">$A82*M$4+$B82*M$5+M$3</f>
        <v>1.0416999999999999E-2</v>
      </c>
      <c r="N83">
        <f t="shared" ref="N83" si="265">$A82*N$4+$B82*N$5+N$3</f>
        <v>1.0416999999999999E-2</v>
      </c>
      <c r="O83">
        <f t="shared" ref="O83" si="266">$A82*O$4+$B82*O$5+O$3</f>
        <v>1.0416999999999999E-2</v>
      </c>
      <c r="P83">
        <f t="shared" ref="P83" si="267">$A82*P$4+$B82*P$5+P$3</f>
        <v>1.0416999999999999E-2</v>
      </c>
      <c r="Q83">
        <f t="shared" ref="Q83" si="268">$A82*Q$4+$B82*Q$5+Q$3</f>
        <v>1.0416999999999999E-2</v>
      </c>
      <c r="R83">
        <f t="shared" ref="R83" si="269">$A82*R$4+$B82*R$5+R$3</f>
        <v>1.0416999999999999E-2</v>
      </c>
      <c r="S83">
        <f t="shared" ref="S83" si="270">$A82*S$4+$B82*S$5+S$3</f>
        <v>1.0416999999999999E-2</v>
      </c>
      <c r="T83">
        <f t="shared" ref="T83" si="271">$A82*T$4+$B82*T$5+T$3</f>
        <v>1.0416999999999999E-2</v>
      </c>
      <c r="U83">
        <f t="shared" ref="U83" si="272">$A82*U$4+$B82*U$5+U$3</f>
        <v>1.0416999999999999E-2</v>
      </c>
      <c r="V83">
        <f t="shared" ref="V83" si="273">$A82*V$4+$B82*V$5+V$3</f>
        <v>1.0416999999999999E-2</v>
      </c>
      <c r="W83">
        <f t="shared" ref="W83" si="274">$A82*W$4+$B82*W$5+W$3</f>
        <v>1.0416999999999999E-2</v>
      </c>
      <c r="X83">
        <f t="shared" ref="X83" si="275">$A82*X$4+$B82*X$5+X$3</f>
        <v>1.0416999999999999E-2</v>
      </c>
      <c r="Y83">
        <f>SUM(A83:X83)</f>
        <v>0.50000800000000012</v>
      </c>
    </row>
    <row r="84" spans="1:25" x14ac:dyDescent="0.25">
      <c r="A84">
        <f>A83/$Y83</f>
        <v>8.3332666677333148E-2</v>
      </c>
      <c r="B84">
        <f t="shared" ref="B84:X84" si="276">B83/$Y83</f>
        <v>8.3332666677333148E-2</v>
      </c>
      <c r="C84">
        <f t="shared" si="276"/>
        <v>8.3332666677333148E-2</v>
      </c>
      <c r="D84">
        <f t="shared" si="276"/>
        <v>8.3332666677333148E-2</v>
      </c>
      <c r="E84">
        <f t="shared" si="276"/>
        <v>8.3332666677333148E-2</v>
      </c>
      <c r="F84">
        <f t="shared" si="276"/>
        <v>8.3332666677333148E-2</v>
      </c>
      <c r="G84">
        <f t="shared" si="276"/>
        <v>8.3332666677333148E-2</v>
      </c>
      <c r="H84">
        <f t="shared" si="276"/>
        <v>8.3332666677333148E-2</v>
      </c>
      <c r="I84">
        <f t="shared" si="276"/>
        <v>2.0833666661333412E-2</v>
      </c>
      <c r="J84">
        <f t="shared" si="276"/>
        <v>2.0833666661333412E-2</v>
      </c>
      <c r="K84">
        <f t="shared" si="276"/>
        <v>2.0833666661333412E-2</v>
      </c>
      <c r="L84">
        <f t="shared" si="276"/>
        <v>2.0833666661333412E-2</v>
      </c>
      <c r="M84">
        <f t="shared" si="276"/>
        <v>2.0833666661333412E-2</v>
      </c>
      <c r="N84">
        <f t="shared" si="276"/>
        <v>2.0833666661333412E-2</v>
      </c>
      <c r="O84">
        <f t="shared" si="276"/>
        <v>2.0833666661333412E-2</v>
      </c>
      <c r="P84">
        <f t="shared" si="276"/>
        <v>2.0833666661333412E-2</v>
      </c>
      <c r="Q84">
        <f t="shared" si="276"/>
        <v>2.0833666661333412E-2</v>
      </c>
      <c r="R84">
        <f t="shared" si="276"/>
        <v>2.0833666661333412E-2</v>
      </c>
      <c r="S84">
        <f t="shared" si="276"/>
        <v>2.0833666661333412E-2</v>
      </c>
      <c r="T84">
        <f t="shared" si="276"/>
        <v>2.0833666661333412E-2</v>
      </c>
      <c r="U84">
        <f t="shared" si="276"/>
        <v>2.0833666661333412E-2</v>
      </c>
      <c r="V84">
        <f t="shared" si="276"/>
        <v>2.0833666661333412E-2</v>
      </c>
      <c r="W84">
        <f t="shared" si="276"/>
        <v>2.0833666661333412E-2</v>
      </c>
      <c r="X84">
        <f t="shared" si="276"/>
        <v>2.0833666661333412E-2</v>
      </c>
    </row>
    <row r="85" spans="1:25" x14ac:dyDescent="0.25">
      <c r="A85">
        <f>A84</f>
        <v>8.3332666677333148E-2</v>
      </c>
      <c r="B85">
        <f>A85+B84</f>
        <v>0.1666653333546663</v>
      </c>
      <c r="C85">
        <f t="shared" ref="C85:X85" si="277">B85+C84</f>
        <v>0.24999800003199946</v>
      </c>
      <c r="D85">
        <f t="shared" si="277"/>
        <v>0.33333066670933259</v>
      </c>
      <c r="E85">
        <f t="shared" si="277"/>
        <v>0.41666333338666572</v>
      </c>
      <c r="F85">
        <f t="shared" si="277"/>
        <v>0.49999600006399886</v>
      </c>
      <c r="G85">
        <f t="shared" si="277"/>
        <v>0.58332866674133199</v>
      </c>
      <c r="H85">
        <f t="shared" si="277"/>
        <v>0.66666133341866518</v>
      </c>
      <c r="I85">
        <f t="shared" si="277"/>
        <v>0.68749500007999864</v>
      </c>
      <c r="J85">
        <f t="shared" si="277"/>
        <v>0.7083286667413321</v>
      </c>
      <c r="K85">
        <f t="shared" si="277"/>
        <v>0.72916233340266556</v>
      </c>
      <c r="L85">
        <f t="shared" si="277"/>
        <v>0.74999600006399902</v>
      </c>
      <c r="M85">
        <f t="shared" si="277"/>
        <v>0.77082966672533249</v>
      </c>
      <c r="N85">
        <f t="shared" si="277"/>
        <v>0.79166333338666595</v>
      </c>
      <c r="O85">
        <f t="shared" si="277"/>
        <v>0.81249700004799941</v>
      </c>
      <c r="P85">
        <f t="shared" si="277"/>
        <v>0.83333066670933287</v>
      </c>
      <c r="Q85">
        <f t="shared" si="277"/>
        <v>0.85416433337066633</v>
      </c>
      <c r="R85">
        <f t="shared" si="277"/>
        <v>0.87499800003199979</v>
      </c>
      <c r="S85">
        <f t="shared" si="277"/>
        <v>0.89583166669333325</v>
      </c>
      <c r="T85">
        <f t="shared" si="277"/>
        <v>0.91666533335466671</v>
      </c>
      <c r="U85">
        <f t="shared" si="277"/>
        <v>0.93749900001600017</v>
      </c>
      <c r="V85">
        <f t="shared" si="277"/>
        <v>0.95833266667733363</v>
      </c>
      <c r="W85">
        <f t="shared" si="277"/>
        <v>0.97916633333866709</v>
      </c>
      <c r="X85">
        <f t="shared" si="277"/>
        <v>1.0000000000000004</v>
      </c>
    </row>
    <row r="95" spans="1:25" x14ac:dyDescent="0.25">
      <c r="A95" t="s">
        <v>3</v>
      </c>
      <c r="B95" t="s">
        <v>4</v>
      </c>
    </row>
    <row r="96" spans="1:25" x14ac:dyDescent="0.25">
      <c r="A96">
        <v>0</v>
      </c>
      <c r="B96">
        <v>0</v>
      </c>
    </row>
    <row r="97" spans="1:25" x14ac:dyDescent="0.25">
      <c r="A97">
        <f>$A96*A$4+$B96*A$5+A$3</f>
        <v>4.1667000000000003E-2</v>
      </c>
      <c r="B97">
        <f t="shared" ref="B97" si="278">$A96*B$4+$B96*B$5+B$3</f>
        <v>4.1667000000000003E-2</v>
      </c>
      <c r="C97">
        <f t="shared" ref="C97" si="279">$A96*C$4+$B96*C$5+C$3</f>
        <v>4.1667000000000003E-2</v>
      </c>
      <c r="D97">
        <f t="shared" ref="D97" si="280">$A96*D$4+$B96*D$5+D$3</f>
        <v>4.1667000000000003E-2</v>
      </c>
      <c r="E97">
        <f t="shared" ref="E97" si="281">$A96*E$4+$B96*E$5+E$3</f>
        <v>4.1667000000000003E-2</v>
      </c>
      <c r="F97">
        <f t="shared" ref="F97" si="282">$A96*F$4+$B96*F$5+F$3</f>
        <v>4.1667000000000003E-2</v>
      </c>
      <c r="G97">
        <f t="shared" ref="G97" si="283">$A96*G$4+$B96*G$5+G$3</f>
        <v>4.1667000000000003E-2</v>
      </c>
      <c r="H97">
        <f t="shared" ref="H97" si="284">$A96*H$4+$B96*H$5+H$3</f>
        <v>4.1667000000000003E-2</v>
      </c>
      <c r="I97">
        <f t="shared" ref="I97" si="285">$A96*I$4+$B96*I$5+I$3</f>
        <v>1.0416999999999999E-2</v>
      </c>
      <c r="J97">
        <f t="shared" ref="J97" si="286">$A96*J$4+$B96*J$5+J$3</f>
        <v>1.0416999999999999E-2</v>
      </c>
      <c r="K97">
        <f t="shared" ref="K97" si="287">$A96*K$4+$B96*K$5+K$3</f>
        <v>1.0416999999999999E-2</v>
      </c>
      <c r="L97">
        <f t="shared" ref="L97" si="288">$A96*L$4+$B96*L$5+L$3</f>
        <v>1.0416999999999999E-2</v>
      </c>
      <c r="M97">
        <f t="shared" ref="M97" si="289">$A96*M$4+$B96*M$5+M$3</f>
        <v>1.0416999999999999E-2</v>
      </c>
      <c r="N97">
        <f t="shared" ref="N97" si="290">$A96*N$4+$B96*N$5+N$3</f>
        <v>1.0416999999999999E-2</v>
      </c>
      <c r="O97">
        <f t="shared" ref="O97" si="291">$A96*O$4+$B96*O$5+O$3</f>
        <v>1.0416999999999999E-2</v>
      </c>
      <c r="P97">
        <f t="shared" ref="P97" si="292">$A96*P$4+$B96*P$5+P$3</f>
        <v>1.0416999999999999E-2</v>
      </c>
      <c r="Q97">
        <f t="shared" ref="Q97" si="293">$A96*Q$4+$B96*Q$5+Q$3</f>
        <v>1.0416999999999999E-2</v>
      </c>
      <c r="R97">
        <f t="shared" ref="R97" si="294">$A96*R$4+$B96*R$5+R$3</f>
        <v>1.0416999999999999E-2</v>
      </c>
      <c r="S97">
        <f t="shared" ref="S97" si="295">$A96*S$4+$B96*S$5+S$3</f>
        <v>1.0416999999999999E-2</v>
      </c>
      <c r="T97">
        <f t="shared" ref="T97" si="296">$A96*T$4+$B96*T$5+T$3</f>
        <v>1.0416999999999999E-2</v>
      </c>
      <c r="U97">
        <f t="shared" ref="U97" si="297">$A96*U$4+$B96*U$5+U$3</f>
        <v>1.0416999999999999E-2</v>
      </c>
      <c r="V97">
        <f t="shared" ref="V97" si="298">$A96*V$4+$B96*V$5+V$3</f>
        <v>1.0416999999999999E-2</v>
      </c>
      <c r="W97">
        <f t="shared" ref="W97" si="299">$A96*W$4+$B96*W$5+W$3</f>
        <v>1.0416999999999999E-2</v>
      </c>
      <c r="X97">
        <f t="shared" ref="X97" si="300">$A96*X$4+$B96*X$5+X$3</f>
        <v>1.0416999999999999E-2</v>
      </c>
      <c r="Y97">
        <f>SUM(A97:X97)</f>
        <v>0.50000800000000012</v>
      </c>
    </row>
    <row r="98" spans="1:25" x14ac:dyDescent="0.25">
      <c r="A98">
        <f>A97/$Y97</f>
        <v>8.3332666677333148E-2</v>
      </c>
      <c r="B98">
        <f t="shared" ref="B98:X98" si="301">B97/$Y97</f>
        <v>8.3332666677333148E-2</v>
      </c>
      <c r="C98">
        <f t="shared" si="301"/>
        <v>8.3332666677333148E-2</v>
      </c>
      <c r="D98">
        <f t="shared" si="301"/>
        <v>8.3332666677333148E-2</v>
      </c>
      <c r="E98">
        <f t="shared" si="301"/>
        <v>8.3332666677333148E-2</v>
      </c>
      <c r="F98">
        <f t="shared" si="301"/>
        <v>8.3332666677333148E-2</v>
      </c>
      <c r="G98">
        <f t="shared" si="301"/>
        <v>8.3332666677333148E-2</v>
      </c>
      <c r="H98">
        <f t="shared" si="301"/>
        <v>8.3332666677333148E-2</v>
      </c>
      <c r="I98">
        <f t="shared" si="301"/>
        <v>2.0833666661333412E-2</v>
      </c>
      <c r="J98">
        <f t="shared" si="301"/>
        <v>2.0833666661333412E-2</v>
      </c>
      <c r="K98">
        <f t="shared" si="301"/>
        <v>2.0833666661333412E-2</v>
      </c>
      <c r="L98">
        <f t="shared" si="301"/>
        <v>2.0833666661333412E-2</v>
      </c>
      <c r="M98">
        <f t="shared" si="301"/>
        <v>2.0833666661333412E-2</v>
      </c>
      <c r="N98">
        <f t="shared" si="301"/>
        <v>2.0833666661333412E-2</v>
      </c>
      <c r="O98">
        <f t="shared" si="301"/>
        <v>2.0833666661333412E-2</v>
      </c>
      <c r="P98">
        <f t="shared" si="301"/>
        <v>2.0833666661333412E-2</v>
      </c>
      <c r="Q98">
        <f t="shared" si="301"/>
        <v>2.0833666661333412E-2</v>
      </c>
      <c r="R98">
        <f t="shared" si="301"/>
        <v>2.0833666661333412E-2</v>
      </c>
      <c r="S98">
        <f t="shared" si="301"/>
        <v>2.0833666661333412E-2</v>
      </c>
      <c r="T98">
        <f t="shared" si="301"/>
        <v>2.0833666661333412E-2</v>
      </c>
      <c r="U98">
        <f t="shared" si="301"/>
        <v>2.0833666661333412E-2</v>
      </c>
      <c r="V98">
        <f t="shared" si="301"/>
        <v>2.0833666661333412E-2</v>
      </c>
      <c r="W98">
        <f t="shared" si="301"/>
        <v>2.0833666661333412E-2</v>
      </c>
      <c r="X98">
        <f t="shared" si="301"/>
        <v>2.0833666661333412E-2</v>
      </c>
    </row>
    <row r="99" spans="1:25" x14ac:dyDescent="0.25">
      <c r="A99">
        <f>A98</f>
        <v>8.3332666677333148E-2</v>
      </c>
      <c r="B99">
        <f>A99+B98</f>
        <v>0.1666653333546663</v>
      </c>
      <c r="C99">
        <f t="shared" ref="C99:X99" si="302">B99+C98</f>
        <v>0.24999800003199946</v>
      </c>
      <c r="D99">
        <f t="shared" si="302"/>
        <v>0.33333066670933259</v>
      </c>
      <c r="E99">
        <f t="shared" si="302"/>
        <v>0.41666333338666572</v>
      </c>
      <c r="F99">
        <f t="shared" si="302"/>
        <v>0.49999600006399886</v>
      </c>
      <c r="G99">
        <f t="shared" si="302"/>
        <v>0.58332866674133199</v>
      </c>
      <c r="H99">
        <f t="shared" si="302"/>
        <v>0.66666133341866518</v>
      </c>
      <c r="I99">
        <f t="shared" si="302"/>
        <v>0.68749500007999864</v>
      </c>
      <c r="J99">
        <f t="shared" si="302"/>
        <v>0.7083286667413321</v>
      </c>
      <c r="K99">
        <f t="shared" si="302"/>
        <v>0.72916233340266556</v>
      </c>
      <c r="L99">
        <f t="shared" si="302"/>
        <v>0.74999600006399902</v>
      </c>
      <c r="M99">
        <f t="shared" si="302"/>
        <v>0.77082966672533249</v>
      </c>
      <c r="N99">
        <f t="shared" si="302"/>
        <v>0.79166333338666595</v>
      </c>
      <c r="O99">
        <f t="shared" si="302"/>
        <v>0.81249700004799941</v>
      </c>
      <c r="P99">
        <f t="shared" si="302"/>
        <v>0.83333066670933287</v>
      </c>
      <c r="Q99">
        <f t="shared" si="302"/>
        <v>0.85416433337066633</v>
      </c>
      <c r="R99">
        <f t="shared" si="302"/>
        <v>0.87499800003199979</v>
      </c>
      <c r="S99">
        <f t="shared" si="302"/>
        <v>0.89583166669333325</v>
      </c>
      <c r="T99">
        <f t="shared" si="302"/>
        <v>0.91666533335466671</v>
      </c>
      <c r="U99">
        <f t="shared" si="302"/>
        <v>0.93749900001600017</v>
      </c>
      <c r="V99">
        <f t="shared" si="302"/>
        <v>0.95833266667733363</v>
      </c>
      <c r="W99">
        <f t="shared" si="302"/>
        <v>0.97916633333866709</v>
      </c>
      <c r="X99">
        <f t="shared" si="302"/>
        <v>1.0000000000000004</v>
      </c>
    </row>
    <row r="101" spans="1:25" x14ac:dyDescent="0.25">
      <c r="A101" t="s">
        <v>3</v>
      </c>
      <c r="B101" t="s">
        <v>4</v>
      </c>
    </row>
    <row r="102" spans="1:25" x14ac:dyDescent="0.25">
      <c r="A102">
        <v>0.25</v>
      </c>
      <c r="B102">
        <v>0.25</v>
      </c>
    </row>
    <row r="103" spans="1:25" x14ac:dyDescent="0.25">
      <c r="A103">
        <f>$A102*A$4+$B102*A$5+A$3</f>
        <v>4.5040000000000004E-2</v>
      </c>
      <c r="B103">
        <f t="shared" ref="B103" si="303">$A102*B$4+$B102*B$5+B$3</f>
        <v>5.2251500000000006E-2</v>
      </c>
      <c r="C103">
        <f t="shared" ref="C103" si="304">$A102*C$4+$B102*C$5+C$3</f>
        <v>6.5508499999999997E-2</v>
      </c>
      <c r="D103">
        <f t="shared" ref="D103" si="305">$A102*D$4+$B102*D$5+D$3</f>
        <v>6.4222749999999995E-2</v>
      </c>
      <c r="E103">
        <f t="shared" ref="E103" si="306">$A102*E$4+$B102*E$5+E$3</f>
        <v>5.6800250000000004E-2</v>
      </c>
      <c r="F103">
        <f t="shared" ref="F103" si="307">$A102*F$4+$B102*F$5+F$3</f>
        <v>5.7860500000000002E-2</v>
      </c>
      <c r="G103">
        <f t="shared" ref="G103" si="308">$A102*G$4+$B102*G$5+G$3</f>
        <v>4.2497E-2</v>
      </c>
      <c r="H103">
        <f t="shared" ref="H103" si="309">$A102*H$4+$B102*H$5+H$3</f>
        <v>4.919275E-2</v>
      </c>
      <c r="I103">
        <f t="shared" ref="I103" si="310">$A102*I$4+$B102*I$5+I$3</f>
        <v>2.198025E-2</v>
      </c>
      <c r="J103">
        <f t="shared" ref="J103" si="311">$A102*J$4+$B102*J$5+J$3</f>
        <v>3.305425E-2</v>
      </c>
      <c r="K103">
        <f t="shared" ref="K103" si="312">$A102*K$4+$B102*K$5+K$3</f>
        <v>2.9302249999999998E-2</v>
      </c>
      <c r="L103">
        <f t="shared" ref="L103" si="313">$A102*L$4+$B102*L$5+L$3</f>
        <v>1.1328749999999999E-2</v>
      </c>
      <c r="M103">
        <f t="shared" ref="M103" si="314">$A102*M$4+$B102*M$5+M$3</f>
        <v>3.8682250000000001E-2</v>
      </c>
      <c r="N103">
        <f t="shared" ref="N103" si="315">$A102*N$4+$B102*N$5+N$3</f>
        <v>3.7521249999999999E-2</v>
      </c>
      <c r="O103">
        <f t="shared" ref="O103" si="316">$A102*O$4+$B102*O$5+O$3</f>
        <v>5.5292750000000002E-2</v>
      </c>
      <c r="P103">
        <f t="shared" ref="P103" si="317">$A102*P$4+$B102*P$5+P$3</f>
        <v>3.0544749999999999E-2</v>
      </c>
      <c r="Q103">
        <f t="shared" ref="Q103" si="318">$A102*Q$4+$B102*Q$5+Q$3</f>
        <v>2.7018250000000001E-2</v>
      </c>
      <c r="R103">
        <f t="shared" ref="R103" si="319">$A102*R$4+$B102*R$5+R$3</f>
        <v>2.5631750000000002E-2</v>
      </c>
      <c r="S103">
        <f t="shared" ref="S103" si="320">$A102*S$4+$B102*S$5+S$3</f>
        <v>2.555025E-2</v>
      </c>
      <c r="T103">
        <f t="shared" ref="T103" si="321">$A102*T$4+$B102*T$5+T$3</f>
        <v>2.6662999999999999E-2</v>
      </c>
      <c r="U103">
        <f t="shared" ref="U103" si="322">$A102*U$4+$B102*U$5+U$3</f>
        <v>0.101867</v>
      </c>
      <c r="V103">
        <f t="shared" ref="V103" si="323">$A102*V$4+$B102*V$5+V$3</f>
        <v>5.4568499999999992E-2</v>
      </c>
      <c r="W103">
        <f t="shared" ref="W103" si="324">$A102*W$4+$B102*W$5+W$3</f>
        <v>2.7426249999999999E-2</v>
      </c>
      <c r="X103">
        <f t="shared" ref="X103" si="325">$A102*X$4+$B102*X$5+X$3</f>
        <v>2.398575E-2</v>
      </c>
      <c r="Y103">
        <f>SUM(A103:X103)</f>
        <v>1.0037905</v>
      </c>
    </row>
    <row r="104" spans="1:25" x14ac:dyDescent="0.25">
      <c r="A104">
        <f>A103/$Y103</f>
        <v>4.4869920566094221E-2</v>
      </c>
      <c r="B104">
        <f t="shared" ref="B104:X104" si="326">B103/$Y103</f>
        <v>5.2054188598118833E-2</v>
      </c>
      <c r="C104">
        <f t="shared" si="326"/>
        <v>6.5261127695470308E-2</v>
      </c>
      <c r="D104">
        <f t="shared" si="326"/>
        <v>6.3980232927089861E-2</v>
      </c>
      <c r="E104">
        <f t="shared" si="326"/>
        <v>5.6585761670388396E-2</v>
      </c>
      <c r="F104">
        <f t="shared" si="326"/>
        <v>5.7642007968794283E-2</v>
      </c>
      <c r="G104">
        <f t="shared" si="326"/>
        <v>4.2336523408021895E-2</v>
      </c>
      <c r="H104">
        <f t="shared" si="326"/>
        <v>4.9006989008164553E-2</v>
      </c>
      <c r="I104">
        <f t="shared" si="326"/>
        <v>2.1897248479637931E-2</v>
      </c>
      <c r="J104">
        <f t="shared" si="326"/>
        <v>3.2929430991825485E-2</v>
      </c>
      <c r="K104">
        <f t="shared" si="326"/>
        <v>2.9191599243069143E-2</v>
      </c>
      <c r="L104">
        <f t="shared" si="326"/>
        <v>1.128597052871092E-2</v>
      </c>
      <c r="M104">
        <f t="shared" si="326"/>
        <v>3.8536178614959997E-2</v>
      </c>
      <c r="N104">
        <f t="shared" si="326"/>
        <v>3.7379562767330433E-2</v>
      </c>
      <c r="O104">
        <f t="shared" si="326"/>
        <v>5.5083954271334508E-2</v>
      </c>
      <c r="P104">
        <f t="shared" si="326"/>
        <v>3.0429407331509908E-2</v>
      </c>
      <c r="Q104">
        <f t="shared" si="326"/>
        <v>2.6916224052728133E-2</v>
      </c>
      <c r="R104">
        <f t="shared" si="326"/>
        <v>2.5534959735124013E-2</v>
      </c>
      <c r="S104">
        <f t="shared" si="326"/>
        <v>2.5453767494312808E-2</v>
      </c>
      <c r="T104">
        <f t="shared" si="326"/>
        <v>2.6562315542934506E-2</v>
      </c>
      <c r="U104">
        <f t="shared" si="326"/>
        <v>0.10148233122349733</v>
      </c>
      <c r="V104">
        <f t="shared" si="326"/>
        <v>5.4362439174309767E-2</v>
      </c>
      <c r="W104">
        <f t="shared" si="326"/>
        <v>2.7322683368690974E-2</v>
      </c>
      <c r="X104">
        <f t="shared" si="326"/>
        <v>2.3895175337881758E-2</v>
      </c>
    </row>
    <row r="105" spans="1:25" x14ac:dyDescent="0.25">
      <c r="A105">
        <f>A104</f>
        <v>4.4869920566094221E-2</v>
      </c>
      <c r="B105">
        <f>A105+B104</f>
        <v>9.6924109164213054E-2</v>
      </c>
      <c r="C105">
        <f t="shared" ref="C105:X105" si="327">B105+C104</f>
        <v>0.16218523685968336</v>
      </c>
      <c r="D105">
        <f t="shared" si="327"/>
        <v>0.22616546978677321</v>
      </c>
      <c r="E105">
        <f t="shared" si="327"/>
        <v>0.28275123145716163</v>
      </c>
      <c r="F105">
        <f t="shared" si="327"/>
        <v>0.3403932394259559</v>
      </c>
      <c r="G105">
        <f t="shared" si="327"/>
        <v>0.3827297628339778</v>
      </c>
      <c r="H105">
        <f t="shared" si="327"/>
        <v>0.43173675184214233</v>
      </c>
      <c r="I105">
        <f t="shared" si="327"/>
        <v>0.45363400032178025</v>
      </c>
      <c r="J105">
        <f t="shared" si="327"/>
        <v>0.48656343131360574</v>
      </c>
      <c r="K105">
        <f t="shared" si="327"/>
        <v>0.51575503055667493</v>
      </c>
      <c r="L105">
        <f t="shared" si="327"/>
        <v>0.52704100108538587</v>
      </c>
      <c r="M105">
        <f t="shared" si="327"/>
        <v>0.56557717970034582</v>
      </c>
      <c r="N105">
        <f t="shared" si="327"/>
        <v>0.60295674246767628</v>
      </c>
      <c r="O105">
        <f t="shared" si="327"/>
        <v>0.65804069673901078</v>
      </c>
      <c r="P105">
        <f t="shared" si="327"/>
        <v>0.68847010407052067</v>
      </c>
      <c r="Q105">
        <f t="shared" si="327"/>
        <v>0.71538632812324876</v>
      </c>
      <c r="R105">
        <f t="shared" si="327"/>
        <v>0.74092128785837275</v>
      </c>
      <c r="S105">
        <f t="shared" si="327"/>
        <v>0.76637505535268557</v>
      </c>
      <c r="T105">
        <f t="shared" si="327"/>
        <v>0.79293737089562011</v>
      </c>
      <c r="U105">
        <f t="shared" si="327"/>
        <v>0.89441970211911748</v>
      </c>
      <c r="V105">
        <f t="shared" si="327"/>
        <v>0.94878214129342719</v>
      </c>
      <c r="W105">
        <f t="shared" si="327"/>
        <v>0.97610482466211812</v>
      </c>
      <c r="X105">
        <f t="shared" si="327"/>
        <v>0.99999999999999989</v>
      </c>
    </row>
    <row r="107" spans="1:25" x14ac:dyDescent="0.25">
      <c r="A107" t="s">
        <v>3</v>
      </c>
      <c r="B107" t="s">
        <v>4</v>
      </c>
    </row>
    <row r="108" spans="1:25" x14ac:dyDescent="0.25">
      <c r="A108">
        <v>1</v>
      </c>
      <c r="B108">
        <v>1</v>
      </c>
    </row>
    <row r="109" spans="1:25" x14ac:dyDescent="0.25">
      <c r="A109">
        <f>$A108*A$4+$B108*A$5+A$3</f>
        <v>5.5159E-2</v>
      </c>
      <c r="B109">
        <f t="shared" ref="B109" si="328">$A108*B$4+$B108*B$5+B$3</f>
        <v>8.4004999999999996E-2</v>
      </c>
      <c r="C109">
        <f t="shared" ref="C109" si="329">$A108*C$4+$B108*C$5+C$3</f>
        <v>0.13703299999999999</v>
      </c>
      <c r="D109">
        <f t="shared" ref="D109" si="330">$A108*D$4+$B108*D$5+D$3</f>
        <v>0.13189000000000001</v>
      </c>
      <c r="E109">
        <f t="shared" ref="E109" si="331">$A108*E$4+$B108*E$5+E$3</f>
        <v>0.10220000000000001</v>
      </c>
      <c r="F109">
        <f t="shared" ref="F109" si="332">$A108*F$4+$B108*F$5+F$3</f>
        <v>0.10644100000000001</v>
      </c>
      <c r="G109">
        <f t="shared" ref="G109" si="333">$A108*G$4+$B108*G$5+G$3</f>
        <v>4.4986999999999999E-2</v>
      </c>
      <c r="H109">
        <f t="shared" ref="H109" si="334">$A108*H$4+$B108*H$5+H$3</f>
        <v>7.177E-2</v>
      </c>
      <c r="I109">
        <f t="shared" ref="I109" si="335">$A108*I$4+$B108*I$5+I$3</f>
        <v>5.6669999999999998E-2</v>
      </c>
      <c r="J109">
        <f t="shared" ref="J109" si="336">$A108*J$4+$B108*J$5+J$3</f>
        <v>0.100966</v>
      </c>
      <c r="K109">
        <f t="shared" ref="K109" si="337">$A108*K$4+$B108*K$5+K$3</f>
        <v>8.5957999999999993E-2</v>
      </c>
      <c r="L109">
        <f t="shared" ref="L109" si="338">$A108*L$4+$B108*L$5+L$3</f>
        <v>1.4064E-2</v>
      </c>
      <c r="M109">
        <f t="shared" ref="M109" si="339">$A108*M$4+$B108*M$5+M$3</f>
        <v>0.12347799999999999</v>
      </c>
      <c r="N109">
        <f t="shared" ref="N109" si="340">$A108*N$4+$B108*N$5+N$3</f>
        <v>0.118834</v>
      </c>
      <c r="O109">
        <f t="shared" ref="O109" si="341">$A108*O$4+$B108*O$5+O$3</f>
        <v>0.18992000000000001</v>
      </c>
      <c r="P109">
        <f t="shared" ref="P109" si="342">$A108*P$4+$B108*P$5+P$3</f>
        <v>9.0927999999999995E-2</v>
      </c>
      <c r="Q109">
        <f t="shared" ref="Q109" si="343">$A108*Q$4+$B108*Q$5+Q$3</f>
        <v>7.6822000000000001E-2</v>
      </c>
      <c r="R109">
        <f t="shared" ref="R109" si="344">$A108*R$4+$B108*R$5+R$3</f>
        <v>7.1276000000000006E-2</v>
      </c>
      <c r="S109">
        <f t="shared" ref="S109" si="345">$A108*S$4+$B108*S$5+S$3</f>
        <v>7.0949999999999999E-2</v>
      </c>
      <c r="T109">
        <f t="shared" ref="T109" si="346">$A108*T$4+$B108*T$5+T$3</f>
        <v>7.5400999999999996E-2</v>
      </c>
      <c r="U109">
        <f t="shared" ref="U109" si="347">$A108*U$4+$B108*U$5+U$3</f>
        <v>0.37621700000000002</v>
      </c>
      <c r="V109">
        <f t="shared" ref="V109" si="348">$A108*V$4+$B108*V$5+V$3</f>
        <v>0.18702299999999999</v>
      </c>
      <c r="W109">
        <f t="shared" ref="W109" si="349">$A108*W$4+$B108*W$5+W$3</f>
        <v>7.8453999999999996E-2</v>
      </c>
      <c r="X109">
        <f t="shared" ref="X109" si="350">$A108*X$4+$B108*X$5+X$3</f>
        <v>6.4692E-2</v>
      </c>
      <c r="Y109">
        <f>SUM(A109:X109)</f>
        <v>2.5151379999999999</v>
      </c>
    </row>
    <row r="110" spans="1:25" x14ac:dyDescent="0.25">
      <c r="A110">
        <f>A109/$Y109</f>
        <v>2.1930804592034316E-2</v>
      </c>
      <c r="B110">
        <f t="shared" ref="B110:X110" si="351">B109/$Y109</f>
        <v>3.3399757786650275E-2</v>
      </c>
      <c r="C110">
        <f t="shared" si="351"/>
        <v>5.4483292765645459E-2</v>
      </c>
      <c r="D110">
        <f t="shared" si="351"/>
        <v>5.2438474548911436E-2</v>
      </c>
      <c r="E110">
        <f t="shared" si="351"/>
        <v>4.0633953286062244E-2</v>
      </c>
      <c r="F110">
        <f t="shared" si="351"/>
        <v>4.232014306968445E-2</v>
      </c>
      <c r="G110">
        <f t="shared" si="351"/>
        <v>1.7886493703327611E-2</v>
      </c>
      <c r="H110">
        <f t="shared" si="351"/>
        <v>2.8535213574762103E-2</v>
      </c>
      <c r="I110">
        <f t="shared" si="351"/>
        <v>2.25315668563713E-2</v>
      </c>
      <c r="J110">
        <f t="shared" si="351"/>
        <v>4.0143324143645402E-2</v>
      </c>
      <c r="K110">
        <f t="shared" si="351"/>
        <v>3.417625593506201E-2</v>
      </c>
      <c r="L110">
        <f t="shared" si="351"/>
        <v>5.5917408905594842E-3</v>
      </c>
      <c r="M110">
        <f t="shared" si="351"/>
        <v>4.9093926456520477E-2</v>
      </c>
      <c r="N110">
        <f t="shared" si="351"/>
        <v>4.7247506896241874E-2</v>
      </c>
      <c r="O110">
        <f t="shared" si="351"/>
        <v>7.5510767202435811E-2</v>
      </c>
      <c r="P110">
        <f t="shared" si="351"/>
        <v>3.6152290649658192E-2</v>
      </c>
      <c r="Q110">
        <f t="shared" si="351"/>
        <v>3.0543850874186627E-2</v>
      </c>
      <c r="R110">
        <f t="shared" si="351"/>
        <v>2.8338802880796207E-2</v>
      </c>
      <c r="S110">
        <f t="shared" si="351"/>
        <v>2.8209187726478627E-2</v>
      </c>
      <c r="T110">
        <f t="shared" si="351"/>
        <v>2.9978871934661238E-2</v>
      </c>
      <c r="U110">
        <f t="shared" si="351"/>
        <v>0.14958105678495576</v>
      </c>
      <c r="V110">
        <f t="shared" si="351"/>
        <v>7.4358941736000175E-2</v>
      </c>
      <c r="W110">
        <f t="shared" si="351"/>
        <v>3.119272183077032E-2</v>
      </c>
      <c r="X110">
        <f t="shared" si="351"/>
        <v>2.5721053874578653E-2</v>
      </c>
    </row>
    <row r="111" spans="1:25" x14ac:dyDescent="0.25">
      <c r="A111">
        <f>A110</f>
        <v>2.1930804592034316E-2</v>
      </c>
      <c r="B111">
        <f>A111+B110</f>
        <v>5.533056237868459E-2</v>
      </c>
      <c r="C111">
        <f t="shared" ref="C111:X111" si="352">B111+C110</f>
        <v>0.10981385514433005</v>
      </c>
      <c r="D111">
        <f t="shared" si="352"/>
        <v>0.16225232969324149</v>
      </c>
      <c r="E111">
        <f t="shared" si="352"/>
        <v>0.20288628297930372</v>
      </c>
      <c r="F111">
        <f t="shared" si="352"/>
        <v>0.24520642604898818</v>
      </c>
      <c r="G111">
        <f t="shared" si="352"/>
        <v>0.2630929197523158</v>
      </c>
      <c r="H111">
        <f t="shared" si="352"/>
        <v>0.29162813332707793</v>
      </c>
      <c r="I111">
        <f t="shared" si="352"/>
        <v>0.31415970018344924</v>
      </c>
      <c r="J111">
        <f t="shared" si="352"/>
        <v>0.35430302432709465</v>
      </c>
      <c r="K111">
        <f t="shared" si="352"/>
        <v>0.38847928026215667</v>
      </c>
      <c r="L111">
        <f t="shared" si="352"/>
        <v>0.39407102115271614</v>
      </c>
      <c r="M111">
        <f t="shared" si="352"/>
        <v>0.44316494760923664</v>
      </c>
      <c r="N111">
        <f t="shared" si="352"/>
        <v>0.49041245450547849</v>
      </c>
      <c r="O111">
        <f t="shared" si="352"/>
        <v>0.56592322170791431</v>
      </c>
      <c r="P111">
        <f t="shared" si="352"/>
        <v>0.60207551235757251</v>
      </c>
      <c r="Q111">
        <f t="shared" si="352"/>
        <v>0.63261936323175916</v>
      </c>
      <c r="R111">
        <f t="shared" si="352"/>
        <v>0.66095816611255531</v>
      </c>
      <c r="S111">
        <f t="shared" si="352"/>
        <v>0.68916735383903394</v>
      </c>
      <c r="T111">
        <f t="shared" si="352"/>
        <v>0.71914622577369514</v>
      </c>
      <c r="U111">
        <f t="shared" si="352"/>
        <v>0.86872728255865095</v>
      </c>
      <c r="V111">
        <f t="shared" si="352"/>
        <v>0.94308622429465117</v>
      </c>
      <c r="W111">
        <f t="shared" si="352"/>
        <v>0.97427894612542154</v>
      </c>
      <c r="X111">
        <f t="shared" si="352"/>
        <v>1.0000000000000002</v>
      </c>
    </row>
    <row r="113" spans="1:25" x14ac:dyDescent="0.25">
      <c r="A113" t="s">
        <v>3</v>
      </c>
      <c r="B113" t="s">
        <v>4</v>
      </c>
    </row>
    <row r="114" spans="1:25" x14ac:dyDescent="0.25">
      <c r="A114">
        <v>2</v>
      </c>
      <c r="B114">
        <v>2</v>
      </c>
    </row>
    <row r="115" spans="1:25" x14ac:dyDescent="0.25">
      <c r="A115">
        <f>$A114*A$4+$B114*A$5+A$3</f>
        <v>6.8651000000000004E-2</v>
      </c>
      <c r="B115">
        <f t="shared" ref="B115" si="353">$A114*B$4+$B114*B$5+B$3</f>
        <v>0.12634300000000001</v>
      </c>
      <c r="C115">
        <f t="shared" ref="C115" si="354">$A114*C$4+$B114*C$5+C$3</f>
        <v>0.23239899999999999</v>
      </c>
      <c r="D115">
        <f t="shared" ref="D115" si="355">$A114*D$4+$B114*D$5+D$3</f>
        <v>0.222113</v>
      </c>
      <c r="E115">
        <f t="shared" ref="E115" si="356">$A114*E$4+$B114*E$5+E$3</f>
        <v>0.16273300000000002</v>
      </c>
      <c r="F115">
        <f t="shared" ref="F115" si="357">$A114*F$4+$B114*F$5+F$3</f>
        <v>0.17121500000000001</v>
      </c>
      <c r="G115">
        <f t="shared" ref="G115" si="358">$A114*G$4+$B114*G$5+G$3</f>
        <v>4.8307000000000003E-2</v>
      </c>
      <c r="H115">
        <f t="shared" ref="H115" si="359">$A114*H$4+$B114*H$5+H$3</f>
        <v>0.10187300000000001</v>
      </c>
      <c r="I115">
        <f t="shared" ref="I115" si="360">$A114*I$4+$B114*I$5+I$3</f>
        <v>0.102923</v>
      </c>
      <c r="J115">
        <f t="shared" ref="J115" si="361">$A114*J$4+$B114*J$5+J$3</f>
        <v>0.19151500000000002</v>
      </c>
      <c r="K115">
        <f t="shared" ref="K115" si="362">$A114*K$4+$B114*K$5+K$3</f>
        <v>0.161499</v>
      </c>
      <c r="L115">
        <f t="shared" ref="L115" si="363">$A114*L$4+$B114*L$5+L$3</f>
        <v>1.7710999999999998E-2</v>
      </c>
      <c r="M115">
        <f t="shared" ref="M115" si="364">$A114*M$4+$B114*M$5+M$3</f>
        <v>0.236539</v>
      </c>
      <c r="N115">
        <f t="shared" ref="N115" si="365">$A114*N$4+$B114*N$5+N$3</f>
        <v>0.22725100000000001</v>
      </c>
      <c r="O115">
        <f t="shared" ref="O115" si="366">$A114*O$4+$B114*O$5+O$3</f>
        <v>0.369423</v>
      </c>
      <c r="P115">
        <f t="shared" ref="P115" si="367">$A114*P$4+$B114*P$5+P$3</f>
        <v>0.17143900000000001</v>
      </c>
      <c r="Q115">
        <f t="shared" ref="Q115" si="368">$A114*Q$4+$B114*Q$5+Q$3</f>
        <v>0.14322700000000002</v>
      </c>
      <c r="R115">
        <f t="shared" ref="R115" si="369">$A114*R$4+$B114*R$5+R$3</f>
        <v>0.132135</v>
      </c>
      <c r="S115">
        <f t="shared" ref="S115" si="370">$A114*S$4+$B114*S$5+S$3</f>
        <v>0.13148300000000002</v>
      </c>
      <c r="T115">
        <f t="shared" ref="T115" si="371">$A114*T$4+$B114*T$5+T$3</f>
        <v>0.14038500000000001</v>
      </c>
      <c r="U115">
        <f t="shared" ref="U115" si="372">$A114*U$4+$B114*U$5+U$3</f>
        <v>0.74201700000000004</v>
      </c>
      <c r="V115">
        <f t="shared" ref="V115" si="373">$A114*V$4+$B114*V$5+V$3</f>
        <v>0.36362899999999998</v>
      </c>
      <c r="W115">
        <f t="shared" ref="W115" si="374">$A114*W$4+$B114*W$5+W$3</f>
        <v>0.14649100000000001</v>
      </c>
      <c r="X115">
        <f t="shared" ref="X115" si="375">$A114*X$4+$B114*X$5+X$3</f>
        <v>0.11896699999999999</v>
      </c>
      <c r="Y115">
        <f>SUM(A115:X115)</f>
        <v>4.5302680000000004</v>
      </c>
    </row>
    <row r="116" spans="1:25" x14ac:dyDescent="0.25">
      <c r="A116">
        <f>A115/$Y115</f>
        <v>1.5153849617726809E-2</v>
      </c>
      <c r="B116">
        <f t="shared" ref="B116:X116" si="376">B115/$Y115</f>
        <v>2.7888637051936001E-2</v>
      </c>
      <c r="C116">
        <f t="shared" si="376"/>
        <v>5.1299172587582008E-2</v>
      </c>
      <c r="D116">
        <f t="shared" si="376"/>
        <v>4.9028666736714029E-2</v>
      </c>
      <c r="E116">
        <f t="shared" si="376"/>
        <v>3.5921274414670391E-2</v>
      </c>
      <c r="F116">
        <f t="shared" si="376"/>
        <v>3.7793569828539944E-2</v>
      </c>
      <c r="G116">
        <f t="shared" si="376"/>
        <v>1.0663166064347628E-2</v>
      </c>
      <c r="H116">
        <f t="shared" si="376"/>
        <v>2.2487190603293225E-2</v>
      </c>
      <c r="I116">
        <f t="shared" si="376"/>
        <v>2.2718964970725793E-2</v>
      </c>
      <c r="J116">
        <f t="shared" si="376"/>
        <v>4.2274540932236239E-2</v>
      </c>
      <c r="K116">
        <f t="shared" si="376"/>
        <v>3.5648884348563926E-2</v>
      </c>
      <c r="L116">
        <f t="shared" si="376"/>
        <v>3.9094817348554207E-3</v>
      </c>
      <c r="M116">
        <f t="shared" si="376"/>
        <v>5.2213025807744701E-2</v>
      </c>
      <c r="N116">
        <f t="shared" si="376"/>
        <v>5.0162815974684055E-2</v>
      </c>
      <c r="O116">
        <f t="shared" si="376"/>
        <v>8.1545506800039191E-2</v>
      </c>
      <c r="P116">
        <f t="shared" si="376"/>
        <v>3.784301502692556E-2</v>
      </c>
      <c r="Q116">
        <f t="shared" si="376"/>
        <v>3.1615568880251681E-2</v>
      </c>
      <c r="R116">
        <f t="shared" si="376"/>
        <v>2.9167148610192595E-2</v>
      </c>
      <c r="S116">
        <f t="shared" si="376"/>
        <v>2.9023227764891614E-2</v>
      </c>
      <c r="T116">
        <f t="shared" si="376"/>
        <v>3.0988232925734195E-2</v>
      </c>
      <c r="U116">
        <f t="shared" si="376"/>
        <v>0.16379097218972474</v>
      </c>
      <c r="V116">
        <f t="shared" si="376"/>
        <v>8.0266553766797005E-2</v>
      </c>
      <c r="W116">
        <f t="shared" si="376"/>
        <v>3.233605605672777E-2</v>
      </c>
      <c r="X116">
        <f t="shared" si="376"/>
        <v>2.6260477305095412E-2</v>
      </c>
    </row>
    <row r="117" spans="1:25" x14ac:dyDescent="0.25">
      <c r="A117">
        <f>A116</f>
        <v>1.5153849617726809E-2</v>
      </c>
      <c r="B117">
        <f>A117+B116</f>
        <v>4.3042486669662809E-2</v>
      </c>
      <c r="C117">
        <f t="shared" ref="C117:X117" si="377">B117+C116</f>
        <v>9.4341659257244817E-2</v>
      </c>
      <c r="D117">
        <f t="shared" si="377"/>
        <v>0.14337032599395885</v>
      </c>
      <c r="E117">
        <f t="shared" si="377"/>
        <v>0.17929160040862924</v>
      </c>
      <c r="F117">
        <f t="shared" si="377"/>
        <v>0.21708517023716917</v>
      </c>
      <c r="G117">
        <f t="shared" si="377"/>
        <v>0.22774833630151681</v>
      </c>
      <c r="H117">
        <f t="shared" si="377"/>
        <v>0.25023552690481005</v>
      </c>
      <c r="I117">
        <f t="shared" si="377"/>
        <v>0.27295449187553583</v>
      </c>
      <c r="J117">
        <f t="shared" si="377"/>
        <v>0.31522903280777209</v>
      </c>
      <c r="K117">
        <f t="shared" si="377"/>
        <v>0.35087791715633604</v>
      </c>
      <c r="L117">
        <f t="shared" si="377"/>
        <v>0.35478739889119149</v>
      </c>
      <c r="M117">
        <f t="shared" si="377"/>
        <v>0.40700042469893616</v>
      </c>
      <c r="N117">
        <f t="shared" si="377"/>
        <v>0.45716324067362024</v>
      </c>
      <c r="O117">
        <f t="shared" si="377"/>
        <v>0.53870874747365938</v>
      </c>
      <c r="P117">
        <f t="shared" si="377"/>
        <v>0.57655176250058493</v>
      </c>
      <c r="Q117">
        <f t="shared" si="377"/>
        <v>0.60816733138083656</v>
      </c>
      <c r="R117">
        <f t="shared" si="377"/>
        <v>0.63733447999102921</v>
      </c>
      <c r="S117">
        <f t="shared" si="377"/>
        <v>0.66635770775592085</v>
      </c>
      <c r="T117">
        <f t="shared" si="377"/>
        <v>0.69734594068165501</v>
      </c>
      <c r="U117">
        <f t="shared" si="377"/>
        <v>0.86113691287137972</v>
      </c>
      <c r="V117">
        <f t="shared" si="377"/>
        <v>0.94140346663817676</v>
      </c>
      <c r="W117">
        <f t="shared" si="377"/>
        <v>0.97373952269490449</v>
      </c>
      <c r="X117">
        <f t="shared" si="377"/>
        <v>0.99999999999999989</v>
      </c>
    </row>
    <row r="119" spans="1:25" x14ac:dyDescent="0.25">
      <c r="A119" t="s">
        <v>3</v>
      </c>
      <c r="B119" t="s">
        <v>4</v>
      </c>
    </row>
    <row r="120" spans="1:25" x14ac:dyDescent="0.25">
      <c r="A120">
        <v>2</v>
      </c>
      <c r="B120">
        <v>4</v>
      </c>
    </row>
    <row r="121" spans="1:25" x14ac:dyDescent="0.25">
      <c r="A121">
        <f>$A120*A$4+$B120*A$5+A$3</f>
        <v>8.3659000000000011E-2</v>
      </c>
      <c r="B121">
        <f t="shared" ref="B121" si="378">$A120*B$4+$B120*B$5+B$3</f>
        <v>0.151139</v>
      </c>
      <c r="C121">
        <f t="shared" ref="C121" si="379">$A120*C$4+$B120*C$5+C$3</f>
        <v>0.24349100000000001</v>
      </c>
      <c r="D121">
        <f t="shared" ref="D121" si="380">$A120*D$4+$B120*D$5+D$3</f>
        <v>0.28279900000000002</v>
      </c>
      <c r="E121">
        <f t="shared" ref="E121" si="381">$A120*E$4+$B120*E$5+E$3</f>
        <v>0.16403900000000002</v>
      </c>
      <c r="F121">
        <f t="shared" ref="F121" si="382">$A120*F$4+$B120*F$5+F$3</f>
        <v>0.18100300000000002</v>
      </c>
      <c r="G121">
        <f t="shared" ref="G121" si="383">$A120*G$4+$B120*G$5+G$3</f>
        <v>4.8959000000000003E-2</v>
      </c>
      <c r="H121">
        <f t="shared" ref="H121" si="384">$A120*H$4+$B120*H$5+H$3</f>
        <v>0.10219900000000001</v>
      </c>
      <c r="I121">
        <f t="shared" ref="I121" si="385">$A120*I$4+$B120*I$5+I$3</f>
        <v>0.13554900000000003</v>
      </c>
      <c r="J121">
        <f t="shared" ref="J121" si="386">$A120*J$4+$B120*J$5+J$3</f>
        <v>0.25285299999999999</v>
      </c>
      <c r="K121">
        <f t="shared" ref="K121" si="387">$A120*K$4+$B120*K$5+K$3</f>
        <v>0.19282100000000002</v>
      </c>
      <c r="L121">
        <f t="shared" ref="L121" si="388">$A120*L$4+$B120*L$5+L$3</f>
        <v>1.9016999999999999E-2</v>
      </c>
      <c r="M121">
        <f t="shared" ref="M121" si="389">$A120*M$4+$B120*M$5+M$3</f>
        <v>0.34290100000000001</v>
      </c>
      <c r="N121">
        <f t="shared" ref="N121" si="390">$A120*N$4+$B120*N$5+N$3</f>
        <v>0.26444499999999999</v>
      </c>
      <c r="O121">
        <f t="shared" ref="O121" si="391">$A120*O$4+$B120*O$5+O$3</f>
        <v>0.722441</v>
      </c>
      <c r="P121">
        <f t="shared" ref="P121" si="392">$A120*P$4+$B120*P$5+P$3</f>
        <v>0.27258100000000002</v>
      </c>
      <c r="Q121">
        <f t="shared" ref="Q121" si="393">$A120*Q$4+$B120*Q$5+Q$3</f>
        <v>0.15627700000000003</v>
      </c>
      <c r="R121">
        <f t="shared" ref="R121" si="394">$A120*R$4+$B120*R$5+R$3</f>
        <v>0.13409300000000002</v>
      </c>
      <c r="S121">
        <f t="shared" ref="S121" si="395">$A120*S$4+$B120*S$5+S$3</f>
        <v>0.13278900000000002</v>
      </c>
      <c r="T121">
        <f t="shared" ref="T121" si="396">$A120*T$4+$B120*T$5+T$3</f>
        <v>0.26436500000000002</v>
      </c>
      <c r="U121">
        <f t="shared" ref="U121" si="397">$A120*U$4+$B120*U$5+U$3</f>
        <v>1.4676290000000001</v>
      </c>
      <c r="V121">
        <f t="shared" ref="V121" si="398">$A120*V$4+$B120*V$5+V$3</f>
        <v>0.53720100000000004</v>
      </c>
      <c r="W121">
        <f t="shared" ref="W121" si="399">$A120*W$4+$B120*W$5+W$3</f>
        <v>0.16280500000000001</v>
      </c>
      <c r="X121">
        <f t="shared" ref="X121" si="400">$A120*X$4+$B120*X$5+X$3</f>
        <v>0.21554099999999998</v>
      </c>
      <c r="Y121">
        <f>SUM(A121:X121)</f>
        <v>6.5305960000000001</v>
      </c>
    </row>
    <row r="122" spans="1:25" x14ac:dyDescent="0.25">
      <c r="A122">
        <f>A121/$Y121</f>
        <v>1.2810316240661651E-2</v>
      </c>
      <c r="B122">
        <f t="shared" ref="B122:X122" si="401">B121/$Y121</f>
        <v>2.3143216943752147E-2</v>
      </c>
      <c r="C122">
        <f t="shared" si="401"/>
        <v>3.7284652120572151E-2</v>
      </c>
      <c r="D122">
        <f t="shared" si="401"/>
        <v>4.3303704592965175E-2</v>
      </c>
      <c r="E122">
        <f t="shared" si="401"/>
        <v>2.5118534357354217E-2</v>
      </c>
      <c r="F122">
        <f t="shared" si="401"/>
        <v>2.7716153318931385E-2</v>
      </c>
      <c r="G122">
        <f t="shared" si="401"/>
        <v>7.4968655234529903E-3</v>
      </c>
      <c r="H122">
        <f t="shared" si="401"/>
        <v>1.5649260802536247E-2</v>
      </c>
      <c r="I122">
        <f t="shared" si="401"/>
        <v>2.075599225553074E-2</v>
      </c>
      <c r="J122">
        <f t="shared" si="401"/>
        <v>3.8718211936552192E-2</v>
      </c>
      <c r="K122">
        <f t="shared" si="401"/>
        <v>2.9525789070400314E-2</v>
      </c>
      <c r="L122">
        <f t="shared" si="401"/>
        <v>2.9119853685636043E-3</v>
      </c>
      <c r="M122">
        <f t="shared" si="401"/>
        <v>5.2506846235780009E-2</v>
      </c>
      <c r="N122">
        <f t="shared" si="401"/>
        <v>4.049324135193786E-2</v>
      </c>
      <c r="O122">
        <f t="shared" si="401"/>
        <v>0.11062405330233259</v>
      </c>
      <c r="P122">
        <f t="shared" si="401"/>
        <v>4.1739069450935258E-2</v>
      </c>
      <c r="Q122">
        <f t="shared" si="401"/>
        <v>2.3929975150813191E-2</v>
      </c>
      <c r="R122">
        <f t="shared" si="401"/>
        <v>2.0533041700941234E-2</v>
      </c>
      <c r="S122">
        <f t="shared" si="401"/>
        <v>2.0333366204248436E-2</v>
      </c>
      <c r="T122">
        <f t="shared" si="401"/>
        <v>4.0480991321465917E-2</v>
      </c>
      <c r="U122">
        <f t="shared" si="401"/>
        <v>0.2247312496439835</v>
      </c>
      <c r="V122">
        <f t="shared" si="401"/>
        <v>8.2259107744530519E-2</v>
      </c>
      <c r="W122">
        <f t="shared" si="401"/>
        <v>2.4929577637324372E-2</v>
      </c>
      <c r="X122">
        <f t="shared" si="401"/>
        <v>3.3004797724434334E-2</v>
      </c>
    </row>
    <row r="123" spans="1:25" x14ac:dyDescent="0.25">
      <c r="A123">
        <f>A122</f>
        <v>1.2810316240661651E-2</v>
      </c>
      <c r="B123">
        <f>A123+B122</f>
        <v>3.59535331844138E-2</v>
      </c>
      <c r="C123">
        <f t="shared" ref="C123:X123" si="402">B123+C122</f>
        <v>7.323818530498595E-2</v>
      </c>
      <c r="D123">
        <f t="shared" si="402"/>
        <v>0.11654188989795113</v>
      </c>
      <c r="E123">
        <f t="shared" si="402"/>
        <v>0.14166042425530534</v>
      </c>
      <c r="F123">
        <f t="shared" si="402"/>
        <v>0.16937657757423671</v>
      </c>
      <c r="G123">
        <f t="shared" si="402"/>
        <v>0.17687344309768971</v>
      </c>
      <c r="H123">
        <f t="shared" si="402"/>
        <v>0.19252270390022597</v>
      </c>
      <c r="I123">
        <f t="shared" si="402"/>
        <v>0.2132786961557567</v>
      </c>
      <c r="J123">
        <f t="shared" si="402"/>
        <v>0.2519969080923089</v>
      </c>
      <c r="K123">
        <f t="shared" si="402"/>
        <v>0.28152269716270922</v>
      </c>
      <c r="L123">
        <f t="shared" si="402"/>
        <v>0.28443468253127285</v>
      </c>
      <c r="M123">
        <f t="shared" si="402"/>
        <v>0.33694152876705286</v>
      </c>
      <c r="N123">
        <f t="shared" si="402"/>
        <v>0.37743477011899074</v>
      </c>
      <c r="O123">
        <f t="shared" si="402"/>
        <v>0.48805882342132334</v>
      </c>
      <c r="P123">
        <f t="shared" si="402"/>
        <v>0.52979789287225865</v>
      </c>
      <c r="Q123">
        <f t="shared" si="402"/>
        <v>0.55372786802307183</v>
      </c>
      <c r="R123">
        <f t="shared" si="402"/>
        <v>0.57426090972401311</v>
      </c>
      <c r="S123">
        <f t="shared" si="402"/>
        <v>0.59459427592826153</v>
      </c>
      <c r="T123">
        <f t="shared" si="402"/>
        <v>0.6350752672497274</v>
      </c>
      <c r="U123">
        <f t="shared" si="402"/>
        <v>0.8598065168937109</v>
      </c>
      <c r="V123">
        <f t="shared" si="402"/>
        <v>0.94206562463824139</v>
      </c>
      <c r="W123">
        <f t="shared" si="402"/>
        <v>0.96699520227556579</v>
      </c>
      <c r="X123">
        <f t="shared" si="402"/>
        <v>1.0000000000000002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43" workbookViewId="0">
      <selection activeCell="E74" sqref="E74"/>
    </sheetView>
  </sheetViews>
  <sheetFormatPr defaultRowHeight="15" x14ac:dyDescent="0.25"/>
  <sheetData>
    <row r="1" spans="1:5" x14ac:dyDescent="0.25">
      <c r="A1">
        <v>0</v>
      </c>
      <c r="B1">
        <f>(1-COS(RADIANS(A1)))/2</f>
        <v>0</v>
      </c>
      <c r="D1">
        <v>0</v>
      </c>
      <c r="E1">
        <f>EXP(D1)-1</f>
        <v>0</v>
      </c>
    </row>
    <row r="2" spans="1:5" x14ac:dyDescent="0.25">
      <c r="A2">
        <v>10</v>
      </c>
      <c r="B2">
        <f t="shared" ref="B2:B19" si="0">(1-COS(RADIANS(A2)))/2</f>
        <v>7.5961234938959898E-3</v>
      </c>
      <c r="D2">
        <v>0.2</v>
      </c>
      <c r="E2">
        <f t="shared" ref="E2:E15" si="1">EXP(D2)-1</f>
        <v>0.22140275816016985</v>
      </c>
    </row>
    <row r="3" spans="1:5" x14ac:dyDescent="0.25">
      <c r="A3">
        <v>20</v>
      </c>
      <c r="B3">
        <f t="shared" si="0"/>
        <v>3.0153689607045786E-2</v>
      </c>
      <c r="D3">
        <v>0.4</v>
      </c>
      <c r="E3">
        <f t="shared" si="1"/>
        <v>0.49182469764127035</v>
      </c>
    </row>
    <row r="4" spans="1:5" x14ac:dyDescent="0.25">
      <c r="A4">
        <v>30</v>
      </c>
      <c r="B4">
        <f t="shared" si="0"/>
        <v>6.6987298107780646E-2</v>
      </c>
      <c r="D4">
        <v>0.6</v>
      </c>
      <c r="E4">
        <f t="shared" si="1"/>
        <v>0.82211880039050889</v>
      </c>
    </row>
    <row r="5" spans="1:5" x14ac:dyDescent="0.25">
      <c r="A5">
        <v>40</v>
      </c>
      <c r="B5">
        <f t="shared" si="0"/>
        <v>0.11697777844051099</v>
      </c>
      <c r="D5">
        <v>0.8</v>
      </c>
      <c r="E5">
        <f t="shared" si="1"/>
        <v>1.2255409284924679</v>
      </c>
    </row>
    <row r="6" spans="1:5" x14ac:dyDescent="0.25">
      <c r="A6">
        <v>50</v>
      </c>
      <c r="B6">
        <f t="shared" si="0"/>
        <v>0.17860619515673032</v>
      </c>
      <c r="D6">
        <v>1</v>
      </c>
      <c r="E6">
        <f t="shared" si="1"/>
        <v>1.7182818284590451</v>
      </c>
    </row>
    <row r="7" spans="1:5" x14ac:dyDescent="0.25">
      <c r="A7">
        <v>60</v>
      </c>
      <c r="B7">
        <f t="shared" si="0"/>
        <v>0.24999999999999994</v>
      </c>
      <c r="D7">
        <v>2</v>
      </c>
      <c r="E7">
        <f t="shared" si="1"/>
        <v>6.3890560989306504</v>
      </c>
    </row>
    <row r="8" spans="1:5" x14ac:dyDescent="0.25">
      <c r="A8">
        <v>70</v>
      </c>
      <c r="B8">
        <f t="shared" si="0"/>
        <v>0.32898992833716556</v>
      </c>
      <c r="D8">
        <v>3</v>
      </c>
      <c r="E8">
        <f t="shared" si="1"/>
        <v>19.085536923187668</v>
      </c>
    </row>
    <row r="9" spans="1:5" x14ac:dyDescent="0.25">
      <c r="A9">
        <v>80</v>
      </c>
      <c r="B9">
        <f t="shared" si="0"/>
        <v>0.41317591116653479</v>
      </c>
      <c r="D9">
        <v>4</v>
      </c>
      <c r="E9">
        <f t="shared" si="1"/>
        <v>53.598150033144236</v>
      </c>
    </row>
    <row r="10" spans="1:5" x14ac:dyDescent="0.25">
      <c r="A10">
        <v>90</v>
      </c>
      <c r="B10">
        <f t="shared" si="0"/>
        <v>0.49999999999999994</v>
      </c>
      <c r="D10">
        <v>5</v>
      </c>
      <c r="E10">
        <f t="shared" si="1"/>
        <v>147.4131591025766</v>
      </c>
    </row>
    <row r="11" spans="1:5" x14ac:dyDescent="0.25">
      <c r="A11">
        <v>100</v>
      </c>
      <c r="B11">
        <f t="shared" si="0"/>
        <v>0.58682408883346515</v>
      </c>
      <c r="D11">
        <v>6</v>
      </c>
      <c r="E11">
        <f t="shared" si="1"/>
        <v>402.42879349273511</v>
      </c>
    </row>
    <row r="12" spans="1:5" x14ac:dyDescent="0.25">
      <c r="A12">
        <v>110</v>
      </c>
      <c r="B12">
        <f t="shared" si="0"/>
        <v>0.67101007166283433</v>
      </c>
      <c r="D12">
        <v>7</v>
      </c>
      <c r="E12">
        <f t="shared" si="1"/>
        <v>1095.6331584284585</v>
      </c>
    </row>
    <row r="13" spans="1:5" x14ac:dyDescent="0.25">
      <c r="A13">
        <v>120</v>
      </c>
      <c r="B13">
        <f t="shared" si="0"/>
        <v>0.74999999999999989</v>
      </c>
      <c r="D13">
        <v>8</v>
      </c>
      <c r="E13">
        <f t="shared" si="1"/>
        <v>2979.9579870417283</v>
      </c>
    </row>
    <row r="14" spans="1:5" x14ac:dyDescent="0.25">
      <c r="A14">
        <v>130</v>
      </c>
      <c r="B14">
        <f t="shared" si="0"/>
        <v>0.82139380484326963</v>
      </c>
      <c r="D14">
        <v>9</v>
      </c>
      <c r="E14">
        <f t="shared" si="1"/>
        <v>8102.0839275753842</v>
      </c>
    </row>
    <row r="15" spans="1:5" x14ac:dyDescent="0.25">
      <c r="A15">
        <v>140</v>
      </c>
      <c r="B15">
        <f t="shared" si="0"/>
        <v>0.88302222155948895</v>
      </c>
      <c r="D15">
        <v>10</v>
      </c>
      <c r="E15">
        <f t="shared" si="1"/>
        <v>22025.465794806718</v>
      </c>
    </row>
    <row r="16" spans="1:5" x14ac:dyDescent="0.25">
      <c r="A16">
        <v>150</v>
      </c>
      <c r="B16">
        <f t="shared" si="0"/>
        <v>0.93301270189221941</v>
      </c>
    </row>
    <row r="17" spans="1:12" x14ac:dyDescent="0.25">
      <c r="A17">
        <v>160</v>
      </c>
      <c r="B17">
        <f t="shared" si="0"/>
        <v>0.96984631039295421</v>
      </c>
    </row>
    <row r="18" spans="1:12" x14ac:dyDescent="0.25">
      <c r="A18">
        <v>170</v>
      </c>
      <c r="B18">
        <f t="shared" si="0"/>
        <v>0.99240387650610407</v>
      </c>
    </row>
    <row r="19" spans="1:12" x14ac:dyDescent="0.25">
      <c r="A19">
        <v>180</v>
      </c>
      <c r="B19">
        <f t="shared" si="0"/>
        <v>1</v>
      </c>
    </row>
    <row r="21" spans="1:12" x14ac:dyDescent="0.25">
      <c r="F21">
        <v>0.25</v>
      </c>
      <c r="G21">
        <v>0.5</v>
      </c>
      <c r="H21">
        <v>0.75</v>
      </c>
      <c r="I21">
        <v>1</v>
      </c>
      <c r="J21">
        <v>2</v>
      </c>
      <c r="K21">
        <v>4</v>
      </c>
      <c r="L21">
        <v>8</v>
      </c>
    </row>
    <row r="22" spans="1:12" x14ac:dyDescent="0.25">
      <c r="E22">
        <v>0</v>
      </c>
      <c r="F22">
        <f>F$21*$E22</f>
        <v>0</v>
      </c>
      <c r="G22">
        <f t="shared" ref="G22:L32" si="2">G$21*$E22</f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</row>
    <row r="23" spans="1:12" x14ac:dyDescent="0.25">
      <c r="E23">
        <v>0.1</v>
      </c>
      <c r="F23">
        <f>F$21*$E23</f>
        <v>2.5000000000000001E-2</v>
      </c>
      <c r="G23">
        <f t="shared" si="2"/>
        <v>0.05</v>
      </c>
      <c r="H23">
        <f t="shared" si="2"/>
        <v>7.5000000000000011E-2</v>
      </c>
      <c r="I23">
        <f t="shared" si="2"/>
        <v>0.1</v>
      </c>
      <c r="J23">
        <f t="shared" si="2"/>
        <v>0.2</v>
      </c>
      <c r="K23">
        <f t="shared" si="2"/>
        <v>0.4</v>
      </c>
      <c r="L23">
        <f t="shared" si="2"/>
        <v>0.8</v>
      </c>
    </row>
    <row r="24" spans="1:12" x14ac:dyDescent="0.25">
      <c r="E24">
        <v>0.2</v>
      </c>
      <c r="F24">
        <f t="shared" ref="F24:F32" si="3">F$21*$E24</f>
        <v>0.05</v>
      </c>
      <c r="G24">
        <f t="shared" si="2"/>
        <v>0.1</v>
      </c>
      <c r="H24">
        <f t="shared" si="2"/>
        <v>0.15000000000000002</v>
      </c>
      <c r="I24">
        <f t="shared" si="2"/>
        <v>0.2</v>
      </c>
      <c r="J24">
        <f t="shared" si="2"/>
        <v>0.4</v>
      </c>
      <c r="K24">
        <f t="shared" si="2"/>
        <v>0.8</v>
      </c>
      <c r="L24">
        <f t="shared" si="2"/>
        <v>1.6</v>
      </c>
    </row>
    <row r="25" spans="1:12" x14ac:dyDescent="0.25">
      <c r="E25">
        <v>0.30000000000000004</v>
      </c>
      <c r="F25">
        <f t="shared" si="3"/>
        <v>7.5000000000000011E-2</v>
      </c>
      <c r="G25">
        <f t="shared" si="2"/>
        <v>0.15000000000000002</v>
      </c>
      <c r="H25">
        <f t="shared" si="2"/>
        <v>0.22500000000000003</v>
      </c>
      <c r="I25">
        <f t="shared" si="2"/>
        <v>0.30000000000000004</v>
      </c>
      <c r="J25">
        <f t="shared" si="2"/>
        <v>0.60000000000000009</v>
      </c>
      <c r="K25">
        <f t="shared" si="2"/>
        <v>1.2000000000000002</v>
      </c>
      <c r="L25">
        <f t="shared" si="2"/>
        <v>2.4000000000000004</v>
      </c>
    </row>
    <row r="26" spans="1:12" x14ac:dyDescent="0.25">
      <c r="E26">
        <v>0.4</v>
      </c>
      <c r="F26">
        <f t="shared" si="3"/>
        <v>0.1</v>
      </c>
      <c r="G26">
        <f t="shared" si="2"/>
        <v>0.2</v>
      </c>
      <c r="H26">
        <f t="shared" si="2"/>
        <v>0.30000000000000004</v>
      </c>
      <c r="I26">
        <f t="shared" si="2"/>
        <v>0.4</v>
      </c>
      <c r="J26">
        <f t="shared" si="2"/>
        <v>0.8</v>
      </c>
      <c r="K26">
        <f t="shared" si="2"/>
        <v>1.6</v>
      </c>
      <c r="L26">
        <f t="shared" si="2"/>
        <v>3.2</v>
      </c>
    </row>
    <row r="27" spans="1:12" x14ac:dyDescent="0.25">
      <c r="E27">
        <v>0.5</v>
      </c>
      <c r="F27">
        <f t="shared" si="3"/>
        <v>0.125</v>
      </c>
      <c r="G27">
        <f t="shared" si="2"/>
        <v>0.25</v>
      </c>
      <c r="H27">
        <f t="shared" si="2"/>
        <v>0.375</v>
      </c>
      <c r="I27">
        <f t="shared" si="2"/>
        <v>0.5</v>
      </c>
      <c r="J27">
        <f t="shared" si="2"/>
        <v>1</v>
      </c>
      <c r="K27">
        <f t="shared" si="2"/>
        <v>2</v>
      </c>
      <c r="L27">
        <f t="shared" si="2"/>
        <v>4</v>
      </c>
    </row>
    <row r="28" spans="1:12" x14ac:dyDescent="0.25">
      <c r="E28">
        <v>0.60000000000000009</v>
      </c>
      <c r="F28">
        <f t="shared" si="3"/>
        <v>0.15000000000000002</v>
      </c>
      <c r="G28">
        <f t="shared" si="2"/>
        <v>0.30000000000000004</v>
      </c>
      <c r="H28">
        <f t="shared" si="2"/>
        <v>0.45000000000000007</v>
      </c>
      <c r="I28">
        <f t="shared" si="2"/>
        <v>0.60000000000000009</v>
      </c>
      <c r="J28">
        <f t="shared" si="2"/>
        <v>1.2000000000000002</v>
      </c>
      <c r="K28">
        <f t="shared" si="2"/>
        <v>2.4000000000000004</v>
      </c>
      <c r="L28">
        <f t="shared" si="2"/>
        <v>4.8000000000000007</v>
      </c>
    </row>
    <row r="29" spans="1:12" x14ac:dyDescent="0.25">
      <c r="E29">
        <v>0.70000000000000007</v>
      </c>
      <c r="F29">
        <f t="shared" si="3"/>
        <v>0.17500000000000002</v>
      </c>
      <c r="G29">
        <f t="shared" si="2"/>
        <v>0.35000000000000003</v>
      </c>
      <c r="H29">
        <f t="shared" si="2"/>
        <v>0.52500000000000002</v>
      </c>
      <c r="I29">
        <f t="shared" si="2"/>
        <v>0.70000000000000007</v>
      </c>
      <c r="J29">
        <f t="shared" si="2"/>
        <v>1.4000000000000001</v>
      </c>
      <c r="K29">
        <f t="shared" si="2"/>
        <v>2.8000000000000003</v>
      </c>
      <c r="L29">
        <f t="shared" si="2"/>
        <v>5.6000000000000005</v>
      </c>
    </row>
    <row r="30" spans="1:12" x14ac:dyDescent="0.25">
      <c r="E30">
        <v>0.8</v>
      </c>
      <c r="F30">
        <f t="shared" si="3"/>
        <v>0.2</v>
      </c>
      <c r="G30">
        <f t="shared" si="2"/>
        <v>0.4</v>
      </c>
      <c r="H30">
        <f t="shared" si="2"/>
        <v>0.60000000000000009</v>
      </c>
      <c r="I30">
        <f t="shared" si="2"/>
        <v>0.8</v>
      </c>
      <c r="J30">
        <f t="shared" si="2"/>
        <v>1.6</v>
      </c>
      <c r="K30">
        <f t="shared" si="2"/>
        <v>3.2</v>
      </c>
      <c r="L30">
        <f t="shared" si="2"/>
        <v>6.4</v>
      </c>
    </row>
    <row r="31" spans="1:12" x14ac:dyDescent="0.25">
      <c r="E31">
        <v>0.9</v>
      </c>
      <c r="F31">
        <f t="shared" si="3"/>
        <v>0.22500000000000001</v>
      </c>
      <c r="G31">
        <f t="shared" si="2"/>
        <v>0.45</v>
      </c>
      <c r="H31">
        <f t="shared" si="2"/>
        <v>0.67500000000000004</v>
      </c>
      <c r="I31">
        <f t="shared" si="2"/>
        <v>0.9</v>
      </c>
      <c r="J31">
        <f t="shared" si="2"/>
        <v>1.8</v>
      </c>
      <c r="K31">
        <f t="shared" si="2"/>
        <v>3.6</v>
      </c>
      <c r="L31">
        <f t="shared" si="2"/>
        <v>7.2</v>
      </c>
    </row>
    <row r="32" spans="1:12" x14ac:dyDescent="0.25">
      <c r="E32">
        <v>1</v>
      </c>
      <c r="F32">
        <f t="shared" si="3"/>
        <v>0.25</v>
      </c>
      <c r="G32">
        <f t="shared" si="2"/>
        <v>0.5</v>
      </c>
      <c r="H32">
        <f t="shared" si="2"/>
        <v>0.75</v>
      </c>
      <c r="I32">
        <f t="shared" si="2"/>
        <v>1</v>
      </c>
      <c r="J32">
        <f t="shared" si="2"/>
        <v>2</v>
      </c>
      <c r="K32">
        <f t="shared" si="2"/>
        <v>4</v>
      </c>
      <c r="L32">
        <f t="shared" si="2"/>
        <v>8</v>
      </c>
    </row>
    <row r="38" spans="5:12" x14ac:dyDescent="0.25">
      <c r="F38">
        <v>0.25</v>
      </c>
      <c r="G38">
        <v>0.5</v>
      </c>
      <c r="H38">
        <v>0.75</v>
      </c>
      <c r="I38">
        <v>1</v>
      </c>
      <c r="J38">
        <v>2</v>
      </c>
      <c r="K38">
        <v>4</v>
      </c>
      <c r="L38">
        <v>8</v>
      </c>
    </row>
    <row r="39" spans="5:12" x14ac:dyDescent="0.25">
      <c r="E39">
        <v>0</v>
      </c>
      <c r="F39">
        <f>EXP(F$21*$E39)-1</f>
        <v>0</v>
      </c>
      <c r="G39">
        <f t="shared" ref="G39:L49" si="4">EXP(G$21*$E39)-1</f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</row>
    <row r="40" spans="5:12" x14ac:dyDescent="0.25">
      <c r="E40">
        <v>0.1</v>
      </c>
      <c r="F40">
        <f t="shared" ref="F40:F49" si="5">EXP(F$21*$E40)-1</f>
        <v>2.5315120524428858E-2</v>
      </c>
      <c r="G40">
        <f t="shared" si="4"/>
        <v>5.1271096376024117E-2</v>
      </c>
      <c r="H40">
        <f t="shared" si="4"/>
        <v>7.788415088463152E-2</v>
      </c>
      <c r="I40">
        <f t="shared" si="4"/>
        <v>0.10517091807564771</v>
      </c>
      <c r="J40">
        <f t="shared" si="4"/>
        <v>0.22140275816016985</v>
      </c>
      <c r="K40">
        <f t="shared" si="4"/>
        <v>0.49182469764127035</v>
      </c>
      <c r="L40">
        <f t="shared" si="4"/>
        <v>1.2255409284924679</v>
      </c>
    </row>
    <row r="41" spans="5:12" x14ac:dyDescent="0.25">
      <c r="E41">
        <v>0.2</v>
      </c>
      <c r="F41">
        <f t="shared" si="5"/>
        <v>5.1271096376024117E-2</v>
      </c>
      <c r="G41">
        <f t="shared" si="4"/>
        <v>0.10517091807564771</v>
      </c>
      <c r="H41">
        <f t="shared" si="4"/>
        <v>0.16183424272828306</v>
      </c>
      <c r="I41">
        <f t="shared" si="4"/>
        <v>0.22140275816016985</v>
      </c>
      <c r="J41">
        <f t="shared" si="4"/>
        <v>0.49182469764127035</v>
      </c>
      <c r="K41">
        <f t="shared" si="4"/>
        <v>1.2255409284924679</v>
      </c>
      <c r="L41">
        <f t="shared" si="4"/>
        <v>3.9530324243951149</v>
      </c>
    </row>
    <row r="42" spans="5:12" x14ac:dyDescent="0.25">
      <c r="E42">
        <v>0.30000000000000004</v>
      </c>
      <c r="F42">
        <f t="shared" si="5"/>
        <v>7.788415088463152E-2</v>
      </c>
      <c r="G42">
        <f t="shared" si="4"/>
        <v>0.16183424272828306</v>
      </c>
      <c r="H42">
        <f t="shared" si="4"/>
        <v>0.25232271619186442</v>
      </c>
      <c r="I42">
        <f t="shared" si="4"/>
        <v>0.34985880757600318</v>
      </c>
      <c r="J42">
        <f t="shared" si="4"/>
        <v>0.82211880039050911</v>
      </c>
      <c r="K42">
        <f t="shared" si="4"/>
        <v>2.3201169227365481</v>
      </c>
      <c r="L42">
        <f t="shared" si="4"/>
        <v>10.023176380641605</v>
      </c>
    </row>
    <row r="43" spans="5:12" x14ac:dyDescent="0.25">
      <c r="E43">
        <v>0.4</v>
      </c>
      <c r="F43">
        <f t="shared" si="5"/>
        <v>0.10517091807564771</v>
      </c>
      <c r="G43">
        <f t="shared" si="4"/>
        <v>0.22140275816016985</v>
      </c>
      <c r="H43">
        <f t="shared" si="4"/>
        <v>0.34985880757600318</v>
      </c>
      <c r="I43">
        <f t="shared" si="4"/>
        <v>0.49182469764127035</v>
      </c>
      <c r="J43">
        <f t="shared" si="4"/>
        <v>1.2255409284924679</v>
      </c>
      <c r="K43">
        <f t="shared" si="4"/>
        <v>3.9530324243951149</v>
      </c>
      <c r="L43">
        <f t="shared" si="4"/>
        <v>23.532530197109352</v>
      </c>
    </row>
    <row r="44" spans="5:12" x14ac:dyDescent="0.25">
      <c r="E44">
        <v>0.5</v>
      </c>
      <c r="F44">
        <f t="shared" si="5"/>
        <v>0.13314845306682632</v>
      </c>
      <c r="G44">
        <f t="shared" si="4"/>
        <v>0.28402541668774139</v>
      </c>
      <c r="H44">
        <f t="shared" si="4"/>
        <v>0.45499141461820125</v>
      </c>
      <c r="I44">
        <f t="shared" si="4"/>
        <v>0.64872127070012819</v>
      </c>
      <c r="J44">
        <f t="shared" si="4"/>
        <v>1.7182818284590451</v>
      </c>
      <c r="K44">
        <f t="shared" si="4"/>
        <v>6.3890560989306504</v>
      </c>
      <c r="L44">
        <f t="shared" si="4"/>
        <v>53.598150033144236</v>
      </c>
    </row>
    <row r="45" spans="5:12" x14ac:dyDescent="0.25">
      <c r="E45">
        <v>0.60000000000000009</v>
      </c>
      <c r="F45">
        <f t="shared" si="5"/>
        <v>0.16183424272828306</v>
      </c>
      <c r="G45">
        <f t="shared" si="4"/>
        <v>0.34985880757600318</v>
      </c>
      <c r="H45">
        <f t="shared" si="4"/>
        <v>0.56831218549016893</v>
      </c>
      <c r="I45">
        <f t="shared" si="4"/>
        <v>0.82211880039050911</v>
      </c>
      <c r="J45">
        <f t="shared" si="4"/>
        <v>2.3201169227365481</v>
      </c>
      <c r="K45">
        <f t="shared" si="4"/>
        <v>10.023176380641605</v>
      </c>
      <c r="L45">
        <f t="shared" si="4"/>
        <v>120.51041751873497</v>
      </c>
    </row>
    <row r="46" spans="5:12" x14ac:dyDescent="0.25">
      <c r="E46">
        <v>0.70000000000000007</v>
      </c>
      <c r="F46">
        <f t="shared" si="5"/>
        <v>0.19124621661235808</v>
      </c>
      <c r="G46">
        <f t="shared" si="4"/>
        <v>0.41906754859325734</v>
      </c>
      <c r="H46">
        <f t="shared" si="4"/>
        <v>0.69045884837909144</v>
      </c>
      <c r="I46">
        <f t="shared" si="4"/>
        <v>1.0137527074704766</v>
      </c>
      <c r="J46">
        <f t="shared" si="4"/>
        <v>3.0551999668446754</v>
      </c>
      <c r="K46">
        <f t="shared" si="4"/>
        <v>15.444646771097055</v>
      </c>
      <c r="L46">
        <f t="shared" si="4"/>
        <v>269.42640742615276</v>
      </c>
    </row>
    <row r="47" spans="5:12" x14ac:dyDescent="0.25">
      <c r="E47">
        <v>0.8</v>
      </c>
      <c r="F47">
        <f t="shared" si="5"/>
        <v>0.22140275816016985</v>
      </c>
      <c r="G47">
        <f t="shared" si="4"/>
        <v>0.49182469764127035</v>
      </c>
      <c r="H47">
        <f t="shared" si="4"/>
        <v>0.82211880039050911</v>
      </c>
      <c r="I47">
        <f t="shared" si="4"/>
        <v>1.2255409284924679</v>
      </c>
      <c r="J47">
        <f t="shared" si="4"/>
        <v>3.9530324243951149</v>
      </c>
      <c r="K47">
        <f t="shared" si="4"/>
        <v>23.532530197109352</v>
      </c>
      <c r="L47">
        <f t="shared" si="4"/>
        <v>600.84503787208223</v>
      </c>
    </row>
    <row r="48" spans="5:12" x14ac:dyDescent="0.25">
      <c r="E48">
        <v>0.9</v>
      </c>
      <c r="F48">
        <f t="shared" si="5"/>
        <v>0.25232271619186442</v>
      </c>
      <c r="G48">
        <f t="shared" si="4"/>
        <v>0.56831218549016893</v>
      </c>
      <c r="H48">
        <f t="shared" si="4"/>
        <v>0.96403297596984738</v>
      </c>
      <c r="I48">
        <f t="shared" si="4"/>
        <v>1.4596031111569499</v>
      </c>
      <c r="J48">
        <f t="shared" si="4"/>
        <v>5.0496474644129465</v>
      </c>
      <c r="K48">
        <f t="shared" si="4"/>
        <v>35.598234443677988</v>
      </c>
      <c r="L48">
        <f t="shared" si="4"/>
        <v>1338.430764394418</v>
      </c>
    </row>
    <row r="49" spans="5:15" x14ac:dyDescent="0.25">
      <c r="E49">
        <v>1</v>
      </c>
      <c r="F49">
        <f t="shared" si="5"/>
        <v>0.28402541668774139</v>
      </c>
      <c r="G49">
        <f t="shared" si="4"/>
        <v>0.64872127070012819</v>
      </c>
      <c r="H49">
        <f t="shared" si="4"/>
        <v>1.1170000166126748</v>
      </c>
      <c r="I49">
        <f t="shared" si="4"/>
        <v>1.7182818284590451</v>
      </c>
      <c r="J49">
        <f t="shared" si="4"/>
        <v>6.3890560989306504</v>
      </c>
      <c r="K49">
        <f t="shared" si="4"/>
        <v>53.598150033144236</v>
      </c>
      <c r="L49">
        <f t="shared" si="4"/>
        <v>2979.9579870417283</v>
      </c>
    </row>
    <row r="51" spans="5:15" x14ac:dyDescent="0.25">
      <c r="F51">
        <f>F40-F39</f>
        <v>2.5315120524428858E-2</v>
      </c>
      <c r="G51">
        <f t="shared" ref="G51:L51" si="6">G40-G39</f>
        <v>5.1271096376024117E-2</v>
      </c>
      <c r="H51">
        <f t="shared" si="6"/>
        <v>7.788415088463152E-2</v>
      </c>
      <c r="I51">
        <f t="shared" si="6"/>
        <v>0.10517091807564771</v>
      </c>
      <c r="J51">
        <f t="shared" si="6"/>
        <v>0.22140275816016985</v>
      </c>
      <c r="K51">
        <f t="shared" si="6"/>
        <v>0.49182469764127035</v>
      </c>
      <c r="L51">
        <f t="shared" si="6"/>
        <v>1.2255409284924679</v>
      </c>
    </row>
    <row r="52" spans="5:15" x14ac:dyDescent="0.25">
      <c r="F52">
        <f t="shared" ref="F52:L60" si="7">F41-F40</f>
        <v>2.5955975851595259E-2</v>
      </c>
      <c r="G52">
        <f t="shared" si="7"/>
        <v>5.3899821699623596E-2</v>
      </c>
      <c r="H52">
        <f t="shared" si="7"/>
        <v>8.3950091843651542E-2</v>
      </c>
      <c r="I52">
        <f t="shared" si="7"/>
        <v>0.11623184008452214</v>
      </c>
      <c r="J52">
        <f t="shared" si="7"/>
        <v>0.27042193948110049</v>
      </c>
      <c r="K52">
        <f t="shared" si="7"/>
        <v>0.73371623085119753</v>
      </c>
      <c r="L52">
        <f t="shared" si="7"/>
        <v>2.7274914959026471</v>
      </c>
    </row>
    <row r="53" spans="5:15" x14ac:dyDescent="0.25">
      <c r="F53">
        <f t="shared" si="7"/>
        <v>2.6613054508607403E-2</v>
      </c>
      <c r="G53">
        <f t="shared" si="7"/>
        <v>5.666332465263535E-2</v>
      </c>
      <c r="H53">
        <f t="shared" si="7"/>
        <v>9.0488473463581354E-2</v>
      </c>
      <c r="I53">
        <f t="shared" si="7"/>
        <v>0.12845604941583333</v>
      </c>
      <c r="J53">
        <f t="shared" si="7"/>
        <v>0.33029410274923876</v>
      </c>
      <c r="K53">
        <f t="shared" si="7"/>
        <v>1.0945759942440803</v>
      </c>
      <c r="L53">
        <f t="shared" si="7"/>
        <v>6.0701439562464898</v>
      </c>
    </row>
    <row r="54" spans="5:15" x14ac:dyDescent="0.25">
      <c r="F54">
        <f t="shared" si="7"/>
        <v>2.7286767191016192E-2</v>
      </c>
      <c r="G54">
        <f t="shared" si="7"/>
        <v>5.9568515431886793E-2</v>
      </c>
      <c r="H54">
        <f t="shared" si="7"/>
        <v>9.7536091384138768E-2</v>
      </c>
      <c r="I54">
        <f t="shared" si="7"/>
        <v>0.14196589006526716</v>
      </c>
      <c r="J54">
        <f t="shared" si="7"/>
        <v>0.40342212810195877</v>
      </c>
      <c r="K54">
        <f t="shared" si="7"/>
        <v>1.6329155016585668</v>
      </c>
      <c r="L54">
        <f t="shared" si="7"/>
        <v>13.509353816467748</v>
      </c>
    </row>
    <row r="55" spans="5:15" x14ac:dyDescent="0.25">
      <c r="F55">
        <f t="shared" si="7"/>
        <v>2.797753499117861E-2</v>
      </c>
      <c r="G55">
        <f t="shared" si="7"/>
        <v>6.262265852757154E-2</v>
      </c>
      <c r="H55">
        <f t="shared" si="7"/>
        <v>0.10513260704219807</v>
      </c>
      <c r="I55">
        <f t="shared" si="7"/>
        <v>0.15689657305885785</v>
      </c>
      <c r="J55">
        <f t="shared" si="7"/>
        <v>0.49274089996657722</v>
      </c>
      <c r="K55">
        <f t="shared" si="7"/>
        <v>2.4360236745355355</v>
      </c>
      <c r="L55">
        <f t="shared" si="7"/>
        <v>30.065619836034884</v>
      </c>
    </row>
    <row r="56" spans="5:15" x14ac:dyDescent="0.25">
      <c r="F56">
        <f t="shared" si="7"/>
        <v>2.868578966145674E-2</v>
      </c>
      <c r="G56">
        <f t="shared" si="7"/>
        <v>6.5833390888261789E-2</v>
      </c>
      <c r="H56">
        <f t="shared" si="7"/>
        <v>0.11332077087196768</v>
      </c>
      <c r="I56">
        <f t="shared" si="7"/>
        <v>0.17339752969038091</v>
      </c>
      <c r="J56">
        <f t="shared" si="7"/>
        <v>0.60183509427750304</v>
      </c>
      <c r="K56">
        <f t="shared" si="7"/>
        <v>3.6341202817109544</v>
      </c>
      <c r="L56">
        <f t="shared" si="7"/>
        <v>66.912267485590732</v>
      </c>
    </row>
    <row r="57" spans="5:15" x14ac:dyDescent="0.25">
      <c r="F57">
        <f t="shared" si="7"/>
        <v>2.9411973884075016E-2</v>
      </c>
      <c r="G57">
        <f t="shared" si="7"/>
        <v>6.9208741017254161E-2</v>
      </c>
      <c r="H57">
        <f t="shared" si="7"/>
        <v>0.12214666288892251</v>
      </c>
      <c r="I57">
        <f t="shared" si="7"/>
        <v>0.19163390707996752</v>
      </c>
      <c r="J57">
        <f t="shared" si="7"/>
        <v>0.7350830441081273</v>
      </c>
      <c r="K57">
        <f t="shared" si="7"/>
        <v>5.4214703904554504</v>
      </c>
      <c r="L57">
        <f t="shared" si="7"/>
        <v>148.91598990741778</v>
      </c>
    </row>
    <row r="58" spans="5:15" x14ac:dyDescent="0.25">
      <c r="F58">
        <f t="shared" si="7"/>
        <v>3.0156541547811777E-2</v>
      </c>
      <c r="G58">
        <f t="shared" si="7"/>
        <v>7.2757149048013003E-2</v>
      </c>
      <c r="H58">
        <f t="shared" si="7"/>
        <v>0.13165995201141767</v>
      </c>
      <c r="I58">
        <f t="shared" si="7"/>
        <v>0.21178822102199124</v>
      </c>
      <c r="J58">
        <f t="shared" si="7"/>
        <v>0.8978324575504395</v>
      </c>
      <c r="K58">
        <f t="shared" si="7"/>
        <v>8.0878834260122972</v>
      </c>
      <c r="L58">
        <f t="shared" si="7"/>
        <v>331.41863044592947</v>
      </c>
    </row>
    <row r="59" spans="5:15" x14ac:dyDescent="0.25">
      <c r="F59">
        <f t="shared" si="7"/>
        <v>3.0919958031694561E-2</v>
      </c>
      <c r="G59">
        <f t="shared" si="7"/>
        <v>7.6487487848898583E-2</v>
      </c>
      <c r="H59">
        <f t="shared" si="7"/>
        <v>0.14191417557933828</v>
      </c>
      <c r="I59">
        <f t="shared" si="7"/>
        <v>0.23406218266448198</v>
      </c>
      <c r="J59">
        <f t="shared" si="7"/>
        <v>1.0966150400178316</v>
      </c>
      <c r="K59">
        <f t="shared" si="7"/>
        <v>12.065704246568636</v>
      </c>
      <c r="L59">
        <f t="shared" si="7"/>
        <v>737.58572652233579</v>
      </c>
    </row>
    <row r="60" spans="5:15" x14ac:dyDescent="0.25">
      <c r="F60">
        <f t="shared" si="7"/>
        <v>3.1702700495876979E-2</v>
      </c>
      <c r="G60">
        <f t="shared" si="7"/>
        <v>8.0409085209959263E-2</v>
      </c>
      <c r="H60">
        <f t="shared" si="7"/>
        <v>0.1529670406428274</v>
      </c>
      <c r="I60">
        <f t="shared" si="7"/>
        <v>0.25867871730209524</v>
      </c>
      <c r="J60">
        <f t="shared" si="7"/>
        <v>1.3394086345177039</v>
      </c>
      <c r="K60">
        <f t="shared" si="7"/>
        <v>17.999915589466248</v>
      </c>
      <c r="L60">
        <f t="shared" si="7"/>
        <v>1641.5272226473103</v>
      </c>
    </row>
    <row r="64" spans="5:15" x14ac:dyDescent="0.25">
      <c r="F64">
        <v>1</v>
      </c>
      <c r="G64">
        <v>2</v>
      </c>
      <c r="H64">
        <v>3</v>
      </c>
      <c r="I64">
        <v>4</v>
      </c>
      <c r="J64">
        <v>5</v>
      </c>
      <c r="K64">
        <v>6</v>
      </c>
      <c r="L64">
        <v>7</v>
      </c>
      <c r="M64">
        <v>8</v>
      </c>
      <c r="N64">
        <v>9</v>
      </c>
      <c r="O64">
        <v>10</v>
      </c>
    </row>
    <row r="65" spans="5:16" x14ac:dyDescent="0.25">
      <c r="F65">
        <v>10</v>
      </c>
      <c r="G65">
        <v>20</v>
      </c>
      <c r="H65">
        <v>30</v>
      </c>
      <c r="I65">
        <v>40</v>
      </c>
      <c r="J65">
        <v>50</v>
      </c>
      <c r="K65">
        <v>60</v>
      </c>
      <c r="L65">
        <v>70</v>
      </c>
      <c r="M65">
        <v>80</v>
      </c>
      <c r="N65">
        <v>90</v>
      </c>
      <c r="O65">
        <v>100</v>
      </c>
      <c r="P65">
        <f>SUM(F65:O65)</f>
        <v>550</v>
      </c>
    </row>
    <row r="66" spans="5:16" x14ac:dyDescent="0.25">
      <c r="F66">
        <f>F65/$P65</f>
        <v>1.8181818181818181E-2</v>
      </c>
      <c r="G66">
        <f t="shared" ref="G66:O66" si="8">G65/$P65</f>
        <v>3.6363636363636362E-2</v>
      </c>
      <c r="H66">
        <f t="shared" si="8"/>
        <v>5.4545454545454543E-2</v>
      </c>
      <c r="I66">
        <f t="shared" si="8"/>
        <v>7.2727272727272724E-2</v>
      </c>
      <c r="J66">
        <f t="shared" si="8"/>
        <v>9.0909090909090912E-2</v>
      </c>
      <c r="K66">
        <f t="shared" si="8"/>
        <v>0.10909090909090909</v>
      </c>
      <c r="L66">
        <f t="shared" si="8"/>
        <v>0.12727272727272726</v>
      </c>
      <c r="M66">
        <f t="shared" si="8"/>
        <v>0.14545454545454545</v>
      </c>
      <c r="N66">
        <f t="shared" si="8"/>
        <v>0.16363636363636364</v>
      </c>
      <c r="O66">
        <f t="shared" si="8"/>
        <v>0.18181818181818182</v>
      </c>
    </row>
    <row r="67" spans="5:16" x14ac:dyDescent="0.25">
      <c r="F67">
        <v>1</v>
      </c>
      <c r="G67">
        <v>2</v>
      </c>
      <c r="H67">
        <v>3</v>
      </c>
      <c r="I67">
        <v>4</v>
      </c>
      <c r="J67">
        <v>5</v>
      </c>
      <c r="K67">
        <v>6</v>
      </c>
      <c r="L67">
        <v>7</v>
      </c>
      <c r="M67">
        <v>8</v>
      </c>
      <c r="N67">
        <v>9</v>
      </c>
      <c r="O67">
        <v>10</v>
      </c>
    </row>
    <row r="68" spans="5:16" x14ac:dyDescent="0.25">
      <c r="E68">
        <v>0</v>
      </c>
      <c r="F68">
        <f t="shared" ref="F68:O73" si="9">EXP($E68*F$66)-1</f>
        <v>0</v>
      </c>
      <c r="G68">
        <f t="shared" si="9"/>
        <v>0</v>
      </c>
      <c r="H68">
        <f t="shared" si="9"/>
        <v>0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0</v>
      </c>
    </row>
    <row r="69" spans="5:16" x14ac:dyDescent="0.25">
      <c r="E69">
        <v>0.25</v>
      </c>
      <c r="F69">
        <f t="shared" si="9"/>
        <v>4.5558007941615131E-3</v>
      </c>
      <c r="G69">
        <f t="shared" si="9"/>
        <v>9.132356909199224E-3</v>
      </c>
      <c r="H69">
        <f t="shared" si="9"/>
        <v>1.3729762902220388E-2</v>
      </c>
      <c r="I69">
        <f t="shared" si="9"/>
        <v>1.834811376111567E-2</v>
      </c>
      <c r="J69">
        <f t="shared" si="9"/>
        <v>2.2987504906521572E-2</v>
      </c>
      <c r="K69">
        <f t="shared" si="9"/>
        <v>2.7648032193791972E-2</v>
      </c>
      <c r="L69">
        <f t="shared" si="9"/>
        <v>3.23297919149792E-2</v>
      </c>
      <c r="M69">
        <f t="shared" si="9"/>
        <v>3.7032880800822232E-2</v>
      </c>
      <c r="N69">
        <f t="shared" si="9"/>
        <v>4.1757396022746196E-2</v>
      </c>
      <c r="O69">
        <f t="shared" si="9"/>
        <v>4.6503435194870324E-2</v>
      </c>
    </row>
    <row r="70" spans="5:16" x14ac:dyDescent="0.25">
      <c r="E70">
        <v>0.5</v>
      </c>
      <c r="F70">
        <f t="shared" si="9"/>
        <v>9.132356909199224E-3</v>
      </c>
      <c r="G70">
        <f t="shared" si="9"/>
        <v>1.834811376111567E-2</v>
      </c>
      <c r="H70">
        <f t="shared" si="9"/>
        <v>2.7648032193791972E-2</v>
      </c>
      <c r="I70">
        <f t="shared" si="9"/>
        <v>3.7032880800822232E-2</v>
      </c>
      <c r="J70">
        <f t="shared" si="9"/>
        <v>4.6503435194870324E-2</v>
      </c>
      <c r="K70">
        <f t="shared" si="9"/>
        <v>5.6060478071773057E-2</v>
      </c>
      <c r="L70">
        <f t="shared" si="9"/>
        <v>6.5704799275224213E-2</v>
      </c>
      <c r="M70">
        <f t="shared" si="9"/>
        <v>7.5437195862052109E-2</v>
      </c>
      <c r="N70">
        <f t="shared" si="9"/>
        <v>8.5258472168092903E-2</v>
      </c>
      <c r="O70">
        <f t="shared" si="9"/>
        <v>9.5169439874664308E-2</v>
      </c>
    </row>
    <row r="71" spans="5:16" x14ac:dyDescent="0.25">
      <c r="E71">
        <v>0.75</v>
      </c>
      <c r="F71">
        <f t="shared" si="9"/>
        <v>1.3729762902220388E-2</v>
      </c>
      <c r="G71">
        <f t="shared" si="9"/>
        <v>2.7648032193791972E-2</v>
      </c>
      <c r="H71">
        <f t="shared" si="9"/>
        <v>4.1757396022746196E-2</v>
      </c>
      <c r="I71">
        <f t="shared" si="9"/>
        <v>5.6060478071773057E-2</v>
      </c>
      <c r="J71">
        <f t="shared" si="9"/>
        <v>7.0559938046104165E-2</v>
      </c>
      <c r="K71">
        <f t="shared" si="9"/>
        <v>8.5258472168092903E-2</v>
      </c>
      <c r="L71">
        <f t="shared" si="9"/>
        <v>0.1001588136785867</v>
      </c>
      <c r="M71">
        <f t="shared" si="9"/>
        <v>0.11526373334518181</v>
      </c>
      <c r="N71">
        <f t="shared" si="9"/>
        <v>0.13057603997745648</v>
      </c>
      <c r="O71">
        <f t="shared" si="9"/>
        <v>0.1460985809492783</v>
      </c>
    </row>
    <row r="72" spans="5:16" x14ac:dyDescent="0.25">
      <c r="E72">
        <v>1</v>
      </c>
      <c r="F72">
        <f t="shared" si="9"/>
        <v>1.834811376111567E-2</v>
      </c>
      <c r="G72">
        <f t="shared" si="9"/>
        <v>3.7032880800822232E-2</v>
      </c>
      <c r="H72">
        <f t="shared" si="9"/>
        <v>5.6060478071773057E-2</v>
      </c>
      <c r="I72">
        <f t="shared" si="9"/>
        <v>7.5437195862052109E-2</v>
      </c>
      <c r="J72">
        <f t="shared" si="9"/>
        <v>9.5169439874664308E-2</v>
      </c>
      <c r="K72">
        <f t="shared" si="9"/>
        <v>0.11526373334518181</v>
      </c>
      <c r="L72">
        <f t="shared" si="9"/>
        <v>0.13572671919824586</v>
      </c>
      <c r="M72">
        <f t="shared" si="9"/>
        <v>0.15656516224363393</v>
      </c>
      <c r="N72">
        <f t="shared" si="9"/>
        <v>0.17778595141262321</v>
      </c>
      <c r="O72">
        <f t="shared" si="9"/>
        <v>0.19939610203538582</v>
      </c>
    </row>
    <row r="73" spans="5:16" x14ac:dyDescent="0.25">
      <c r="E73">
        <v>1</v>
      </c>
      <c r="F73">
        <f t="shared" si="9"/>
        <v>1.834811376111567E-2</v>
      </c>
      <c r="G73">
        <f t="shared" si="9"/>
        <v>3.7032880800822232E-2</v>
      </c>
      <c r="H73">
        <f t="shared" si="9"/>
        <v>5.6060478071773057E-2</v>
      </c>
      <c r="I73">
        <f t="shared" si="9"/>
        <v>7.5437195862052109E-2</v>
      </c>
      <c r="J73">
        <f t="shared" si="9"/>
        <v>9.5169439874664308E-2</v>
      </c>
      <c r="K73">
        <f t="shared" si="9"/>
        <v>0.11526373334518181</v>
      </c>
      <c r="L73">
        <f t="shared" si="9"/>
        <v>0.13572671919824586</v>
      </c>
      <c r="M73">
        <f t="shared" si="9"/>
        <v>0.15656516224363393</v>
      </c>
      <c r="N73">
        <f t="shared" si="9"/>
        <v>0.17778595141262321</v>
      </c>
      <c r="O73">
        <f t="shared" si="9"/>
        <v>0.19939610203538582</v>
      </c>
    </row>
    <row r="75" spans="5:16" x14ac:dyDescent="0.25">
      <c r="G75">
        <f>G73-F73</f>
        <v>1.8684767039706562E-2</v>
      </c>
      <c r="H75">
        <f t="shared" ref="H75:O75" si="10">H73-G73</f>
        <v>1.9027597270950825E-2</v>
      </c>
      <c r="I75">
        <f t="shared" si="10"/>
        <v>1.9376717790279052E-2</v>
      </c>
      <c r="J75">
        <f t="shared" si="10"/>
        <v>1.9732244012612199E-2</v>
      </c>
      <c r="K75">
        <f t="shared" si="10"/>
        <v>2.0094293470517499E-2</v>
      </c>
      <c r="L75">
        <f t="shared" si="10"/>
        <v>2.0462985853064053E-2</v>
      </c>
      <c r="M75">
        <f t="shared" si="10"/>
        <v>2.0838443045388066E-2</v>
      </c>
      <c r="N75">
        <f t="shared" si="10"/>
        <v>2.1220789168989285E-2</v>
      </c>
      <c r="O75">
        <f t="shared" si="10"/>
        <v>2.1610150622762614E-2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VectorMigrationRates</vt:lpstr>
      <vt:lpstr>Linear</vt:lpstr>
      <vt:lpstr>exp</vt:lpstr>
      <vt:lpstr>multiplication</vt:lpstr>
      <vt:lpstr>IncludeSelf</vt:lpstr>
      <vt:lpstr>IncludeSelf (2)</vt:lpstr>
      <vt:lpstr>Node9-exp</vt:lpstr>
      <vt:lpstr>Node9-linear</vt:lpstr>
      <vt:lpstr>Sheet4</vt:lpstr>
      <vt:lpstr>Node9-linear-stay</vt:lpstr>
      <vt:lpstr>Node9-linear-food-bool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2015-08-28T18:26:13Z</dcterms:created>
  <dcterms:modified xsi:type="dcterms:W3CDTF">2015-10-16T20:11:06Z</dcterms:modified>
</cp:coreProperties>
</file>