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PACE-HRH-UI/config/region/oromia/"/>
    </mc:Choice>
  </mc:AlternateContent>
  <xr:revisionPtr revIDLastSave="17" documentId="8_{F91E67F1-915D-4467-BEB8-0F35F36DEAFA}" xr6:coauthVersionLast="47" xr6:coauthVersionMax="47" xr10:uidLastSave="{48841A7D-62DA-4774-8832-D73BDA4BB74B}"/>
  <bookViews>
    <workbookView xWindow="-108" yWindow="-108" windowWidth="23256" windowHeight="12720" firstSheet="8" activeTab="10" xr2:uid="{00000000-000D-0000-FFFF-FFFF0000000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externalReferences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[1]Demographics_Total!$CZ$3</definedName>
    <definedName name="weeks" localSheetId="3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97" l="1"/>
  <c r="L24" i="97"/>
  <c r="H24" i="97"/>
  <c r="E24" i="97"/>
  <c r="B24" i="97"/>
  <c r="P23" i="97"/>
  <c r="L23" i="97"/>
  <c r="H23" i="97"/>
  <c r="E23" i="97"/>
  <c r="B23" i="97"/>
  <c r="P22" i="97"/>
  <c r="L22" i="97"/>
  <c r="H22" i="97"/>
  <c r="E22" i="97"/>
  <c r="B22" i="97"/>
  <c r="P21" i="97"/>
  <c r="L21" i="97"/>
  <c r="H21" i="97"/>
  <c r="E21" i="97"/>
  <c r="B21" i="97"/>
  <c r="P20" i="97"/>
  <c r="L20" i="97"/>
  <c r="H20" i="97"/>
  <c r="E20" i="97"/>
  <c r="B20" i="97"/>
  <c r="P19" i="97"/>
  <c r="L19" i="97"/>
  <c r="H19" i="97"/>
  <c r="E19" i="97"/>
  <c r="B19" i="97"/>
  <c r="P18" i="97"/>
  <c r="L18" i="97"/>
  <c r="H18" i="97"/>
  <c r="E18" i="97"/>
  <c r="B18" i="97"/>
  <c r="P17" i="97"/>
  <c r="L17" i="97"/>
  <c r="H17" i="97"/>
  <c r="E17" i="97"/>
  <c r="B17" i="97"/>
  <c r="P16" i="97"/>
  <c r="L16" i="97"/>
  <c r="H16" i="97"/>
  <c r="E16" i="97"/>
  <c r="B16" i="97"/>
  <c r="P15" i="97"/>
  <c r="L15" i="97"/>
  <c r="H15" i="97"/>
  <c r="E15" i="97"/>
  <c r="B15" i="97"/>
  <c r="P14" i="97"/>
  <c r="L14" i="97"/>
  <c r="H14" i="97"/>
  <c r="E14" i="97"/>
  <c r="B14" i="97"/>
  <c r="P13" i="97"/>
  <c r="L13" i="97"/>
  <c r="H13" i="97"/>
  <c r="E13" i="97"/>
  <c r="B13" i="97"/>
  <c r="P12" i="97"/>
  <c r="L12" i="97"/>
  <c r="H12" i="97"/>
  <c r="E12" i="97"/>
  <c r="B12" i="97"/>
  <c r="P11" i="97"/>
  <c r="L11" i="97"/>
  <c r="H11" i="97"/>
  <c r="E11" i="97"/>
  <c r="B11" i="97"/>
  <c r="P10" i="97"/>
  <c r="L10" i="97"/>
  <c r="H10" i="97"/>
  <c r="E10" i="97"/>
  <c r="B10" i="97"/>
  <c r="P9" i="97"/>
  <c r="L9" i="97"/>
  <c r="H9" i="97"/>
  <c r="E9" i="97"/>
  <c r="B9" i="97"/>
  <c r="P8" i="97"/>
  <c r="L8" i="97"/>
  <c r="H8" i="97"/>
  <c r="E8" i="97"/>
  <c r="B8" i="97"/>
  <c r="P7" i="97"/>
  <c r="L7" i="97"/>
  <c r="H7" i="97"/>
  <c r="E7" i="97"/>
  <c r="B7" i="97"/>
  <c r="P6" i="97"/>
  <c r="L6" i="97"/>
  <c r="H6" i="97"/>
  <c r="E6" i="97"/>
  <c r="B6" i="97"/>
  <c r="P5" i="97"/>
  <c r="L5" i="97"/>
  <c r="H5" i="97"/>
  <c r="E5" i="97"/>
  <c r="B5" i="97"/>
  <c r="P4" i="97"/>
  <c r="L4" i="97"/>
  <c r="H4" i="97"/>
  <c r="E4" i="97"/>
  <c r="B4" i="97"/>
  <c r="P3" i="97"/>
  <c r="L3" i="97"/>
  <c r="H3" i="97"/>
  <c r="E3" i="97"/>
  <c r="B3" i="97"/>
  <c r="P1" i="97"/>
  <c r="O1" i="97"/>
  <c r="N1" i="97"/>
  <c r="M1" i="97"/>
  <c r="L1" i="97"/>
  <c r="K1" i="97"/>
  <c r="J1" i="97"/>
  <c r="I1" i="97"/>
  <c r="H1" i="97"/>
  <c r="G1" i="97"/>
  <c r="F1" i="97"/>
  <c r="E1" i="97"/>
  <c r="D1" i="97"/>
  <c r="C1" i="97"/>
  <c r="G2" i="113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0000000-0006-0000-01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00000000-0006-0000-01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00000000-0006-0000-01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<sst xmlns="http://schemas.openxmlformats.org/spreadsheetml/2006/main" count="978" uniqueCount="538">
  <si>
    <t>Pregnancy</t>
  </si>
  <si>
    <t>Family planning</t>
  </si>
  <si>
    <t>Sick child</t>
  </si>
  <si>
    <t>Immunization</t>
  </si>
  <si>
    <t>Malaria</t>
  </si>
  <si>
    <t>Nutrition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</si>
  <si>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</si>
  <si>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</si>
  <si>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</si>
  <si>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</si>
  <si>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</si>
  <si>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</si>
  <si>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</si>
  <si>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</si>
  <si>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</si>
  <si>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</si>
  <si>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</si>
  <si>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</si>
  <si>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</si>
  <si>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</si>
  <si>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</si>
  <si>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</si>
  <si>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</si>
  <si>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</si>
  <si>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</si>
  <si>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</si>
  <si>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</si>
  <si>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</si>
  <si>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</si>
  <si>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</si>
  <si>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</si>
  <si>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</si>
  <si>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</si>
  <si>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</si>
  <si>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</si>
  <si>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</si>
  <si>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</si>
  <si>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</si>
  <si>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</si>
  <si>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</si>
  <si>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</si>
  <si>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</si>
  <si>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</si>
  <si>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</si>
  <si>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</si>
  <si>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</si>
  <si>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</si>
  <si>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</si>
  <si>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</si>
  <si>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</si>
  <si>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</si>
  <si>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</si>
  <si>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</si>
  <si>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</si>
  <si>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</si>
  <si>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</si>
  <si>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</si>
  <si>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</si>
  <si>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</si>
  <si>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</si>
  <si>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</si>
  <si>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</si>
  <si>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</si>
  <si>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</si>
  <si>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</si>
  <si>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</si>
  <si>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</si>
  <si>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</si>
  <si>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</si>
  <si>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</si>
  <si>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</si>
  <si>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</si>
  <si>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</si>
  <si>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</si>
  <si>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</si>
  <si>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</si>
  <si>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</si>
  <si>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</si>
  <si>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</si>
  <si>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</si>
  <si>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</si>
  <si>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</si>
  <si>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</si>
  <si>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</si>
  <si>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</si>
  <si>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</si>
  <si>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</si>
  <si>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</si>
  <si>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</si>
  <si>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</si>
  <si>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</si>
  <si>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</si>
  <si>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</si>
  <si>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</si>
  <si>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</si>
  <si>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</si>
  <si>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</si>
  <si>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</si>
  <si>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</si>
  <si>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</si>
  <si>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</si>
  <si>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</si>
  <si>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</si>
  <si>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</si>
  <si>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</si>
  <si>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</si>
  <si>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</si>
  <si>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</si>
  <si>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</si>
  <si>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</si>
  <si>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</si>
  <si>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</si>
  <si>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</si>
  <si>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</si>
  <si>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</si>
  <si>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</si>
  <si>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</si>
  <si>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</si>
  <si>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</si>
  <si>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</si>
  <si>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</si>
  <si>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</si>
  <si>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</si>
  <si>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</si>
  <si>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</si>
  <si>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</si>
  <si>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</si>
  <si>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</si>
  <si>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</si>
  <si>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</si>
  <si>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</si>
  <si>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</si>
  <si>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</si>
  <si>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</si>
  <si>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</si>
  <si>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</si>
  <si>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</si>
  <si>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</si>
  <si>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</si>
  <si>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</si>
  <si>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</si>
  <si>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</si>
  <si>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</si>
  <si>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</si>
  <si>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</si>
  <si>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</si>
  <si>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</si>
  <si>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</si>
  <si>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</si>
  <si>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</si>
  <si>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</si>
  <si>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</si>
  <si>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</si>
  <si>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</si>
  <si>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</si>
  <si>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</si>
  <si>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</si>
  <si>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</si>
  <si>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</si>
  <si>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</si>
  <si>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</si>
  <si>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</si>
  <si>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</si>
  <si>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</si>
  <si>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</si>
  <si>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</si>
  <si>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</si>
  <si>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</si>
  <si>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</si>
  <si>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</si>
  <si>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</si>
  <si>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</si>
  <si>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</si>
  <si>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</si>
  <si>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</si>
  <si>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</si>
  <si>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</si>
  <si>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</si>
  <si>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</si>
  <si>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</si>
  <si>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</si>
  <si>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</si>
  <si>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</si>
  <si>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</si>
  <si>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</si>
  <si>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</si>
  <si>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</si>
  <si>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</si>
  <si>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</si>
  <si>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</si>
  <si>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</si>
  <si>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</si>
  <si>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</si>
  <si>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</si>
  <si>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</si>
  <si>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</si>
  <si>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</si>
  <si>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</si>
  <si>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</si>
  <si>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</si>
  <si>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</si>
  <si>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</si>
  <si>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</si>
  <si>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</si>
  <si>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</si>
  <si>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</si>
  <si>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</si>
  <si>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</si>
  <si>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</si>
  <si>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</si>
  <si>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</si>
  <si>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</si>
  <si>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</si>
  <si>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</si>
  <si>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</si>
  <si>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</si>
  <si>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</si>
  <si>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</si>
  <si>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</si>
  <si>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</si>
  <si>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</si>
  <si>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</si>
  <si>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</si>
  <si>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</si>
  <si>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</si>
  <si>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</si>
  <si>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</si>
  <si>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</si>
  <si>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</si>
  <si>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</si>
  <si>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</si>
  <si>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</si>
  <si>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</si>
  <si>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</si>
  <si>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</si>
  <si>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</si>
  <si>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</si>
  <si>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</si>
  <si>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</si>
  <si>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</si>
  <si>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</si>
  <si>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</si>
  <si>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</si>
  <si>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</si>
  <si>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</si>
  <si>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</si>
  <si>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</si>
  <si>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</si>
  <si>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</si>
  <si>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</si>
  <si>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</si>
  <si>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</si>
  <si>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</si>
  <si>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</si>
  <si>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</si>
  <si>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</si>
  <si>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</si>
  <si>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</si>
  <si>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</si>
  <si>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</si>
  <si>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</si>
  <si>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</si>
  <si>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</si>
  <si>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</si>
  <si>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</si>
  <si>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</si>
  <si>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</si>
  <si>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</si>
  <si>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</si>
  <si>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</si>
  <si>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</si>
  <si>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</si>
  <si>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</si>
  <si>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</si>
  <si>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</si>
  <si>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</si>
  <si>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</si>
  <si>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</si>
  <si>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</si>
  <si>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</si>
  <si>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</si>
  <si>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</si>
  <si>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</si>
  <si>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</si>
  <si>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</si>
  <si>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</si>
  <si>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</si>
  <si>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</si>
  <si>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</si>
  <si>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</si>
  <si>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</si>
  <si>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</si>
  <si>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</si>
  <si>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</si>
  <si>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</si>
  <si>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</si>
  <si>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</si>
  <si>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</si>
  <si>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</si>
  <si>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</si>
  <si>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</si>
  <si>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</si>
  <si>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</si>
  <si>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</si>
  <si>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</si>
  <si>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</si>
  <si>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</si>
  <si>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</si>
  <si>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</si>
  <si>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</si>
  <si>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</si>
  <si>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</si>
  <si>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</si>
  <si>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</si>
  <si>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</si>
  <si>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</si>
  <si>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</si>
  <si>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</si>
  <si>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</si>
  <si>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</si>
  <si>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StepCoverage</t>
  </si>
  <si>
    <t>UniqueID</t>
  </si>
  <si>
    <t>WeeksPerYr</t>
  </si>
  <si>
    <t>HrsPerWeek</t>
  </si>
  <si>
    <t>MaxUtilization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</si>
  <si>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</si>
  <si>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</si>
  <si>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</si>
  <si>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</si>
  <si>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</si>
  <si>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</si>
  <si>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</si>
  <si>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</si>
  <si>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</si>
  <si>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sheet_Coverage</t>
  </si>
  <si>
    <t>BasicServices</t>
  </si>
  <si>
    <t>TaskValues_basic</t>
  </si>
  <si>
    <t>PopValues</t>
  </si>
  <si>
    <t>SeasonalityCurves</t>
  </si>
  <si>
    <t>TaskAllocationByCadre</t>
  </si>
  <si>
    <t>CoverageRates</t>
  </si>
  <si>
    <t>Age</t>
  </si>
  <si>
    <t>Male</t>
  </si>
  <si>
    <t>Female</t>
  </si>
  <si>
    <t>Total</t>
  </si>
  <si>
    <t>&lt;1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</si>
  <si>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</si>
  <si>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</si>
  <si>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</si>
  <si>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</si>
  <si>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</si>
  <si>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</si>
  <si>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</si>
  <si>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</si>
  <si>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</si>
  <si>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</si>
  <si>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</si>
  <si>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</si>
  <si>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</si>
  <si>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</si>
  <si>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</si>
  <si>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</si>
  <si>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</si>
  <si>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</si>
  <si>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</si>
  <si>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</si>
  <si>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</si>
  <si>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</si>
  <si>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</si>
  <si>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</si>
  <si>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</si>
  <si>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</si>
  <si>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</si>
  <si>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</si>
  <si>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</si>
  <si>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</si>
  <si>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</si>
  <si>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</si>
  <si>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</si>
  <si>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</si>
  <si>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</si>
  <si>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</si>
  <si>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</si>
  <si>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</si>
  <si>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</si>
  <si>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</si>
  <si>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</si>
  <si>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</si>
  <si>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</si>
  <si>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</si>
  <si>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</si>
  <si>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</si>
  <si>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</si>
  <si>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</si>
  <si>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</si>
  <si>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</si>
  <si>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</si>
  <si>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</si>
  <si>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</si>
  <si>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</si>
  <si>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</si>
  <si>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</si>
  <si>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</si>
  <si>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</si>
  <si>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</si>
  <si>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</si>
  <si>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</si>
  <si>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</si>
  <si>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</si>
  <si>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</si>
  <si>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</si>
  <si>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</si>
  <si>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</si>
  <si>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</si>
  <si>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</si>
  <si>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</si>
  <si>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</si>
  <si>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</si>
  <si>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</si>
  <si>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</si>
  <si>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</si>
  <si>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</si>
  <si>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</si>
  <si>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</si>
  <si>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</si>
  <si>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</si>
  <si>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</si>
  <si>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</si>
  <si>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</si>
  <si>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</si>
  <si>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</si>
  <si>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</si>
  <si>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</si>
  <si>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</si>
  <si>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</si>
  <si>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</si>
  <si>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</si>
  <si>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</si>
  <si>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</si>
  <si>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</si>
  <si>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</si>
  <si>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</si>
  <si>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</si>
  <si>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</si>
  <si>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</si>
  <si>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</si>
  <si>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Month</t>
  </si>
  <si>
    <t>Malnutrition</t>
  </si>
  <si>
    <t>Births</t>
  </si>
  <si>
    <t>Malaria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</si>
  <si>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</si>
  <si>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</si>
  <si>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</si>
  <si>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</si>
  <si>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</si>
  <si>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</si>
  <si>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</si>
  <si>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</si>
  <si>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</si>
  <si>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</si>
  <si>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</si>
  <si>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</si>
  <si>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Type of task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</si>
  <si>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</si>
  <si>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</si>
  <si>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</si>
  <si>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</si>
  <si>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</si>
  <si>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</si>
  <si>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</si>
  <si>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</si>
  <si>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</si>
  <si>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</si>
  <si>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</si>
  <si>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</si>
  <si>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</si>
  <si>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</si>
  <si>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</si>
  <si>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References/Notes</t>
  </si>
  <si>
    <t>Total eligible pop</t>
  </si>
  <si>
    <t>ANC</t>
  </si>
  <si>
    <t>ANC visits</t>
  </si>
  <si>
    <t>Clinical</t>
  </si>
  <si>
    <t>Preventive</t>
  </si>
  <si>
    <t>Pregnancy</t>
  </si>
  <si>
    <t>births</t>
  </si>
  <si>
    <t>all</t>
  </si>
  <si>
    <t>Newborn</t>
  </si>
  <si>
    <t>Newborn care</t>
  </si>
  <si>
    <t>WellChild</t>
  </si>
  <si>
    <t>Well child check &amp; growth monitoring</t>
  </si>
  <si>
    <t>Nutrition</t>
  </si>
  <si>
    <t>1-4</t>
  </si>
  <si>
    <t>RI_yr1</t>
  </si>
  <si>
    <t>RI 1st year</t>
  </si>
  <si>
    <t>Immunization</t>
  </si>
  <si>
    <t>1 yo</t>
  </si>
  <si>
    <t>RI_yr2</t>
  </si>
  <si>
    <t>RI 2nd year</t>
  </si>
  <si>
    <t>2 yo</t>
  </si>
  <si>
    <t>Incidence rate</t>
  </si>
  <si>
    <t>Diarrhea_U5</t>
  </si>
  <si>
    <t>Diarrhea</t>
  </si>
  <si>
    <t>Acute</t>
  </si>
  <si>
    <t>Sick child</t>
  </si>
  <si>
    <t>Annualized DHS rate</t>
  </si>
  <si>
    <t>Parasites_U5</t>
  </si>
  <si>
    <t>Parasites</t>
  </si>
  <si>
    <t>prevalence</t>
  </si>
  <si>
    <t>Malnutrition_U5</t>
  </si>
  <si>
    <t>Treat moderate malnutrition in under-5s</t>
  </si>
  <si>
    <t>incidence</t>
  </si>
  <si>
    <t>Contraception</t>
  </si>
  <si>
    <t>Provision of contraceptives</t>
  </si>
  <si>
    <t>Family planning</t>
  </si>
  <si>
    <t>women 15-49</t>
  </si>
  <si>
    <t>Incidence with multiplier</t>
  </si>
  <si>
    <t>HIV_test</t>
  </si>
  <si>
    <t>Testing for HIV</t>
  </si>
  <si>
    <t>HIV</t>
  </si>
  <si>
    <t>adults 18+</t>
  </si>
  <si>
    <t>incidence (all new cases)</t>
  </si>
  <si>
    <t>negative test result ratio</t>
  </si>
  <si>
    <t>Malaria_test</t>
  </si>
  <si>
    <t>Testing for malaria</t>
  </si>
  <si>
    <t>Public Health</t>
  </si>
  <si>
    <t>SmokingCessation</t>
  </si>
  <si>
    <t>Smoking cessation</t>
  </si>
  <si>
    <t>NCDs</t>
  </si>
  <si>
    <t>men 18+</t>
  </si>
  <si>
    <t>prevalence of smokers</t>
  </si>
  <si>
    <t>portion trying to quit at any one time</t>
  </si>
  <si>
    <t>Age-split incidence/prevalence</t>
  </si>
  <si>
    <t>MalariaTreat_adults</t>
  </si>
  <si>
    <t>Uncomplicated malaria in adults</t>
  </si>
  <si>
    <t>MalariaTreat_children</t>
  </si>
  <si>
    <t>Uncomplicated malaria in children</t>
  </si>
  <si>
    <t>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</si>
</sst>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66" formatCode="0.00000"/>
    <numFmt numFmtId="167" formatCode="_(* #,##0.0000_);_(* \(#,##0.000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 textRotation="60" wrapText="1"/>
    </xf>
    <xf numFmtId="0" fontId="4" fillId="3" borderId="0" xfId="0" applyFont="1" applyFill="1"/>
    <xf numFmtId="164" fontId="4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/>
    <xf numFmtId="43" fontId="2" fillId="2" borderId="3" xfId="0" applyNumberFormat="1" applyFont="1" applyFill="1" applyBorder="1"/>
    <xf numFmtId="43" fontId="2" fillId="2" borderId="4" xfId="0" applyNumberFormat="1" applyFont="1" applyFill="1" applyBorder="1"/>
    <xf numFmtId="43" fontId="2" fillId="2" borderId="5" xfId="0" applyNumberFormat="1" applyFont="1" applyFill="1" applyBorder="1"/>
    <xf numFmtId="43" fontId="2" fillId="2" borderId="2" xfId="0" applyNumberFormat="1" applyFont="1" applyFill="1" applyBorder="1"/>
    <xf numFmtId="0" fontId="2" fillId="4" borderId="1" xfId="0" applyFont="1" applyFill="1" applyBorder="1"/>
    <xf numFmtId="43" fontId="2" fillId="2" borderId="6" xfId="0" applyNumberFormat="1" applyFont="1" applyFill="1" applyBorder="1"/>
    <xf numFmtId="43" fontId="2" fillId="2" borderId="1" xfId="0" applyNumberFormat="1" applyFont="1" applyFill="1" applyBorder="1"/>
    <xf numFmtId="0" fontId="2" fillId="4" borderId="1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center"/>
    </xf>
    <xf numFmtId="43" fontId="2" fillId="0" borderId="0" xfId="0" applyNumberFormat="1" applyFont="1"/>
    <xf numFmtId="0" fontId="2" fillId="4" borderId="0" xfId="0" applyFont="1" applyFill="1" applyAlignment="1">
      <alignment horizontal="center"/>
    </xf>
    <xf numFmtId="1" fontId="2" fillId="0" borderId="0" xfId="0" applyNumberFormat="1" applyFont="1"/>
    <xf numFmtId="0" fontId="2" fillId="4" borderId="0" xfId="0" applyFont="1" applyFill="1"/>
    <xf numFmtId="1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0" fontId="4" fillId="0" borderId="0" xfId="0" applyFont="1"/>
    <xf numFmtId="43" fontId="2" fillId="2" borderId="0" xfId="0" applyNumberFormat="1" applyFont="1" applyFill="1"/>
    <xf numFmtId="0" fontId="2" fillId="2" borderId="8" xfId="0" applyFont="1" applyFill="1" applyBorder="1"/>
    <xf numFmtId="0" fontId="2" fillId="2" borderId="9" xfId="0" applyFont="1" applyFill="1" applyBorder="1"/>
    <xf numFmtId="167" fontId="2" fillId="2" borderId="0" xfId="0" applyNumberFormat="1" applyFont="1" applyFill="1"/>
    <xf numFmtId="168" fontId="2" fillId="2" borderId="0" xfId="0" applyNumberFormat="1" applyFont="1" applyFill="1"/>
    <xf numFmtId="0" fontId="4" fillId="3" borderId="0" xfId="0" applyFont="1" applyFill="1" applyAlignment="1">
      <alignment wrapText="1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67" fontId="4" fillId="3" borderId="0" xfId="0" applyNumberFormat="1" applyFont="1" applyFill="1" applyAlignment="1">
      <alignment wrapText="1"/>
    </xf>
    <xf numFmtId="43" fontId="4" fillId="3" borderId="0" xfId="0" applyNumberFormat="1" applyFont="1" applyFill="1" applyAlignment="1">
      <alignment wrapText="1"/>
    </xf>
    <xf numFmtId="168" fontId="4" fillId="3" borderId="0" xfId="0" applyNumberFormat="1" applyFont="1" applyFill="1" applyAlignment="1">
      <alignment wrapText="1"/>
    </xf>
    <xf numFmtId="0" fontId="2" fillId="0" borderId="10" xfId="0" applyFont="1" applyBorder="1"/>
    <xf numFmtId="0" fontId="2" fillId="2" borderId="10" xfId="0" applyFont="1" applyFill="1" applyBorder="1"/>
    <xf numFmtId="0" fontId="2" fillId="0" borderId="11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167" fontId="2" fillId="2" borderId="11" xfId="0" applyNumberFormat="1" applyFont="1" applyFill="1" applyBorder="1"/>
    <xf numFmtId="43" fontId="2" fillId="2" borderId="11" xfId="0" applyNumberFormat="1" applyFont="1" applyFill="1" applyBorder="1"/>
    <xf numFmtId="168" fontId="2" fillId="2" borderId="11" xfId="0" applyNumberFormat="1" applyFont="1" applyFill="1" applyBorder="1"/>
    <xf numFmtId="0" fontId="2" fillId="0" borderId="8" xfId="0" applyFont="1" applyBorder="1"/>
    <xf numFmtId="0" fontId="2" fillId="0" borderId="13" xfId="0" applyFont="1" applyBorder="1"/>
    <xf numFmtId="0" fontId="2" fillId="2" borderId="13" xfId="0" applyFont="1" applyFill="1" applyBorder="1"/>
    <xf numFmtId="0" fontId="2" fillId="0" borderId="14" xfId="0" applyFont="1" applyBorder="1"/>
    <xf numFmtId="0" fontId="2" fillId="2" borderId="14" xfId="0" applyFont="1" applyFill="1" applyBorder="1"/>
    <xf numFmtId="0" fontId="2" fillId="2" borderId="15" xfId="0" applyFont="1" applyFill="1" applyBorder="1"/>
    <xf numFmtId="167" fontId="2" fillId="2" borderId="14" xfId="0" applyNumberFormat="1" applyFont="1" applyFill="1" applyBorder="1"/>
    <xf numFmtId="43" fontId="2" fillId="2" borderId="14" xfId="0" applyNumberFormat="1" applyFont="1" applyFill="1" applyBorder="1"/>
    <xf numFmtId="168" fontId="2" fillId="2" borderId="14" xfId="0" applyNumberFormat="1" applyFont="1" applyFill="1" applyBorder="1"/>
    <xf numFmtId="0" fontId="2" fillId="2" borderId="11" xfId="0" applyFont="1" applyFill="1" applyBorder="1" applyAlignment="1">
      <alignment horizontal="left"/>
    </xf>
    <xf numFmtId="0" fontId="2" fillId="6" borderId="7" xfId="0" applyFont="1" applyFill="1" applyBorder="1"/>
    <xf numFmtId="0" fontId="2" fillId="0" borderId="9" xfId="0" applyFont="1" applyBorder="1"/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0" xfId="0" applyFont="1" applyFill="1"/>
    <xf numFmtId="0" fontId="2" fillId="7" borderId="9" xfId="0" applyFont="1" applyFill="1" applyBorder="1"/>
    <xf numFmtId="0" fontId="4" fillId="8" borderId="0" xfId="0" applyFont="1" applyFill="1"/>
    <xf numFmtId="0" fontId="2" fillId="9" borderId="7" xfId="0" applyFont="1" applyFill="1" applyBorder="1"/>
    <xf numFmtId="0" fontId="2" fillId="4" borderId="7" xfId="0" applyFont="1" applyFill="1" applyBorder="1"/>
    <xf numFmtId="16" fontId="2" fillId="0" borderId="0" xfId="0" applyNumberFormat="1" applyFont="1"/>
    <xf numFmtId="0" fontId="5" fillId="0" borderId="0" xfId="0" applyFont="1"/>
    <xf numFmtId="0" fontId="5" fillId="0" borderId="7" xfId="0" applyFont="1" applyBorder="1"/>
    <xf numFmtId="0" fontId="8" fillId="0" borderId="0" xfId="0" applyFont="1"/>
    <xf numFmtId="166" fontId="8" fillId="0" borderId="0" xfId="0" applyNumberFormat="1" applyFon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266700</xdr:colOff>
      <xdr:row>0</xdr:row>
      <xdr:rowOff>0</xdr:rowOff>
    </xdr:from>
    <xdr:to>
      <xdr:col>4</xdr:col>
      <xdr:colOff>419100</xdr:colOff>
      <xdr:row>0</xdr:row>
      <xdr:rowOff>786130</xdr:rowOff>
    </xdr:to>
    <xdr:sp macro="" textlink="">
      <xdr:nvSpPr>
        <xdr:cNvPr id="100401" name="Text Box 1073" hidden="1">
          <a:extLst>
            <a:ext uri="{FF2B5EF4-FFF2-40B4-BE49-F238E27FC236}">
              <a16:creationId xmlns:a16="http://schemas.microsoft.com/office/drawing/2014/main" id="{60FDE31F-3E35-D498-570C-2E61B7D3F842}"/>
            </a:ext>
          </a:extLst>
        </xdr:cNvPr>
        <xdr:cNvSpPr txBox="1">
          <a:spLocks noChangeArrowheads="1"/>
        </xdr:cNvSpPr>
      </xdr:nvSpPr>
      <xdr:spPr bwMode="auto">
        <a:xfrm>
          <a:off x="2025650" y="0"/>
          <a:ext cx="13081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381000</xdr:colOff>
      <xdr:row>0</xdr:row>
      <xdr:rowOff>0</xdr:rowOff>
    </xdr:from>
    <xdr:to>
      <xdr:col>5</xdr:col>
      <xdr:colOff>533400</xdr:colOff>
      <xdr:row>0</xdr:row>
      <xdr:rowOff>786130</xdr:rowOff>
    </xdr:to>
    <xdr:sp macro="" textlink="">
      <xdr:nvSpPr>
        <xdr:cNvPr id="100400" name="Text Box 1072" hidden="1">
          <a:extLst>
            <a:ext uri="{FF2B5EF4-FFF2-40B4-BE49-F238E27FC236}">
              <a16:creationId xmlns:a16="http://schemas.microsoft.com/office/drawing/2014/main" id="{493CB8A2-C5BD-A067-C657-026050A2668C}"/>
            </a:ext>
          </a:extLst>
        </xdr:cNvPr>
        <xdr:cNvSpPr txBox="1">
          <a:spLocks noChangeArrowheads="1"/>
        </xdr:cNvSpPr>
      </xdr:nvSpPr>
      <xdr:spPr bwMode="auto">
        <a:xfrm>
          <a:off x="27178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0</xdr:colOff>
      <xdr:row>0</xdr:row>
      <xdr:rowOff>0</xdr:rowOff>
    </xdr:from>
    <xdr:to>
      <xdr:col>9</xdr:col>
      <xdr:colOff>0</xdr:colOff>
      <xdr:row>0</xdr:row>
      <xdr:rowOff>786130</xdr:rowOff>
    </xdr:to>
    <xdr:sp macro="" textlink="">
      <xdr:nvSpPr>
        <xdr:cNvPr id="100399" name="Text Box 1071" hidden="1">
          <a:extLst>
            <a:ext uri="{FF2B5EF4-FFF2-40B4-BE49-F238E27FC236}">
              <a16:creationId xmlns:a16="http://schemas.microsoft.com/office/drawing/2014/main" id="{8926DD53-44B3-4267-9207-9FF6144F53C7}"/>
            </a:ext>
          </a:extLst>
        </xdr:cNvPr>
        <xdr:cNvSpPr txBox="1">
          <a:spLocks noChangeArrowheads="1"/>
        </xdr:cNvSpPr>
      </xdr:nvSpPr>
      <xdr:spPr bwMode="auto">
        <a:xfrm>
          <a:off x="4781550" y="0"/>
          <a:ext cx="13716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190500</xdr:colOff>
      <xdr:row>0</xdr:row>
      <xdr:rowOff>0</xdr:rowOff>
    </xdr:from>
    <xdr:to>
      <xdr:col>9</xdr:col>
      <xdr:colOff>838200</xdr:colOff>
      <xdr:row>0</xdr:row>
      <xdr:rowOff>786130</xdr:rowOff>
    </xdr:to>
    <xdr:sp macro="" textlink="">
      <xdr:nvSpPr>
        <xdr:cNvPr id="100398" name="Text Box 1070" hidden="1">
          <a:extLst>
            <a:ext uri="{FF2B5EF4-FFF2-40B4-BE49-F238E27FC236}">
              <a16:creationId xmlns:a16="http://schemas.microsoft.com/office/drawing/2014/main" id="{707CA04E-4294-8F33-76BC-007E51A75BD2}"/>
            </a:ext>
          </a:extLst>
        </xdr:cNvPr>
        <xdr:cNvSpPr txBox="1">
          <a:spLocks noChangeArrowheads="1"/>
        </xdr:cNvSpPr>
      </xdr:nvSpPr>
      <xdr:spPr bwMode="auto">
        <a:xfrm>
          <a:off x="5657850" y="0"/>
          <a:ext cx="13335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1066800</xdr:colOff>
      <xdr:row>0</xdr:row>
      <xdr:rowOff>0</xdr:rowOff>
    </xdr:from>
    <xdr:to>
      <xdr:col>11</xdr:col>
      <xdr:colOff>290830</xdr:colOff>
      <xdr:row>0</xdr:row>
      <xdr:rowOff>786130</xdr:rowOff>
    </xdr:to>
    <xdr:sp macro="" textlink="">
      <xdr:nvSpPr>
        <xdr:cNvPr id="100397" name="Text Box 1069" hidden="1">
          <a:extLst>
            <a:ext uri="{FF2B5EF4-FFF2-40B4-BE49-F238E27FC236}">
              <a16:creationId xmlns:a16="http://schemas.microsoft.com/office/drawing/2014/main" id="{0096999B-EE98-E3C1-7ED2-D2F0A4B0123F}"/>
            </a:ext>
          </a:extLst>
        </xdr:cNvPr>
        <xdr:cNvSpPr txBox="1">
          <a:spLocks noChangeArrowheads="1"/>
        </xdr:cNvSpPr>
      </xdr:nvSpPr>
      <xdr:spPr bwMode="auto">
        <a:xfrm>
          <a:off x="7219950" y="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138430</xdr:colOff>
      <xdr:row>0</xdr:row>
      <xdr:rowOff>0</xdr:rowOff>
    </xdr:from>
    <xdr:to>
      <xdr:col>11</xdr:col>
      <xdr:colOff>786130</xdr:colOff>
      <xdr:row>0</xdr:row>
      <xdr:rowOff>786130</xdr:rowOff>
    </xdr:to>
    <xdr:sp macro="" textlink="">
      <xdr:nvSpPr>
        <xdr:cNvPr id="100396" name="Text Box 1068" hidden="1">
          <a:extLst>
            <a:ext uri="{FF2B5EF4-FFF2-40B4-BE49-F238E27FC236}">
              <a16:creationId xmlns:a16="http://schemas.microsoft.com/office/drawing/2014/main" id="{1087B49C-AA3F-677A-39A7-8745E3FC07E2}"/>
            </a:ext>
          </a:extLst>
        </xdr:cNvPr>
        <xdr:cNvSpPr txBox="1">
          <a:spLocks noChangeArrowheads="1"/>
        </xdr:cNvSpPr>
      </xdr:nvSpPr>
      <xdr:spPr bwMode="auto">
        <a:xfrm>
          <a:off x="7645400" y="0"/>
          <a:ext cx="13652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176530</xdr:colOff>
      <xdr:row>0</xdr:row>
      <xdr:rowOff>0</xdr:rowOff>
    </xdr:from>
    <xdr:to>
      <xdr:col>3</xdr:col>
      <xdr:colOff>328930</xdr:colOff>
      <xdr:row>0</xdr:row>
      <xdr:rowOff>786130</xdr:rowOff>
    </xdr:to>
    <xdr:sp macro="" textlink="">
      <xdr:nvSpPr>
        <xdr:cNvPr id="100395" name="Text Box 1067" hidden="1">
          <a:extLst>
            <a:ext uri="{FF2B5EF4-FFF2-40B4-BE49-F238E27FC236}">
              <a16:creationId xmlns:a16="http://schemas.microsoft.com/office/drawing/2014/main" id="{1B28FB96-7594-F94A-5E0D-3EC445495809}"/>
            </a:ext>
          </a:extLst>
        </xdr:cNvPr>
        <xdr:cNvSpPr txBox="1">
          <a:spLocks noChangeArrowheads="1"/>
        </xdr:cNvSpPr>
      </xdr:nvSpPr>
      <xdr:spPr bwMode="auto">
        <a:xfrm>
          <a:off x="13589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952500</xdr:colOff>
      <xdr:row>0</xdr:row>
      <xdr:rowOff>0</xdr:rowOff>
    </xdr:from>
    <xdr:to>
      <xdr:col>12</xdr:col>
      <xdr:colOff>1143000</xdr:colOff>
      <xdr:row>0</xdr:row>
      <xdr:rowOff>786130</xdr:rowOff>
    </xdr:to>
    <xdr:sp macro="" textlink="">
      <xdr:nvSpPr>
        <xdr:cNvPr id="100394" name="Text Box 1066" hidden="1">
          <a:extLst>
            <a:ext uri="{FF2B5EF4-FFF2-40B4-BE49-F238E27FC236}">
              <a16:creationId xmlns:a16="http://schemas.microsoft.com/office/drawing/2014/main" id="{09751DAA-8407-064C-8465-42786D89A6BB}"/>
            </a:ext>
          </a:extLst>
        </xdr:cNvPr>
        <xdr:cNvSpPr txBox="1">
          <a:spLocks noChangeArrowheads="1"/>
        </xdr:cNvSpPr>
      </xdr:nvSpPr>
      <xdr:spPr bwMode="auto">
        <a:xfrm>
          <a:off x="91821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1052830</xdr:colOff>
      <xdr:row>0</xdr:row>
      <xdr:rowOff>0</xdr:rowOff>
    </xdr:from>
    <xdr:to>
      <xdr:col>14</xdr:col>
      <xdr:colOff>0</xdr:colOff>
      <xdr:row>0</xdr:row>
      <xdr:rowOff>786130</xdr:rowOff>
    </xdr:to>
    <xdr:sp macro="" textlink="">
      <xdr:nvSpPr>
        <xdr:cNvPr id="100393" name="Text Box 1065" hidden="1">
          <a:extLst>
            <a:ext uri="{FF2B5EF4-FFF2-40B4-BE49-F238E27FC236}">
              <a16:creationId xmlns:a16="http://schemas.microsoft.com/office/drawing/2014/main" id="{E864A309-7FD2-D78D-37DD-92AADF11589F}"/>
            </a:ext>
          </a:extLst>
        </xdr:cNvPr>
        <xdr:cNvSpPr txBox="1">
          <a:spLocks noChangeArrowheads="1"/>
        </xdr:cNvSpPr>
      </xdr:nvSpPr>
      <xdr:spPr bwMode="auto">
        <a:xfrm>
          <a:off x="10388600" y="0"/>
          <a:ext cx="11493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0</xdr:colOff>
      <xdr:row>0</xdr:row>
      <xdr:rowOff>0</xdr:rowOff>
    </xdr:from>
    <xdr:to>
      <xdr:col>14</xdr:col>
      <xdr:colOff>533400</xdr:colOff>
      <xdr:row>0</xdr:row>
      <xdr:rowOff>786130</xdr:rowOff>
    </xdr:to>
    <xdr:sp macro="" textlink="">
      <xdr:nvSpPr>
        <xdr:cNvPr id="100392" name="Text Box 1064" hidden="1">
          <a:extLst>
            <a:ext uri="{FF2B5EF4-FFF2-40B4-BE49-F238E27FC236}">
              <a16:creationId xmlns:a16="http://schemas.microsoft.com/office/drawing/2014/main" id="{D50393CD-9D44-DF44-F1B3-0CAB4D2A3DED}"/>
            </a:ext>
          </a:extLst>
        </xdr:cNvPr>
        <xdr:cNvSpPr txBox="1">
          <a:spLocks noChangeArrowheads="1"/>
        </xdr:cNvSpPr>
      </xdr:nvSpPr>
      <xdr:spPr bwMode="auto">
        <a:xfrm>
          <a:off x="11537950" y="0"/>
          <a:ext cx="533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381000</xdr:colOff>
      <xdr:row>0</xdr:row>
      <xdr:rowOff>0</xdr:rowOff>
    </xdr:from>
    <xdr:to>
      <xdr:col>15</xdr:col>
      <xdr:colOff>176530</xdr:colOff>
      <xdr:row>0</xdr:row>
      <xdr:rowOff>786130</xdr:rowOff>
    </xdr:to>
    <xdr:sp macro="" textlink="">
      <xdr:nvSpPr>
        <xdr:cNvPr id="100391" name="Text Box 1063" hidden="1">
          <a:extLst>
            <a:ext uri="{FF2B5EF4-FFF2-40B4-BE49-F238E27FC236}">
              <a16:creationId xmlns:a16="http://schemas.microsoft.com/office/drawing/2014/main" id="{EFEB6971-2D3E-DC99-90BE-CD4C906F4F7A}"/>
            </a:ext>
          </a:extLst>
        </xdr:cNvPr>
        <xdr:cNvSpPr txBox="1">
          <a:spLocks noChangeArrowheads="1"/>
        </xdr:cNvSpPr>
      </xdr:nvSpPr>
      <xdr:spPr bwMode="auto">
        <a:xfrm>
          <a:off x="11918950" y="0"/>
          <a:ext cx="5524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0</xdr:colOff>
      <xdr:row>0</xdr:row>
      <xdr:rowOff>24130</xdr:rowOff>
    </xdr:from>
    <xdr:to>
      <xdr:col>16</xdr:col>
      <xdr:colOff>0</xdr:colOff>
      <xdr:row>0</xdr:row>
      <xdr:rowOff>800100</xdr:rowOff>
    </xdr:to>
    <xdr:sp macro="" textlink="">
      <xdr:nvSpPr>
        <xdr:cNvPr id="100390" name="Text Box 1062" hidden="1">
          <a:extLst>
            <a:ext uri="{FF2B5EF4-FFF2-40B4-BE49-F238E27FC236}">
              <a16:creationId xmlns:a16="http://schemas.microsoft.com/office/drawing/2014/main" id="{D0F52228-75E5-C071-25B3-9C7854AE4F2F}"/>
            </a:ext>
          </a:extLst>
        </xdr:cNvPr>
        <xdr:cNvSpPr txBox="1">
          <a:spLocks noChangeArrowheads="1"/>
        </xdr:cNvSpPr>
      </xdr:nvSpPr>
      <xdr:spPr bwMode="auto">
        <a:xfrm>
          <a:off x="12299950" y="19050"/>
          <a:ext cx="7620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266700</xdr:colOff>
      <xdr:row>0</xdr:row>
      <xdr:rowOff>0</xdr:rowOff>
    </xdr:from>
    <xdr:to>
      <xdr:col>4</xdr:col>
      <xdr:colOff>419100</xdr:colOff>
      <xdr:row>0</xdr:row>
      <xdr:rowOff>786130</xdr:rowOff>
    </xdr:to>
    <xdr:sp macro="" textlink="">
      <xdr:nvSpPr>
        <xdr:cNvPr id="100389" name="Text Box 1061" hidden="1">
          <a:extLst>
            <a:ext uri="{FF2B5EF4-FFF2-40B4-BE49-F238E27FC236}">
              <a16:creationId xmlns:a16="http://schemas.microsoft.com/office/drawing/2014/main" id="{638CE949-E549-3562-F290-4912EED3DEEC}"/>
            </a:ext>
          </a:extLst>
        </xdr:cNvPr>
        <xdr:cNvSpPr txBox="1">
          <a:spLocks noChangeArrowheads="1"/>
        </xdr:cNvSpPr>
      </xdr:nvSpPr>
      <xdr:spPr bwMode="auto">
        <a:xfrm>
          <a:off x="2025650" y="0"/>
          <a:ext cx="13081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381000</xdr:colOff>
      <xdr:row>0</xdr:row>
      <xdr:rowOff>0</xdr:rowOff>
    </xdr:from>
    <xdr:to>
      <xdr:col>5</xdr:col>
      <xdr:colOff>533400</xdr:colOff>
      <xdr:row>0</xdr:row>
      <xdr:rowOff>786130</xdr:rowOff>
    </xdr:to>
    <xdr:sp macro="" textlink="">
      <xdr:nvSpPr>
        <xdr:cNvPr id="100388" name="Text Box 1060" hidden="1">
          <a:extLst>
            <a:ext uri="{FF2B5EF4-FFF2-40B4-BE49-F238E27FC236}">
              <a16:creationId xmlns:a16="http://schemas.microsoft.com/office/drawing/2014/main" id="{54F620D6-B160-B9DC-5D93-736286DF21D2}"/>
            </a:ext>
          </a:extLst>
        </xdr:cNvPr>
        <xdr:cNvSpPr txBox="1">
          <a:spLocks noChangeArrowheads="1"/>
        </xdr:cNvSpPr>
      </xdr:nvSpPr>
      <xdr:spPr bwMode="auto">
        <a:xfrm>
          <a:off x="27178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0</xdr:colOff>
      <xdr:row>0</xdr:row>
      <xdr:rowOff>0</xdr:rowOff>
    </xdr:from>
    <xdr:to>
      <xdr:col>9</xdr:col>
      <xdr:colOff>0</xdr:colOff>
      <xdr:row>0</xdr:row>
      <xdr:rowOff>786130</xdr:rowOff>
    </xdr:to>
    <xdr:sp macro="" textlink="">
      <xdr:nvSpPr>
        <xdr:cNvPr id="100387" name="Text Box 1059" hidden="1">
          <a:extLst>
            <a:ext uri="{FF2B5EF4-FFF2-40B4-BE49-F238E27FC236}">
              <a16:creationId xmlns:a16="http://schemas.microsoft.com/office/drawing/2014/main" id="{5CEE690F-587E-181B-FFB2-910AB4A5C712}"/>
            </a:ext>
          </a:extLst>
        </xdr:cNvPr>
        <xdr:cNvSpPr txBox="1">
          <a:spLocks noChangeArrowheads="1"/>
        </xdr:cNvSpPr>
      </xdr:nvSpPr>
      <xdr:spPr bwMode="auto">
        <a:xfrm>
          <a:off x="4781550" y="0"/>
          <a:ext cx="13716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190500</xdr:colOff>
      <xdr:row>0</xdr:row>
      <xdr:rowOff>0</xdr:rowOff>
    </xdr:from>
    <xdr:to>
      <xdr:col>9</xdr:col>
      <xdr:colOff>838200</xdr:colOff>
      <xdr:row>0</xdr:row>
      <xdr:rowOff>786130</xdr:rowOff>
    </xdr:to>
    <xdr:sp macro="" textlink="">
      <xdr:nvSpPr>
        <xdr:cNvPr id="100386" name="Text Box 1058" hidden="1">
          <a:extLst>
            <a:ext uri="{FF2B5EF4-FFF2-40B4-BE49-F238E27FC236}">
              <a16:creationId xmlns:a16="http://schemas.microsoft.com/office/drawing/2014/main" id="{2E8CD4B0-447F-1FE5-0E22-A4E15C43D99E}"/>
            </a:ext>
          </a:extLst>
        </xdr:cNvPr>
        <xdr:cNvSpPr txBox="1">
          <a:spLocks noChangeArrowheads="1"/>
        </xdr:cNvSpPr>
      </xdr:nvSpPr>
      <xdr:spPr bwMode="auto">
        <a:xfrm>
          <a:off x="5657850" y="0"/>
          <a:ext cx="13335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1066800</xdr:colOff>
      <xdr:row>0</xdr:row>
      <xdr:rowOff>0</xdr:rowOff>
    </xdr:from>
    <xdr:to>
      <xdr:col>11</xdr:col>
      <xdr:colOff>290830</xdr:colOff>
      <xdr:row>0</xdr:row>
      <xdr:rowOff>786130</xdr:rowOff>
    </xdr:to>
    <xdr:sp macro="" textlink="">
      <xdr:nvSpPr>
        <xdr:cNvPr id="100385" name="Text Box 1057" hidden="1">
          <a:extLst>
            <a:ext uri="{FF2B5EF4-FFF2-40B4-BE49-F238E27FC236}">
              <a16:creationId xmlns:a16="http://schemas.microsoft.com/office/drawing/2014/main" id="{688A19E2-6B70-8333-C86C-319D45426C75}"/>
            </a:ext>
          </a:extLst>
        </xdr:cNvPr>
        <xdr:cNvSpPr txBox="1">
          <a:spLocks noChangeArrowheads="1"/>
        </xdr:cNvSpPr>
      </xdr:nvSpPr>
      <xdr:spPr bwMode="auto">
        <a:xfrm>
          <a:off x="7219950" y="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138430</xdr:colOff>
      <xdr:row>0</xdr:row>
      <xdr:rowOff>0</xdr:rowOff>
    </xdr:from>
    <xdr:to>
      <xdr:col>11</xdr:col>
      <xdr:colOff>786130</xdr:colOff>
      <xdr:row>0</xdr:row>
      <xdr:rowOff>786130</xdr:rowOff>
    </xdr:to>
    <xdr:sp macro="" textlink="">
      <xdr:nvSpPr>
        <xdr:cNvPr id="100384" name="Text Box 1056" hidden="1">
          <a:extLst>
            <a:ext uri="{FF2B5EF4-FFF2-40B4-BE49-F238E27FC236}">
              <a16:creationId xmlns:a16="http://schemas.microsoft.com/office/drawing/2014/main" id="{A4E99E20-8A5C-0A16-1D49-04495F295D9E}"/>
            </a:ext>
          </a:extLst>
        </xdr:cNvPr>
        <xdr:cNvSpPr txBox="1">
          <a:spLocks noChangeArrowheads="1"/>
        </xdr:cNvSpPr>
      </xdr:nvSpPr>
      <xdr:spPr bwMode="auto">
        <a:xfrm>
          <a:off x="7645400" y="0"/>
          <a:ext cx="13652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176530</xdr:colOff>
      <xdr:row>0</xdr:row>
      <xdr:rowOff>0</xdr:rowOff>
    </xdr:from>
    <xdr:to>
      <xdr:col>3</xdr:col>
      <xdr:colOff>328930</xdr:colOff>
      <xdr:row>0</xdr:row>
      <xdr:rowOff>786130</xdr:rowOff>
    </xdr:to>
    <xdr:sp macro="" textlink="">
      <xdr:nvSpPr>
        <xdr:cNvPr id="100383" name="Text Box 1055" hidden="1">
          <a:extLst>
            <a:ext uri="{FF2B5EF4-FFF2-40B4-BE49-F238E27FC236}">
              <a16:creationId xmlns:a16="http://schemas.microsoft.com/office/drawing/2014/main" id="{15B1AFD3-D68C-1CA7-9AE9-CC517040C4BC}"/>
            </a:ext>
          </a:extLst>
        </xdr:cNvPr>
        <xdr:cNvSpPr txBox="1">
          <a:spLocks noChangeArrowheads="1"/>
        </xdr:cNvSpPr>
      </xdr:nvSpPr>
      <xdr:spPr bwMode="auto">
        <a:xfrm>
          <a:off x="13589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952500</xdr:colOff>
      <xdr:row>0</xdr:row>
      <xdr:rowOff>0</xdr:rowOff>
    </xdr:from>
    <xdr:to>
      <xdr:col>12</xdr:col>
      <xdr:colOff>1143000</xdr:colOff>
      <xdr:row>0</xdr:row>
      <xdr:rowOff>786130</xdr:rowOff>
    </xdr:to>
    <xdr:sp macro="" textlink="">
      <xdr:nvSpPr>
        <xdr:cNvPr id="100382" name="Text Box 1054" hidden="1">
          <a:extLst>
            <a:ext uri="{FF2B5EF4-FFF2-40B4-BE49-F238E27FC236}">
              <a16:creationId xmlns:a16="http://schemas.microsoft.com/office/drawing/2014/main" id="{9DDC6D0F-C34D-6DDA-D4D5-639105F982A4}"/>
            </a:ext>
          </a:extLst>
        </xdr:cNvPr>
        <xdr:cNvSpPr txBox="1">
          <a:spLocks noChangeArrowheads="1"/>
        </xdr:cNvSpPr>
      </xdr:nvSpPr>
      <xdr:spPr bwMode="auto">
        <a:xfrm>
          <a:off x="91821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1052830</xdr:colOff>
      <xdr:row>0</xdr:row>
      <xdr:rowOff>0</xdr:rowOff>
    </xdr:from>
    <xdr:to>
      <xdr:col>14</xdr:col>
      <xdr:colOff>0</xdr:colOff>
      <xdr:row>0</xdr:row>
      <xdr:rowOff>786130</xdr:rowOff>
    </xdr:to>
    <xdr:sp macro="" textlink="">
      <xdr:nvSpPr>
        <xdr:cNvPr id="100381" name="Text Box 1053" hidden="1">
          <a:extLst>
            <a:ext uri="{FF2B5EF4-FFF2-40B4-BE49-F238E27FC236}">
              <a16:creationId xmlns:a16="http://schemas.microsoft.com/office/drawing/2014/main" id="{8BF75973-825F-9719-16FF-21B677DC8C6C}"/>
            </a:ext>
          </a:extLst>
        </xdr:cNvPr>
        <xdr:cNvSpPr txBox="1">
          <a:spLocks noChangeArrowheads="1"/>
        </xdr:cNvSpPr>
      </xdr:nvSpPr>
      <xdr:spPr bwMode="auto">
        <a:xfrm>
          <a:off x="10388600" y="0"/>
          <a:ext cx="11493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0</xdr:colOff>
      <xdr:row>0</xdr:row>
      <xdr:rowOff>0</xdr:rowOff>
    </xdr:from>
    <xdr:to>
      <xdr:col>14</xdr:col>
      <xdr:colOff>533400</xdr:colOff>
      <xdr:row>0</xdr:row>
      <xdr:rowOff>786130</xdr:rowOff>
    </xdr:to>
    <xdr:sp macro="" textlink="">
      <xdr:nvSpPr>
        <xdr:cNvPr id="100380" name="Text Box 1052" hidden="1">
          <a:extLst>
            <a:ext uri="{FF2B5EF4-FFF2-40B4-BE49-F238E27FC236}">
              <a16:creationId xmlns:a16="http://schemas.microsoft.com/office/drawing/2014/main" id="{EC69A30C-E651-57DB-FBDF-7008B0B992F7}"/>
            </a:ext>
          </a:extLst>
        </xdr:cNvPr>
        <xdr:cNvSpPr txBox="1">
          <a:spLocks noChangeArrowheads="1"/>
        </xdr:cNvSpPr>
      </xdr:nvSpPr>
      <xdr:spPr bwMode="auto">
        <a:xfrm>
          <a:off x="11537950" y="0"/>
          <a:ext cx="533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381000</xdr:colOff>
      <xdr:row>0</xdr:row>
      <xdr:rowOff>0</xdr:rowOff>
    </xdr:from>
    <xdr:to>
      <xdr:col>15</xdr:col>
      <xdr:colOff>176530</xdr:colOff>
      <xdr:row>0</xdr:row>
      <xdr:rowOff>786130</xdr:rowOff>
    </xdr:to>
    <xdr:sp macro="" textlink="">
      <xdr:nvSpPr>
        <xdr:cNvPr id="100379" name="Text Box 1051" hidden="1">
          <a:extLst>
            <a:ext uri="{FF2B5EF4-FFF2-40B4-BE49-F238E27FC236}">
              <a16:creationId xmlns:a16="http://schemas.microsoft.com/office/drawing/2014/main" id="{4C96063A-918F-AB1C-CFBE-61E35543806C}"/>
            </a:ext>
          </a:extLst>
        </xdr:cNvPr>
        <xdr:cNvSpPr txBox="1">
          <a:spLocks noChangeArrowheads="1"/>
        </xdr:cNvSpPr>
      </xdr:nvSpPr>
      <xdr:spPr bwMode="auto">
        <a:xfrm>
          <a:off x="11918950" y="0"/>
          <a:ext cx="5524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0</xdr:colOff>
      <xdr:row>0</xdr:row>
      <xdr:rowOff>24130</xdr:rowOff>
    </xdr:from>
    <xdr:to>
      <xdr:col>16</xdr:col>
      <xdr:colOff>0</xdr:colOff>
      <xdr:row>0</xdr:row>
      <xdr:rowOff>800100</xdr:rowOff>
    </xdr:to>
    <xdr:sp macro="" textlink="">
      <xdr:nvSpPr>
        <xdr:cNvPr id="100378" name="Text Box 1050" hidden="1">
          <a:extLst>
            <a:ext uri="{FF2B5EF4-FFF2-40B4-BE49-F238E27FC236}">
              <a16:creationId xmlns:a16="http://schemas.microsoft.com/office/drawing/2014/main" id="{2F3C7936-5C09-64A4-A120-C7C51F64E3D3}"/>
            </a:ext>
          </a:extLst>
        </xdr:cNvPr>
        <xdr:cNvSpPr txBox="1">
          <a:spLocks noChangeArrowheads="1"/>
        </xdr:cNvSpPr>
      </xdr:nvSpPr>
      <xdr:spPr bwMode="auto">
        <a:xfrm>
          <a:off x="12299950" y="19050"/>
          <a:ext cx="7620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266700</xdr:colOff>
      <xdr:row>0</xdr:row>
      <xdr:rowOff>0</xdr:rowOff>
    </xdr:from>
    <xdr:to>
      <xdr:col>4</xdr:col>
      <xdr:colOff>419100</xdr:colOff>
      <xdr:row>0</xdr:row>
      <xdr:rowOff>786130</xdr:rowOff>
    </xdr:to>
    <xdr:sp macro="" textlink="">
      <xdr:nvSpPr>
        <xdr:cNvPr id="100377" name="Text Box 1049" hidden="1">
          <a:extLst>
            <a:ext uri="{FF2B5EF4-FFF2-40B4-BE49-F238E27FC236}">
              <a16:creationId xmlns:a16="http://schemas.microsoft.com/office/drawing/2014/main" id="{9947CD98-1584-7415-B204-608762EA804A}"/>
            </a:ext>
          </a:extLst>
        </xdr:cNvPr>
        <xdr:cNvSpPr txBox="1">
          <a:spLocks noChangeArrowheads="1"/>
        </xdr:cNvSpPr>
      </xdr:nvSpPr>
      <xdr:spPr bwMode="auto">
        <a:xfrm>
          <a:off x="2025650" y="0"/>
          <a:ext cx="13081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381000</xdr:colOff>
      <xdr:row>0</xdr:row>
      <xdr:rowOff>0</xdr:rowOff>
    </xdr:from>
    <xdr:to>
      <xdr:col>5</xdr:col>
      <xdr:colOff>533400</xdr:colOff>
      <xdr:row>0</xdr:row>
      <xdr:rowOff>786130</xdr:rowOff>
    </xdr:to>
    <xdr:sp macro="" textlink="">
      <xdr:nvSpPr>
        <xdr:cNvPr id="100376" name="Text Box 1048" hidden="1">
          <a:extLst>
            <a:ext uri="{FF2B5EF4-FFF2-40B4-BE49-F238E27FC236}">
              <a16:creationId xmlns:a16="http://schemas.microsoft.com/office/drawing/2014/main" id="{06E8FA19-0E52-499F-BBFC-6BCE18DD4BE0}"/>
            </a:ext>
          </a:extLst>
        </xdr:cNvPr>
        <xdr:cNvSpPr txBox="1">
          <a:spLocks noChangeArrowheads="1"/>
        </xdr:cNvSpPr>
      </xdr:nvSpPr>
      <xdr:spPr bwMode="auto">
        <a:xfrm>
          <a:off x="27178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0</xdr:colOff>
      <xdr:row>0</xdr:row>
      <xdr:rowOff>0</xdr:rowOff>
    </xdr:from>
    <xdr:to>
      <xdr:col>9</xdr:col>
      <xdr:colOff>0</xdr:colOff>
      <xdr:row>0</xdr:row>
      <xdr:rowOff>786130</xdr:rowOff>
    </xdr:to>
    <xdr:sp macro="" textlink="">
      <xdr:nvSpPr>
        <xdr:cNvPr id="100375" name="Text Box 1047" hidden="1">
          <a:extLst>
            <a:ext uri="{FF2B5EF4-FFF2-40B4-BE49-F238E27FC236}">
              <a16:creationId xmlns:a16="http://schemas.microsoft.com/office/drawing/2014/main" id="{8D4EC292-4026-B872-D456-933F8C548F5C}"/>
            </a:ext>
          </a:extLst>
        </xdr:cNvPr>
        <xdr:cNvSpPr txBox="1">
          <a:spLocks noChangeArrowheads="1"/>
        </xdr:cNvSpPr>
      </xdr:nvSpPr>
      <xdr:spPr bwMode="auto">
        <a:xfrm>
          <a:off x="4781550" y="0"/>
          <a:ext cx="13716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190500</xdr:colOff>
      <xdr:row>0</xdr:row>
      <xdr:rowOff>0</xdr:rowOff>
    </xdr:from>
    <xdr:to>
      <xdr:col>9</xdr:col>
      <xdr:colOff>838200</xdr:colOff>
      <xdr:row>0</xdr:row>
      <xdr:rowOff>786130</xdr:rowOff>
    </xdr:to>
    <xdr:sp macro="" textlink="">
      <xdr:nvSpPr>
        <xdr:cNvPr id="100374" name="Text Box 1046" hidden="1">
          <a:extLst>
            <a:ext uri="{FF2B5EF4-FFF2-40B4-BE49-F238E27FC236}">
              <a16:creationId xmlns:a16="http://schemas.microsoft.com/office/drawing/2014/main" id="{18F68E94-84AB-6464-9B4A-639C333633E6}"/>
            </a:ext>
          </a:extLst>
        </xdr:cNvPr>
        <xdr:cNvSpPr txBox="1">
          <a:spLocks noChangeArrowheads="1"/>
        </xdr:cNvSpPr>
      </xdr:nvSpPr>
      <xdr:spPr bwMode="auto">
        <a:xfrm>
          <a:off x="5657850" y="0"/>
          <a:ext cx="13335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1066800</xdr:colOff>
      <xdr:row>0</xdr:row>
      <xdr:rowOff>0</xdr:rowOff>
    </xdr:from>
    <xdr:to>
      <xdr:col>11</xdr:col>
      <xdr:colOff>290830</xdr:colOff>
      <xdr:row>0</xdr:row>
      <xdr:rowOff>786130</xdr:rowOff>
    </xdr:to>
    <xdr:sp macro="" textlink="">
      <xdr:nvSpPr>
        <xdr:cNvPr id="100373" name="Text Box 1045" hidden="1">
          <a:extLst>
            <a:ext uri="{FF2B5EF4-FFF2-40B4-BE49-F238E27FC236}">
              <a16:creationId xmlns:a16="http://schemas.microsoft.com/office/drawing/2014/main" id="{80ABC83A-3C92-9C17-D7E0-BC33ABDEC836}"/>
            </a:ext>
          </a:extLst>
        </xdr:cNvPr>
        <xdr:cNvSpPr txBox="1">
          <a:spLocks noChangeArrowheads="1"/>
        </xdr:cNvSpPr>
      </xdr:nvSpPr>
      <xdr:spPr bwMode="auto">
        <a:xfrm>
          <a:off x="7219950" y="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138430</xdr:colOff>
      <xdr:row>0</xdr:row>
      <xdr:rowOff>0</xdr:rowOff>
    </xdr:from>
    <xdr:to>
      <xdr:col>11</xdr:col>
      <xdr:colOff>786130</xdr:colOff>
      <xdr:row>0</xdr:row>
      <xdr:rowOff>786130</xdr:rowOff>
    </xdr:to>
    <xdr:sp macro="" textlink="">
      <xdr:nvSpPr>
        <xdr:cNvPr id="100372" name="Text Box 1044" hidden="1">
          <a:extLst>
            <a:ext uri="{FF2B5EF4-FFF2-40B4-BE49-F238E27FC236}">
              <a16:creationId xmlns:a16="http://schemas.microsoft.com/office/drawing/2014/main" id="{7BEF89B3-BB8D-8DA5-E28F-61E6AF1DF5A7}"/>
            </a:ext>
          </a:extLst>
        </xdr:cNvPr>
        <xdr:cNvSpPr txBox="1">
          <a:spLocks noChangeArrowheads="1"/>
        </xdr:cNvSpPr>
      </xdr:nvSpPr>
      <xdr:spPr bwMode="auto">
        <a:xfrm>
          <a:off x="7645400" y="0"/>
          <a:ext cx="13652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176530</xdr:colOff>
      <xdr:row>0</xdr:row>
      <xdr:rowOff>0</xdr:rowOff>
    </xdr:from>
    <xdr:to>
      <xdr:col>3</xdr:col>
      <xdr:colOff>328930</xdr:colOff>
      <xdr:row>0</xdr:row>
      <xdr:rowOff>786130</xdr:rowOff>
    </xdr:to>
    <xdr:sp macro="" textlink="">
      <xdr:nvSpPr>
        <xdr:cNvPr id="100371" name="Text Box 1043" hidden="1">
          <a:extLst>
            <a:ext uri="{FF2B5EF4-FFF2-40B4-BE49-F238E27FC236}">
              <a16:creationId xmlns:a16="http://schemas.microsoft.com/office/drawing/2014/main" id="{AA6CD012-B550-6352-16C8-5BFE6F99CEAD}"/>
            </a:ext>
          </a:extLst>
        </xdr:cNvPr>
        <xdr:cNvSpPr txBox="1">
          <a:spLocks noChangeArrowheads="1"/>
        </xdr:cNvSpPr>
      </xdr:nvSpPr>
      <xdr:spPr bwMode="auto">
        <a:xfrm>
          <a:off x="13589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952500</xdr:colOff>
      <xdr:row>0</xdr:row>
      <xdr:rowOff>0</xdr:rowOff>
    </xdr:from>
    <xdr:to>
      <xdr:col>12</xdr:col>
      <xdr:colOff>1143000</xdr:colOff>
      <xdr:row>0</xdr:row>
      <xdr:rowOff>786130</xdr:rowOff>
    </xdr:to>
    <xdr:sp macro="" textlink="">
      <xdr:nvSpPr>
        <xdr:cNvPr id="100370" name="Text Box 1042" hidden="1">
          <a:extLst>
            <a:ext uri="{FF2B5EF4-FFF2-40B4-BE49-F238E27FC236}">
              <a16:creationId xmlns:a16="http://schemas.microsoft.com/office/drawing/2014/main" id="{DB1EFB85-D41D-C296-E24F-015DB56ACBCF}"/>
            </a:ext>
          </a:extLst>
        </xdr:cNvPr>
        <xdr:cNvSpPr txBox="1">
          <a:spLocks noChangeArrowheads="1"/>
        </xdr:cNvSpPr>
      </xdr:nvSpPr>
      <xdr:spPr bwMode="auto">
        <a:xfrm>
          <a:off x="91821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1052830</xdr:colOff>
      <xdr:row>0</xdr:row>
      <xdr:rowOff>0</xdr:rowOff>
    </xdr:from>
    <xdr:to>
      <xdr:col>14</xdr:col>
      <xdr:colOff>0</xdr:colOff>
      <xdr:row>0</xdr:row>
      <xdr:rowOff>786130</xdr:rowOff>
    </xdr:to>
    <xdr:sp macro="" textlink="">
      <xdr:nvSpPr>
        <xdr:cNvPr id="100369" name="Text Box 1041" hidden="1">
          <a:extLst>
            <a:ext uri="{FF2B5EF4-FFF2-40B4-BE49-F238E27FC236}">
              <a16:creationId xmlns:a16="http://schemas.microsoft.com/office/drawing/2014/main" id="{27641EB7-8B93-7B0B-0E22-F0284984AF02}"/>
            </a:ext>
          </a:extLst>
        </xdr:cNvPr>
        <xdr:cNvSpPr txBox="1">
          <a:spLocks noChangeArrowheads="1"/>
        </xdr:cNvSpPr>
      </xdr:nvSpPr>
      <xdr:spPr bwMode="auto">
        <a:xfrm>
          <a:off x="10388600" y="0"/>
          <a:ext cx="11493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0</xdr:colOff>
      <xdr:row>0</xdr:row>
      <xdr:rowOff>0</xdr:rowOff>
    </xdr:from>
    <xdr:to>
      <xdr:col>14</xdr:col>
      <xdr:colOff>533400</xdr:colOff>
      <xdr:row>0</xdr:row>
      <xdr:rowOff>786130</xdr:rowOff>
    </xdr:to>
    <xdr:sp macro="" textlink="">
      <xdr:nvSpPr>
        <xdr:cNvPr id="100368" name="Text Box 1040" hidden="1">
          <a:extLst>
            <a:ext uri="{FF2B5EF4-FFF2-40B4-BE49-F238E27FC236}">
              <a16:creationId xmlns:a16="http://schemas.microsoft.com/office/drawing/2014/main" id="{325BCEB5-4A10-E22B-BA51-524568298AD6}"/>
            </a:ext>
          </a:extLst>
        </xdr:cNvPr>
        <xdr:cNvSpPr txBox="1">
          <a:spLocks noChangeArrowheads="1"/>
        </xdr:cNvSpPr>
      </xdr:nvSpPr>
      <xdr:spPr bwMode="auto">
        <a:xfrm>
          <a:off x="11537950" y="0"/>
          <a:ext cx="533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381000</xdr:colOff>
      <xdr:row>0</xdr:row>
      <xdr:rowOff>0</xdr:rowOff>
    </xdr:from>
    <xdr:to>
      <xdr:col>15</xdr:col>
      <xdr:colOff>176530</xdr:colOff>
      <xdr:row>0</xdr:row>
      <xdr:rowOff>786130</xdr:rowOff>
    </xdr:to>
    <xdr:sp macro="" textlink="">
      <xdr:nvSpPr>
        <xdr:cNvPr id="100367" name="Text Box 1039" hidden="1">
          <a:extLst>
            <a:ext uri="{FF2B5EF4-FFF2-40B4-BE49-F238E27FC236}">
              <a16:creationId xmlns:a16="http://schemas.microsoft.com/office/drawing/2014/main" id="{7329FB4B-F1ED-FD50-ECE0-6545AB4E38E6}"/>
            </a:ext>
          </a:extLst>
        </xdr:cNvPr>
        <xdr:cNvSpPr txBox="1">
          <a:spLocks noChangeArrowheads="1"/>
        </xdr:cNvSpPr>
      </xdr:nvSpPr>
      <xdr:spPr bwMode="auto">
        <a:xfrm>
          <a:off x="11918950" y="0"/>
          <a:ext cx="5524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0</xdr:colOff>
      <xdr:row>0</xdr:row>
      <xdr:rowOff>24130</xdr:rowOff>
    </xdr:from>
    <xdr:to>
      <xdr:col>16</xdr:col>
      <xdr:colOff>0</xdr:colOff>
      <xdr:row>0</xdr:row>
      <xdr:rowOff>800100</xdr:rowOff>
    </xdr:to>
    <xdr:sp macro="" textlink="">
      <xdr:nvSpPr>
        <xdr:cNvPr id="100366" name="Text Box 1038" hidden="1">
          <a:extLst>
            <a:ext uri="{FF2B5EF4-FFF2-40B4-BE49-F238E27FC236}">
              <a16:creationId xmlns:a16="http://schemas.microsoft.com/office/drawing/2014/main" id="{F331E54D-5046-56F6-6E04-2EDFCE67511E}"/>
            </a:ext>
          </a:extLst>
        </xdr:cNvPr>
        <xdr:cNvSpPr txBox="1">
          <a:spLocks noChangeArrowheads="1"/>
        </xdr:cNvSpPr>
      </xdr:nvSpPr>
      <xdr:spPr bwMode="auto">
        <a:xfrm>
          <a:off x="12299950" y="19050"/>
          <a:ext cx="7620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266700</xdr:colOff>
      <xdr:row>0</xdr:row>
      <xdr:rowOff>0</xdr:rowOff>
    </xdr:from>
    <xdr:to>
      <xdr:col>4</xdr:col>
      <xdr:colOff>419100</xdr:colOff>
      <xdr:row>0</xdr:row>
      <xdr:rowOff>786130</xdr:rowOff>
    </xdr:to>
    <xdr:sp macro="" textlink="">
      <xdr:nvSpPr>
        <xdr:cNvPr id="100353" name="Text Box 1025" hidden="1">
          <a:extLst>
            <a:ext uri="{FF2B5EF4-FFF2-40B4-BE49-F238E27FC236}">
              <a16:creationId xmlns:a16="http://schemas.microsoft.com/office/drawing/2014/main" id="{79E85AE2-9E63-D497-4830-04365351A3FD}"/>
            </a:ext>
          </a:extLst>
        </xdr:cNvPr>
        <xdr:cNvSpPr txBox="1">
          <a:spLocks noChangeArrowheads="1"/>
        </xdr:cNvSpPr>
      </xdr:nvSpPr>
      <xdr:spPr bwMode="auto">
        <a:xfrm>
          <a:off x="2025650" y="0"/>
          <a:ext cx="13081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381000</xdr:colOff>
      <xdr:row>0</xdr:row>
      <xdr:rowOff>0</xdr:rowOff>
    </xdr:from>
    <xdr:to>
      <xdr:col>5</xdr:col>
      <xdr:colOff>533400</xdr:colOff>
      <xdr:row>0</xdr:row>
      <xdr:rowOff>786130</xdr:rowOff>
    </xdr:to>
    <xdr:sp macro="" textlink="">
      <xdr:nvSpPr>
        <xdr:cNvPr id="100354" name="Text Box 1026" hidden="1">
          <a:extLst>
            <a:ext uri="{FF2B5EF4-FFF2-40B4-BE49-F238E27FC236}">
              <a16:creationId xmlns:a16="http://schemas.microsoft.com/office/drawing/2014/main" id="{8D0211F2-7F39-A00E-B58F-097DE0066202}"/>
            </a:ext>
          </a:extLst>
        </xdr:cNvPr>
        <xdr:cNvSpPr txBox="1">
          <a:spLocks noChangeArrowheads="1"/>
        </xdr:cNvSpPr>
      </xdr:nvSpPr>
      <xdr:spPr bwMode="auto">
        <a:xfrm>
          <a:off x="2717800" y="0"/>
          <a:ext cx="13017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0</xdr:colOff>
      <xdr:row>0</xdr:row>
      <xdr:rowOff>0</xdr:rowOff>
    </xdr:from>
    <xdr:to>
      <xdr:col>9</xdr:col>
      <xdr:colOff>0</xdr:colOff>
      <xdr:row>0</xdr:row>
      <xdr:rowOff>786130</xdr:rowOff>
    </xdr:to>
    <xdr:sp macro="" textlink="">
      <xdr:nvSpPr>
        <xdr:cNvPr id="100355" name="Text Box 1027" hidden="1">
          <a:extLst>
            <a:ext uri="{FF2B5EF4-FFF2-40B4-BE49-F238E27FC236}">
              <a16:creationId xmlns:a16="http://schemas.microsoft.com/office/drawing/2014/main" id="{3B41B37F-C6BE-EF92-A8B3-955B7E13AABA}"/>
            </a:ext>
          </a:extLst>
        </xdr:cNvPr>
        <xdr:cNvSpPr txBox="1">
          <a:spLocks noChangeArrowheads="1"/>
        </xdr:cNvSpPr>
      </xdr:nvSpPr>
      <xdr:spPr bwMode="auto">
        <a:xfrm>
          <a:off x="4781550" y="0"/>
          <a:ext cx="13716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190500</xdr:colOff>
      <xdr:row>0</xdr:row>
      <xdr:rowOff>0</xdr:rowOff>
    </xdr:from>
    <xdr:to>
      <xdr:col>9</xdr:col>
      <xdr:colOff>838200</xdr:colOff>
      <xdr:row>0</xdr:row>
      <xdr:rowOff>786130</xdr:rowOff>
    </xdr:to>
    <xdr:sp macro="" textlink="">
      <xdr:nvSpPr>
        <xdr:cNvPr id="100356" name="Text Box 1028" hidden="1">
          <a:extLst>
            <a:ext uri="{FF2B5EF4-FFF2-40B4-BE49-F238E27FC236}">
              <a16:creationId xmlns:a16="http://schemas.microsoft.com/office/drawing/2014/main" id="{046450D6-0613-D584-1920-B0DBBCA181F2}"/>
            </a:ext>
          </a:extLst>
        </xdr:cNvPr>
        <xdr:cNvSpPr txBox="1">
          <a:spLocks noChangeArrowheads="1"/>
        </xdr:cNvSpPr>
      </xdr:nvSpPr>
      <xdr:spPr bwMode="auto">
        <a:xfrm>
          <a:off x="5657850" y="0"/>
          <a:ext cx="13335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1066800</xdr:colOff>
      <xdr:row>0</xdr:row>
      <xdr:rowOff>0</xdr:rowOff>
    </xdr:from>
    <xdr:to>
      <xdr:col>11</xdr:col>
      <xdr:colOff>290830</xdr:colOff>
      <xdr:row>0</xdr:row>
      <xdr:rowOff>786130</xdr:rowOff>
    </xdr:to>
    <xdr:sp macro="" textlink="">
      <xdr:nvSpPr>
        <xdr:cNvPr id="100357" name="Text Box 1029" hidden="1">
          <a:extLst>
            <a:ext uri="{FF2B5EF4-FFF2-40B4-BE49-F238E27FC236}">
              <a16:creationId xmlns:a16="http://schemas.microsoft.com/office/drawing/2014/main" id="{B9EC65C6-B4E8-57BC-AE8B-FDD74C9B850C}"/>
            </a:ext>
          </a:extLst>
        </xdr:cNvPr>
        <xdr:cNvSpPr txBox="1">
          <a:spLocks noChangeArrowheads="1"/>
        </xdr:cNvSpPr>
      </xdr:nvSpPr>
      <xdr:spPr bwMode="auto">
        <a:xfrm>
          <a:off x="7219950" y="0"/>
          <a:ext cx="12954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138430</xdr:colOff>
      <xdr:row>0</xdr:row>
      <xdr:rowOff>0</xdr:rowOff>
    </xdr:from>
    <xdr:to>
      <xdr:col>11</xdr:col>
      <xdr:colOff>786130</xdr:colOff>
      <xdr:row>0</xdr:row>
      <xdr:rowOff>786130</xdr:rowOff>
    </xdr:to>
    <xdr:sp macro="" textlink="">
      <xdr:nvSpPr>
        <xdr:cNvPr id="100358" name="Text Box 1030" hidden="1">
          <a:extLst>
            <a:ext uri="{FF2B5EF4-FFF2-40B4-BE49-F238E27FC236}">
              <a16:creationId xmlns:a16="http://schemas.microsoft.com/office/drawing/2014/main" id="{641C2CF7-D2D1-27B8-203A-3450F7C4DCA6}"/>
            </a:ext>
          </a:extLst>
        </xdr:cNvPr>
        <xdr:cNvSpPr txBox="1">
          <a:spLocks noChangeArrowheads="1"/>
        </xdr:cNvSpPr>
      </xdr:nvSpPr>
      <xdr:spPr bwMode="auto">
        <a:xfrm>
          <a:off x="7645400" y="0"/>
          <a:ext cx="13652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176530</xdr:colOff>
      <xdr:row>0</xdr:row>
      <xdr:rowOff>0</xdr:rowOff>
    </xdr:from>
    <xdr:to>
      <xdr:col>3</xdr:col>
      <xdr:colOff>328930</xdr:colOff>
      <xdr:row>0</xdr:row>
      <xdr:rowOff>786130</xdr:rowOff>
    </xdr:to>
    <xdr:sp macro="" textlink="">
      <xdr:nvSpPr>
        <xdr:cNvPr id="100359" name="Text Box 1031" hidden="1">
          <a:extLst>
            <a:ext uri="{FF2B5EF4-FFF2-40B4-BE49-F238E27FC236}">
              <a16:creationId xmlns:a16="http://schemas.microsoft.com/office/drawing/2014/main" id="{3130B20D-129D-4E14-F35A-4BC322E5DA1A}"/>
            </a:ext>
          </a:extLst>
        </xdr:cNvPr>
        <xdr:cNvSpPr txBox="1">
          <a:spLocks noChangeArrowheads="1"/>
        </xdr:cNvSpPr>
      </xdr:nvSpPr>
      <xdr:spPr bwMode="auto">
        <a:xfrm>
          <a:off x="1358900" y="0"/>
          <a:ext cx="13017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952500</xdr:colOff>
      <xdr:row>0</xdr:row>
      <xdr:rowOff>0</xdr:rowOff>
    </xdr:from>
    <xdr:to>
      <xdr:col>12</xdr:col>
      <xdr:colOff>1143000</xdr:colOff>
      <xdr:row>0</xdr:row>
      <xdr:rowOff>786130</xdr:rowOff>
    </xdr:to>
    <xdr:sp macro="" textlink="">
      <xdr:nvSpPr>
        <xdr:cNvPr id="100360" name="Text Box 1032" hidden="1">
          <a:extLst>
            <a:ext uri="{FF2B5EF4-FFF2-40B4-BE49-F238E27FC236}">
              <a16:creationId xmlns:a16="http://schemas.microsoft.com/office/drawing/2014/main" id="{0CC82C79-9C1C-C270-2676-FCD619CE1737}"/>
            </a:ext>
          </a:extLst>
        </xdr:cNvPr>
        <xdr:cNvSpPr txBox="1">
          <a:spLocks noChangeArrowheads="1"/>
        </xdr:cNvSpPr>
      </xdr:nvSpPr>
      <xdr:spPr bwMode="auto">
        <a:xfrm>
          <a:off x="9182100" y="0"/>
          <a:ext cx="13017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1052830</xdr:colOff>
      <xdr:row>0</xdr:row>
      <xdr:rowOff>0</xdr:rowOff>
    </xdr:from>
    <xdr:to>
      <xdr:col>14</xdr:col>
      <xdr:colOff>0</xdr:colOff>
      <xdr:row>0</xdr:row>
      <xdr:rowOff>786130</xdr:rowOff>
    </xdr:to>
    <xdr:sp macro="" textlink="">
      <xdr:nvSpPr>
        <xdr:cNvPr id="100361" name="Text Box 1033" hidden="1">
          <a:extLst>
            <a:ext uri="{FF2B5EF4-FFF2-40B4-BE49-F238E27FC236}">
              <a16:creationId xmlns:a16="http://schemas.microsoft.com/office/drawing/2014/main" id="{368292B3-5141-F83B-4D9A-51FB4E909021}"/>
            </a:ext>
          </a:extLst>
        </xdr:cNvPr>
        <xdr:cNvSpPr txBox="1">
          <a:spLocks noChangeArrowheads="1"/>
        </xdr:cNvSpPr>
      </xdr:nvSpPr>
      <xdr:spPr bwMode="auto">
        <a:xfrm>
          <a:off x="10388600" y="0"/>
          <a:ext cx="11493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0</xdr:colOff>
      <xdr:row>0</xdr:row>
      <xdr:rowOff>0</xdr:rowOff>
    </xdr:from>
    <xdr:to>
      <xdr:col>14</xdr:col>
      <xdr:colOff>533400</xdr:colOff>
      <xdr:row>0</xdr:row>
      <xdr:rowOff>786130</xdr:rowOff>
    </xdr:to>
    <xdr:sp macro="" textlink="">
      <xdr:nvSpPr>
        <xdr:cNvPr id="100362" name="Text Box 1034" hidden="1">
          <a:extLst>
            <a:ext uri="{FF2B5EF4-FFF2-40B4-BE49-F238E27FC236}">
              <a16:creationId xmlns:a16="http://schemas.microsoft.com/office/drawing/2014/main" id="{511429F8-F246-1CDF-CB6A-490B6540BCF2}"/>
            </a:ext>
          </a:extLst>
        </xdr:cNvPr>
        <xdr:cNvSpPr txBox="1">
          <a:spLocks noChangeArrowheads="1"/>
        </xdr:cNvSpPr>
      </xdr:nvSpPr>
      <xdr:spPr bwMode="auto">
        <a:xfrm>
          <a:off x="11537950" y="0"/>
          <a:ext cx="5334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381000</xdr:colOff>
      <xdr:row>0</xdr:row>
      <xdr:rowOff>0</xdr:rowOff>
    </xdr:from>
    <xdr:to>
      <xdr:col>15</xdr:col>
      <xdr:colOff>176530</xdr:colOff>
      <xdr:row>0</xdr:row>
      <xdr:rowOff>786130</xdr:rowOff>
    </xdr:to>
    <xdr:sp macro="" textlink="">
      <xdr:nvSpPr>
        <xdr:cNvPr id="100363" name="Text Box 1035" hidden="1">
          <a:extLst>
            <a:ext uri="{FF2B5EF4-FFF2-40B4-BE49-F238E27FC236}">
              <a16:creationId xmlns:a16="http://schemas.microsoft.com/office/drawing/2014/main" id="{32F48B20-D7B2-0BBB-6D0F-B46EC35541A8}"/>
            </a:ext>
          </a:extLst>
        </xdr:cNvPr>
        <xdr:cNvSpPr txBox="1">
          <a:spLocks noChangeArrowheads="1"/>
        </xdr:cNvSpPr>
      </xdr:nvSpPr>
      <xdr:spPr bwMode="auto">
        <a:xfrm>
          <a:off x="11918950" y="0"/>
          <a:ext cx="5524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0</xdr:colOff>
      <xdr:row>0</xdr:row>
      <xdr:rowOff>24130</xdr:rowOff>
    </xdr:from>
    <xdr:to>
      <xdr:col>16</xdr:col>
      <xdr:colOff>0</xdr:colOff>
      <xdr:row>0</xdr:row>
      <xdr:rowOff>800100</xdr:rowOff>
    </xdr:to>
    <xdr:sp macro="" textlink="">
      <xdr:nvSpPr>
        <xdr:cNvPr id="100365" name="Text Box 1037" hidden="1">
          <a:extLst>
            <a:ext uri="{FF2B5EF4-FFF2-40B4-BE49-F238E27FC236}">
              <a16:creationId xmlns:a16="http://schemas.microsoft.com/office/drawing/2014/main" id="{1DF39614-A7D3-8FD2-2372-84F6B83E75A1}"/>
            </a:ext>
          </a:extLst>
        </xdr:cNvPr>
        <xdr:cNvSpPr txBox="1">
          <a:spLocks noChangeArrowheads="1"/>
        </xdr:cNvSpPr>
      </xdr:nvSpPr>
      <xdr:spPr bwMode="auto">
        <a:xfrm>
          <a:off x="12299950" y="19050"/>
          <a:ext cx="7620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32" name="Text Box 1032">
          <a:extLst>
            <a:ext uri="{FF2B5EF4-FFF2-40B4-BE49-F238E27FC236}">
              <a16:creationId xmlns:a16="http://schemas.microsoft.com/office/drawing/2014/main" id="{7D81AA8E-D603-98DF-12FB-CE2A1F382A29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31" name="Text Box 1031">
          <a:extLst>
            <a:ext uri="{FF2B5EF4-FFF2-40B4-BE49-F238E27FC236}">
              <a16:creationId xmlns:a16="http://schemas.microsoft.com/office/drawing/2014/main" id="{E6077548-BDBE-88AA-15B1-DCA1686CFADF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30" name="Text Box 1030">
          <a:extLst>
            <a:ext uri="{FF2B5EF4-FFF2-40B4-BE49-F238E27FC236}">
              <a16:creationId xmlns:a16="http://schemas.microsoft.com/office/drawing/2014/main" id="{5CAB5BC5-EC6D-D794-DF78-DF6FD8CB917F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9" name="Text Box 1029">
          <a:extLst>
            <a:ext uri="{FF2B5EF4-FFF2-40B4-BE49-F238E27FC236}">
              <a16:creationId xmlns:a16="http://schemas.microsoft.com/office/drawing/2014/main" id="{B3040B48-E0B2-6439-464F-AF2681F8688F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28" name="Text Box 1028">
          <a:extLst>
            <a:ext uri="{FF2B5EF4-FFF2-40B4-BE49-F238E27FC236}">
              <a16:creationId xmlns:a16="http://schemas.microsoft.com/office/drawing/2014/main" id="{A1BD9A15-7117-8107-1C99-3A391D8845E0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7" name="Text Box 1027">
          <a:extLst>
            <a:ext uri="{FF2B5EF4-FFF2-40B4-BE49-F238E27FC236}">
              <a16:creationId xmlns:a16="http://schemas.microsoft.com/office/drawing/2014/main" id="{002DD229-03CC-0E71-03EF-A4FC4C6D4CBA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25" name="Text Box 1025">
          <a:extLst>
            <a:ext uri="{FF2B5EF4-FFF2-40B4-BE49-F238E27FC236}">
              <a16:creationId xmlns:a16="http://schemas.microsoft.com/office/drawing/2014/main" id="{BBBBE9C1-C124-0A62-5E4A-C3CD4E57C317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6" name="Text Box 1026">
          <a:extLst>
            <a:ext uri="{FF2B5EF4-FFF2-40B4-BE49-F238E27FC236}">
              <a16:creationId xmlns:a16="http://schemas.microsoft.com/office/drawing/2014/main" id="{298C54F8-8952-C4A9-D954-1E5E547E3731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4" name="Text Box 1028">
          <a:extLst>
            <a:ext uri="{FF2B5EF4-FFF2-40B4-BE49-F238E27FC236}">
              <a16:creationId xmlns:a16="http://schemas.microsoft.com/office/drawing/2014/main" id="{D6BCEAFE-BA29-CF72-48B1-07AB2A5A8B0F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3" name="Text Box 1027">
          <a:extLst>
            <a:ext uri="{FF2B5EF4-FFF2-40B4-BE49-F238E27FC236}">
              <a16:creationId xmlns:a16="http://schemas.microsoft.com/office/drawing/2014/main" id="{05D67F5A-B6E7-4848-BC76-661B6D6FAB64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2" name="Text Box 1026">
          <a:extLst>
            <a:ext uri="{FF2B5EF4-FFF2-40B4-BE49-F238E27FC236}">
              <a16:creationId xmlns:a16="http://schemas.microsoft.com/office/drawing/2014/main" id="{36963396-A3E3-EF03-CCCD-D193B23F72AF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1" name="Text Box 1025">
          <a:extLst>
            <a:ext uri="{FF2B5EF4-FFF2-40B4-BE49-F238E27FC236}">
              <a16:creationId xmlns:a16="http://schemas.microsoft.com/office/drawing/2014/main" id="{9B83757E-6295-F773-6650-FA11913BDD6B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8" name="Text Box 4">
          <a:extLst>
            <a:ext uri="{FF2B5EF4-FFF2-40B4-BE49-F238E27FC236}">
              <a16:creationId xmlns:a16="http://schemas.microsoft.com/office/drawing/2014/main" id="{7C771EAC-92E0-6E89-36EF-C5B8BE92AE4F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7" name="Text Box 3">
          <a:extLst>
            <a:ext uri="{FF2B5EF4-FFF2-40B4-BE49-F238E27FC236}">
              <a16:creationId xmlns:a16="http://schemas.microsoft.com/office/drawing/2014/main" id="{F152A90C-67B3-E84D-236C-10CC9566F3DE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6" name="Text Box 2">
          <a:extLst>
            <a:ext uri="{FF2B5EF4-FFF2-40B4-BE49-F238E27FC236}">
              <a16:creationId xmlns:a16="http://schemas.microsoft.com/office/drawing/2014/main" id="{E22F40AF-13C2-9195-C32F-D44427A0380C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5" name="Text Box 1">
          <a:extLst>
            <a:ext uri="{FF2B5EF4-FFF2-40B4-BE49-F238E27FC236}">
              <a16:creationId xmlns:a16="http://schemas.microsoft.com/office/drawing/2014/main" id="{A827A805-A865-CEE5-4E7A-1D44A8C51755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GitHub/Ethiopia-HEP-Capacity-Analysis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F1" dT="2022-11-12T18:34:44.31" personId="{03786AFB-E7BB-4FA7-846C-835FB448EEBC}" id="{4B821083-4883-4DD4-8E34-3EE4038314CD}">
    <text>Typically TRUE except for scenario analysis</text>
  </threadedComment>
  <threadedComment ref="G1" dT="2022-11-12T18:34:48.58" personId="{03786AFB-E7BB-4FA7-846C-835FB448EEBC}" id="{1DF2B7BE-0D6C-4A5C-A888-20C5FF4E092F}">
    <text>Typically TRUE except for scenario analysis</text>
  </threadedComment>
  <threadedComment ref="H1" dT="2022-11-12T18:34:52.99" personId="{03786AFB-E7BB-4FA7-846C-835FB448EEBC}" id="{2D782116-F72C-4F5F-8902-A8D67CBE7111}">
    <text>Typically TRUE except for scenario analysis</text>
  </threadedComment>
  <threadedComment ref="I1" dT="2022-11-12T18:34:57.44" personId="{03786AFB-E7BB-4FA7-846C-835FB448EEBC}" id="{937C2882-FF84-4DCB-B0AB-DCC54FB4D5E9}">
    <text>Typically TRUE except for scenario analysis</text>
  </threadedComment>
  <threadedComment ref="J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K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L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R12"/>
  <sheetViews>
    <sheetView workbookViewId="0">
      <selection activeCell="G4" sqref="G4"/>
    </sheetView>
  </sheetViews>
  <sheetFormatPr defaultColWidth="10.90625" defaultRowHeight="14.5" x14ac:dyDescent="0.35"/>
  <sheetData>
    <row r="2" spans="2:18" x14ac:dyDescent="0.35">
      <c r="B2" t="s">
        <v>298</v>
      </c>
    </row>
    <row r="3" spans="2:18" x14ac:dyDescent="0.35">
      <c r="B3" t="s">
        <v>290</v>
      </c>
      <c r="P3" s="1" t="b">
        <v>1</v>
      </c>
      <c r="Q3" t="s">
        <v>87</v>
      </c>
      <c r="R3" t="s">
        <v>161</v>
      </c>
    </row>
    <row r="4" spans="2:18" x14ac:dyDescent="0.35">
      <c r="B4" t="s">
        <v>297</v>
      </c>
      <c r="P4" s="1" t="b">
        <v>0</v>
      </c>
      <c r="Q4" t="s">
        <v>88</v>
      </c>
      <c r="R4" t="s">
        <v>89</v>
      </c>
    </row>
    <row r="6" spans="2:18" x14ac:dyDescent="0.35">
      <c r="B6" s="2" t="s">
        <v>238</v>
      </c>
      <c r="C6" s="2"/>
      <c r="D6" s="2"/>
      <c r="E6" s="2"/>
      <c r="F6" s="2"/>
    </row>
    <row r="8" spans="2:18" x14ac:dyDescent="0.35">
      <c r="B8" t="s">
        <v>115</v>
      </c>
    </row>
    <row r="9" spans="2:18" x14ac:dyDescent="0.35">
      <c r="B9" t="s">
        <v>116</v>
      </c>
    </row>
    <row r="11" spans="2:18" x14ac:dyDescent="0.35">
      <c r="H11" t="s">
        <v>236</v>
      </c>
    </row>
    <row r="12" spans="2:18" x14ac:dyDescent="0.35">
      <c r="H12" t="s">
        <v>125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15"/>
  <sheetViews>
    <sheetView zoomScaleNormal="100" workbookViewId="0">
      <pane ySplit="1" topLeftCell="A2" activePane="bottomLeft" state="frozen"/>
      <selection pane="bottomLeft" activeCell="H14" sqref="H14:H15"/>
    </sheetView>
  </sheetViews>
  <sheetFormatPr defaultColWidth="10.90625" defaultRowHeight="14.5" x14ac:dyDescent="0.35"/>
  <cols>
    <col min="1" max="1" width="27.90625" customWidth="1"/>
    <col min="2" max="2" width="19.7265625" customWidth="1"/>
    <col min="3" max="3" width="35.81640625" customWidth="1"/>
    <col min="4" max="4" width="12.81640625" customWidth="1"/>
    <col min="5" max="5" width="12.08984375" customWidth="1"/>
    <col min="6" max="6" width="14.453125" customWidth="1"/>
    <col min="7" max="7" width="12.26953125" customWidth="1"/>
    <col min="8" max="8" width="16.90625" customWidth="1"/>
    <col min="9" max="9" width="22.36328125" customWidth="1"/>
    <col min="10" max="10" width="13.453125" customWidth="1"/>
    <col min="11" max="11" width="32.81640625" customWidth="1"/>
    <col min="12" max="12" width="16.453125" customWidth="1"/>
    <col min="13" max="13" width="19.1796875" customWidth="1"/>
    <col min="14" max="14" width="18.7265625" customWidth="1"/>
    <col min="15" max="15" width="15" customWidth="1"/>
    <col min="16" max="16" width="14.26953125" customWidth="1"/>
    <col min="17" max="17" width="16.6328125" customWidth="1"/>
  </cols>
  <sheetData>
    <row r="1" spans="1:17" ht="87.75" customHeight="1" x14ac:dyDescent="0.35">
      <c r="A1" s="35" t="s">
        <v>462</v>
      </c>
      <c r="B1" s="36" t="s">
        <v>463</v>
      </c>
      <c r="C1" s="37" t="s">
        <v>464</v>
      </c>
      <c r="D1" s="37" t="s">
        <v>465</v>
      </c>
      <c r="E1" s="37" t="s">
        <v>466</v>
      </c>
      <c r="F1" s="37" t="s">
        <v>467</v>
      </c>
      <c r="G1" s="38" t="s">
        <v>468</v>
      </c>
      <c r="H1" s="39" t="s">
        <v>469</v>
      </c>
      <c r="I1" s="35" t="s">
        <v>470</v>
      </c>
      <c r="J1" s="40" t="s">
        <v>471</v>
      </c>
      <c r="K1" s="35" t="s">
        <v>472</v>
      </c>
      <c r="L1" s="40" t="s">
        <v>473</v>
      </c>
      <c r="M1" s="41" t="s">
        <v>474</v>
      </c>
      <c r="N1" s="41" t="s">
        <v>475</v>
      </c>
      <c r="O1" s="41" t="s">
        <v>476</v>
      </c>
      <c r="P1" s="41" t="s">
        <v>477</v>
      </c>
      <c r="Q1" s="35" t="s">
        <v>478</v>
      </c>
    </row>
    <row r="2" spans="1:17" x14ac:dyDescent="0.35">
      <c r="A2" s="42" t="s">
        <v>479</v>
      </c>
      <c r="B2" s="43" t="s">
        <v>480</v>
      </c>
      <c r="C2" s="44" t="s">
        <v>481</v>
      </c>
      <c r="D2" s="45" t="s">
        <v>482</v>
      </c>
      <c r="E2" s="45" t="s">
        <v>483</v>
      </c>
      <c r="F2" s="45" t="s">
        <v>484</v>
      </c>
      <c r="G2" s="46" t="s">
        <v>485</v>
      </c>
      <c r="H2" s="47">
        <v>1</v>
      </c>
      <c r="I2" s="44" t="s">
        <v>486</v>
      </c>
      <c r="J2" s="48"/>
      <c r="L2" s="48">
        <v>1</v>
      </c>
      <c r="M2" s="49">
        <v>4</v>
      </c>
      <c r="N2" s="49"/>
      <c r="O2" s="49">
        <v>10</v>
      </c>
      <c r="P2" s="49"/>
    </row>
    <row r="3" spans="1:17" x14ac:dyDescent="0.35">
      <c r="A3" s="50" t="s">
        <v>479</v>
      </c>
      <c r="B3" s="31" t="s">
        <v>487</v>
      </c>
      <c r="C3" t="s">
        <v>488</v>
      </c>
      <c r="D3" s="2" t="s">
        <v>482</v>
      </c>
      <c r="E3" s="2" t="s">
        <v>483</v>
      </c>
      <c r="F3" s="2" t="s">
        <v>484</v>
      </c>
      <c r="G3" s="32" t="s">
        <v>485</v>
      </c>
      <c r="H3" s="33">
        <v>1</v>
      </c>
      <c r="I3" s="3" t="s">
        <v>486</v>
      </c>
      <c r="J3" s="30"/>
      <c r="L3" s="30">
        <v>1</v>
      </c>
      <c r="M3" s="34">
        <v>2</v>
      </c>
      <c r="N3" s="34"/>
      <c r="O3" s="34">
        <v>30</v>
      </c>
      <c r="P3" s="34"/>
    </row>
    <row r="4" spans="1:17" x14ac:dyDescent="0.35">
      <c r="A4" s="50" t="s">
        <v>479</v>
      </c>
      <c r="B4" s="31" t="s">
        <v>489</v>
      </c>
      <c r="C4" t="s">
        <v>490</v>
      </c>
      <c r="D4" s="2" t="s">
        <v>482</v>
      </c>
      <c r="E4" s="2" t="s">
        <v>483</v>
      </c>
      <c r="F4" s="2" t="s">
        <v>491</v>
      </c>
      <c r="G4" s="32" t="s">
        <v>492</v>
      </c>
      <c r="H4" s="33">
        <v>1</v>
      </c>
      <c r="I4" t="s">
        <v>486</v>
      </c>
      <c r="J4" s="30"/>
      <c r="K4" s="3"/>
      <c r="L4" s="30">
        <v>1</v>
      </c>
      <c r="M4" s="34">
        <v>3</v>
      </c>
      <c r="N4" s="34"/>
      <c r="O4" s="34">
        <v>5</v>
      </c>
      <c r="P4" s="34"/>
    </row>
    <row r="5" spans="1:17" x14ac:dyDescent="0.35">
      <c r="A5" s="50" t="s">
        <v>479</v>
      </c>
      <c r="B5" s="31" t="s">
        <v>493</v>
      </c>
      <c r="C5" t="s">
        <v>494</v>
      </c>
      <c r="D5" s="2" t="s">
        <v>482</v>
      </c>
      <c r="E5" s="2" t="s">
        <v>483</v>
      </c>
      <c r="F5" s="2" t="s">
        <v>495</v>
      </c>
      <c r="G5" s="32" t="s">
        <v>496</v>
      </c>
      <c r="H5" s="33">
        <v>1</v>
      </c>
      <c r="I5" s="3" t="s">
        <v>486</v>
      </c>
      <c r="J5" s="30"/>
      <c r="K5" s="3"/>
      <c r="L5" s="30">
        <v>1</v>
      </c>
      <c r="M5" s="34">
        <v>4</v>
      </c>
      <c r="N5" s="34"/>
      <c r="O5" s="34">
        <v>5</v>
      </c>
      <c r="P5" s="34"/>
    </row>
    <row r="6" spans="1:17" ht="15" customHeight="1" x14ac:dyDescent="0.35">
      <c r="A6" s="51" t="s">
        <v>479</v>
      </c>
      <c r="B6" s="52" t="s">
        <v>497</v>
      </c>
      <c r="C6" s="53" t="s">
        <v>498</v>
      </c>
      <c r="D6" s="54" t="s">
        <v>482</v>
      </c>
      <c r="E6" s="54" t="s">
        <v>483</v>
      </c>
      <c r="F6" s="54" t="s">
        <v>495</v>
      </c>
      <c r="G6" s="55" t="s">
        <v>499</v>
      </c>
      <c r="H6" s="56">
        <v>1</v>
      </c>
      <c r="I6" s="53" t="s">
        <v>486</v>
      </c>
      <c r="J6" s="57"/>
      <c r="K6" s="53"/>
      <c r="L6" s="57">
        <v>1</v>
      </c>
      <c r="M6" s="58">
        <v>1</v>
      </c>
      <c r="N6" s="58"/>
      <c r="O6" s="58">
        <v>5</v>
      </c>
      <c r="P6" s="58"/>
    </row>
    <row r="7" spans="1:17" x14ac:dyDescent="0.35">
      <c r="A7" t="s">
        <v>500</v>
      </c>
      <c r="B7" s="31" t="s">
        <v>501</v>
      </c>
      <c r="C7" s="3" t="s">
        <v>502</v>
      </c>
      <c r="D7" s="2" t="s">
        <v>482</v>
      </c>
      <c r="E7" s="2" t="s">
        <v>503</v>
      </c>
      <c r="F7" s="2" t="s">
        <v>504</v>
      </c>
      <c r="G7" s="32" t="s">
        <v>492</v>
      </c>
      <c r="H7" s="33">
        <v>2.782</v>
      </c>
      <c r="I7" t="s">
        <v>505</v>
      </c>
      <c r="J7" s="30"/>
      <c r="K7" s="3"/>
      <c r="L7" s="30">
        <v>0.98</v>
      </c>
      <c r="M7" s="34">
        <v>1</v>
      </c>
      <c r="N7" s="34"/>
      <c r="O7" s="34">
        <v>5</v>
      </c>
      <c r="P7" s="34"/>
    </row>
    <row r="8" spans="1:17" x14ac:dyDescent="0.35">
      <c r="A8" t="s">
        <v>500</v>
      </c>
      <c r="B8" s="31" t="s">
        <v>506</v>
      </c>
      <c r="C8" s="3" t="s">
        <v>507</v>
      </c>
      <c r="D8" s="2" t="s">
        <v>482</v>
      </c>
      <c r="E8" s="2" t="s">
        <v>503</v>
      </c>
      <c r="F8" s="2" t="s">
        <v>504</v>
      </c>
      <c r="G8" s="32" t="s">
        <v>492</v>
      </c>
      <c r="H8" s="33">
        <v>0.27579999999999999</v>
      </c>
      <c r="I8" t="s">
        <v>508</v>
      </c>
      <c r="J8" s="30"/>
      <c r="K8" s="3"/>
      <c r="L8" s="30">
        <v>0.98</v>
      </c>
      <c r="M8" s="34">
        <v>2</v>
      </c>
      <c r="N8" s="34"/>
      <c r="O8" s="34">
        <v>5</v>
      </c>
      <c r="P8" s="34"/>
    </row>
    <row r="9" spans="1:17" x14ac:dyDescent="0.35">
      <c r="A9" t="s">
        <v>500</v>
      </c>
      <c r="B9" s="31" t="s">
        <v>509</v>
      </c>
      <c r="C9" t="s">
        <v>510</v>
      </c>
      <c r="D9" s="2" t="s">
        <v>482</v>
      </c>
      <c r="E9" s="2" t="s">
        <v>503</v>
      </c>
      <c r="F9" s="2" t="s">
        <v>491</v>
      </c>
      <c r="G9" s="32" t="s">
        <v>492</v>
      </c>
      <c r="H9" s="33">
        <v>0.35299999999999998</v>
      </c>
      <c r="I9" t="s">
        <v>511</v>
      </c>
      <c r="J9" s="30"/>
      <c r="K9" s="3"/>
      <c r="L9" s="30">
        <v>0.98</v>
      </c>
      <c r="M9" s="34">
        <v>2</v>
      </c>
      <c r="N9" s="34"/>
      <c r="O9" s="34">
        <v>5</v>
      </c>
      <c r="P9" s="34"/>
    </row>
    <row r="10" spans="1:17" ht="15" customHeight="1" x14ac:dyDescent="0.35">
      <c r="A10" t="s">
        <v>500</v>
      </c>
      <c r="B10" s="31" t="s">
        <v>512</v>
      </c>
      <c r="C10" t="s">
        <v>513</v>
      </c>
      <c r="D10" s="2" t="s">
        <v>482</v>
      </c>
      <c r="E10" s="2" t="s">
        <v>483</v>
      </c>
      <c r="F10" s="2" t="s">
        <v>514</v>
      </c>
      <c r="G10" s="32" t="s">
        <v>515</v>
      </c>
      <c r="H10" s="33">
        <v>0.31242105263157893</v>
      </c>
      <c r="I10" s="3" t="s">
        <v>508</v>
      </c>
      <c r="J10" s="30"/>
      <c r="K10" s="3"/>
      <c r="L10" s="30">
        <v>1</v>
      </c>
      <c r="M10" s="34"/>
      <c r="N10" s="34">
        <v>4</v>
      </c>
      <c r="O10" s="34">
        <v>5</v>
      </c>
      <c r="P10" s="34"/>
    </row>
    <row r="11" spans="1:17" x14ac:dyDescent="0.35">
      <c r="A11" s="42" t="s">
        <v>516</v>
      </c>
      <c r="B11" s="43" t="s">
        <v>517</v>
      </c>
      <c r="C11" s="44" t="s">
        <v>518</v>
      </c>
      <c r="D11" s="45" t="s">
        <v>482</v>
      </c>
      <c r="E11" s="45" t="s">
        <v>503</v>
      </c>
      <c r="F11" s="45" t="s">
        <v>519</v>
      </c>
      <c r="G11" s="46" t="s">
        <v>520</v>
      </c>
      <c r="H11" s="47">
        <v>2.0927000000000001E-4</v>
      </c>
      <c r="I11" s="44" t="s">
        <v>521</v>
      </c>
      <c r="J11" s="48">
        <v>4</v>
      </c>
      <c r="K11" s="44" t="s">
        <v>522</v>
      </c>
      <c r="L11" s="48">
        <v>0.90986310592664799</v>
      </c>
      <c r="M11" s="49">
        <v>1</v>
      </c>
      <c r="N11" s="49"/>
      <c r="O11" s="49">
        <v>5</v>
      </c>
      <c r="P11" s="49"/>
    </row>
    <row r="12" spans="1:17" x14ac:dyDescent="0.35">
      <c r="A12" s="50" t="s">
        <v>516</v>
      </c>
      <c r="B12" s="31" t="s">
        <v>523</v>
      </c>
      <c r="C12" t="s">
        <v>524</v>
      </c>
      <c r="D12" s="2" t="s">
        <v>482</v>
      </c>
      <c r="E12" s="2" t="s">
        <v>525</v>
      </c>
      <c r="F12" s="2" t="s">
        <v>449</v>
      </c>
      <c r="G12" s="32" t="s">
        <v>486</v>
      </c>
      <c r="H12" s="33">
        <v>8.8522952547659996E-3</v>
      </c>
      <c r="I12" t="s">
        <v>511</v>
      </c>
      <c r="J12" s="30">
        <v>4</v>
      </c>
      <c r="K12" t="s">
        <v>522</v>
      </c>
      <c r="L12" s="30">
        <v>1</v>
      </c>
      <c r="M12" s="34">
        <v>1</v>
      </c>
      <c r="N12" s="34"/>
      <c r="O12" s="34">
        <v>5</v>
      </c>
      <c r="P12" s="34"/>
    </row>
    <row r="13" spans="1:17" ht="15" customHeight="1" x14ac:dyDescent="0.35">
      <c r="A13" t="s">
        <v>516</v>
      </c>
      <c r="B13" s="31" t="s">
        <v>526</v>
      </c>
      <c r="C13" t="s">
        <v>527</v>
      </c>
      <c r="D13" s="2" t="s">
        <v>482</v>
      </c>
      <c r="E13" s="2" t="s">
        <v>483</v>
      </c>
      <c r="F13" s="2" t="s">
        <v>528</v>
      </c>
      <c r="G13" s="32" t="s">
        <v>529</v>
      </c>
      <c r="H13" s="33">
        <v>6.7000000000000004E-2</v>
      </c>
      <c r="I13" s="3" t="s">
        <v>530</v>
      </c>
      <c r="J13" s="30">
        <v>0.05</v>
      </c>
      <c r="K13" s="3" t="s">
        <v>531</v>
      </c>
      <c r="L13" s="30">
        <v>1</v>
      </c>
      <c r="M13" s="34">
        <v>2</v>
      </c>
      <c r="N13" s="34"/>
      <c r="O13" s="34">
        <v>10</v>
      </c>
      <c r="P13" s="34"/>
    </row>
    <row r="14" spans="1:17" x14ac:dyDescent="0.35">
      <c r="A14" s="42" t="s">
        <v>532</v>
      </c>
      <c r="B14" s="43" t="s">
        <v>533</v>
      </c>
      <c r="C14" s="44" t="s">
        <v>534</v>
      </c>
      <c r="D14" s="45" t="s">
        <v>482</v>
      </c>
      <c r="E14" s="45" t="s">
        <v>503</v>
      </c>
      <c r="F14" s="45" t="s">
        <v>449</v>
      </c>
      <c r="G14" s="46" t="s">
        <v>520</v>
      </c>
      <c r="H14" s="47">
        <v>7.9670657292894003E-3</v>
      </c>
      <c r="I14" s="44" t="s">
        <v>511</v>
      </c>
      <c r="J14" s="48"/>
      <c r="K14" s="44"/>
      <c r="L14" s="48">
        <v>0.87556301899925504</v>
      </c>
      <c r="M14" s="49">
        <v>1</v>
      </c>
      <c r="N14" s="49"/>
      <c r="O14" s="49">
        <v>10</v>
      </c>
      <c r="P14" s="49"/>
    </row>
    <row r="15" spans="1:17" x14ac:dyDescent="0.35">
      <c r="A15" s="50" t="s">
        <v>532</v>
      </c>
      <c r="B15" s="31" t="s">
        <v>535</v>
      </c>
      <c r="C15" t="s">
        <v>536</v>
      </c>
      <c r="D15" s="2" t="s">
        <v>482</v>
      </c>
      <c r="E15" s="2" t="s">
        <v>503</v>
      </c>
      <c r="F15" s="2" t="s">
        <v>449</v>
      </c>
      <c r="G15" s="32" t="s">
        <v>537</v>
      </c>
      <c r="H15" s="33">
        <v>7.9670657292894003E-3</v>
      </c>
      <c r="I15" t="s">
        <v>511</v>
      </c>
      <c r="J15" s="30"/>
      <c r="K15" s="3"/>
      <c r="L15" s="30">
        <v>0.87556301899925504</v>
      </c>
      <c r="M15" s="34">
        <v>1</v>
      </c>
      <c r="N15" s="34"/>
      <c r="O15" s="34">
        <v>10</v>
      </c>
      <c r="P15" s="34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Q23"/>
  <sheetViews>
    <sheetView tabSelected="1" zoomScaleNormal="100" workbookViewId="0">
      <pane ySplit="1" topLeftCell="A2" activePane="bottomLeft" state="frozen"/>
      <selection pane="bottomLeft" activeCell="H22" sqref="H22"/>
    </sheetView>
  </sheetViews>
  <sheetFormatPr defaultColWidth="10.90625" defaultRowHeight="14.5" x14ac:dyDescent="0.35"/>
  <cols>
    <col min="1" max="1" width="31.08984375" customWidth="1"/>
    <col min="2" max="2" width="22.36328125" customWidth="1"/>
    <col min="3" max="3" width="44.453125" customWidth="1"/>
    <col min="4" max="4" width="16.453125" customWidth="1"/>
    <col min="5" max="5" width="14.7265625" customWidth="1"/>
    <col min="6" max="6" width="16.08984375" customWidth="1"/>
    <col min="7" max="7" width="14" customWidth="1"/>
    <col min="8" max="8" width="17.453125" customWidth="1"/>
    <col min="9" max="9" width="25.08984375" customWidth="1"/>
    <col min="10" max="10" width="13.36328125" customWidth="1"/>
    <col min="11" max="11" width="35.81640625" customWidth="1"/>
    <col min="12" max="12" width="18.08984375" customWidth="1"/>
    <col min="13" max="13" width="19.1796875" customWidth="1"/>
    <col min="14" max="14" width="18.7265625" customWidth="1"/>
    <col min="15" max="15" width="15.08984375" customWidth="1"/>
    <col min="16" max="16" width="20.26953125" customWidth="1"/>
  </cols>
  <sheetData>
    <row r="1" spans="1:17" ht="87.75" customHeight="1" x14ac:dyDescent="0.35">
      <c r="A1" s="35" t="s">
        <v>257</v>
      </c>
      <c r="B1" s="36" t="s">
        <v>35</v>
      </c>
      <c r="C1" s="37" t="s">
        <v>36</v>
      </c>
      <c r="D1" s="37" t="s">
        <v>37</v>
      </c>
      <c r="E1" s="37" t="s">
        <v>38</v>
      </c>
      <c r="F1" s="37" t="s">
        <v>39</v>
      </c>
      <c r="G1" s="38" t="s">
        <v>40</v>
      </c>
      <c r="H1" s="39" t="s">
        <v>41</v>
      </c>
      <c r="I1" s="35" t="s">
        <v>42</v>
      </c>
      <c r="J1" s="40" t="s">
        <v>43</v>
      </c>
      <c r="K1" s="35" t="s">
        <v>44</v>
      </c>
      <c r="L1" s="40" t="s">
        <v>45</v>
      </c>
      <c r="M1" s="41" t="s">
        <v>46</v>
      </c>
      <c r="N1" s="41" t="s">
        <v>47</v>
      </c>
      <c r="O1" s="41" t="s">
        <v>48</v>
      </c>
      <c r="P1" s="41" t="s">
        <v>49</v>
      </c>
      <c r="Q1" s="35" t="s">
        <v>129</v>
      </c>
    </row>
    <row r="2" spans="1:17" x14ac:dyDescent="0.35">
      <c r="A2" s="42" t="s">
        <v>258</v>
      </c>
      <c r="B2" s="43" t="s">
        <v>50</v>
      </c>
      <c r="C2" s="44" t="s">
        <v>126</v>
      </c>
      <c r="D2" s="45" t="s">
        <v>51</v>
      </c>
      <c r="E2" s="45" t="s">
        <v>152</v>
      </c>
      <c r="F2" s="45" t="s">
        <v>0</v>
      </c>
      <c r="G2" s="46" t="s">
        <v>52</v>
      </c>
      <c r="H2" s="47">
        <v>1</v>
      </c>
      <c r="I2" s="44" t="s">
        <v>69</v>
      </c>
      <c r="J2" s="48"/>
      <c r="L2" s="48">
        <v>1</v>
      </c>
      <c r="M2" s="49">
        <v>4</v>
      </c>
      <c r="N2" s="49"/>
      <c r="O2" s="49">
        <v>10</v>
      </c>
      <c r="P2" s="49"/>
    </row>
    <row r="3" spans="1:17" x14ac:dyDescent="0.35">
      <c r="A3" s="50" t="s">
        <v>258</v>
      </c>
      <c r="B3" s="31" t="s">
        <v>53</v>
      </c>
      <c r="C3" t="s">
        <v>85</v>
      </c>
      <c r="D3" s="2" t="s">
        <v>51</v>
      </c>
      <c r="E3" s="2" t="s">
        <v>152</v>
      </c>
      <c r="F3" s="2" t="s">
        <v>0</v>
      </c>
      <c r="G3" s="32" t="s">
        <v>52</v>
      </c>
      <c r="H3" s="33">
        <v>1</v>
      </c>
      <c r="I3" s="3" t="s">
        <v>69</v>
      </c>
      <c r="J3" s="30"/>
      <c r="L3" s="30">
        <v>1</v>
      </c>
      <c r="M3" s="34">
        <v>2</v>
      </c>
      <c r="N3" s="34"/>
      <c r="O3" s="34">
        <v>30</v>
      </c>
      <c r="P3" s="34"/>
    </row>
    <row r="4" spans="1:17" x14ac:dyDescent="0.35">
      <c r="A4" s="50" t="s">
        <v>258</v>
      </c>
      <c r="B4" s="31" t="s">
        <v>243</v>
      </c>
      <c r="C4" t="s">
        <v>133</v>
      </c>
      <c r="D4" s="2" t="s">
        <v>51</v>
      </c>
      <c r="E4" s="2" t="s">
        <v>152</v>
      </c>
      <c r="F4" s="2" t="s">
        <v>5</v>
      </c>
      <c r="G4" s="32" t="s">
        <v>54</v>
      </c>
      <c r="H4" s="33">
        <v>1</v>
      </c>
      <c r="I4" t="s">
        <v>69</v>
      </c>
      <c r="J4" s="30"/>
      <c r="K4" s="3"/>
      <c r="L4" s="30">
        <v>1</v>
      </c>
      <c r="M4" s="34">
        <v>3</v>
      </c>
      <c r="N4" s="34"/>
      <c r="O4" s="34">
        <v>5</v>
      </c>
      <c r="P4" s="34"/>
    </row>
    <row r="5" spans="1:17" x14ac:dyDescent="0.35">
      <c r="A5" s="50" t="s">
        <v>258</v>
      </c>
      <c r="B5" s="31" t="s">
        <v>244</v>
      </c>
      <c r="C5" t="s">
        <v>57</v>
      </c>
      <c r="D5" s="2" t="s">
        <v>51</v>
      </c>
      <c r="E5" s="2" t="s">
        <v>152</v>
      </c>
      <c r="F5" s="2" t="s">
        <v>3</v>
      </c>
      <c r="G5" s="32" t="s">
        <v>58</v>
      </c>
      <c r="H5" s="33">
        <v>1</v>
      </c>
      <c r="I5" s="3" t="s">
        <v>69</v>
      </c>
      <c r="J5" s="30"/>
      <c r="K5" s="3"/>
      <c r="L5" s="30">
        <v>1</v>
      </c>
      <c r="M5" s="34">
        <v>4</v>
      </c>
      <c r="N5" s="34"/>
      <c r="O5" s="34">
        <v>5</v>
      </c>
      <c r="P5" s="34"/>
    </row>
    <row r="6" spans="1:17" ht="15" customHeight="1" x14ac:dyDescent="0.35">
      <c r="A6" s="51" t="s">
        <v>258</v>
      </c>
      <c r="B6" s="52" t="s">
        <v>245</v>
      </c>
      <c r="C6" s="53" t="s">
        <v>59</v>
      </c>
      <c r="D6" s="54" t="s">
        <v>51</v>
      </c>
      <c r="E6" s="54" t="s">
        <v>152</v>
      </c>
      <c r="F6" s="54" t="s">
        <v>3</v>
      </c>
      <c r="G6" s="55" t="s">
        <v>60</v>
      </c>
      <c r="H6" s="56">
        <v>1</v>
      </c>
      <c r="I6" s="53" t="s">
        <v>69</v>
      </c>
      <c r="J6" s="57"/>
      <c r="K6" s="53"/>
      <c r="L6" s="57">
        <v>1</v>
      </c>
      <c r="M6" s="58">
        <v>1</v>
      </c>
      <c r="N6" s="58"/>
      <c r="O6" s="58">
        <v>5</v>
      </c>
      <c r="P6" s="58"/>
    </row>
    <row r="7" spans="1:17" x14ac:dyDescent="0.35">
      <c r="A7" t="s">
        <v>259</v>
      </c>
      <c r="B7" s="31" t="s">
        <v>249</v>
      </c>
      <c r="C7" s="3" t="s">
        <v>55</v>
      </c>
      <c r="D7" s="2" t="s">
        <v>51</v>
      </c>
      <c r="E7" s="2" t="s">
        <v>154</v>
      </c>
      <c r="F7" s="2" t="s">
        <v>2</v>
      </c>
      <c r="G7" s="32" t="s">
        <v>54</v>
      </c>
      <c r="H7" s="33">
        <v>2.782</v>
      </c>
      <c r="I7" t="s">
        <v>268</v>
      </c>
      <c r="J7" s="30"/>
      <c r="K7" s="3"/>
      <c r="L7" s="30">
        <v>0.98</v>
      </c>
      <c r="M7" s="34">
        <v>1</v>
      </c>
      <c r="N7" s="34"/>
      <c r="O7" s="34">
        <v>5</v>
      </c>
      <c r="P7" s="34"/>
    </row>
    <row r="8" spans="1:17" x14ac:dyDescent="0.35">
      <c r="A8" t="s">
        <v>259</v>
      </c>
      <c r="B8" s="31" t="s">
        <v>250</v>
      </c>
      <c r="C8" s="3" t="s">
        <v>56</v>
      </c>
      <c r="D8" s="2" t="s">
        <v>51</v>
      </c>
      <c r="E8" s="2" t="s">
        <v>154</v>
      </c>
      <c r="F8" s="2" t="s">
        <v>2</v>
      </c>
      <c r="G8" s="32" t="s">
        <v>54</v>
      </c>
      <c r="H8" s="33">
        <v>0.27579999999999999</v>
      </c>
      <c r="I8" t="s">
        <v>99</v>
      </c>
      <c r="J8" s="30"/>
      <c r="K8" s="3"/>
      <c r="L8" s="30">
        <v>0.98</v>
      </c>
      <c r="M8" s="34">
        <v>2</v>
      </c>
      <c r="N8" s="34"/>
      <c r="O8" s="34">
        <v>5</v>
      </c>
      <c r="P8" s="34"/>
    </row>
    <row r="9" spans="1:17" x14ac:dyDescent="0.35">
      <c r="A9" t="s">
        <v>259</v>
      </c>
      <c r="B9" s="31" t="s">
        <v>248</v>
      </c>
      <c r="C9" t="s">
        <v>267</v>
      </c>
      <c r="D9" s="2" t="s">
        <v>51</v>
      </c>
      <c r="E9" s="2" t="s">
        <v>154</v>
      </c>
      <c r="F9" s="2" t="s">
        <v>5</v>
      </c>
      <c r="G9" s="32" t="s">
        <v>54</v>
      </c>
      <c r="H9" s="33">
        <v>0.35299999999999998</v>
      </c>
      <c r="I9" t="s">
        <v>130</v>
      </c>
      <c r="J9" s="30"/>
      <c r="K9" s="3"/>
      <c r="L9" s="30">
        <v>0.98</v>
      </c>
      <c r="M9" s="34">
        <v>2</v>
      </c>
      <c r="N9" s="34"/>
      <c r="O9" s="34">
        <v>5</v>
      </c>
      <c r="P9" s="34"/>
    </row>
    <row r="10" spans="1:17" ht="15" customHeight="1" x14ac:dyDescent="0.35">
      <c r="A10" t="s">
        <v>259</v>
      </c>
      <c r="B10" s="31" t="s">
        <v>246</v>
      </c>
      <c r="C10" t="s">
        <v>136</v>
      </c>
      <c r="D10" s="2" t="s">
        <v>51</v>
      </c>
      <c r="E10" s="2" t="s">
        <v>152</v>
      </c>
      <c r="F10" s="2" t="s">
        <v>1</v>
      </c>
      <c r="G10" s="32" t="s">
        <v>77</v>
      </c>
      <c r="H10" s="33">
        <v>0.31242105263157893</v>
      </c>
      <c r="I10" s="3" t="s">
        <v>99</v>
      </c>
      <c r="J10" s="30"/>
      <c r="K10" s="3"/>
      <c r="L10" s="30">
        <v>1</v>
      </c>
      <c r="M10" s="34"/>
      <c r="N10" s="34">
        <v>4</v>
      </c>
      <c r="O10" s="34">
        <v>5</v>
      </c>
      <c r="P10" s="34"/>
    </row>
    <row r="11" spans="1:17" x14ac:dyDescent="0.35">
      <c r="A11" s="42" t="s">
        <v>260</v>
      </c>
      <c r="B11" s="43" t="s">
        <v>247</v>
      </c>
      <c r="C11" s="44" t="s">
        <v>264</v>
      </c>
      <c r="D11" s="45" t="s">
        <v>51</v>
      </c>
      <c r="E11" s="45" t="s">
        <v>154</v>
      </c>
      <c r="F11" s="45" t="s">
        <v>75</v>
      </c>
      <c r="G11" s="46" t="s">
        <v>66</v>
      </c>
      <c r="H11" s="47">
        <v>2.0927000000000001E-4</v>
      </c>
      <c r="I11" s="44" t="s">
        <v>265</v>
      </c>
      <c r="J11" s="48">
        <v>4</v>
      </c>
      <c r="K11" s="44" t="s">
        <v>255</v>
      </c>
      <c r="L11" s="48">
        <v>0.90986310592664843</v>
      </c>
      <c r="M11" s="49">
        <v>1</v>
      </c>
      <c r="N11" s="49"/>
      <c r="O11" s="49">
        <v>5</v>
      </c>
      <c r="P11" s="49"/>
    </row>
    <row r="12" spans="1:17" x14ac:dyDescent="0.35">
      <c r="A12" s="50" t="s">
        <v>260</v>
      </c>
      <c r="B12" s="31" t="s">
        <v>263</v>
      </c>
      <c r="C12" t="s">
        <v>261</v>
      </c>
      <c r="D12" s="2" t="s">
        <v>51</v>
      </c>
      <c r="E12" s="2" t="s">
        <v>67</v>
      </c>
      <c r="F12" s="2" t="s">
        <v>4</v>
      </c>
      <c r="G12" s="32" t="s">
        <v>69</v>
      </c>
      <c r="H12" s="33">
        <v>8.8522952547659996E-3</v>
      </c>
      <c r="I12" t="s">
        <v>130</v>
      </c>
      <c r="J12" s="30">
        <v>4</v>
      </c>
      <c r="K12" t="s">
        <v>255</v>
      </c>
      <c r="L12" s="30">
        <v>1</v>
      </c>
      <c r="M12" s="34">
        <v>1</v>
      </c>
      <c r="N12" s="34"/>
      <c r="O12" s="34">
        <v>5</v>
      </c>
      <c r="P12" s="34"/>
    </row>
    <row r="13" spans="1:17" ht="15" customHeight="1" x14ac:dyDescent="0.35">
      <c r="A13" t="s">
        <v>260</v>
      </c>
      <c r="B13" s="31" t="s">
        <v>276</v>
      </c>
      <c r="C13" t="s">
        <v>140</v>
      </c>
      <c r="D13" s="2" t="s">
        <v>51</v>
      </c>
      <c r="E13" s="2" t="s">
        <v>152</v>
      </c>
      <c r="F13" s="2" t="s">
        <v>71</v>
      </c>
      <c r="G13" s="32" t="s">
        <v>147</v>
      </c>
      <c r="H13" s="33">
        <v>6.7000000000000004E-2</v>
      </c>
      <c r="I13" s="3" t="s">
        <v>143</v>
      </c>
      <c r="J13" s="30">
        <v>0.05</v>
      </c>
      <c r="K13" s="3" t="s">
        <v>256</v>
      </c>
      <c r="L13" s="30">
        <v>1</v>
      </c>
      <c r="M13" s="34">
        <v>2</v>
      </c>
      <c r="N13" s="34"/>
      <c r="O13" s="34">
        <v>10</v>
      </c>
      <c r="P13" s="34"/>
    </row>
    <row r="14" spans="1:17" x14ac:dyDescent="0.35">
      <c r="A14" s="42" t="s">
        <v>266</v>
      </c>
      <c r="B14" s="43" t="s">
        <v>251</v>
      </c>
      <c r="C14" s="44" t="s">
        <v>137</v>
      </c>
      <c r="D14" s="45" t="s">
        <v>51</v>
      </c>
      <c r="E14" s="45" t="s">
        <v>154</v>
      </c>
      <c r="F14" s="45" t="s">
        <v>4</v>
      </c>
      <c r="G14" s="46" t="s">
        <v>66</v>
      </c>
      <c r="H14" s="47">
        <v>7.9670657292894003E-3</v>
      </c>
      <c r="I14" s="44" t="s">
        <v>130</v>
      </c>
      <c r="J14" s="48"/>
      <c r="K14" s="44"/>
      <c r="L14" s="48">
        <v>0.87556301899925537</v>
      </c>
      <c r="M14" s="49">
        <v>1</v>
      </c>
      <c r="N14" s="49"/>
      <c r="O14" s="49">
        <v>10</v>
      </c>
      <c r="P14" s="49"/>
    </row>
    <row r="15" spans="1:17" x14ac:dyDescent="0.35">
      <c r="A15" s="50" t="s">
        <v>266</v>
      </c>
      <c r="B15" s="31" t="s">
        <v>252</v>
      </c>
      <c r="C15" t="s">
        <v>138</v>
      </c>
      <c r="D15" s="2" t="s">
        <v>51</v>
      </c>
      <c r="E15" s="2" t="s">
        <v>154</v>
      </c>
      <c r="F15" s="2" t="s">
        <v>4</v>
      </c>
      <c r="G15" s="32" t="s">
        <v>68</v>
      </c>
      <c r="H15" s="33">
        <v>7.9670657292894003E-3</v>
      </c>
      <c r="I15" t="s">
        <v>130</v>
      </c>
      <c r="J15" s="30"/>
      <c r="K15" s="3"/>
      <c r="L15" s="30">
        <v>0.87556301899925537</v>
      </c>
      <c r="M15" s="34">
        <v>1</v>
      </c>
      <c r="N15" s="34"/>
      <c r="O15" s="34">
        <v>10</v>
      </c>
      <c r="P15" s="34"/>
    </row>
    <row r="16" spans="1:17" x14ac:dyDescent="0.35">
      <c r="A16" s="50" t="s">
        <v>266</v>
      </c>
      <c r="B16" s="31" t="s">
        <v>269</v>
      </c>
      <c r="C16" t="s">
        <v>230</v>
      </c>
      <c r="D16" s="2" t="s">
        <v>51</v>
      </c>
      <c r="E16" s="2" t="s">
        <v>154</v>
      </c>
      <c r="F16" s="2" t="s">
        <v>71</v>
      </c>
      <c r="G16" s="32" t="s">
        <v>212</v>
      </c>
      <c r="H16" s="33">
        <v>9.0999999999999998E-2</v>
      </c>
      <c r="I16" s="3" t="s">
        <v>99</v>
      </c>
      <c r="J16" s="30"/>
      <c r="K16" s="3"/>
      <c r="L16" s="30">
        <v>1</v>
      </c>
      <c r="M16" s="34"/>
      <c r="N16" s="34">
        <v>1</v>
      </c>
      <c r="O16" s="34">
        <v>5</v>
      </c>
      <c r="P16" s="34"/>
    </row>
    <row r="17" spans="1:16" x14ac:dyDescent="0.35">
      <c r="A17" s="50" t="s">
        <v>266</v>
      </c>
      <c r="B17" s="31" t="s">
        <v>270</v>
      </c>
      <c r="C17" t="s">
        <v>231</v>
      </c>
      <c r="D17" s="2" t="s">
        <v>51</v>
      </c>
      <c r="E17" s="2" t="s">
        <v>154</v>
      </c>
      <c r="F17" s="2" t="s">
        <v>71</v>
      </c>
      <c r="G17" s="32" t="s">
        <v>213</v>
      </c>
      <c r="H17" s="33">
        <v>0.15</v>
      </c>
      <c r="I17" s="3" t="s">
        <v>99</v>
      </c>
      <c r="J17" s="30"/>
      <c r="K17" s="3"/>
      <c r="L17" s="30">
        <v>1</v>
      </c>
      <c r="M17" s="34"/>
      <c r="N17" s="34">
        <v>1</v>
      </c>
      <c r="O17" s="34">
        <v>5</v>
      </c>
      <c r="P17" s="34"/>
    </row>
    <row r="18" spans="1:16" x14ac:dyDescent="0.35">
      <c r="A18" s="50" t="s">
        <v>266</v>
      </c>
      <c r="B18" s="31" t="s">
        <v>271</v>
      </c>
      <c r="C18" t="s">
        <v>232</v>
      </c>
      <c r="D18" s="2" t="s">
        <v>51</v>
      </c>
      <c r="E18" s="2" t="s">
        <v>154</v>
      </c>
      <c r="F18" s="2" t="s">
        <v>71</v>
      </c>
      <c r="G18" s="32" t="s">
        <v>208</v>
      </c>
      <c r="H18" s="33">
        <v>0.192</v>
      </c>
      <c r="I18" s="3" t="s">
        <v>99</v>
      </c>
      <c r="J18" s="30"/>
      <c r="K18" s="3"/>
      <c r="L18" s="30">
        <v>1</v>
      </c>
      <c r="M18" s="34"/>
      <c r="N18" s="34">
        <v>1</v>
      </c>
      <c r="O18" s="34">
        <v>5</v>
      </c>
      <c r="P18" s="34"/>
    </row>
    <row r="19" spans="1:16" x14ac:dyDescent="0.35">
      <c r="A19" s="50" t="s">
        <v>266</v>
      </c>
      <c r="B19" s="31" t="s">
        <v>273</v>
      </c>
      <c r="C19" t="s">
        <v>233</v>
      </c>
      <c r="D19" s="2" t="s">
        <v>51</v>
      </c>
      <c r="E19" s="2" t="s">
        <v>154</v>
      </c>
      <c r="F19" s="2" t="s">
        <v>71</v>
      </c>
      <c r="G19" s="32" t="s">
        <v>209</v>
      </c>
      <c r="H19" s="33">
        <v>0.222</v>
      </c>
      <c r="I19" s="3" t="s">
        <v>99</v>
      </c>
      <c r="J19" s="30"/>
      <c r="K19" s="3"/>
      <c r="L19" s="30">
        <v>1</v>
      </c>
      <c r="M19" s="34"/>
      <c r="N19" s="34">
        <v>1</v>
      </c>
      <c r="O19" s="34">
        <v>5</v>
      </c>
      <c r="P19" s="34"/>
    </row>
    <row r="20" spans="1:16" x14ac:dyDescent="0.35">
      <c r="A20" s="50" t="s">
        <v>266</v>
      </c>
      <c r="B20" s="31" t="s">
        <v>274</v>
      </c>
      <c r="C20" t="s">
        <v>234</v>
      </c>
      <c r="D20" s="2" t="s">
        <v>51</v>
      </c>
      <c r="E20" s="2" t="s">
        <v>154</v>
      </c>
      <c r="F20" s="2" t="s">
        <v>71</v>
      </c>
      <c r="G20" s="32" t="s">
        <v>210</v>
      </c>
      <c r="H20" s="33">
        <v>0.33600000000000002</v>
      </c>
      <c r="I20" s="3" t="s">
        <v>99</v>
      </c>
      <c r="J20" s="30"/>
      <c r="K20" s="3"/>
      <c r="L20" s="30">
        <v>1</v>
      </c>
      <c r="M20" s="34"/>
      <c r="N20" s="34">
        <v>1</v>
      </c>
      <c r="O20" s="34">
        <v>5</v>
      </c>
      <c r="P20" s="34"/>
    </row>
    <row r="21" spans="1:16" ht="15" customHeight="1" x14ac:dyDescent="0.35">
      <c r="A21" s="51" t="s">
        <v>266</v>
      </c>
      <c r="B21" s="52" t="s">
        <v>272</v>
      </c>
      <c r="C21" s="53" t="s">
        <v>235</v>
      </c>
      <c r="D21" s="54" t="s">
        <v>51</v>
      </c>
      <c r="E21" s="54" t="s">
        <v>154</v>
      </c>
      <c r="F21" s="54" t="s">
        <v>71</v>
      </c>
      <c r="G21" s="55" t="s">
        <v>211</v>
      </c>
      <c r="H21" s="56">
        <v>0.36899999999999999</v>
      </c>
      <c r="I21" s="53" t="s">
        <v>99</v>
      </c>
      <c r="J21" s="57"/>
      <c r="K21" s="53"/>
      <c r="L21" s="57">
        <v>1</v>
      </c>
      <c r="M21" s="58"/>
      <c r="N21" s="58">
        <v>1</v>
      </c>
      <c r="O21" s="58">
        <v>5</v>
      </c>
      <c r="P21" s="58"/>
    </row>
    <row r="22" spans="1:16" x14ac:dyDescent="0.35">
      <c r="A22" s="42" t="s">
        <v>262</v>
      </c>
      <c r="B22" s="43" t="s">
        <v>242</v>
      </c>
      <c r="C22" s="44" t="s">
        <v>100</v>
      </c>
      <c r="D22" s="59" t="s">
        <v>63</v>
      </c>
      <c r="E22" s="45" t="s">
        <v>64</v>
      </c>
      <c r="F22" s="45" t="s">
        <v>64</v>
      </c>
      <c r="G22" s="46" t="s">
        <v>69</v>
      </c>
      <c r="H22" s="45">
        <v>1</v>
      </c>
      <c r="I22" s="44" t="s">
        <v>114</v>
      </c>
      <c r="J22" s="48"/>
      <c r="K22" s="44"/>
      <c r="L22" s="48">
        <v>1</v>
      </c>
      <c r="M22" s="49">
        <v>1</v>
      </c>
      <c r="N22" s="49"/>
      <c r="O22" s="49">
        <v>4.5844447190612616</v>
      </c>
      <c r="P22" s="49"/>
    </row>
    <row r="23" spans="1:16" ht="15" customHeight="1" x14ac:dyDescent="0.35">
      <c r="A23" s="51" t="s">
        <v>262</v>
      </c>
      <c r="B23" s="52" t="s">
        <v>131</v>
      </c>
      <c r="C23" s="53" t="s">
        <v>253</v>
      </c>
      <c r="D23" s="54" t="s">
        <v>135</v>
      </c>
      <c r="E23" s="54" t="s">
        <v>67</v>
      </c>
      <c r="F23" s="54" t="s">
        <v>64</v>
      </c>
      <c r="G23" s="55" t="s">
        <v>69</v>
      </c>
      <c r="H23" s="56">
        <v>1E-3</v>
      </c>
      <c r="I23" s="53" t="s">
        <v>254</v>
      </c>
      <c r="J23" s="57"/>
      <c r="L23" s="57">
        <v>1</v>
      </c>
      <c r="M23" s="58">
        <v>1</v>
      </c>
      <c r="N23" s="58"/>
      <c r="O23" s="58">
        <v>5</v>
      </c>
      <c r="P23" s="58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ColWidth="10.90625" defaultRowHeight="14.5" x14ac:dyDescent="0.35"/>
  <cols>
    <col min="1" max="1" width="19.7265625" customWidth="1"/>
    <col min="2" max="2" width="35.81640625" customWidth="1"/>
    <col min="3" max="12" width="6" customWidth="1"/>
    <col min="13" max="23" width="7" customWidth="1"/>
  </cols>
  <sheetData>
    <row r="1" spans="1:23" x14ac:dyDescent="0.35">
      <c r="A1" s="60" t="s">
        <v>35</v>
      </c>
      <c r="B1" s="60" t="s">
        <v>36</v>
      </c>
      <c r="C1" s="60" t="s">
        <v>299</v>
      </c>
      <c r="D1" s="60" t="s">
        <v>300</v>
      </c>
      <c r="E1" s="60" t="s">
        <v>301</v>
      </c>
      <c r="F1" s="60" t="s">
        <v>302</v>
      </c>
      <c r="G1" s="60" t="s">
        <v>303</v>
      </c>
      <c r="H1" s="60" t="s">
        <v>304</v>
      </c>
      <c r="I1" s="60" t="s">
        <v>305</v>
      </c>
      <c r="J1" s="60" t="s">
        <v>306</v>
      </c>
      <c r="K1" s="60" t="s">
        <v>307</v>
      </c>
      <c r="L1" s="60" t="s">
        <v>308</v>
      </c>
      <c r="M1" s="60" t="s">
        <v>309</v>
      </c>
      <c r="N1" s="60" t="s">
        <v>310</v>
      </c>
      <c r="O1" s="60" t="s">
        <v>311</v>
      </c>
      <c r="P1" s="60" t="s">
        <v>312</v>
      </c>
      <c r="Q1" s="60" t="s">
        <v>313</v>
      </c>
      <c r="R1" s="60" t="s">
        <v>314</v>
      </c>
      <c r="S1" s="60" t="s">
        <v>315</v>
      </c>
      <c r="T1" s="60" t="s">
        <v>316</v>
      </c>
      <c r="U1" s="60" t="s">
        <v>317</v>
      </c>
      <c r="V1" s="60" t="s">
        <v>318</v>
      </c>
      <c r="W1" s="60" t="s">
        <v>319</v>
      </c>
    </row>
    <row r="2" spans="1:23" x14ac:dyDescent="0.35">
      <c r="A2" t="s">
        <v>50</v>
      </c>
      <c r="B2" t="s">
        <v>126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53</v>
      </c>
      <c r="B3" t="s">
        <v>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5">
      <c r="A4" t="s">
        <v>243</v>
      </c>
      <c r="B4" t="s">
        <v>133</v>
      </c>
    </row>
    <row r="5" spans="1:23" x14ac:dyDescent="0.35">
      <c r="A5" t="s">
        <v>244</v>
      </c>
      <c r="B5" t="s">
        <v>57</v>
      </c>
    </row>
    <row r="6" spans="1:23" x14ac:dyDescent="0.35">
      <c r="A6" t="s">
        <v>245</v>
      </c>
      <c r="B6" t="s">
        <v>59</v>
      </c>
    </row>
    <row r="7" spans="1:23" x14ac:dyDescent="0.35">
      <c r="A7" t="s">
        <v>249</v>
      </c>
      <c r="B7" t="s">
        <v>55</v>
      </c>
    </row>
    <row r="8" spans="1:23" x14ac:dyDescent="0.35">
      <c r="A8" t="s">
        <v>250</v>
      </c>
      <c r="B8" t="s">
        <v>56</v>
      </c>
    </row>
    <row r="9" spans="1:23" x14ac:dyDescent="0.35">
      <c r="A9" t="s">
        <v>248</v>
      </c>
      <c r="B9" t="s">
        <v>267</v>
      </c>
    </row>
    <row r="10" spans="1:23" x14ac:dyDescent="0.35">
      <c r="A10" t="s">
        <v>246</v>
      </c>
      <c r="B10" t="s">
        <v>136</v>
      </c>
    </row>
    <row r="11" spans="1:23" x14ac:dyDescent="0.35">
      <c r="A11" t="s">
        <v>247</v>
      </c>
      <c r="B11" t="s">
        <v>264</v>
      </c>
    </row>
    <row r="12" spans="1:23" x14ac:dyDescent="0.35">
      <c r="A12" t="s">
        <v>263</v>
      </c>
      <c r="B12" t="s">
        <v>261</v>
      </c>
    </row>
    <row r="13" spans="1:23" x14ac:dyDescent="0.35">
      <c r="A13" t="s">
        <v>276</v>
      </c>
      <c r="B13" t="s">
        <v>140</v>
      </c>
    </row>
    <row r="14" spans="1:23" x14ac:dyDescent="0.35">
      <c r="A14" t="s">
        <v>251</v>
      </c>
      <c r="B14" t="s">
        <v>137</v>
      </c>
    </row>
    <row r="15" spans="1:23" x14ac:dyDescent="0.35">
      <c r="A15" t="s">
        <v>252</v>
      </c>
      <c r="B15" t="s">
        <v>138</v>
      </c>
    </row>
    <row r="16" spans="1:23" x14ac:dyDescent="0.35">
      <c r="A16" t="s">
        <v>269</v>
      </c>
      <c r="B16" t="s">
        <v>230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35">
      <c r="A17" t="s">
        <v>270</v>
      </c>
      <c r="B17" t="s">
        <v>231</v>
      </c>
    </row>
    <row r="18" spans="1:2" x14ac:dyDescent="0.35">
      <c r="A18" t="s">
        <v>271</v>
      </c>
      <c r="B18" t="s">
        <v>232</v>
      </c>
    </row>
    <row r="19" spans="1:2" x14ac:dyDescent="0.35">
      <c r="A19" t="s">
        <v>273</v>
      </c>
      <c r="B19" t="s">
        <v>233</v>
      </c>
    </row>
    <row r="20" spans="1:2" x14ac:dyDescent="0.35">
      <c r="A20" t="s">
        <v>274</v>
      </c>
      <c r="B20" t="s">
        <v>234</v>
      </c>
    </row>
    <row r="21" spans="1:2" x14ac:dyDescent="0.35">
      <c r="A21" t="s">
        <v>272</v>
      </c>
      <c r="B21" t="s">
        <v>235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W21"/>
  <sheetViews>
    <sheetView zoomScale="130" zoomScaleNormal="130" workbookViewId="0">
      <selection activeCell="H7" sqref="H7"/>
    </sheetView>
  </sheetViews>
  <sheetFormatPr defaultColWidth="10.90625" defaultRowHeight="14.5" x14ac:dyDescent="0.35"/>
  <cols>
    <col min="1" max="1" width="19.7265625" customWidth="1"/>
    <col min="2" max="2" width="35.81640625" customWidth="1"/>
    <col min="3" max="12" width="6" customWidth="1"/>
    <col min="13" max="23" width="7" customWidth="1"/>
  </cols>
  <sheetData>
    <row r="1" spans="1:23" x14ac:dyDescent="0.35">
      <c r="A1" s="60" t="s">
        <v>35</v>
      </c>
      <c r="B1" s="60" t="s">
        <v>36</v>
      </c>
      <c r="C1" s="60" t="s">
        <v>299</v>
      </c>
      <c r="D1" s="60" t="s">
        <v>300</v>
      </c>
      <c r="E1" s="60" t="s">
        <v>301</v>
      </c>
      <c r="F1" s="60" t="s">
        <v>302</v>
      </c>
      <c r="G1" s="60" t="s">
        <v>303</v>
      </c>
      <c r="H1" s="60" t="s">
        <v>304</v>
      </c>
      <c r="I1" s="60" t="s">
        <v>305</v>
      </c>
      <c r="J1" s="60" t="s">
        <v>306</v>
      </c>
      <c r="K1" s="60" t="s">
        <v>307</v>
      </c>
      <c r="L1" s="60" t="s">
        <v>308</v>
      </c>
      <c r="M1" s="60" t="s">
        <v>309</v>
      </c>
      <c r="N1" s="60" t="s">
        <v>310</v>
      </c>
      <c r="O1" s="60" t="s">
        <v>311</v>
      </c>
      <c r="P1" s="60" t="s">
        <v>312</v>
      </c>
      <c r="Q1" s="60" t="s">
        <v>313</v>
      </c>
      <c r="R1" s="60" t="s">
        <v>314</v>
      </c>
      <c r="S1" s="60" t="s">
        <v>315</v>
      </c>
      <c r="T1" s="60" t="s">
        <v>316</v>
      </c>
      <c r="U1" s="60" t="s">
        <v>317</v>
      </c>
      <c r="V1" s="60" t="s">
        <v>318</v>
      </c>
      <c r="W1" s="60" t="s">
        <v>319</v>
      </c>
    </row>
    <row r="2" spans="1:23" x14ac:dyDescent="0.35">
      <c r="A2" t="s">
        <v>50</v>
      </c>
      <c r="B2" t="s">
        <v>126</v>
      </c>
    </row>
    <row r="3" spans="1:23" x14ac:dyDescent="0.35">
      <c r="A3" t="s">
        <v>53</v>
      </c>
      <c r="B3" t="s">
        <v>85</v>
      </c>
      <c r="L3">
        <v>1</v>
      </c>
    </row>
    <row r="4" spans="1:23" x14ac:dyDescent="0.35">
      <c r="A4" t="s">
        <v>243</v>
      </c>
      <c r="B4" t="s">
        <v>133</v>
      </c>
    </row>
    <row r="5" spans="1:23" x14ac:dyDescent="0.35">
      <c r="A5" t="s">
        <v>244</v>
      </c>
      <c r="B5" t="s">
        <v>57</v>
      </c>
    </row>
    <row r="6" spans="1:23" x14ac:dyDescent="0.35">
      <c r="A6" t="s">
        <v>245</v>
      </c>
      <c r="B6" t="s">
        <v>59</v>
      </c>
    </row>
    <row r="7" spans="1:23" x14ac:dyDescent="0.35">
      <c r="A7" t="s">
        <v>249</v>
      </c>
      <c r="B7" t="s">
        <v>55</v>
      </c>
    </row>
    <row r="8" spans="1:23" x14ac:dyDescent="0.35">
      <c r="A8" t="s">
        <v>250</v>
      </c>
      <c r="B8" t="s">
        <v>56</v>
      </c>
    </row>
    <row r="9" spans="1:23" x14ac:dyDescent="0.35">
      <c r="A9" t="s">
        <v>248</v>
      </c>
      <c r="B9" t="s">
        <v>267</v>
      </c>
    </row>
    <row r="10" spans="1:23" x14ac:dyDescent="0.35">
      <c r="A10" t="s">
        <v>246</v>
      </c>
      <c r="B10" t="s">
        <v>136</v>
      </c>
    </row>
    <row r="11" spans="1:23" x14ac:dyDescent="0.35">
      <c r="A11" t="s">
        <v>247</v>
      </c>
      <c r="B11" t="s">
        <v>264</v>
      </c>
    </row>
    <row r="12" spans="1:23" x14ac:dyDescent="0.35">
      <c r="A12" t="s">
        <v>263</v>
      </c>
      <c r="B12" t="s">
        <v>261</v>
      </c>
    </row>
    <row r="13" spans="1:23" x14ac:dyDescent="0.35">
      <c r="A13" t="s">
        <v>276</v>
      </c>
      <c r="B13" t="s">
        <v>140</v>
      </c>
    </row>
    <row r="14" spans="1:23" x14ac:dyDescent="0.35">
      <c r="A14" t="s">
        <v>251</v>
      </c>
      <c r="B14" t="s">
        <v>137</v>
      </c>
    </row>
    <row r="15" spans="1:23" x14ac:dyDescent="0.35">
      <c r="A15" t="s">
        <v>252</v>
      </c>
      <c r="B15" t="s">
        <v>138</v>
      </c>
    </row>
    <row r="16" spans="1:23" x14ac:dyDescent="0.35">
      <c r="A16" t="s">
        <v>269</v>
      </c>
      <c r="B16" t="s">
        <v>230</v>
      </c>
    </row>
    <row r="17" spans="1:2" x14ac:dyDescent="0.35">
      <c r="A17" t="s">
        <v>270</v>
      </c>
      <c r="B17" t="s">
        <v>231</v>
      </c>
    </row>
    <row r="18" spans="1:2" x14ac:dyDescent="0.35">
      <c r="A18" t="s">
        <v>271</v>
      </c>
      <c r="B18" t="s">
        <v>232</v>
      </c>
    </row>
    <row r="19" spans="1:2" x14ac:dyDescent="0.35">
      <c r="A19" t="s">
        <v>273</v>
      </c>
      <c r="B19" t="s">
        <v>233</v>
      </c>
    </row>
    <row r="20" spans="1:2" x14ac:dyDescent="0.35">
      <c r="A20" t="s">
        <v>274</v>
      </c>
      <c r="B20" t="s">
        <v>234</v>
      </c>
    </row>
    <row r="21" spans="1:2" x14ac:dyDescent="0.35">
      <c r="A21" t="s">
        <v>272</v>
      </c>
      <c r="B21" t="s">
        <v>235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ColWidth="10.90625" defaultRowHeight="14.5" x14ac:dyDescent="0.35"/>
  <cols>
    <col min="1" max="1" width="20.26953125" customWidth="1"/>
    <col min="2" max="2" width="39.08984375" customWidth="1"/>
    <col min="3" max="3" width="12.81640625" customWidth="1"/>
    <col min="4" max="4" width="12.26953125" customWidth="1"/>
    <col min="5" max="16" width="12.81640625" customWidth="1"/>
  </cols>
  <sheetData>
    <row r="1" spans="1:16" ht="19" customHeight="1" x14ac:dyDescent="0.35">
      <c r="A1" s="62" t="s">
        <v>288</v>
      </c>
      <c r="B1" s="64" t="s">
        <v>289</v>
      </c>
      <c r="C1" s="65" t="str">
        <f>_xlfn.CONCAT("StartYear", 2020)</f>
        <v>StartYear2020</v>
      </c>
      <c r="D1" s="65" t="str">
        <f t="shared" ref="D1:E1" si="0">_xlfn.CONCAT("StartYear", 2020)</f>
        <v>StartYear2020</v>
      </c>
      <c r="E1" s="66" t="str">
        <f t="shared" si="0"/>
        <v>StartYear2020</v>
      </c>
      <c r="F1" s="65" t="str">
        <f>_xlfn.CONCAT("StartYear", 2025)</f>
        <v>StartYear2025</v>
      </c>
      <c r="G1" s="65" t="str">
        <f t="shared" ref="G1:H1" si="1">_xlfn.CONCAT("StartYear", 2025)</f>
        <v>StartYear2025</v>
      </c>
      <c r="H1" s="66" t="str">
        <f t="shared" si="1"/>
        <v>StartYear2025</v>
      </c>
      <c r="I1" s="65" t="str">
        <f>_xlfn.CONCAT("StartYear", 2030)</f>
        <v>StartYear2030</v>
      </c>
      <c r="J1" s="65" t="str">
        <f t="shared" ref="J1:L1" si="2">_xlfn.CONCAT("StartYear", 2030)</f>
        <v>StartYear2030</v>
      </c>
      <c r="K1" s="65" t="str">
        <f t="shared" si="2"/>
        <v>StartYear2030</v>
      </c>
      <c r="L1" s="66" t="str">
        <f t="shared" si="2"/>
        <v>StartYear2030</v>
      </c>
      <c r="M1" s="65" t="str">
        <f>_xlfn.CONCAT("StartYear", 2035)</f>
        <v>StartYear2035</v>
      </c>
      <c r="N1" s="65" t="str">
        <f>_xlfn.CONCAT("StartYear", 2035)</f>
        <v>StartYear2035</v>
      </c>
      <c r="O1" s="65" t="str">
        <f t="shared" ref="O1:P1" si="3">_xlfn.CONCAT("StartYear", 2035)</f>
        <v>StartYear2035</v>
      </c>
      <c r="P1" s="66" t="str">
        <f t="shared" si="3"/>
        <v>StartYear2035</v>
      </c>
    </row>
    <row r="2" spans="1:16" ht="18.5" customHeight="1" x14ac:dyDescent="0.35">
      <c r="A2" s="63" t="s">
        <v>35</v>
      </c>
      <c r="B2" s="64" t="s">
        <v>36</v>
      </c>
      <c r="C2" s="65" t="s">
        <v>286</v>
      </c>
      <c r="D2" s="65" t="s">
        <v>284</v>
      </c>
      <c r="E2" s="66" t="s">
        <v>33</v>
      </c>
      <c r="F2" s="65" t="s">
        <v>286</v>
      </c>
      <c r="G2" s="65" t="s">
        <v>284</v>
      </c>
      <c r="H2" s="66" t="s">
        <v>33</v>
      </c>
      <c r="I2" s="65" t="s">
        <v>286</v>
      </c>
      <c r="J2" s="65" t="s">
        <v>281</v>
      </c>
      <c r="K2" s="65" t="s">
        <v>284</v>
      </c>
      <c r="L2" s="66" t="s">
        <v>33</v>
      </c>
      <c r="M2" s="65" t="s">
        <v>281</v>
      </c>
      <c r="N2" s="65" t="s">
        <v>282</v>
      </c>
      <c r="O2" s="65" t="s">
        <v>284</v>
      </c>
      <c r="P2" s="66" t="s">
        <v>33</v>
      </c>
    </row>
    <row r="3" spans="1:16" x14ac:dyDescent="0.35">
      <c r="A3" s="31" t="s">
        <v>50</v>
      </c>
      <c r="B3" t="str">
        <f>VLOOKUP(A3,TaskValues_expanded!B:C,2,FALSE)</f>
        <v>ANC visits</v>
      </c>
      <c r="C3" s="31">
        <v>100</v>
      </c>
      <c r="D3" s="2">
        <v>0</v>
      </c>
      <c r="E3" s="61">
        <f t="shared" ref="E3:E24" si="4">SUM(C3:C3)</f>
        <v>100</v>
      </c>
      <c r="F3" s="2">
        <v>100</v>
      </c>
      <c r="G3" s="2">
        <v>0</v>
      </c>
      <c r="H3" s="61">
        <f t="shared" ref="H3:H24" si="5">SUM(F3:F3)</f>
        <v>100</v>
      </c>
      <c r="I3" s="2">
        <v>0</v>
      </c>
      <c r="J3" s="2">
        <v>100</v>
      </c>
      <c r="K3" s="2">
        <v>0</v>
      </c>
      <c r="L3" s="61">
        <f t="shared" ref="L3:L24" si="6">SUM(I3:K3)</f>
        <v>100</v>
      </c>
      <c r="M3" s="2">
        <v>50</v>
      </c>
      <c r="N3" s="2">
        <v>50</v>
      </c>
      <c r="O3" s="2">
        <v>0</v>
      </c>
      <c r="P3" s="61">
        <f t="shared" ref="P3:P24" si="7">SUM(M3:O3)</f>
        <v>100</v>
      </c>
    </row>
    <row r="4" spans="1:16" x14ac:dyDescent="0.35">
      <c r="A4" s="31" t="s">
        <v>53</v>
      </c>
      <c r="B4" t="str">
        <f>VLOOKUP(A4,TaskValues_expanded!B:C,2,FALSE)</f>
        <v>Newborn care</v>
      </c>
      <c r="C4" s="31">
        <v>100</v>
      </c>
      <c r="D4" s="2">
        <v>0</v>
      </c>
      <c r="E4" s="61">
        <f t="shared" si="4"/>
        <v>100</v>
      </c>
      <c r="F4" s="2">
        <v>100</v>
      </c>
      <c r="G4" s="2">
        <v>0</v>
      </c>
      <c r="H4" s="61">
        <f t="shared" si="5"/>
        <v>100</v>
      </c>
      <c r="I4" s="2">
        <v>0</v>
      </c>
      <c r="J4" s="2">
        <v>100</v>
      </c>
      <c r="K4" s="2">
        <v>0</v>
      </c>
      <c r="L4" s="61">
        <f t="shared" si="6"/>
        <v>100</v>
      </c>
      <c r="M4" s="2">
        <v>50</v>
      </c>
      <c r="N4" s="2">
        <v>50</v>
      </c>
      <c r="O4" s="2">
        <v>0</v>
      </c>
      <c r="P4" s="61">
        <f t="shared" si="7"/>
        <v>100</v>
      </c>
    </row>
    <row r="5" spans="1:16" x14ac:dyDescent="0.35">
      <c r="A5" s="31" t="s">
        <v>243</v>
      </c>
      <c r="B5" t="str">
        <f>VLOOKUP(A5,TaskValues_expanded!B:C,2,FALSE)</f>
        <v>Well child check &amp; growth monitoring</v>
      </c>
      <c r="C5" s="31">
        <v>100</v>
      </c>
      <c r="D5" s="2">
        <v>0</v>
      </c>
      <c r="E5" s="61">
        <f t="shared" si="4"/>
        <v>100</v>
      </c>
      <c r="F5" s="2">
        <v>100</v>
      </c>
      <c r="G5" s="2">
        <v>0</v>
      </c>
      <c r="H5" s="61">
        <f t="shared" si="5"/>
        <v>100</v>
      </c>
      <c r="I5" s="2">
        <v>0</v>
      </c>
      <c r="J5" s="2">
        <v>100</v>
      </c>
      <c r="K5" s="2">
        <v>0</v>
      </c>
      <c r="L5" s="61">
        <f t="shared" si="6"/>
        <v>100</v>
      </c>
      <c r="M5" s="2">
        <v>50</v>
      </c>
      <c r="N5" s="2">
        <v>50</v>
      </c>
      <c r="O5" s="2">
        <v>0</v>
      </c>
      <c r="P5" s="61">
        <f t="shared" si="7"/>
        <v>100</v>
      </c>
    </row>
    <row r="6" spans="1:16" x14ac:dyDescent="0.35">
      <c r="A6" s="31" t="s">
        <v>244</v>
      </c>
      <c r="B6" t="str">
        <f>VLOOKUP(A6,TaskValues_expanded!B:C,2,FALSE)</f>
        <v>RI 1st year</v>
      </c>
      <c r="C6" s="31">
        <v>100</v>
      </c>
      <c r="D6" s="2">
        <v>0</v>
      </c>
      <c r="E6" s="61">
        <f t="shared" si="4"/>
        <v>100</v>
      </c>
      <c r="F6" s="2">
        <v>100</v>
      </c>
      <c r="G6" s="2">
        <v>0</v>
      </c>
      <c r="H6" s="61">
        <f t="shared" si="5"/>
        <v>100</v>
      </c>
      <c r="I6" s="2">
        <v>50</v>
      </c>
      <c r="J6" s="2">
        <v>50</v>
      </c>
      <c r="K6" s="2">
        <v>0</v>
      </c>
      <c r="L6" s="61">
        <f t="shared" si="6"/>
        <v>100</v>
      </c>
      <c r="M6" s="2">
        <v>50</v>
      </c>
      <c r="N6" s="2">
        <v>50</v>
      </c>
      <c r="O6" s="2">
        <v>0</v>
      </c>
      <c r="P6" s="61">
        <f t="shared" si="7"/>
        <v>100</v>
      </c>
    </row>
    <row r="7" spans="1:16" x14ac:dyDescent="0.35">
      <c r="A7" s="31" t="s">
        <v>245</v>
      </c>
      <c r="B7" t="str">
        <f>VLOOKUP(A7,TaskValues_expanded!B:C,2,FALSE)</f>
        <v>RI 2nd year</v>
      </c>
      <c r="C7" s="31">
        <v>100</v>
      </c>
      <c r="D7" s="2">
        <v>0</v>
      </c>
      <c r="E7" s="61">
        <f t="shared" si="4"/>
        <v>100</v>
      </c>
      <c r="F7" s="2">
        <v>100</v>
      </c>
      <c r="G7" s="2">
        <v>0</v>
      </c>
      <c r="H7" s="61">
        <f t="shared" si="5"/>
        <v>100</v>
      </c>
      <c r="I7" s="2">
        <v>50</v>
      </c>
      <c r="J7" s="2">
        <v>50</v>
      </c>
      <c r="K7" s="2">
        <v>0</v>
      </c>
      <c r="L7" s="61">
        <f t="shared" si="6"/>
        <v>100</v>
      </c>
      <c r="M7" s="2">
        <v>50</v>
      </c>
      <c r="N7" s="2">
        <v>50</v>
      </c>
      <c r="O7" s="2">
        <v>0</v>
      </c>
      <c r="P7" s="61">
        <f t="shared" si="7"/>
        <v>100</v>
      </c>
    </row>
    <row r="8" spans="1:16" x14ac:dyDescent="0.35">
      <c r="A8" s="31" t="s">
        <v>249</v>
      </c>
      <c r="B8" t="str">
        <f>VLOOKUP(A8,TaskValues_expanded!B:C,2,FALSE)</f>
        <v>Diarrhea</v>
      </c>
      <c r="C8" s="31">
        <v>100</v>
      </c>
      <c r="D8" s="2">
        <v>0</v>
      </c>
      <c r="E8" s="61">
        <f t="shared" si="4"/>
        <v>100</v>
      </c>
      <c r="F8" s="2">
        <v>100</v>
      </c>
      <c r="G8" s="2">
        <v>0</v>
      </c>
      <c r="H8" s="61">
        <f t="shared" si="5"/>
        <v>100</v>
      </c>
      <c r="I8" s="2">
        <v>100</v>
      </c>
      <c r="J8" s="2">
        <v>0</v>
      </c>
      <c r="K8" s="2">
        <v>0</v>
      </c>
      <c r="L8" s="61">
        <f t="shared" si="6"/>
        <v>100</v>
      </c>
      <c r="M8" s="2">
        <v>50</v>
      </c>
      <c r="N8" s="2">
        <v>50</v>
      </c>
      <c r="O8" s="2">
        <v>0</v>
      </c>
      <c r="P8" s="61">
        <f t="shared" si="7"/>
        <v>100</v>
      </c>
    </row>
    <row r="9" spans="1:16" x14ac:dyDescent="0.35">
      <c r="A9" s="31" t="s">
        <v>250</v>
      </c>
      <c r="B9" t="str">
        <f>VLOOKUP(A9,TaskValues_expanded!B:C,2,FALSE)</f>
        <v>Parasites</v>
      </c>
      <c r="C9" s="31">
        <v>100</v>
      </c>
      <c r="D9" s="2">
        <v>0</v>
      </c>
      <c r="E9" s="61">
        <f t="shared" si="4"/>
        <v>100</v>
      </c>
      <c r="F9" s="2">
        <v>100</v>
      </c>
      <c r="G9" s="2">
        <v>0</v>
      </c>
      <c r="H9" s="61">
        <f t="shared" si="5"/>
        <v>100</v>
      </c>
      <c r="I9" s="2">
        <v>100</v>
      </c>
      <c r="J9" s="2">
        <v>0</v>
      </c>
      <c r="K9" s="2">
        <v>0</v>
      </c>
      <c r="L9" s="61">
        <f t="shared" si="6"/>
        <v>100</v>
      </c>
      <c r="M9" s="2">
        <v>50</v>
      </c>
      <c r="N9" s="2">
        <v>50</v>
      </c>
      <c r="O9" s="2">
        <v>0</v>
      </c>
      <c r="P9" s="61">
        <f t="shared" si="7"/>
        <v>100</v>
      </c>
    </row>
    <row r="10" spans="1:16" x14ac:dyDescent="0.35">
      <c r="A10" s="31" t="s">
        <v>248</v>
      </c>
      <c r="B10" t="str">
        <f>VLOOKUP(A10,TaskValues_expanded!B:C,2,FALSE)</f>
        <v>Treat moderate malnutrition in under-5s</v>
      </c>
      <c r="C10" s="31">
        <v>100</v>
      </c>
      <c r="D10" s="2">
        <v>0</v>
      </c>
      <c r="E10" s="61">
        <f t="shared" si="4"/>
        <v>100</v>
      </c>
      <c r="F10" s="2">
        <v>100</v>
      </c>
      <c r="G10" s="2">
        <v>0</v>
      </c>
      <c r="H10" s="61">
        <f t="shared" si="5"/>
        <v>100</v>
      </c>
      <c r="I10" s="2">
        <v>100</v>
      </c>
      <c r="J10" s="2">
        <v>0</v>
      </c>
      <c r="K10" s="2">
        <v>0</v>
      </c>
      <c r="L10" s="61">
        <f t="shared" si="6"/>
        <v>100</v>
      </c>
      <c r="M10" s="2">
        <v>50</v>
      </c>
      <c r="N10" s="2">
        <v>50</v>
      </c>
      <c r="O10" s="2">
        <v>0</v>
      </c>
      <c r="P10" s="61">
        <f t="shared" si="7"/>
        <v>100</v>
      </c>
    </row>
    <row r="11" spans="1:16" x14ac:dyDescent="0.35">
      <c r="A11" s="31" t="s">
        <v>246</v>
      </c>
      <c r="B11" t="str">
        <f>VLOOKUP(A11,TaskValues_expanded!B:C,2,FALSE)</f>
        <v>Provision of contraceptives</v>
      </c>
      <c r="C11" s="31">
        <v>100</v>
      </c>
      <c r="D11" s="2">
        <v>0</v>
      </c>
      <c r="E11" s="61">
        <f t="shared" si="4"/>
        <v>100</v>
      </c>
      <c r="F11" s="2">
        <v>100</v>
      </c>
      <c r="G11" s="2">
        <v>0</v>
      </c>
      <c r="H11" s="61">
        <f t="shared" si="5"/>
        <v>100</v>
      </c>
      <c r="I11" s="2">
        <v>100</v>
      </c>
      <c r="J11" s="2">
        <v>0</v>
      </c>
      <c r="K11" s="2">
        <v>0</v>
      </c>
      <c r="L11" s="61">
        <f t="shared" si="6"/>
        <v>100</v>
      </c>
      <c r="M11" s="2">
        <v>50</v>
      </c>
      <c r="N11" s="2">
        <v>50</v>
      </c>
      <c r="O11" s="2">
        <v>0</v>
      </c>
      <c r="P11" s="61">
        <f t="shared" si="7"/>
        <v>100</v>
      </c>
    </row>
    <row r="12" spans="1:16" x14ac:dyDescent="0.35">
      <c r="A12" s="31" t="s">
        <v>247</v>
      </c>
      <c r="B12" t="str">
        <f>VLOOKUP(A12,TaskValues_expanded!B:C,2,FALSE)</f>
        <v>Testing for HIV</v>
      </c>
      <c r="C12" s="31">
        <v>100</v>
      </c>
      <c r="D12" s="2">
        <v>0</v>
      </c>
      <c r="E12" s="61">
        <f t="shared" si="4"/>
        <v>100</v>
      </c>
      <c r="F12" s="2">
        <v>100</v>
      </c>
      <c r="G12" s="2">
        <v>0</v>
      </c>
      <c r="H12" s="61">
        <f t="shared" si="5"/>
        <v>100</v>
      </c>
      <c r="I12" s="2">
        <v>50</v>
      </c>
      <c r="J12" s="2">
        <v>50</v>
      </c>
      <c r="K12" s="2">
        <v>0</v>
      </c>
      <c r="L12" s="61">
        <f t="shared" si="6"/>
        <v>100</v>
      </c>
      <c r="M12" s="2">
        <v>50</v>
      </c>
      <c r="N12" s="2">
        <v>50</v>
      </c>
      <c r="O12" s="2">
        <v>0</v>
      </c>
      <c r="P12" s="61">
        <f t="shared" si="7"/>
        <v>100</v>
      </c>
    </row>
    <row r="13" spans="1:16" x14ac:dyDescent="0.35">
      <c r="A13" s="31" t="s">
        <v>263</v>
      </c>
      <c r="B13" t="str">
        <f>VLOOKUP(A13,TaskValues_expanded!B:C,2,FALSE)</f>
        <v>Testing for malaria</v>
      </c>
      <c r="C13" s="31">
        <v>100</v>
      </c>
      <c r="D13" s="2">
        <v>0</v>
      </c>
      <c r="E13" s="61">
        <f t="shared" si="4"/>
        <v>100</v>
      </c>
      <c r="F13" s="2">
        <v>100</v>
      </c>
      <c r="G13" s="2">
        <v>0</v>
      </c>
      <c r="H13" s="61">
        <f t="shared" si="5"/>
        <v>100</v>
      </c>
      <c r="I13" s="2">
        <v>50</v>
      </c>
      <c r="J13" s="2">
        <v>50</v>
      </c>
      <c r="K13" s="2">
        <v>0</v>
      </c>
      <c r="L13" s="61">
        <f t="shared" si="6"/>
        <v>100</v>
      </c>
      <c r="M13" s="2">
        <v>50</v>
      </c>
      <c r="N13" s="2">
        <v>50</v>
      </c>
      <c r="O13" s="2">
        <v>0</v>
      </c>
      <c r="P13" s="61">
        <f t="shared" si="7"/>
        <v>100</v>
      </c>
    </row>
    <row r="14" spans="1:16" x14ac:dyDescent="0.35">
      <c r="A14" s="31" t="s">
        <v>276</v>
      </c>
      <c r="B14" t="str">
        <f>VLOOKUP(A14,TaskValues_expanded!B:C,2,FALSE)</f>
        <v>Smoking cessation</v>
      </c>
      <c r="C14" s="31">
        <v>100</v>
      </c>
      <c r="D14" s="2">
        <v>0</v>
      </c>
      <c r="E14" s="61">
        <f t="shared" si="4"/>
        <v>100</v>
      </c>
      <c r="F14" s="2">
        <v>100</v>
      </c>
      <c r="G14" s="2">
        <v>0</v>
      </c>
      <c r="H14" s="61">
        <f t="shared" si="5"/>
        <v>100</v>
      </c>
      <c r="I14" s="2">
        <v>50</v>
      </c>
      <c r="J14" s="2">
        <v>50</v>
      </c>
      <c r="K14" s="2">
        <v>0</v>
      </c>
      <c r="L14" s="61">
        <f t="shared" si="6"/>
        <v>100</v>
      </c>
      <c r="M14" s="2">
        <v>50</v>
      </c>
      <c r="N14" s="2">
        <v>50</v>
      </c>
      <c r="O14" s="2">
        <v>0</v>
      </c>
      <c r="P14" s="61">
        <f t="shared" si="7"/>
        <v>100</v>
      </c>
    </row>
    <row r="15" spans="1:16" x14ac:dyDescent="0.35">
      <c r="A15" s="31" t="s">
        <v>251</v>
      </c>
      <c r="B15" t="str">
        <f>VLOOKUP(A15,TaskValues_expanded!B:C,2,FALSE)</f>
        <v>Uncomplicated malaria in adults</v>
      </c>
      <c r="C15" s="31">
        <v>100</v>
      </c>
      <c r="D15" s="2">
        <v>0</v>
      </c>
      <c r="E15" s="61">
        <f t="shared" si="4"/>
        <v>100</v>
      </c>
      <c r="F15" s="2">
        <v>100</v>
      </c>
      <c r="G15" s="2">
        <v>0</v>
      </c>
      <c r="H15" s="61">
        <f t="shared" si="5"/>
        <v>100</v>
      </c>
      <c r="I15" s="2">
        <v>50</v>
      </c>
      <c r="J15" s="2">
        <v>50</v>
      </c>
      <c r="K15" s="2">
        <v>0</v>
      </c>
      <c r="L15" s="61">
        <f t="shared" si="6"/>
        <v>100</v>
      </c>
      <c r="M15" s="2">
        <v>50</v>
      </c>
      <c r="N15" s="2">
        <v>50</v>
      </c>
      <c r="O15" s="2">
        <v>0</v>
      </c>
      <c r="P15" s="61">
        <f t="shared" si="7"/>
        <v>100</v>
      </c>
    </row>
    <row r="16" spans="1:16" x14ac:dyDescent="0.35">
      <c r="A16" s="31" t="s">
        <v>252</v>
      </c>
      <c r="B16" t="str">
        <f>VLOOKUP(A16,TaskValues_expanded!B:C,2,FALSE)</f>
        <v>Uncomplicated malaria in children</v>
      </c>
      <c r="C16" s="31">
        <v>100</v>
      </c>
      <c r="D16" s="2">
        <v>0</v>
      </c>
      <c r="E16" s="61">
        <f t="shared" si="4"/>
        <v>100</v>
      </c>
      <c r="F16" s="2">
        <v>100</v>
      </c>
      <c r="G16" s="2">
        <v>0</v>
      </c>
      <c r="H16" s="61">
        <f t="shared" si="5"/>
        <v>100</v>
      </c>
      <c r="I16" s="2">
        <v>50</v>
      </c>
      <c r="J16" s="2">
        <v>50</v>
      </c>
      <c r="K16" s="2">
        <v>0</v>
      </c>
      <c r="L16" s="61">
        <f t="shared" si="6"/>
        <v>100</v>
      </c>
      <c r="M16" s="2">
        <v>50</v>
      </c>
      <c r="N16" s="2">
        <v>50</v>
      </c>
      <c r="O16" s="2">
        <v>0</v>
      </c>
      <c r="P16" s="61">
        <f t="shared" si="7"/>
        <v>100</v>
      </c>
    </row>
    <row r="17" spans="1:16" x14ac:dyDescent="0.35">
      <c r="A17" s="2" t="s">
        <v>269</v>
      </c>
      <c r="B17" t="str">
        <f>VLOOKUP(A17,TaskValues_expanded!B:C,2,FALSE)</f>
        <v>Hypertension routine care, ages 15-24</v>
      </c>
      <c r="C17" s="31">
        <v>100</v>
      </c>
      <c r="D17" s="2">
        <v>0</v>
      </c>
      <c r="E17" s="61">
        <f t="shared" si="4"/>
        <v>100</v>
      </c>
      <c r="F17" s="2">
        <v>100</v>
      </c>
      <c r="G17" s="2">
        <v>0</v>
      </c>
      <c r="H17" s="61">
        <f t="shared" si="5"/>
        <v>100</v>
      </c>
      <c r="I17" s="2">
        <v>0</v>
      </c>
      <c r="J17" s="2">
        <v>100</v>
      </c>
      <c r="K17" s="2">
        <v>0</v>
      </c>
      <c r="L17" s="61">
        <f t="shared" si="6"/>
        <v>100</v>
      </c>
      <c r="M17" s="2">
        <v>50</v>
      </c>
      <c r="N17" s="2">
        <v>50</v>
      </c>
      <c r="O17" s="2">
        <v>0</v>
      </c>
      <c r="P17" s="61">
        <f t="shared" si="7"/>
        <v>100</v>
      </c>
    </row>
    <row r="18" spans="1:16" x14ac:dyDescent="0.35">
      <c r="A18" s="2" t="s">
        <v>270</v>
      </c>
      <c r="B18" t="str">
        <f>VLOOKUP(A18,TaskValues_expanded!B:C,2,FALSE)</f>
        <v>Hypertension routine care, ages 25-34</v>
      </c>
      <c r="C18" s="31">
        <v>100</v>
      </c>
      <c r="D18" s="2">
        <v>0</v>
      </c>
      <c r="E18" s="61">
        <f t="shared" si="4"/>
        <v>100</v>
      </c>
      <c r="F18" s="2">
        <v>100</v>
      </c>
      <c r="G18" s="2">
        <v>0</v>
      </c>
      <c r="H18" s="61">
        <f t="shared" si="5"/>
        <v>100</v>
      </c>
      <c r="I18" s="2">
        <v>0</v>
      </c>
      <c r="J18" s="2">
        <v>100</v>
      </c>
      <c r="K18" s="2">
        <v>0</v>
      </c>
      <c r="L18" s="61">
        <f t="shared" si="6"/>
        <v>100</v>
      </c>
      <c r="M18" s="2">
        <v>50</v>
      </c>
      <c r="N18" s="2">
        <v>50</v>
      </c>
      <c r="O18" s="2">
        <v>0</v>
      </c>
      <c r="P18" s="61">
        <f t="shared" si="7"/>
        <v>100</v>
      </c>
    </row>
    <row r="19" spans="1:16" x14ac:dyDescent="0.35">
      <c r="A19" s="2" t="s">
        <v>271</v>
      </c>
      <c r="B19" t="str">
        <f>VLOOKUP(A19,TaskValues_expanded!B:C,2,FALSE)</f>
        <v>Hypertension routine care, ages 35-44</v>
      </c>
      <c r="C19" s="31">
        <v>100</v>
      </c>
      <c r="D19" s="2">
        <v>0</v>
      </c>
      <c r="E19" s="61">
        <f t="shared" si="4"/>
        <v>100</v>
      </c>
      <c r="F19" s="2">
        <v>100</v>
      </c>
      <c r="G19" s="2">
        <v>0</v>
      </c>
      <c r="H19" s="61">
        <f t="shared" si="5"/>
        <v>100</v>
      </c>
      <c r="I19" s="2">
        <v>0</v>
      </c>
      <c r="J19" s="2">
        <v>100</v>
      </c>
      <c r="K19" s="2">
        <v>0</v>
      </c>
      <c r="L19" s="61">
        <f t="shared" si="6"/>
        <v>100</v>
      </c>
      <c r="M19" s="2">
        <v>50</v>
      </c>
      <c r="N19" s="2">
        <v>50</v>
      </c>
      <c r="O19" s="2">
        <v>0</v>
      </c>
      <c r="P19" s="61">
        <f t="shared" si="7"/>
        <v>100</v>
      </c>
    </row>
    <row r="20" spans="1:16" x14ac:dyDescent="0.35">
      <c r="A20" s="2" t="s">
        <v>273</v>
      </c>
      <c r="B20" t="str">
        <f>VLOOKUP(A20,TaskValues_expanded!B:C,2,FALSE)</f>
        <v>Hypertension routine care, ages 45-54</v>
      </c>
      <c r="C20" s="31">
        <v>100</v>
      </c>
      <c r="D20" s="2">
        <v>0</v>
      </c>
      <c r="E20" s="61">
        <f t="shared" si="4"/>
        <v>100</v>
      </c>
      <c r="F20" s="2">
        <v>100</v>
      </c>
      <c r="G20" s="2">
        <v>0</v>
      </c>
      <c r="H20" s="61">
        <f t="shared" si="5"/>
        <v>100</v>
      </c>
      <c r="I20" s="2">
        <v>0</v>
      </c>
      <c r="J20" s="2">
        <v>100</v>
      </c>
      <c r="K20" s="2">
        <v>0</v>
      </c>
      <c r="L20" s="61">
        <f t="shared" si="6"/>
        <v>100</v>
      </c>
      <c r="M20" s="2">
        <v>50</v>
      </c>
      <c r="N20" s="2">
        <v>50</v>
      </c>
      <c r="O20" s="2">
        <v>0</v>
      </c>
      <c r="P20" s="61">
        <f t="shared" si="7"/>
        <v>100</v>
      </c>
    </row>
    <row r="21" spans="1:16" x14ac:dyDescent="0.35">
      <c r="A21" s="2" t="s">
        <v>274</v>
      </c>
      <c r="B21" t="str">
        <f>VLOOKUP(A21,TaskValues_expanded!B:C,2,FALSE)</f>
        <v>Hypertension routine care, ages 55-64</v>
      </c>
      <c r="C21" s="31">
        <v>100</v>
      </c>
      <c r="D21" s="2">
        <v>0</v>
      </c>
      <c r="E21" s="61">
        <f t="shared" si="4"/>
        <v>100</v>
      </c>
      <c r="F21" s="2">
        <v>100</v>
      </c>
      <c r="G21" s="2">
        <v>0</v>
      </c>
      <c r="H21" s="61">
        <f t="shared" si="5"/>
        <v>100</v>
      </c>
      <c r="I21" s="2">
        <v>0</v>
      </c>
      <c r="J21" s="2">
        <v>100</v>
      </c>
      <c r="K21" s="2">
        <v>0</v>
      </c>
      <c r="L21" s="61">
        <f t="shared" si="6"/>
        <v>100</v>
      </c>
      <c r="M21" s="2">
        <v>50</v>
      </c>
      <c r="N21" s="2">
        <v>50</v>
      </c>
      <c r="O21" s="2">
        <v>0</v>
      </c>
      <c r="P21" s="61">
        <f t="shared" si="7"/>
        <v>100</v>
      </c>
    </row>
    <row r="22" spans="1:16" x14ac:dyDescent="0.35">
      <c r="A22" s="2" t="s">
        <v>272</v>
      </c>
      <c r="B22" t="str">
        <f>VLOOKUP(A22,TaskValues_expanded!B:C,2,FALSE)</f>
        <v>Hypertension routine care, ages 65+</v>
      </c>
      <c r="C22" s="31">
        <v>100</v>
      </c>
      <c r="D22" s="2">
        <v>0</v>
      </c>
      <c r="E22" s="61">
        <f t="shared" si="4"/>
        <v>100</v>
      </c>
      <c r="F22" s="2">
        <v>100</v>
      </c>
      <c r="G22" s="2">
        <v>0</v>
      </c>
      <c r="H22" s="61">
        <f t="shared" si="5"/>
        <v>100</v>
      </c>
      <c r="I22" s="2">
        <v>0</v>
      </c>
      <c r="J22" s="2">
        <v>100</v>
      </c>
      <c r="K22" s="2">
        <v>0</v>
      </c>
      <c r="L22" s="61">
        <f t="shared" si="6"/>
        <v>100</v>
      </c>
      <c r="M22" s="2">
        <v>50</v>
      </c>
      <c r="N22" s="2">
        <v>50</v>
      </c>
      <c r="O22" s="2">
        <v>0</v>
      </c>
      <c r="P22" s="61">
        <f t="shared" si="7"/>
        <v>100</v>
      </c>
    </row>
    <row r="23" spans="1:16" x14ac:dyDescent="0.35">
      <c r="A23" s="2" t="s">
        <v>242</v>
      </c>
      <c r="B23" t="str">
        <f>VLOOKUP(A23,TaskValues_expanded!B:C,2,FALSE)</f>
        <v>Record keeping</v>
      </c>
      <c r="C23" s="31">
        <v>100</v>
      </c>
      <c r="D23" s="2">
        <v>0</v>
      </c>
      <c r="E23" s="61">
        <f t="shared" si="4"/>
        <v>100</v>
      </c>
      <c r="F23" s="2">
        <v>100</v>
      </c>
      <c r="G23" s="2">
        <v>0</v>
      </c>
      <c r="H23" s="61">
        <f t="shared" si="5"/>
        <v>100</v>
      </c>
      <c r="I23" s="2">
        <v>75</v>
      </c>
      <c r="J23" s="2">
        <v>25</v>
      </c>
      <c r="K23" s="2">
        <v>0</v>
      </c>
      <c r="L23" s="61">
        <f t="shared" si="6"/>
        <v>100</v>
      </c>
      <c r="M23" s="2">
        <v>50</v>
      </c>
      <c r="N23" s="2">
        <v>50</v>
      </c>
      <c r="O23" s="2">
        <v>0</v>
      </c>
      <c r="P23" s="61">
        <f t="shared" si="7"/>
        <v>100</v>
      </c>
    </row>
    <row r="24" spans="1:16" x14ac:dyDescent="0.35">
      <c r="A24" s="2" t="s">
        <v>131</v>
      </c>
      <c r="B24" t="str">
        <f>VLOOKUP(A24,TaskValues_expanded!B:C,2,FALSE)</f>
        <v>Disease surveillance for reportable diseases</v>
      </c>
      <c r="C24" s="31">
        <v>100</v>
      </c>
      <c r="D24" s="2">
        <v>0</v>
      </c>
      <c r="E24" s="61">
        <f t="shared" si="4"/>
        <v>100</v>
      </c>
      <c r="F24" s="2">
        <v>100</v>
      </c>
      <c r="G24" s="2">
        <v>0</v>
      </c>
      <c r="H24" s="61">
        <f t="shared" si="5"/>
        <v>100</v>
      </c>
      <c r="I24" s="2">
        <v>75</v>
      </c>
      <c r="J24" s="2">
        <v>25</v>
      </c>
      <c r="K24" s="2">
        <v>0</v>
      </c>
      <c r="L24" s="61">
        <f t="shared" si="6"/>
        <v>100</v>
      </c>
      <c r="M24" s="2">
        <v>50</v>
      </c>
      <c r="N24" s="2">
        <v>50</v>
      </c>
      <c r="O24" s="2">
        <v>0</v>
      </c>
      <c r="P24" s="61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3"/>
  <sheetViews>
    <sheetView zoomScale="150" zoomScaleNormal="150" workbookViewId="0">
      <selection activeCell="A13" sqref="A13"/>
    </sheetView>
  </sheetViews>
  <sheetFormatPr defaultColWidth="10.90625" defaultRowHeight="14.5" x14ac:dyDescent="0.35"/>
  <cols>
    <col min="1" max="1" width="15.90625" customWidth="1"/>
    <col min="2" max="2" width="6.26953125" customWidth="1"/>
    <col min="3" max="3" width="22.90625" customWidth="1"/>
    <col min="4" max="4" width="21.90625" customWidth="1"/>
    <col min="5" max="5" width="8.6328125" customWidth="1"/>
    <col min="6" max="6" width="7.7265625" customWidth="1"/>
  </cols>
  <sheetData>
    <row r="1" spans="1:6" x14ac:dyDescent="0.35">
      <c r="A1" s="67" t="s">
        <v>278</v>
      </c>
      <c r="B1" s="67" t="s">
        <v>279</v>
      </c>
      <c r="C1" s="67" t="s">
        <v>280</v>
      </c>
      <c r="D1" s="67" t="s">
        <v>291</v>
      </c>
      <c r="E1" s="67" t="s">
        <v>228</v>
      </c>
      <c r="F1" s="67" t="s">
        <v>229</v>
      </c>
    </row>
    <row r="2" spans="1:6" x14ac:dyDescent="0.35">
      <c r="A2" s="2" t="s">
        <v>277</v>
      </c>
      <c r="B2" s="2" t="s">
        <v>286</v>
      </c>
      <c r="C2" s="2" t="s">
        <v>285</v>
      </c>
      <c r="D2" s="30">
        <v>5</v>
      </c>
      <c r="E2" s="2">
        <v>2020</v>
      </c>
      <c r="F2" s="2">
        <v>2034</v>
      </c>
    </row>
    <row r="3" spans="1:6" x14ac:dyDescent="0.35">
      <c r="A3" s="2" t="s">
        <v>277</v>
      </c>
      <c r="B3" s="2" t="s">
        <v>281</v>
      </c>
      <c r="C3" s="2" t="s">
        <v>292</v>
      </c>
      <c r="D3" s="30">
        <v>5</v>
      </c>
      <c r="E3" s="2">
        <v>2030</v>
      </c>
      <c r="F3" s="2"/>
    </row>
    <row r="4" spans="1:6" x14ac:dyDescent="0.35">
      <c r="A4" s="2" t="s">
        <v>277</v>
      </c>
      <c r="B4" s="2" t="s">
        <v>282</v>
      </c>
      <c r="C4" s="2" t="s">
        <v>292</v>
      </c>
      <c r="D4" s="30">
        <v>5</v>
      </c>
      <c r="E4" s="2">
        <v>2035</v>
      </c>
      <c r="F4" s="2"/>
    </row>
    <row r="5" spans="1:6" x14ac:dyDescent="0.35">
      <c r="A5" s="2" t="s">
        <v>237</v>
      </c>
      <c r="B5" s="2" t="s">
        <v>286</v>
      </c>
      <c r="C5" s="2" t="s">
        <v>287</v>
      </c>
      <c r="D5" s="30">
        <v>5</v>
      </c>
      <c r="E5" s="2">
        <v>2020</v>
      </c>
      <c r="F5" s="2">
        <v>2034</v>
      </c>
    </row>
    <row r="6" spans="1:6" x14ac:dyDescent="0.35">
      <c r="A6" s="2" t="s">
        <v>237</v>
      </c>
      <c r="B6" s="2" t="s">
        <v>281</v>
      </c>
      <c r="C6" s="2" t="s">
        <v>292</v>
      </c>
      <c r="D6" s="30">
        <v>5</v>
      </c>
      <c r="E6" s="2">
        <v>2030</v>
      </c>
      <c r="F6" s="2"/>
    </row>
    <row r="7" spans="1:6" x14ac:dyDescent="0.35">
      <c r="A7" s="2" t="s">
        <v>237</v>
      </c>
      <c r="B7" s="2" t="s">
        <v>282</v>
      </c>
      <c r="C7" s="2" t="s">
        <v>292</v>
      </c>
      <c r="D7" s="30">
        <v>5</v>
      </c>
      <c r="E7" s="2">
        <v>2035</v>
      </c>
      <c r="F7" s="2"/>
    </row>
    <row r="8" spans="1:6" x14ac:dyDescent="0.35">
      <c r="A8" s="2" t="s">
        <v>275</v>
      </c>
      <c r="B8" s="2" t="s">
        <v>286</v>
      </c>
      <c r="C8" s="2" t="s">
        <v>285</v>
      </c>
      <c r="D8" s="30">
        <v>5</v>
      </c>
      <c r="E8" s="2">
        <v>2020</v>
      </c>
      <c r="F8" s="2">
        <v>2034</v>
      </c>
    </row>
    <row r="9" spans="1:6" x14ac:dyDescent="0.35">
      <c r="A9" s="2" t="s">
        <v>275</v>
      </c>
      <c r="B9" s="2" t="s">
        <v>281</v>
      </c>
      <c r="C9" s="2" t="s">
        <v>292</v>
      </c>
      <c r="D9" s="30">
        <v>5</v>
      </c>
      <c r="E9" s="2">
        <v>2030</v>
      </c>
      <c r="F9" s="2"/>
    </row>
    <row r="10" spans="1:6" x14ac:dyDescent="0.35">
      <c r="A10" s="2" t="s">
        <v>275</v>
      </c>
      <c r="B10" s="2" t="s">
        <v>282</v>
      </c>
      <c r="C10" s="2" t="s">
        <v>292</v>
      </c>
      <c r="D10" s="30">
        <v>5</v>
      </c>
      <c r="E10" s="2">
        <v>2035</v>
      </c>
      <c r="F10" s="2"/>
    </row>
    <row r="11" spans="1:6" x14ac:dyDescent="0.35">
      <c r="A11" s="2" t="s">
        <v>320</v>
      </c>
      <c r="B11" s="2" t="s">
        <v>286</v>
      </c>
      <c r="C11" s="2" t="s">
        <v>285</v>
      </c>
      <c r="D11" s="30">
        <v>5</v>
      </c>
      <c r="E11" s="2">
        <v>2020</v>
      </c>
      <c r="F11" s="2">
        <v>2034</v>
      </c>
    </row>
    <row r="12" spans="1:6" x14ac:dyDescent="0.35">
      <c r="A12" s="2" t="s">
        <v>320</v>
      </c>
      <c r="B12" s="2" t="s">
        <v>281</v>
      </c>
      <c r="C12" s="2" t="s">
        <v>292</v>
      </c>
      <c r="D12" s="30">
        <v>5</v>
      </c>
      <c r="E12" s="2">
        <v>2030</v>
      </c>
      <c r="F12" s="2"/>
    </row>
    <row r="13" spans="1:6" x14ac:dyDescent="0.35">
      <c r="A13" s="2" t="s">
        <v>320</v>
      </c>
      <c r="B13" s="2" t="s">
        <v>282</v>
      </c>
      <c r="C13" s="2" t="s">
        <v>292</v>
      </c>
      <c r="D13" s="30">
        <v>5</v>
      </c>
      <c r="E13" s="2">
        <v>2035</v>
      </c>
      <c r="F13" s="2"/>
    </row>
  </sheetData>
  <dataValidations count="3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  <dataValidation type="textLength" allowBlank="1" showInputMessage="1" showErrorMessage="1" sqref="A11:A13" xr:uid="{AFAFA493-D467-4415-882D-EABA7141BA33}">
      <formula1>1</formula1>
      <formula2>100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"/>
  <sheetViews>
    <sheetView workbookViewId="0">
      <selection activeCell="B22" sqref="B22"/>
    </sheetView>
  </sheetViews>
  <sheetFormatPr defaultColWidth="10.90625" defaultRowHeight="14.5" x14ac:dyDescent="0.35"/>
  <cols>
    <col min="1" max="1" width="16.1796875" customWidth="1"/>
    <col min="2" max="2" width="77.81640625" customWidth="1"/>
    <col min="3" max="3" width="10.1796875" customWidth="1"/>
  </cols>
  <sheetData>
    <row r="1" spans="1:3" x14ac:dyDescent="0.35">
      <c r="A1" s="68" t="s">
        <v>15</v>
      </c>
      <c r="B1" s="68" t="s">
        <v>16</v>
      </c>
      <c r="C1" s="68" t="s">
        <v>17</v>
      </c>
    </row>
    <row r="2" spans="1:3" x14ac:dyDescent="0.35">
      <c r="A2" t="s">
        <v>6</v>
      </c>
      <c r="B2" t="s">
        <v>18</v>
      </c>
      <c r="C2" t="s">
        <v>19</v>
      </c>
    </row>
    <row r="3" spans="1:3" x14ac:dyDescent="0.35">
      <c r="A3" t="s">
        <v>7</v>
      </c>
      <c r="B3" t="s">
        <v>20</v>
      </c>
      <c r="C3" t="s">
        <v>19</v>
      </c>
    </row>
    <row r="4" spans="1:3" x14ac:dyDescent="0.35">
      <c r="A4" t="s">
        <v>8</v>
      </c>
      <c r="B4" t="s">
        <v>21</v>
      </c>
      <c r="C4" t="s">
        <v>19</v>
      </c>
    </row>
    <row r="5" spans="1:3" x14ac:dyDescent="0.35">
      <c r="A5" t="s">
        <v>9</v>
      </c>
      <c r="B5" t="s">
        <v>22</v>
      </c>
      <c r="C5" t="s">
        <v>23</v>
      </c>
    </row>
    <row r="6" spans="1:3" x14ac:dyDescent="0.35">
      <c r="A6" t="s">
        <v>10</v>
      </c>
      <c r="B6" t="s">
        <v>24</v>
      </c>
      <c r="C6" t="s">
        <v>25</v>
      </c>
    </row>
    <row r="7" spans="1:3" x14ac:dyDescent="0.35">
      <c r="A7" t="s">
        <v>11</v>
      </c>
      <c r="B7" t="s">
        <v>26</v>
      </c>
      <c r="C7" t="s">
        <v>25</v>
      </c>
    </row>
    <row r="8" spans="1:3" x14ac:dyDescent="0.35">
      <c r="A8" t="s">
        <v>12</v>
      </c>
      <c r="B8" t="s">
        <v>27</v>
      </c>
      <c r="C8" t="s">
        <v>25</v>
      </c>
    </row>
    <row r="9" spans="1:3" x14ac:dyDescent="0.35">
      <c r="A9" t="s">
        <v>13</v>
      </c>
      <c r="B9" t="s">
        <v>28</v>
      </c>
      <c r="C9" t="s">
        <v>25</v>
      </c>
    </row>
    <row r="10" spans="1:3" x14ac:dyDescent="0.35">
      <c r="A10" t="s">
        <v>14</v>
      </c>
      <c r="B10" t="s">
        <v>29</v>
      </c>
      <c r="C10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45"/>
  <sheetViews>
    <sheetView workbookViewId="0">
      <selection activeCell="M8" sqref="M8"/>
    </sheetView>
  </sheetViews>
  <sheetFormatPr defaultColWidth="10.90625" defaultRowHeight="14.5" x14ac:dyDescent="0.35"/>
  <cols>
    <col min="4" max="4" width="15.81640625" customWidth="1"/>
    <col min="6" max="6" width="23" customWidth="1"/>
    <col min="7" max="8" width="8.26953125" customWidth="1"/>
    <col min="9" max="9" width="12.54296875" customWidth="1"/>
    <col min="10" max="10" width="12.7265625" customWidth="1"/>
    <col min="12" max="12" width="10.1796875" customWidth="1"/>
  </cols>
  <sheetData>
    <row r="1" spans="2:12" x14ac:dyDescent="0.35">
      <c r="B1" s="71" t="s">
        <v>127</v>
      </c>
      <c r="D1" s="71" t="s">
        <v>128</v>
      </c>
      <c r="F1" s="72" t="s">
        <v>227</v>
      </c>
      <c r="G1" s="69" t="s">
        <v>31</v>
      </c>
      <c r="H1" s="69" t="s">
        <v>32</v>
      </c>
      <c r="I1" s="69" t="s">
        <v>156</v>
      </c>
      <c r="J1" s="69" t="s">
        <v>157</v>
      </c>
      <c r="L1" s="69" t="s">
        <v>283</v>
      </c>
    </row>
    <row r="2" spans="2:12" x14ac:dyDescent="0.35">
      <c r="B2" s="3" t="s">
        <v>152</v>
      </c>
      <c r="D2" s="3" t="s">
        <v>0</v>
      </c>
      <c r="F2" s="3" t="s">
        <v>52</v>
      </c>
      <c r="G2" t="b">
        <v>1</v>
      </c>
      <c r="H2" t="b">
        <v>1</v>
      </c>
      <c r="I2">
        <v>0</v>
      </c>
      <c r="J2">
        <v>0</v>
      </c>
      <c r="L2" t="s">
        <v>286</v>
      </c>
    </row>
    <row r="3" spans="2:12" x14ac:dyDescent="0.35">
      <c r="B3" s="3" t="s">
        <v>153</v>
      </c>
      <c r="D3" s="3" t="s">
        <v>134</v>
      </c>
      <c r="F3" s="3" t="s">
        <v>54</v>
      </c>
      <c r="G3" t="b">
        <v>1</v>
      </c>
      <c r="H3" t="b">
        <v>1</v>
      </c>
      <c r="I3">
        <v>1</v>
      </c>
      <c r="J3">
        <v>4</v>
      </c>
      <c r="L3" t="s">
        <v>281</v>
      </c>
    </row>
    <row r="4" spans="2:12" x14ac:dyDescent="0.35">
      <c r="B4" s="3" t="s">
        <v>154</v>
      </c>
      <c r="D4" s="3" t="s">
        <v>2</v>
      </c>
      <c r="F4" s="3" t="s">
        <v>148</v>
      </c>
      <c r="G4" t="b">
        <v>1</v>
      </c>
      <c r="H4" t="b">
        <v>1</v>
      </c>
      <c r="I4">
        <v>0</v>
      </c>
      <c r="J4">
        <v>9</v>
      </c>
      <c r="L4" t="s">
        <v>282</v>
      </c>
    </row>
    <row r="5" spans="2:12" x14ac:dyDescent="0.35">
      <c r="B5" s="3" t="s">
        <v>67</v>
      </c>
      <c r="D5" s="3" t="s">
        <v>3</v>
      </c>
      <c r="F5" s="3" t="s">
        <v>149</v>
      </c>
      <c r="G5" t="b">
        <v>1</v>
      </c>
      <c r="H5" t="b">
        <v>1</v>
      </c>
      <c r="I5">
        <v>5</v>
      </c>
      <c r="J5">
        <v>9</v>
      </c>
      <c r="L5" t="s">
        <v>284</v>
      </c>
    </row>
    <row r="6" spans="2:12" x14ac:dyDescent="0.35">
      <c r="B6" s="3" t="s">
        <v>64</v>
      </c>
      <c r="D6" s="3" t="s">
        <v>5</v>
      </c>
      <c r="F6" s="3" t="s">
        <v>150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3"/>
      <c r="D7" s="3" t="s">
        <v>64</v>
      </c>
      <c r="F7" s="70" t="s">
        <v>144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3"/>
      <c r="D8" s="3" t="s">
        <v>65</v>
      </c>
      <c r="F8" s="70" t="s">
        <v>68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3"/>
      <c r="D9" s="3" t="s">
        <v>4</v>
      </c>
      <c r="F9" s="3" t="s">
        <v>58</v>
      </c>
      <c r="G9" t="b">
        <v>1</v>
      </c>
      <c r="H9" s="3" t="b">
        <v>1</v>
      </c>
      <c r="I9">
        <v>1</v>
      </c>
      <c r="J9">
        <v>1</v>
      </c>
    </row>
    <row r="10" spans="2:12" x14ac:dyDescent="0.35">
      <c r="D10" s="3" t="s">
        <v>70</v>
      </c>
      <c r="F10" s="3" t="s">
        <v>60</v>
      </c>
      <c r="G10" t="b">
        <v>1</v>
      </c>
      <c r="H10" s="3" t="b">
        <v>1</v>
      </c>
      <c r="I10">
        <v>2</v>
      </c>
      <c r="J10">
        <v>2</v>
      </c>
    </row>
    <row r="11" spans="2:12" x14ac:dyDescent="0.35">
      <c r="D11" s="3" t="s">
        <v>71</v>
      </c>
      <c r="F11" s="3" t="s">
        <v>141</v>
      </c>
      <c r="G11" t="b">
        <v>1</v>
      </c>
      <c r="H11" s="3" t="b">
        <v>1</v>
      </c>
      <c r="I11">
        <v>15</v>
      </c>
      <c r="J11">
        <v>15</v>
      </c>
    </row>
    <row r="12" spans="2:12" x14ac:dyDescent="0.35">
      <c r="D12" s="3" t="s">
        <v>73</v>
      </c>
      <c r="F12" s="3" t="s">
        <v>61</v>
      </c>
      <c r="G12" t="b">
        <v>0</v>
      </c>
      <c r="H12" s="3" t="b">
        <v>1</v>
      </c>
      <c r="I12">
        <v>15</v>
      </c>
      <c r="J12">
        <v>15</v>
      </c>
    </row>
    <row r="13" spans="2:12" x14ac:dyDescent="0.35">
      <c r="D13" s="3" t="s">
        <v>86</v>
      </c>
      <c r="F13" s="3" t="s">
        <v>151</v>
      </c>
      <c r="G13" t="b">
        <v>1</v>
      </c>
      <c r="H13" s="3" t="b">
        <v>1</v>
      </c>
      <c r="I13">
        <v>15</v>
      </c>
      <c r="J13">
        <v>19</v>
      </c>
    </row>
    <row r="14" spans="2:12" x14ac:dyDescent="0.35">
      <c r="D14" s="3" t="s">
        <v>75</v>
      </c>
      <c r="F14" s="3" t="s">
        <v>212</v>
      </c>
      <c r="G14" t="b">
        <v>1</v>
      </c>
      <c r="H14" s="3" t="b">
        <v>1</v>
      </c>
      <c r="I14">
        <v>15</v>
      </c>
      <c r="J14">
        <v>24</v>
      </c>
    </row>
    <row r="15" spans="2:12" x14ac:dyDescent="0.35">
      <c r="D15" s="3" t="s">
        <v>1</v>
      </c>
      <c r="F15" s="3" t="s">
        <v>213</v>
      </c>
      <c r="G15" t="b">
        <v>1</v>
      </c>
      <c r="H15" s="3" t="b">
        <v>1</v>
      </c>
      <c r="I15">
        <v>25</v>
      </c>
      <c r="J15">
        <v>34</v>
      </c>
    </row>
    <row r="16" spans="2:12" x14ac:dyDescent="0.35">
      <c r="F16" s="3" t="s">
        <v>208</v>
      </c>
      <c r="G16" t="b">
        <v>1</v>
      </c>
      <c r="H16" s="3" t="b">
        <v>1</v>
      </c>
      <c r="I16">
        <v>35</v>
      </c>
      <c r="J16">
        <v>44</v>
      </c>
    </row>
    <row r="17" spans="6:10" x14ac:dyDescent="0.35">
      <c r="F17" s="3" t="s">
        <v>209</v>
      </c>
      <c r="G17" t="b">
        <v>1</v>
      </c>
      <c r="H17" s="3" t="b">
        <v>1</v>
      </c>
      <c r="I17">
        <v>45</v>
      </c>
      <c r="J17">
        <v>54</v>
      </c>
    </row>
    <row r="18" spans="6:10" x14ac:dyDescent="0.35">
      <c r="F18" s="3" t="s">
        <v>210</v>
      </c>
      <c r="G18" t="b">
        <v>1</v>
      </c>
      <c r="H18" s="3" t="b">
        <v>1</v>
      </c>
      <c r="I18">
        <v>55</v>
      </c>
      <c r="J18">
        <v>64</v>
      </c>
    </row>
    <row r="19" spans="6:10" x14ac:dyDescent="0.35">
      <c r="F19" s="3" t="s">
        <v>214</v>
      </c>
      <c r="G19" t="b">
        <v>1</v>
      </c>
      <c r="H19" s="3" t="b">
        <v>1</v>
      </c>
      <c r="I19">
        <v>18</v>
      </c>
      <c r="J19">
        <v>30</v>
      </c>
    </row>
    <row r="20" spans="6:10" x14ac:dyDescent="0.35">
      <c r="F20" s="3" t="s">
        <v>215</v>
      </c>
      <c r="G20" t="b">
        <v>1</v>
      </c>
      <c r="H20" s="3" t="b">
        <v>1</v>
      </c>
      <c r="I20">
        <v>31</v>
      </c>
      <c r="J20">
        <v>44</v>
      </c>
    </row>
    <row r="21" spans="6:10" x14ac:dyDescent="0.35">
      <c r="F21" s="3" t="s">
        <v>142</v>
      </c>
      <c r="G21" t="b">
        <v>1</v>
      </c>
      <c r="H21" s="3" t="b">
        <v>1</v>
      </c>
      <c r="I21">
        <v>18</v>
      </c>
      <c r="J21">
        <v>18</v>
      </c>
    </row>
    <row r="22" spans="6:10" x14ac:dyDescent="0.35">
      <c r="F22" s="3" t="s">
        <v>76</v>
      </c>
      <c r="G22" t="b">
        <v>0</v>
      </c>
      <c r="H22" s="3" t="b">
        <v>1</v>
      </c>
      <c r="I22">
        <v>18</v>
      </c>
      <c r="J22">
        <v>18</v>
      </c>
    </row>
    <row r="23" spans="6:10" x14ac:dyDescent="0.35">
      <c r="F23" s="3" t="s">
        <v>74</v>
      </c>
      <c r="G23" t="b">
        <v>1</v>
      </c>
      <c r="H23" s="3" t="b">
        <v>1</v>
      </c>
      <c r="I23">
        <v>30</v>
      </c>
      <c r="J23">
        <v>30</v>
      </c>
    </row>
    <row r="24" spans="6:10" x14ac:dyDescent="0.35">
      <c r="F24" s="3" t="s">
        <v>72</v>
      </c>
      <c r="G24" t="b">
        <v>1</v>
      </c>
      <c r="H24" s="3" t="b">
        <v>1</v>
      </c>
      <c r="I24">
        <v>50</v>
      </c>
      <c r="J24">
        <v>50</v>
      </c>
    </row>
    <row r="25" spans="6:10" x14ac:dyDescent="0.35">
      <c r="F25" s="3" t="s">
        <v>66</v>
      </c>
      <c r="G25" t="b">
        <v>1</v>
      </c>
      <c r="H25" t="b">
        <v>1</v>
      </c>
      <c r="I25">
        <v>18</v>
      </c>
    </row>
    <row r="26" spans="6:10" x14ac:dyDescent="0.35">
      <c r="F26" s="3" t="s">
        <v>155</v>
      </c>
      <c r="G26" t="b">
        <v>1</v>
      </c>
      <c r="H26" t="b">
        <v>1</v>
      </c>
      <c r="I26">
        <v>35</v>
      </c>
    </row>
    <row r="27" spans="6:10" x14ac:dyDescent="0.35">
      <c r="F27" s="3" t="s">
        <v>216</v>
      </c>
      <c r="G27" t="b">
        <v>1</v>
      </c>
      <c r="H27" s="3" t="b">
        <v>1</v>
      </c>
      <c r="I27">
        <v>50</v>
      </c>
    </row>
    <row r="28" spans="6:10" x14ac:dyDescent="0.35">
      <c r="F28" s="3" t="s">
        <v>211</v>
      </c>
      <c r="G28" t="b">
        <v>1</v>
      </c>
      <c r="H28" s="3" t="b">
        <v>1</v>
      </c>
      <c r="I28">
        <v>65</v>
      </c>
    </row>
    <row r="29" spans="6:10" x14ac:dyDescent="0.35">
      <c r="F29" s="3" t="s">
        <v>207</v>
      </c>
      <c r="G29" t="b">
        <v>1</v>
      </c>
      <c r="H29" s="3" t="b">
        <v>1</v>
      </c>
      <c r="I29">
        <v>70</v>
      </c>
    </row>
    <row r="30" spans="6:10" x14ac:dyDescent="0.35">
      <c r="F30" s="3" t="s">
        <v>147</v>
      </c>
      <c r="G30" t="b">
        <v>1</v>
      </c>
      <c r="H30" t="b">
        <v>0</v>
      </c>
      <c r="I30">
        <v>18</v>
      </c>
    </row>
    <row r="31" spans="6:10" x14ac:dyDescent="0.35">
      <c r="F31" s="3" t="s">
        <v>77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3" t="s">
        <v>145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3" t="s">
        <v>217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3" t="s">
        <v>218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3" t="s">
        <v>219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3" t="s">
        <v>220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3" t="s">
        <v>221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3" t="s">
        <v>222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3" t="s">
        <v>223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3" t="s">
        <v>224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3" t="s">
        <v>225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3" t="s">
        <v>226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3" t="s">
        <v>146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3" t="s">
        <v>69</v>
      </c>
      <c r="G44" t="b">
        <v>1</v>
      </c>
      <c r="H44" t="b">
        <v>1</v>
      </c>
    </row>
    <row r="45" spans="6:10" x14ac:dyDescent="0.35">
      <c r="F45" s="3" t="s">
        <v>64</v>
      </c>
      <c r="G45" t="b">
        <v>0</v>
      </c>
      <c r="H45" t="b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N10"/>
  <sheetViews>
    <sheetView workbookViewId="0">
      <selection activeCell="A3" sqref="A3:XFD9"/>
    </sheetView>
  </sheetViews>
  <sheetFormatPr defaultColWidth="10.90625" defaultRowHeight="14.5" x14ac:dyDescent="0.35"/>
  <cols>
    <col min="1" max="1" width="17" customWidth="1"/>
    <col min="2" max="2" width="8.1796875" customWidth="1"/>
    <col min="3" max="4" width="8.26953125" customWidth="1"/>
    <col min="5" max="5" width="8.1796875" customWidth="1"/>
    <col min="6" max="6" width="8.90625" customWidth="1"/>
    <col min="7" max="7" width="9.6328125" customWidth="1"/>
    <col min="8" max="9" width="9.81640625" customWidth="1"/>
    <col min="10" max="10" width="19.453125" customWidth="1"/>
    <col min="11" max="11" width="10.26953125" customWidth="1"/>
    <col min="12" max="12" width="15.90625" customWidth="1"/>
    <col min="13" max="13" width="20.54296875" customWidth="1"/>
  </cols>
  <sheetData>
    <row r="1" spans="1:14" ht="112" customHeight="1" x14ac:dyDescent="0.35">
      <c r="A1" s="4" t="s">
        <v>321</v>
      </c>
      <c r="B1" s="4" t="s">
        <v>322</v>
      </c>
      <c r="C1" s="4" t="s">
        <v>323</v>
      </c>
      <c r="D1" s="4" t="s">
        <v>324</v>
      </c>
      <c r="E1" s="4" t="s">
        <v>325</v>
      </c>
      <c r="F1" s="4" t="s">
        <v>326</v>
      </c>
      <c r="G1" s="4" t="s">
        <v>327</v>
      </c>
      <c r="H1" s="4" t="s">
        <v>328</v>
      </c>
      <c r="I1" s="4" t="s">
        <v>329</v>
      </c>
      <c r="J1" s="4" t="s">
        <v>330</v>
      </c>
      <c r="K1" s="4" t="s">
        <v>331</v>
      </c>
      <c r="L1" s="4" t="s">
        <v>332</v>
      </c>
      <c r="M1" s="4" t="s">
        <v>333</v>
      </c>
      <c r="N1" s="4" t="s">
        <v>334</v>
      </c>
    </row>
    <row r="2" spans="1:14" x14ac:dyDescent="0.35">
      <c r="A2" s="2" t="s">
        <v>335</v>
      </c>
      <c r="B2" s="2">
        <v>48</v>
      </c>
      <c r="C2" s="2">
        <v>40</v>
      </c>
      <c r="D2" s="2">
        <v>0.8</v>
      </c>
      <c r="E2" s="2">
        <v>10000</v>
      </c>
      <c r="F2" s="2" t="b">
        <v>1</v>
      </c>
      <c r="G2" s="2" t="b">
        <v>1</v>
      </c>
      <c r="H2" s="2" t="b">
        <v>1</v>
      </c>
      <c r="I2" s="2" t="b">
        <v>1</v>
      </c>
      <c r="J2" s="2" t="s">
        <v>336</v>
      </c>
      <c r="K2" s="2" t="s">
        <v>337</v>
      </c>
      <c r="L2" s="2" t="s">
        <v>338</v>
      </c>
      <c r="M2" s="2" t="s">
        <v>339</v>
      </c>
      <c r="N2" s="2" t="s">
        <v>340</v>
      </c>
    </row>
    <row r="10" spans="1:14" x14ac:dyDescent="0.35">
      <c r="B10" s="3"/>
      <c r="C10" s="3"/>
      <c r="D10" s="3"/>
      <c r="E10" s="3"/>
      <c r="F10" s="3"/>
      <c r="G10" s="3"/>
      <c r="H10" s="3"/>
      <c r="I10" s="3"/>
    </row>
  </sheetData>
  <dataValidations count="3">
    <dataValidation type="decimal" allowBlank="1" showInputMessage="1" showErrorMessage="1" sqref="E2 B2:C2" xr:uid="{51E01DD3-1F4F-4ECB-945C-BF7AC154B4D2}">
      <formula1>0</formula1>
      <formula2>10000000000</formula2>
    </dataValidation>
    <dataValidation type="textLength" allowBlank="1" showInputMessage="1" showErrorMessage="1" sqref="J2:M2 A2" xr:uid="{87300A30-10E8-4D88-9E37-E7127D8D74E3}">
      <formula1>1</formula1>
      <formula2>100</formula2>
    </dataValidation>
    <dataValidation type="decimal" allowBlank="1" showInputMessage="1" showErrorMessage="1" sqref="D1:D2 D10:D1048576" xr:uid="{D796A398-092D-4D10-BA3C-34FA2CA6C0CE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31"/>
  <sheetViews>
    <sheetView workbookViewId="0">
      <selection activeCell="J23" sqref="J23"/>
    </sheetView>
  </sheetViews>
  <sheetFormatPr defaultColWidth="10.90625" defaultRowHeight="14.5" x14ac:dyDescent="0.35"/>
  <cols>
    <col min="1" max="1" width="30.1796875" customWidth="1"/>
    <col min="2" max="2" width="20.81640625" customWidth="1"/>
    <col min="3" max="3" width="9.1796875" customWidth="1"/>
    <col min="4" max="4" width="4.1796875" customWidth="1"/>
    <col min="5" max="5" width="9.54296875" customWidth="1"/>
    <col min="6" max="6" width="8.7265625" customWidth="1"/>
    <col min="8" max="8" width="11.54296875" customWidth="1"/>
  </cols>
  <sheetData>
    <row r="1" spans="1:8" ht="16" customHeight="1" x14ac:dyDescent="0.35">
      <c r="A1" s="5" t="s">
        <v>16</v>
      </c>
      <c r="B1" s="5" t="s">
        <v>158</v>
      </c>
      <c r="C1" s="5" t="s">
        <v>90</v>
      </c>
      <c r="D1" s="5" t="s">
        <v>159</v>
      </c>
      <c r="E1" s="5" t="s">
        <v>171</v>
      </c>
      <c r="F1" s="5" t="s">
        <v>172</v>
      </c>
      <c r="G1" s="6" t="s">
        <v>173</v>
      </c>
      <c r="H1" s="6" t="s">
        <v>174</v>
      </c>
    </row>
    <row r="2" spans="1:8" x14ac:dyDescent="0.35">
      <c r="A2" t="s">
        <v>160</v>
      </c>
      <c r="B2" t="s">
        <v>239</v>
      </c>
      <c r="C2" s="2" t="s">
        <v>161</v>
      </c>
      <c r="D2" s="2" t="s">
        <v>87</v>
      </c>
      <c r="E2" s="73">
        <v>0</v>
      </c>
      <c r="F2" s="73">
        <v>100</v>
      </c>
      <c r="G2" s="73">
        <v>0</v>
      </c>
      <c r="H2" s="74">
        <v>1</v>
      </c>
    </row>
    <row r="3" spans="1:8" x14ac:dyDescent="0.35">
      <c r="A3" t="s">
        <v>162</v>
      </c>
      <c r="B3" t="s">
        <v>241</v>
      </c>
      <c r="C3" s="2" t="s">
        <v>161</v>
      </c>
      <c r="D3" s="2" t="s">
        <v>88</v>
      </c>
      <c r="E3" s="73">
        <v>0</v>
      </c>
      <c r="F3" s="73">
        <v>14</v>
      </c>
      <c r="G3" s="73">
        <v>0</v>
      </c>
      <c r="H3" s="74">
        <v>1</v>
      </c>
    </row>
    <row r="4" spans="1:8" x14ac:dyDescent="0.35">
      <c r="A4" t="s">
        <v>98</v>
      </c>
      <c r="B4" t="s">
        <v>163</v>
      </c>
      <c r="C4" s="2" t="s">
        <v>161</v>
      </c>
      <c r="D4" s="2" t="s">
        <v>88</v>
      </c>
      <c r="E4" s="73">
        <v>15</v>
      </c>
      <c r="F4" s="73">
        <v>19</v>
      </c>
      <c r="G4" s="73">
        <v>8.8999999999999996E-2</v>
      </c>
      <c r="H4" s="74">
        <v>0.97723897298610929</v>
      </c>
    </row>
    <row r="5" spans="1:8" x14ac:dyDescent="0.35">
      <c r="A5" t="s">
        <v>97</v>
      </c>
      <c r="B5" t="s">
        <v>164</v>
      </c>
      <c r="C5" s="2" t="s">
        <v>161</v>
      </c>
      <c r="D5" s="2" t="s">
        <v>88</v>
      </c>
      <c r="E5" s="73">
        <v>20</v>
      </c>
      <c r="F5" s="73">
        <v>24</v>
      </c>
      <c r="G5" s="73">
        <v>0.23499999999999999</v>
      </c>
      <c r="H5" s="74">
        <v>0.99685353311678415</v>
      </c>
    </row>
    <row r="6" spans="1:8" x14ac:dyDescent="0.35">
      <c r="A6" t="s">
        <v>96</v>
      </c>
      <c r="B6" t="s">
        <v>165</v>
      </c>
      <c r="C6" s="2" t="s">
        <v>161</v>
      </c>
      <c r="D6" s="2" t="s">
        <v>88</v>
      </c>
      <c r="E6" s="73">
        <v>25</v>
      </c>
      <c r="F6" s="73">
        <v>29</v>
      </c>
      <c r="G6" s="73">
        <v>0.20499999999999999</v>
      </c>
      <c r="H6" s="74">
        <v>0.95923160261985096</v>
      </c>
    </row>
    <row r="7" spans="1:8" x14ac:dyDescent="0.35">
      <c r="A7" t="s">
        <v>95</v>
      </c>
      <c r="B7" t="s">
        <v>166</v>
      </c>
      <c r="C7" s="2" t="s">
        <v>161</v>
      </c>
      <c r="D7" s="2" t="s">
        <v>88</v>
      </c>
      <c r="E7" s="73">
        <v>30</v>
      </c>
      <c r="F7" s="73">
        <v>34</v>
      </c>
      <c r="G7" s="73">
        <v>0.16300000000000001</v>
      </c>
      <c r="H7" s="74">
        <v>0.96266330219938556</v>
      </c>
    </row>
    <row r="8" spans="1:8" x14ac:dyDescent="0.35">
      <c r="A8" t="s">
        <v>94</v>
      </c>
      <c r="B8" t="s">
        <v>167</v>
      </c>
      <c r="C8" s="2" t="s">
        <v>161</v>
      </c>
      <c r="D8" s="2" t="s">
        <v>88</v>
      </c>
      <c r="E8" s="73">
        <v>35</v>
      </c>
      <c r="F8" s="73">
        <v>39</v>
      </c>
      <c r="G8" s="73">
        <v>0.113</v>
      </c>
      <c r="H8" s="74">
        <v>0.95745816617065971</v>
      </c>
    </row>
    <row r="9" spans="1:8" x14ac:dyDescent="0.35">
      <c r="A9" t="s">
        <v>93</v>
      </c>
      <c r="B9" t="s">
        <v>168</v>
      </c>
      <c r="C9" s="2" t="s">
        <v>161</v>
      </c>
      <c r="D9" s="2" t="s">
        <v>88</v>
      </c>
      <c r="E9" s="73">
        <v>40</v>
      </c>
      <c r="F9" s="73">
        <v>44</v>
      </c>
      <c r="G9" s="73">
        <v>5.3999999999999999E-2</v>
      </c>
      <c r="H9" s="74">
        <v>0.98213902523412255</v>
      </c>
    </row>
    <row r="10" spans="1:8" x14ac:dyDescent="0.35">
      <c r="A10" t="s">
        <v>92</v>
      </c>
      <c r="B10" t="s">
        <v>169</v>
      </c>
      <c r="C10" s="2" t="s">
        <v>161</v>
      </c>
      <c r="D10" s="2" t="s">
        <v>88</v>
      </c>
      <c r="E10" s="73">
        <v>45</v>
      </c>
      <c r="F10" s="73">
        <v>49</v>
      </c>
      <c r="G10" s="73">
        <v>2.5000000000000001E-2</v>
      </c>
      <c r="H10" s="74">
        <v>1.0116890042587912</v>
      </c>
    </row>
    <row r="11" spans="1:8" x14ac:dyDescent="0.35">
      <c r="A11" t="s">
        <v>170</v>
      </c>
      <c r="B11" t="s">
        <v>240</v>
      </c>
      <c r="C11" s="2" t="s">
        <v>161</v>
      </c>
      <c r="D11" s="2" t="s">
        <v>88</v>
      </c>
      <c r="E11" s="73">
        <v>50</v>
      </c>
      <c r="F11" s="73">
        <v>100</v>
      </c>
      <c r="G11" s="73">
        <v>0</v>
      </c>
      <c r="H11" s="74">
        <v>1</v>
      </c>
    </row>
    <row r="12" spans="1:8" x14ac:dyDescent="0.35">
      <c r="A12" t="s">
        <v>175</v>
      </c>
      <c r="B12" t="s">
        <v>187</v>
      </c>
      <c r="C12" s="2" t="s">
        <v>89</v>
      </c>
      <c r="D12" s="2" t="s">
        <v>88</v>
      </c>
      <c r="E12" s="73">
        <v>0</v>
      </c>
      <c r="F12" s="73">
        <v>0</v>
      </c>
      <c r="G12" s="74">
        <v>7.0370649522800005E-2</v>
      </c>
      <c r="H12" s="74">
        <v>0.97979135601203193</v>
      </c>
    </row>
    <row r="13" spans="1:8" x14ac:dyDescent="0.35">
      <c r="A13" t="s">
        <v>176</v>
      </c>
      <c r="B13" t="s">
        <v>188</v>
      </c>
      <c r="C13" s="2" t="s">
        <v>89</v>
      </c>
      <c r="D13" s="2" t="s">
        <v>88</v>
      </c>
      <c r="E13" s="73">
        <v>1</v>
      </c>
      <c r="F13" s="73">
        <v>4</v>
      </c>
      <c r="G13" s="73">
        <v>2.7499999999999998E-3</v>
      </c>
      <c r="H13" s="74">
        <v>0.81932127060064586</v>
      </c>
    </row>
    <row r="14" spans="1:8" x14ac:dyDescent="0.35">
      <c r="A14" t="s">
        <v>177</v>
      </c>
      <c r="B14" t="s">
        <v>189</v>
      </c>
      <c r="C14" s="2" t="s">
        <v>89</v>
      </c>
      <c r="D14" s="2" t="s">
        <v>88</v>
      </c>
      <c r="E14" s="73">
        <v>5</v>
      </c>
      <c r="F14" s="73">
        <v>9</v>
      </c>
      <c r="G14" s="74">
        <v>1.1800000000000001E-3</v>
      </c>
      <c r="H14" s="74">
        <v>0.95161290322580649</v>
      </c>
    </row>
    <row r="15" spans="1:8" x14ac:dyDescent="0.35">
      <c r="A15" t="s">
        <v>178</v>
      </c>
      <c r="B15" t="s">
        <v>190</v>
      </c>
      <c r="C15" s="2" t="s">
        <v>89</v>
      </c>
      <c r="D15" s="2" t="s">
        <v>88</v>
      </c>
      <c r="E15" s="73">
        <v>10</v>
      </c>
      <c r="F15" s="73">
        <v>14</v>
      </c>
      <c r="G15" s="74">
        <v>9.5999999999999992E-4</v>
      </c>
      <c r="H15" s="74">
        <v>0.96150047483380818</v>
      </c>
    </row>
    <row r="16" spans="1:8" x14ac:dyDescent="0.35">
      <c r="A16" t="s">
        <v>179</v>
      </c>
      <c r="B16" t="s">
        <v>191</v>
      </c>
      <c r="C16" s="2" t="s">
        <v>89</v>
      </c>
      <c r="D16" s="2" t="s">
        <v>88</v>
      </c>
      <c r="E16" s="73">
        <v>15</v>
      </c>
      <c r="F16" s="73">
        <v>19</v>
      </c>
      <c r="G16" s="74">
        <v>1.6000000000000001E-3</v>
      </c>
      <c r="H16" s="74">
        <v>0.96508794519599173</v>
      </c>
    </row>
    <row r="17" spans="1:8" x14ac:dyDescent="0.35">
      <c r="A17" t="s">
        <v>180</v>
      </c>
      <c r="B17" t="s">
        <v>192</v>
      </c>
      <c r="C17" s="2" t="s">
        <v>89</v>
      </c>
      <c r="D17" s="2" t="s">
        <v>88</v>
      </c>
      <c r="E17" s="73">
        <v>20</v>
      </c>
      <c r="F17" s="73">
        <v>34</v>
      </c>
      <c r="G17" s="74">
        <v>1.72E-3</v>
      </c>
      <c r="H17" s="74">
        <v>0.9885057471264368</v>
      </c>
    </row>
    <row r="18" spans="1:8" x14ac:dyDescent="0.35">
      <c r="A18" t="s">
        <v>121</v>
      </c>
      <c r="B18" t="s">
        <v>193</v>
      </c>
      <c r="C18" s="2" t="s">
        <v>89</v>
      </c>
      <c r="D18" s="2" t="s">
        <v>88</v>
      </c>
      <c r="E18" s="73">
        <v>35</v>
      </c>
      <c r="F18" s="73">
        <v>49</v>
      </c>
      <c r="G18" s="74">
        <v>4.610643019921529E-3</v>
      </c>
      <c r="H18" s="74">
        <v>0.98007627674588871</v>
      </c>
    </row>
    <row r="19" spans="1:8" x14ac:dyDescent="0.35">
      <c r="A19" t="s">
        <v>122</v>
      </c>
      <c r="B19" t="s">
        <v>194</v>
      </c>
      <c r="C19" s="2" t="s">
        <v>89</v>
      </c>
      <c r="D19" s="2" t="s">
        <v>88</v>
      </c>
      <c r="E19" s="73">
        <v>50</v>
      </c>
      <c r="F19" s="73">
        <v>59</v>
      </c>
      <c r="G19" s="74">
        <v>7.8380931338665992E-3</v>
      </c>
      <c r="H19" s="74">
        <v>0.98007627674588871</v>
      </c>
    </row>
    <row r="20" spans="1:8" x14ac:dyDescent="0.35">
      <c r="A20" t="s">
        <v>119</v>
      </c>
      <c r="B20" t="s">
        <v>195</v>
      </c>
      <c r="C20" s="2" t="s">
        <v>89</v>
      </c>
      <c r="D20" s="2" t="s">
        <v>88</v>
      </c>
      <c r="E20" s="73">
        <v>60</v>
      </c>
      <c r="F20" s="73">
        <v>74</v>
      </c>
      <c r="G20" s="74">
        <v>2.1946660774826477E-2</v>
      </c>
      <c r="H20" s="74">
        <v>0.98007627674588871</v>
      </c>
    </row>
    <row r="21" spans="1:8" x14ac:dyDescent="0.35">
      <c r="A21" t="s">
        <v>120</v>
      </c>
      <c r="B21" t="s">
        <v>196</v>
      </c>
      <c r="C21" s="2" t="s">
        <v>89</v>
      </c>
      <c r="D21" s="2" t="s">
        <v>88</v>
      </c>
      <c r="E21" s="73">
        <v>75</v>
      </c>
      <c r="F21" s="73">
        <v>100</v>
      </c>
      <c r="G21" s="74">
        <v>8.6219024472532602E-2</v>
      </c>
      <c r="H21" s="74">
        <v>0.98007627674588871</v>
      </c>
    </row>
    <row r="22" spans="1:8" x14ac:dyDescent="0.35">
      <c r="A22" t="s">
        <v>181</v>
      </c>
      <c r="B22" t="s">
        <v>197</v>
      </c>
      <c r="C22" s="2" t="s">
        <v>89</v>
      </c>
      <c r="D22" s="2" t="s">
        <v>87</v>
      </c>
      <c r="E22" s="73">
        <v>0</v>
      </c>
      <c r="F22" s="73">
        <v>0</v>
      </c>
      <c r="G22" s="74">
        <v>7.0370649522800005E-2</v>
      </c>
      <c r="H22" s="74">
        <v>0.97979135601203193</v>
      </c>
    </row>
    <row r="23" spans="1:8" x14ac:dyDescent="0.35">
      <c r="A23" t="s">
        <v>182</v>
      </c>
      <c r="B23" t="s">
        <v>198</v>
      </c>
      <c r="C23" s="2" t="s">
        <v>89</v>
      </c>
      <c r="D23" s="2" t="s">
        <v>87</v>
      </c>
      <c r="E23" s="73">
        <v>1</v>
      </c>
      <c r="F23" s="73">
        <v>4</v>
      </c>
      <c r="G23" s="73">
        <v>2.7499999999999998E-3</v>
      </c>
      <c r="H23" s="74">
        <v>0.81932127060064586</v>
      </c>
    </row>
    <row r="24" spans="1:8" x14ac:dyDescent="0.35">
      <c r="A24" t="s">
        <v>183</v>
      </c>
      <c r="B24" t="s">
        <v>199</v>
      </c>
      <c r="C24" s="2" t="s">
        <v>89</v>
      </c>
      <c r="D24" s="2" t="s">
        <v>87</v>
      </c>
      <c r="E24" s="73">
        <v>5</v>
      </c>
      <c r="F24" s="73">
        <v>9</v>
      </c>
      <c r="G24" s="74">
        <v>1.1800000000000001E-3</v>
      </c>
      <c r="H24" s="74">
        <v>0.95161290322580649</v>
      </c>
    </row>
    <row r="25" spans="1:8" x14ac:dyDescent="0.35">
      <c r="A25" t="s">
        <v>184</v>
      </c>
      <c r="B25" t="s">
        <v>200</v>
      </c>
      <c r="C25" s="2" t="s">
        <v>89</v>
      </c>
      <c r="D25" s="2" t="s">
        <v>87</v>
      </c>
      <c r="E25" s="73">
        <v>10</v>
      </c>
      <c r="F25" s="73">
        <v>14</v>
      </c>
      <c r="G25" s="74">
        <v>9.5999999999999992E-4</v>
      </c>
      <c r="H25" s="74">
        <v>0.96150047483380818</v>
      </c>
    </row>
    <row r="26" spans="1:8" x14ac:dyDescent="0.35">
      <c r="A26" t="s">
        <v>185</v>
      </c>
      <c r="B26" t="s">
        <v>201</v>
      </c>
      <c r="C26" s="2" t="s">
        <v>89</v>
      </c>
      <c r="D26" s="2" t="s">
        <v>87</v>
      </c>
      <c r="E26" s="73">
        <v>15</v>
      </c>
      <c r="F26" s="73">
        <v>19</v>
      </c>
      <c r="G26" s="74">
        <v>1.6000000000000001E-3</v>
      </c>
      <c r="H26" s="74">
        <v>0.96508794519599173</v>
      </c>
    </row>
    <row r="27" spans="1:8" x14ac:dyDescent="0.35">
      <c r="A27" t="s">
        <v>186</v>
      </c>
      <c r="B27" t="s">
        <v>202</v>
      </c>
      <c r="C27" s="2" t="s">
        <v>89</v>
      </c>
      <c r="D27" s="2" t="s">
        <v>87</v>
      </c>
      <c r="E27" s="73">
        <v>20</v>
      </c>
      <c r="F27" s="73">
        <v>34</v>
      </c>
      <c r="G27" s="74">
        <v>1.72E-3</v>
      </c>
      <c r="H27" s="74">
        <v>0.9885057471264368</v>
      </c>
    </row>
    <row r="28" spans="1:8" x14ac:dyDescent="0.35">
      <c r="A28" t="s">
        <v>123</v>
      </c>
      <c r="B28" t="s">
        <v>203</v>
      </c>
      <c r="C28" s="2" t="s">
        <v>89</v>
      </c>
      <c r="D28" s="2" t="s">
        <v>87</v>
      </c>
      <c r="E28" s="73">
        <v>35</v>
      </c>
      <c r="F28" s="73">
        <v>49</v>
      </c>
      <c r="G28" s="74">
        <v>6.2900224744788409E-3</v>
      </c>
      <c r="H28" s="74">
        <v>0.98481071022469158</v>
      </c>
    </row>
    <row r="29" spans="1:8" x14ac:dyDescent="0.35">
      <c r="A29" t="s">
        <v>124</v>
      </c>
      <c r="B29" t="s">
        <v>204</v>
      </c>
      <c r="C29" s="2" t="s">
        <v>89</v>
      </c>
      <c r="D29" s="2" t="s">
        <v>87</v>
      </c>
      <c r="E29" s="73">
        <v>50</v>
      </c>
      <c r="F29" s="73">
        <v>59</v>
      </c>
      <c r="G29" s="74">
        <v>1.1951042701509797E-2</v>
      </c>
      <c r="H29" s="74">
        <v>0.98481071022469158</v>
      </c>
    </row>
    <row r="30" spans="1:8" x14ac:dyDescent="0.35">
      <c r="A30" t="s">
        <v>117</v>
      </c>
      <c r="B30" t="s">
        <v>205</v>
      </c>
      <c r="C30" s="2" t="s">
        <v>89</v>
      </c>
      <c r="D30" s="2" t="s">
        <v>87</v>
      </c>
      <c r="E30" s="73">
        <v>60</v>
      </c>
      <c r="F30" s="73">
        <v>74</v>
      </c>
      <c r="G30" s="74">
        <v>3.1072711023925476E-2</v>
      </c>
      <c r="H30" s="74">
        <v>0.98481071022469158</v>
      </c>
    </row>
    <row r="31" spans="1:8" x14ac:dyDescent="0.35">
      <c r="A31" t="s">
        <v>118</v>
      </c>
      <c r="B31" t="s">
        <v>206</v>
      </c>
      <c r="C31" s="2" t="s">
        <v>89</v>
      </c>
      <c r="D31" s="2" t="s">
        <v>87</v>
      </c>
      <c r="E31" s="73">
        <v>75</v>
      </c>
      <c r="F31" s="73">
        <v>100</v>
      </c>
      <c r="G31" s="74">
        <v>0.10397407150313522</v>
      </c>
      <c r="H31" s="74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C4"/>
  <sheetViews>
    <sheetView workbookViewId="0">
      <selection activeCell="L24" sqref="L24"/>
    </sheetView>
  </sheetViews>
  <sheetFormatPr defaultColWidth="10.90625" defaultRowHeight="14.5" x14ac:dyDescent="0.35"/>
  <cols>
    <col min="1" max="1" width="18.90625" customWidth="1"/>
    <col min="2" max="3" width="5.6328125" customWidth="1"/>
  </cols>
  <sheetData>
    <row r="1" spans="1:3" ht="29.5" customHeight="1" x14ac:dyDescent="0.35">
      <c r="A1" s="16" t="s">
        <v>293</v>
      </c>
      <c r="B1" s="17" t="s">
        <v>294</v>
      </c>
      <c r="C1" s="7" t="s">
        <v>295</v>
      </c>
    </row>
    <row r="2" spans="1:3" x14ac:dyDescent="0.35">
      <c r="A2" s="8" t="s">
        <v>89</v>
      </c>
      <c r="B2" s="9">
        <v>0</v>
      </c>
      <c r="C2" s="10">
        <v>5</v>
      </c>
    </row>
    <row r="3" spans="1:3" x14ac:dyDescent="0.35">
      <c r="A3" s="8" t="s">
        <v>161</v>
      </c>
      <c r="B3" s="11">
        <v>0</v>
      </c>
      <c r="C3" s="12">
        <v>5</v>
      </c>
    </row>
    <row r="4" spans="1:3" x14ac:dyDescent="0.35">
      <c r="A4" s="13" t="s">
        <v>296</v>
      </c>
      <c r="B4" s="14"/>
      <c r="C4" s="15"/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G102"/>
  <sheetViews>
    <sheetView workbookViewId="0">
      <selection activeCell="F93" sqref="F93"/>
    </sheetView>
  </sheetViews>
  <sheetFormatPr defaultColWidth="10.90625" defaultRowHeight="14.5" x14ac:dyDescent="0.35"/>
  <cols>
    <col min="1" max="1" width="4.1796875" customWidth="1"/>
    <col min="2" max="3" width="7.81640625" customWidth="1"/>
    <col min="4" max="4" width="8.26953125" customWidth="1"/>
    <col min="6" max="6" width="13.54296875" customWidth="1"/>
    <col min="7" max="7" width="11.81640625" customWidth="1"/>
  </cols>
  <sheetData>
    <row r="1" spans="1:7" x14ac:dyDescent="0.35">
      <c r="A1" t="s">
        <v>341</v>
      </c>
      <c r="B1" s="21" t="s">
        <v>342</v>
      </c>
      <c r="C1" s="21" t="s">
        <v>343</v>
      </c>
      <c r="D1" s="21" t="s">
        <v>344</v>
      </c>
    </row>
    <row r="2" spans="1:7" x14ac:dyDescent="0.35">
      <c r="A2" s="19" t="s">
        <v>345</v>
      </c>
      <c r="B2" s="20">
        <v>834602</v>
      </c>
      <c r="C2" s="20">
        <v>827183</v>
      </c>
      <c r="D2" s="20">
        <v>1661785</v>
      </c>
    </row>
    <row r="3" spans="1:7" x14ac:dyDescent="0.35">
      <c r="A3" s="19" t="s">
        <v>346</v>
      </c>
      <c r="B3" s="20">
        <v>801838</v>
      </c>
      <c r="C3" s="20">
        <v>794437</v>
      </c>
      <c r="D3" s="20">
        <v>1596275</v>
      </c>
      <c r="F3" s="18"/>
    </row>
    <row r="4" spans="1:7" x14ac:dyDescent="0.35">
      <c r="A4" s="19" t="s">
        <v>347</v>
      </c>
      <c r="B4" s="20">
        <v>771246</v>
      </c>
      <c r="C4" s="20">
        <v>764347</v>
      </c>
      <c r="D4" s="20">
        <v>1535593</v>
      </c>
      <c r="F4" s="18"/>
    </row>
    <row r="5" spans="1:7" x14ac:dyDescent="0.35">
      <c r="A5" s="19" t="s">
        <v>348</v>
      </c>
      <c r="B5" s="20">
        <v>744420</v>
      </c>
      <c r="C5" s="20">
        <v>738873</v>
      </c>
      <c r="D5" s="20">
        <v>1483293</v>
      </c>
      <c r="F5" s="18"/>
    </row>
    <row r="6" spans="1:7" x14ac:dyDescent="0.35">
      <c r="A6" s="19" t="s">
        <v>349</v>
      </c>
      <c r="B6" s="20">
        <v>720646</v>
      </c>
      <c r="C6" s="20">
        <v>717187</v>
      </c>
      <c r="D6" s="20">
        <v>1437833</v>
      </c>
    </row>
    <row r="7" spans="1:7" x14ac:dyDescent="0.35">
      <c r="A7" s="19" t="s">
        <v>350</v>
      </c>
      <c r="B7" s="20">
        <v>698630</v>
      </c>
      <c r="C7" s="20">
        <v>697766</v>
      </c>
      <c r="D7" s="20">
        <v>1396396</v>
      </c>
    </row>
    <row r="8" spans="1:7" x14ac:dyDescent="0.35">
      <c r="A8" s="19" t="s">
        <v>351</v>
      </c>
      <c r="B8" s="20">
        <v>677081</v>
      </c>
      <c r="C8" s="20">
        <v>679087</v>
      </c>
      <c r="D8" s="20">
        <v>1356168</v>
      </c>
    </row>
    <row r="9" spans="1:7" x14ac:dyDescent="0.35">
      <c r="A9" s="19" t="s">
        <v>352</v>
      </c>
      <c r="B9" s="20">
        <v>654706</v>
      </c>
      <c r="C9" s="20">
        <v>659624</v>
      </c>
      <c r="D9" s="20">
        <v>1314330</v>
      </c>
    </row>
    <row r="10" spans="1:7" x14ac:dyDescent="0.35">
      <c r="A10" s="19" t="s">
        <v>353</v>
      </c>
      <c r="B10" s="20">
        <v>630637</v>
      </c>
      <c r="C10" s="20">
        <v>638295</v>
      </c>
      <c r="D10" s="20">
        <v>1268932</v>
      </c>
    </row>
    <row r="11" spans="1:7" x14ac:dyDescent="0.35">
      <c r="A11" s="19" t="s">
        <v>354</v>
      </c>
      <c r="B11" s="20">
        <v>605712</v>
      </c>
      <c r="C11" s="20">
        <v>615781</v>
      </c>
      <c r="D11" s="20">
        <v>1221493</v>
      </c>
    </row>
    <row r="12" spans="1:7" x14ac:dyDescent="0.35">
      <c r="A12" s="19" t="s">
        <v>355</v>
      </c>
      <c r="B12" s="20">
        <v>581191</v>
      </c>
      <c r="C12" s="20">
        <v>593200</v>
      </c>
      <c r="D12" s="20">
        <v>1174391</v>
      </c>
    </row>
    <row r="13" spans="1:7" x14ac:dyDescent="0.35">
      <c r="A13" s="19" t="s">
        <v>356</v>
      </c>
      <c r="B13" s="20">
        <v>558338</v>
      </c>
      <c r="C13" s="20">
        <v>571674</v>
      </c>
      <c r="D13" s="20">
        <v>1130012</v>
      </c>
      <c r="G13" s="20"/>
    </row>
    <row r="14" spans="1:7" x14ac:dyDescent="0.35">
      <c r="A14" s="19" t="s">
        <v>357</v>
      </c>
      <c r="B14" s="20">
        <v>538413</v>
      </c>
      <c r="C14" s="20">
        <v>552323</v>
      </c>
      <c r="D14" s="20">
        <v>1090736</v>
      </c>
    </row>
    <row r="15" spans="1:7" x14ac:dyDescent="0.35">
      <c r="A15" s="19" t="s">
        <v>358</v>
      </c>
      <c r="B15" s="20">
        <v>522206</v>
      </c>
      <c r="C15" s="20">
        <v>535867</v>
      </c>
      <c r="D15" s="20">
        <v>1058073</v>
      </c>
    </row>
    <row r="16" spans="1:7" x14ac:dyDescent="0.35">
      <c r="A16" s="19" t="s">
        <v>359</v>
      </c>
      <c r="B16" s="20">
        <v>508619</v>
      </c>
      <c r="C16" s="20">
        <v>521420</v>
      </c>
      <c r="D16" s="20">
        <v>1030039</v>
      </c>
    </row>
    <row r="17" spans="1:4" x14ac:dyDescent="0.35">
      <c r="A17" s="19" t="s">
        <v>360</v>
      </c>
      <c r="B17" s="20">
        <v>496079</v>
      </c>
      <c r="C17" s="20">
        <v>507698</v>
      </c>
      <c r="D17" s="20">
        <v>1003777</v>
      </c>
    </row>
    <row r="18" spans="1:4" x14ac:dyDescent="0.35">
      <c r="A18" s="19" t="s">
        <v>361</v>
      </c>
      <c r="B18" s="20">
        <v>483015</v>
      </c>
      <c r="C18" s="20">
        <v>493416</v>
      </c>
      <c r="D18" s="20">
        <v>976431</v>
      </c>
    </row>
    <row r="19" spans="1:4" x14ac:dyDescent="0.35">
      <c r="A19" s="19" t="s">
        <v>362</v>
      </c>
      <c r="B19" s="20">
        <v>467855</v>
      </c>
      <c r="C19" s="20">
        <v>477286</v>
      </c>
      <c r="D19" s="20">
        <v>945141</v>
      </c>
    </row>
    <row r="20" spans="1:4" x14ac:dyDescent="0.35">
      <c r="A20" s="19" t="s">
        <v>363</v>
      </c>
      <c r="B20" s="20">
        <v>449602</v>
      </c>
      <c r="C20" s="20">
        <v>458544</v>
      </c>
      <c r="D20" s="20">
        <v>908146</v>
      </c>
    </row>
    <row r="21" spans="1:4" x14ac:dyDescent="0.35">
      <c r="A21" s="19" t="s">
        <v>364</v>
      </c>
      <c r="B21" s="20">
        <v>429550</v>
      </c>
      <c r="C21" s="20">
        <v>438498</v>
      </c>
      <c r="D21" s="20">
        <v>868048</v>
      </c>
    </row>
    <row r="22" spans="1:4" x14ac:dyDescent="0.35">
      <c r="A22" s="19" t="s">
        <v>365</v>
      </c>
      <c r="B22" s="20">
        <v>409572</v>
      </c>
      <c r="C22" s="20">
        <v>418976</v>
      </c>
      <c r="D22" s="20">
        <v>828548</v>
      </c>
    </row>
    <row r="23" spans="1:4" x14ac:dyDescent="0.35">
      <c r="A23" s="19" t="s">
        <v>366</v>
      </c>
      <c r="B23" s="20">
        <v>391535</v>
      </c>
      <c r="C23" s="20">
        <v>401808</v>
      </c>
      <c r="D23" s="20">
        <v>793343</v>
      </c>
    </row>
    <row r="24" spans="1:4" x14ac:dyDescent="0.35">
      <c r="A24" s="19" t="s">
        <v>367</v>
      </c>
      <c r="B24" s="20">
        <v>377311</v>
      </c>
      <c r="C24" s="20">
        <v>388821</v>
      </c>
      <c r="D24" s="20">
        <v>766132</v>
      </c>
    </row>
    <row r="25" spans="1:4" x14ac:dyDescent="0.35">
      <c r="A25" s="19" t="s">
        <v>368</v>
      </c>
      <c r="B25" s="20">
        <v>368084</v>
      </c>
      <c r="C25" s="20">
        <v>381080</v>
      </c>
      <c r="D25" s="20">
        <v>749164</v>
      </c>
    </row>
    <row r="26" spans="1:4" x14ac:dyDescent="0.35">
      <c r="A26" s="19" t="s">
        <v>369</v>
      </c>
      <c r="B26" s="20">
        <v>362291</v>
      </c>
      <c r="C26" s="20">
        <v>376601</v>
      </c>
      <c r="D26" s="20">
        <v>738892</v>
      </c>
    </row>
    <row r="27" spans="1:4" x14ac:dyDescent="0.35">
      <c r="A27" s="19" t="s">
        <v>370</v>
      </c>
      <c r="B27" s="20">
        <v>357687</v>
      </c>
      <c r="C27" s="20">
        <v>372636</v>
      </c>
      <c r="D27" s="20">
        <v>730323</v>
      </c>
    </row>
    <row r="28" spans="1:4" x14ac:dyDescent="0.35">
      <c r="A28" s="19" t="s">
        <v>371</v>
      </c>
      <c r="B28" s="20">
        <v>352023</v>
      </c>
      <c r="C28" s="20">
        <v>366438</v>
      </c>
      <c r="D28" s="20">
        <v>718461</v>
      </c>
    </row>
    <row r="29" spans="1:4" x14ac:dyDescent="0.35">
      <c r="A29" s="19" t="s">
        <v>372</v>
      </c>
      <c r="B29" s="20">
        <v>343054</v>
      </c>
      <c r="C29" s="20">
        <v>355259</v>
      </c>
      <c r="D29" s="20">
        <v>698313</v>
      </c>
    </row>
    <row r="30" spans="1:4" x14ac:dyDescent="0.35">
      <c r="A30" s="19" t="s">
        <v>373</v>
      </c>
      <c r="B30" s="20">
        <v>329258</v>
      </c>
      <c r="C30" s="20">
        <v>337318</v>
      </c>
      <c r="D30" s="20">
        <v>666576</v>
      </c>
    </row>
    <row r="31" spans="1:4" x14ac:dyDescent="0.35">
      <c r="A31" s="19" t="s">
        <v>374</v>
      </c>
      <c r="B31" s="20">
        <v>312015</v>
      </c>
      <c r="C31" s="20">
        <v>314708</v>
      </c>
      <c r="D31" s="20">
        <v>626723</v>
      </c>
    </row>
    <row r="32" spans="1:4" x14ac:dyDescent="0.35">
      <c r="A32" s="19" t="s">
        <v>375</v>
      </c>
      <c r="B32" s="20">
        <v>293433</v>
      </c>
      <c r="C32" s="20">
        <v>290486</v>
      </c>
      <c r="D32" s="20">
        <v>583919</v>
      </c>
    </row>
    <row r="33" spans="1:4" x14ac:dyDescent="0.35">
      <c r="A33" s="19" t="s">
        <v>376</v>
      </c>
      <c r="B33" s="20">
        <v>275618</v>
      </c>
      <c r="C33" s="20">
        <v>267712</v>
      </c>
      <c r="D33" s="20">
        <v>543330</v>
      </c>
    </row>
    <row r="34" spans="1:4" x14ac:dyDescent="0.35">
      <c r="A34" s="19" t="s">
        <v>377</v>
      </c>
      <c r="B34" s="20">
        <v>260676</v>
      </c>
      <c r="C34" s="20">
        <v>249444</v>
      </c>
      <c r="D34" s="20">
        <v>510120</v>
      </c>
    </row>
    <row r="35" spans="1:4" x14ac:dyDescent="0.35">
      <c r="A35" s="19" t="s">
        <v>378</v>
      </c>
      <c r="B35" s="20">
        <v>250097</v>
      </c>
      <c r="C35" s="20">
        <v>237852</v>
      </c>
      <c r="D35" s="20">
        <v>487949</v>
      </c>
    </row>
    <row r="36" spans="1:4" x14ac:dyDescent="0.35">
      <c r="A36" s="19" t="s">
        <v>379</v>
      </c>
      <c r="B36" s="20">
        <v>242902</v>
      </c>
      <c r="C36" s="20">
        <v>231546</v>
      </c>
      <c r="D36" s="20">
        <v>474448</v>
      </c>
    </row>
    <row r="37" spans="1:4" x14ac:dyDescent="0.35">
      <c r="A37" s="19" t="s">
        <v>380</v>
      </c>
      <c r="B37" s="20">
        <v>237494</v>
      </c>
      <c r="C37" s="20">
        <v>228249</v>
      </c>
      <c r="D37" s="20">
        <v>465743</v>
      </c>
    </row>
    <row r="38" spans="1:4" x14ac:dyDescent="0.35">
      <c r="A38" s="19" t="s">
        <v>381</v>
      </c>
      <c r="B38" s="20">
        <v>232277</v>
      </c>
      <c r="C38" s="20">
        <v>225681</v>
      </c>
      <c r="D38" s="20">
        <v>457958</v>
      </c>
    </row>
    <row r="39" spans="1:4" x14ac:dyDescent="0.35">
      <c r="A39" s="19" t="s">
        <v>382</v>
      </c>
      <c r="B39" s="20">
        <v>225655</v>
      </c>
      <c r="C39" s="20">
        <v>221566</v>
      </c>
      <c r="D39" s="20">
        <v>447221</v>
      </c>
    </row>
    <row r="40" spans="1:4" x14ac:dyDescent="0.35">
      <c r="A40" s="19" t="s">
        <v>383</v>
      </c>
      <c r="B40" s="20">
        <v>216461</v>
      </c>
      <c r="C40" s="20">
        <v>214202</v>
      </c>
      <c r="D40" s="20">
        <v>430663</v>
      </c>
    </row>
    <row r="41" spans="1:4" x14ac:dyDescent="0.35">
      <c r="A41" s="19" t="s">
        <v>384</v>
      </c>
      <c r="B41" s="20">
        <v>205251</v>
      </c>
      <c r="C41" s="20">
        <v>204207</v>
      </c>
      <c r="D41" s="20">
        <v>409458</v>
      </c>
    </row>
    <row r="42" spans="1:4" x14ac:dyDescent="0.35">
      <c r="A42" s="19" t="s">
        <v>385</v>
      </c>
      <c r="B42" s="20">
        <v>193012</v>
      </c>
      <c r="C42" s="20">
        <v>192776</v>
      </c>
      <c r="D42" s="20">
        <v>385788</v>
      </c>
    </row>
    <row r="43" spans="1:4" x14ac:dyDescent="0.35">
      <c r="A43" s="19" t="s">
        <v>386</v>
      </c>
      <c r="B43" s="20">
        <v>180729</v>
      </c>
      <c r="C43" s="20">
        <v>181102</v>
      </c>
      <c r="D43" s="20">
        <v>361831</v>
      </c>
    </row>
    <row r="44" spans="1:4" x14ac:dyDescent="0.35">
      <c r="A44" s="19" t="s">
        <v>387</v>
      </c>
      <c r="B44" s="20">
        <v>169388</v>
      </c>
      <c r="C44" s="20">
        <v>170382</v>
      </c>
      <c r="D44" s="20">
        <v>339770</v>
      </c>
    </row>
    <row r="45" spans="1:4" x14ac:dyDescent="0.35">
      <c r="A45" s="19" t="s">
        <v>388</v>
      </c>
      <c r="B45" s="20">
        <v>159755</v>
      </c>
      <c r="C45" s="20">
        <v>161551</v>
      </c>
      <c r="D45" s="20">
        <v>321306</v>
      </c>
    </row>
    <row r="46" spans="1:4" x14ac:dyDescent="0.35">
      <c r="A46" s="19" t="s">
        <v>389</v>
      </c>
      <c r="B46" s="20">
        <v>151707</v>
      </c>
      <c r="C46" s="20">
        <v>154511</v>
      </c>
      <c r="D46" s="20">
        <v>306218</v>
      </c>
    </row>
    <row r="47" spans="1:4" x14ac:dyDescent="0.35">
      <c r="A47" s="19" t="s">
        <v>390</v>
      </c>
      <c r="B47" s="20">
        <v>144899</v>
      </c>
      <c r="C47" s="20">
        <v>148905</v>
      </c>
      <c r="D47" s="20">
        <v>293804</v>
      </c>
    </row>
    <row r="48" spans="1:4" x14ac:dyDescent="0.35">
      <c r="A48" s="19" t="s">
        <v>391</v>
      </c>
      <c r="B48" s="20">
        <v>138989</v>
      </c>
      <c r="C48" s="20">
        <v>144377</v>
      </c>
      <c r="D48" s="20">
        <v>283366</v>
      </c>
    </row>
    <row r="49" spans="1:4" x14ac:dyDescent="0.35">
      <c r="A49" s="19" t="s">
        <v>392</v>
      </c>
      <c r="B49" s="20">
        <v>133631</v>
      </c>
      <c r="C49" s="20">
        <v>140568</v>
      </c>
      <c r="D49" s="20">
        <v>274199</v>
      </c>
    </row>
    <row r="50" spans="1:4" x14ac:dyDescent="0.35">
      <c r="A50" s="19" t="s">
        <v>393</v>
      </c>
      <c r="B50" s="20">
        <v>128529</v>
      </c>
      <c r="C50" s="20">
        <v>137140</v>
      </c>
      <c r="D50" s="20">
        <v>265669</v>
      </c>
    </row>
    <row r="51" spans="1:4" x14ac:dyDescent="0.35">
      <c r="A51" s="19" t="s">
        <v>394</v>
      </c>
      <c r="B51" s="20">
        <v>123571</v>
      </c>
      <c r="C51" s="20">
        <v>133826</v>
      </c>
      <c r="D51" s="20">
        <v>257397</v>
      </c>
    </row>
    <row r="52" spans="1:4" x14ac:dyDescent="0.35">
      <c r="A52" s="19" t="s">
        <v>395</v>
      </c>
      <c r="B52" s="20">
        <v>118690</v>
      </c>
      <c r="C52" s="20">
        <v>130377</v>
      </c>
      <c r="D52" s="20">
        <v>249067</v>
      </c>
    </row>
    <row r="53" spans="1:4" x14ac:dyDescent="0.35">
      <c r="A53" s="19" t="s">
        <v>396</v>
      </c>
      <c r="B53" s="20">
        <v>113822</v>
      </c>
      <c r="C53" s="20">
        <v>126542</v>
      </c>
      <c r="D53" s="20">
        <v>240364</v>
      </c>
    </row>
    <row r="54" spans="1:4" x14ac:dyDescent="0.35">
      <c r="A54" s="19" t="s">
        <v>397</v>
      </c>
      <c r="B54" s="20">
        <v>108901</v>
      </c>
      <c r="C54" s="20">
        <v>122074</v>
      </c>
      <c r="D54" s="20">
        <v>230975</v>
      </c>
    </row>
    <row r="55" spans="1:4" x14ac:dyDescent="0.35">
      <c r="A55" s="19" t="s">
        <v>398</v>
      </c>
      <c r="B55" s="20">
        <v>103899</v>
      </c>
      <c r="C55" s="20">
        <v>116834</v>
      </c>
      <c r="D55" s="20">
        <v>220733</v>
      </c>
    </row>
    <row r="56" spans="1:4" x14ac:dyDescent="0.35">
      <c r="A56" s="19" t="s">
        <v>399</v>
      </c>
      <c r="B56" s="20">
        <v>98934</v>
      </c>
      <c r="C56" s="20">
        <v>111137</v>
      </c>
      <c r="D56" s="20">
        <v>210071</v>
      </c>
    </row>
    <row r="57" spans="1:4" x14ac:dyDescent="0.35">
      <c r="A57" s="19" t="s">
        <v>400</v>
      </c>
      <c r="B57" s="20">
        <v>94164</v>
      </c>
      <c r="C57" s="20">
        <v>105408</v>
      </c>
      <c r="D57" s="20">
        <v>199572</v>
      </c>
    </row>
    <row r="58" spans="1:4" x14ac:dyDescent="0.35">
      <c r="A58" s="19" t="s">
        <v>401</v>
      </c>
      <c r="B58" s="20">
        <v>89744</v>
      </c>
      <c r="C58" s="20">
        <v>100073</v>
      </c>
      <c r="D58" s="20">
        <v>189817</v>
      </c>
    </row>
    <row r="59" spans="1:4" x14ac:dyDescent="0.35">
      <c r="A59" s="19" t="s">
        <v>402</v>
      </c>
      <c r="B59" s="20">
        <v>85832</v>
      </c>
      <c r="C59" s="20">
        <v>95557</v>
      </c>
      <c r="D59" s="20">
        <v>181389</v>
      </c>
    </row>
    <row r="60" spans="1:4" x14ac:dyDescent="0.35">
      <c r="A60" s="19" t="s">
        <v>403</v>
      </c>
      <c r="B60" s="20">
        <v>82523</v>
      </c>
      <c r="C60" s="20">
        <v>92149</v>
      </c>
      <c r="D60" s="20">
        <v>174672</v>
      </c>
    </row>
    <row r="61" spans="1:4" x14ac:dyDescent="0.35">
      <c r="A61" s="19" t="s">
        <v>404</v>
      </c>
      <c r="B61" s="20">
        <v>79684</v>
      </c>
      <c r="C61" s="20">
        <v>89582</v>
      </c>
      <c r="D61" s="20">
        <v>169266</v>
      </c>
    </row>
    <row r="62" spans="1:4" x14ac:dyDescent="0.35">
      <c r="A62" s="19" t="s">
        <v>405</v>
      </c>
      <c r="B62" s="20">
        <v>77118</v>
      </c>
      <c r="C62" s="20">
        <v>87452</v>
      </c>
      <c r="D62" s="20">
        <v>164570</v>
      </c>
    </row>
    <row r="63" spans="1:4" x14ac:dyDescent="0.35">
      <c r="A63" s="19" t="s">
        <v>406</v>
      </c>
      <c r="B63" s="20">
        <v>74631</v>
      </c>
      <c r="C63" s="20">
        <v>85353</v>
      </c>
      <c r="D63" s="20">
        <v>159984</v>
      </c>
    </row>
    <row r="64" spans="1:4" x14ac:dyDescent="0.35">
      <c r="A64" s="19" t="s">
        <v>407</v>
      </c>
      <c r="B64" s="20">
        <v>72029</v>
      </c>
      <c r="C64" s="20">
        <v>82882</v>
      </c>
      <c r="D64" s="20">
        <v>154911</v>
      </c>
    </row>
    <row r="65" spans="1:4" x14ac:dyDescent="0.35">
      <c r="A65" s="19" t="s">
        <v>408</v>
      </c>
      <c r="B65" s="20">
        <v>69151</v>
      </c>
      <c r="C65" s="20">
        <v>79735</v>
      </c>
      <c r="D65" s="20">
        <v>148886</v>
      </c>
    </row>
    <row r="66" spans="1:4" x14ac:dyDescent="0.35">
      <c r="A66" s="19" t="s">
        <v>409</v>
      </c>
      <c r="B66" s="20">
        <v>65975</v>
      </c>
      <c r="C66" s="20">
        <v>76005</v>
      </c>
      <c r="D66" s="20">
        <v>141980</v>
      </c>
    </row>
    <row r="67" spans="1:4" x14ac:dyDescent="0.35">
      <c r="A67" s="19" t="s">
        <v>410</v>
      </c>
      <c r="B67" s="20">
        <v>62514</v>
      </c>
      <c r="C67" s="20">
        <v>71890</v>
      </c>
      <c r="D67" s="20">
        <v>134404</v>
      </c>
    </row>
    <row r="68" spans="1:4" x14ac:dyDescent="0.35">
      <c r="A68" s="19" t="s">
        <v>411</v>
      </c>
      <c r="B68" s="20">
        <v>58780</v>
      </c>
      <c r="C68" s="20">
        <v>67584</v>
      </c>
      <c r="D68" s="20">
        <v>126364</v>
      </c>
    </row>
    <row r="69" spans="1:4" x14ac:dyDescent="0.35">
      <c r="A69" s="19" t="s">
        <v>412</v>
      </c>
      <c r="B69" s="20">
        <v>54785</v>
      </c>
      <c r="C69" s="20">
        <v>63282</v>
      </c>
      <c r="D69" s="20">
        <v>118067</v>
      </c>
    </row>
    <row r="70" spans="1:4" x14ac:dyDescent="0.35">
      <c r="A70" s="19" t="s">
        <v>413</v>
      </c>
      <c r="B70" s="20">
        <v>50562</v>
      </c>
      <c r="C70" s="20">
        <v>59137</v>
      </c>
      <c r="D70" s="20">
        <v>109699</v>
      </c>
    </row>
    <row r="71" spans="1:4" x14ac:dyDescent="0.35">
      <c r="A71" s="19" t="s">
        <v>414</v>
      </c>
      <c r="B71" s="20">
        <v>46216</v>
      </c>
      <c r="C71" s="20">
        <v>55130</v>
      </c>
      <c r="D71" s="20">
        <v>101346</v>
      </c>
    </row>
    <row r="72" spans="1:4" x14ac:dyDescent="0.35">
      <c r="A72" s="19" t="s">
        <v>415</v>
      </c>
      <c r="B72" s="20">
        <v>41874</v>
      </c>
      <c r="C72" s="20">
        <v>51201</v>
      </c>
      <c r="D72" s="20">
        <v>93075</v>
      </c>
    </row>
    <row r="73" spans="1:4" x14ac:dyDescent="0.35">
      <c r="A73" s="19" t="s">
        <v>416</v>
      </c>
      <c r="B73" s="20">
        <v>37660</v>
      </c>
      <c r="C73" s="20">
        <v>47288</v>
      </c>
      <c r="D73" s="20">
        <v>84948</v>
      </c>
    </row>
    <row r="74" spans="1:4" x14ac:dyDescent="0.35">
      <c r="A74" s="19" t="s">
        <v>417</v>
      </c>
      <c r="B74" s="20">
        <v>33699</v>
      </c>
      <c r="C74" s="20">
        <v>43329</v>
      </c>
      <c r="D74" s="20">
        <v>77028</v>
      </c>
    </row>
    <row r="75" spans="1:4" x14ac:dyDescent="0.35">
      <c r="A75" s="19" t="s">
        <v>418</v>
      </c>
      <c r="B75" s="20">
        <v>30090</v>
      </c>
      <c r="C75" s="20">
        <v>39294</v>
      </c>
      <c r="D75" s="20">
        <v>69384</v>
      </c>
    </row>
    <row r="76" spans="1:4" x14ac:dyDescent="0.35">
      <c r="A76" s="19" t="s">
        <v>419</v>
      </c>
      <c r="B76" s="20">
        <v>26818</v>
      </c>
      <c r="C76" s="20">
        <v>35276</v>
      </c>
      <c r="D76" s="20">
        <v>62094</v>
      </c>
    </row>
    <row r="77" spans="1:4" x14ac:dyDescent="0.35">
      <c r="A77" s="19" t="s">
        <v>420</v>
      </c>
      <c r="B77" s="20">
        <v>23842</v>
      </c>
      <c r="C77" s="20">
        <v>31397</v>
      </c>
      <c r="D77" s="20">
        <v>55239</v>
      </c>
    </row>
    <row r="78" spans="1:4" x14ac:dyDescent="0.35">
      <c r="A78" s="19" t="s">
        <v>421</v>
      </c>
      <c r="B78" s="20">
        <v>21118</v>
      </c>
      <c r="C78" s="20">
        <v>27782</v>
      </c>
      <c r="D78" s="20">
        <v>48900</v>
      </c>
    </row>
    <row r="79" spans="1:4" x14ac:dyDescent="0.35">
      <c r="A79" s="19" t="s">
        <v>422</v>
      </c>
      <c r="B79" s="20">
        <v>18606</v>
      </c>
      <c r="C79" s="20">
        <v>24554</v>
      </c>
      <c r="D79" s="20">
        <v>43160</v>
      </c>
    </row>
    <row r="80" spans="1:4" x14ac:dyDescent="0.35">
      <c r="A80" s="19" t="s">
        <v>423</v>
      </c>
      <c r="B80" s="20">
        <v>16271</v>
      </c>
      <c r="C80" s="20">
        <v>21797</v>
      </c>
      <c r="D80" s="20">
        <v>38068</v>
      </c>
    </row>
    <row r="81" spans="1:4" x14ac:dyDescent="0.35">
      <c r="A81" s="19" t="s">
        <v>424</v>
      </c>
      <c r="B81" s="20">
        <v>14114</v>
      </c>
      <c r="C81" s="20">
        <v>19444</v>
      </c>
      <c r="D81" s="20">
        <v>33558</v>
      </c>
    </row>
    <row r="82" spans="1:4" x14ac:dyDescent="0.35">
      <c r="A82" s="19" t="s">
        <v>425</v>
      </c>
      <c r="B82" s="20">
        <v>12141</v>
      </c>
      <c r="C82" s="20">
        <v>17388</v>
      </c>
      <c r="D82" s="20">
        <v>29529</v>
      </c>
    </row>
    <row r="83" spans="1:4" x14ac:dyDescent="0.35">
      <c r="A83" s="19" t="s">
        <v>426</v>
      </c>
      <c r="B83" s="20">
        <v>10360</v>
      </c>
      <c r="C83" s="20">
        <v>15525</v>
      </c>
      <c r="D83" s="20">
        <v>25885</v>
      </c>
    </row>
    <row r="84" spans="1:4" x14ac:dyDescent="0.35">
      <c r="A84" s="19" t="s">
        <v>427</v>
      </c>
      <c r="B84" s="20">
        <v>8779</v>
      </c>
      <c r="C84" s="20">
        <v>13747</v>
      </c>
      <c r="D84" s="20">
        <v>22526</v>
      </c>
    </row>
    <row r="85" spans="1:4" x14ac:dyDescent="0.35">
      <c r="A85" s="19" t="s">
        <v>428</v>
      </c>
      <c r="B85" s="20">
        <v>7401</v>
      </c>
      <c r="C85" s="20">
        <v>11973</v>
      </c>
      <c r="D85" s="20">
        <v>19374</v>
      </c>
    </row>
    <row r="86" spans="1:4" x14ac:dyDescent="0.35">
      <c r="A86" s="19" t="s">
        <v>429</v>
      </c>
      <c r="B86" s="20">
        <v>6203</v>
      </c>
      <c r="C86" s="20">
        <v>10223</v>
      </c>
      <c r="D86" s="20">
        <v>16426</v>
      </c>
    </row>
    <row r="87" spans="1:4" x14ac:dyDescent="0.35">
      <c r="A87" s="19" t="s">
        <v>430</v>
      </c>
      <c r="B87" s="20">
        <v>5160</v>
      </c>
      <c r="C87" s="20">
        <v>8541</v>
      </c>
      <c r="D87" s="20">
        <v>13701</v>
      </c>
    </row>
    <row r="88" spans="1:4" x14ac:dyDescent="0.35">
      <c r="A88" s="19" t="s">
        <v>431</v>
      </c>
      <c r="B88" s="20">
        <v>4244</v>
      </c>
      <c r="C88" s="20">
        <v>6971</v>
      </c>
      <c r="D88" s="20">
        <v>11215</v>
      </c>
    </row>
    <row r="89" spans="1:4" x14ac:dyDescent="0.35">
      <c r="A89" s="19" t="s">
        <v>432</v>
      </c>
      <c r="B89" s="20">
        <v>3429</v>
      </c>
      <c r="C89" s="20">
        <v>5557</v>
      </c>
      <c r="D89" s="20">
        <v>8986</v>
      </c>
    </row>
    <row r="90" spans="1:4" x14ac:dyDescent="0.35">
      <c r="A90" s="19" t="s">
        <v>433</v>
      </c>
      <c r="B90" s="20">
        <v>2694</v>
      </c>
      <c r="C90" s="20">
        <v>4334</v>
      </c>
      <c r="D90" s="20">
        <v>7028</v>
      </c>
    </row>
    <row r="91" spans="1:4" x14ac:dyDescent="0.35">
      <c r="A91" s="19" t="s">
        <v>434</v>
      </c>
      <c r="B91" s="20">
        <v>2040</v>
      </c>
      <c r="C91" s="20">
        <v>3298</v>
      </c>
      <c r="D91" s="20">
        <v>5338</v>
      </c>
    </row>
    <row r="92" spans="1:4" x14ac:dyDescent="0.35">
      <c r="A92" s="19" t="s">
        <v>435</v>
      </c>
      <c r="B92" s="20">
        <v>1475</v>
      </c>
      <c r="C92" s="20">
        <v>2439</v>
      </c>
      <c r="D92" s="20">
        <v>3914</v>
      </c>
    </row>
    <row r="93" spans="1:4" x14ac:dyDescent="0.35">
      <c r="A93" s="19" t="s">
        <v>436</v>
      </c>
      <c r="B93" s="20">
        <v>1006</v>
      </c>
      <c r="C93" s="20">
        <v>1744</v>
      </c>
      <c r="D93" s="20">
        <v>2750</v>
      </c>
    </row>
    <row r="94" spans="1:4" x14ac:dyDescent="0.35">
      <c r="A94" s="19" t="s">
        <v>437</v>
      </c>
      <c r="B94" s="20">
        <v>639</v>
      </c>
      <c r="C94" s="20">
        <v>1201</v>
      </c>
      <c r="D94" s="20">
        <v>1840</v>
      </c>
    </row>
    <row r="95" spans="1:4" x14ac:dyDescent="0.35">
      <c r="A95" s="19" t="s">
        <v>438</v>
      </c>
      <c r="B95" s="20">
        <v>379</v>
      </c>
      <c r="C95" s="20">
        <v>797</v>
      </c>
      <c r="D95" s="20">
        <v>1176</v>
      </c>
    </row>
    <row r="96" spans="1:4" x14ac:dyDescent="0.35">
      <c r="A96" s="19" t="s">
        <v>439</v>
      </c>
      <c r="B96" s="20">
        <v>209</v>
      </c>
      <c r="C96" s="20">
        <v>511</v>
      </c>
      <c r="D96" s="20">
        <v>720</v>
      </c>
    </row>
    <row r="97" spans="1:4" x14ac:dyDescent="0.35">
      <c r="A97" s="19" t="s">
        <v>440</v>
      </c>
      <c r="B97" s="20">
        <v>109</v>
      </c>
      <c r="C97" s="20">
        <v>322</v>
      </c>
      <c r="D97" s="20">
        <v>431</v>
      </c>
    </row>
    <row r="98" spans="1:4" x14ac:dyDescent="0.35">
      <c r="A98" s="19" t="s">
        <v>441</v>
      </c>
      <c r="B98" s="20">
        <v>61</v>
      </c>
      <c r="C98" s="20">
        <v>206</v>
      </c>
      <c r="D98" s="20">
        <v>267</v>
      </c>
    </row>
    <row r="99" spans="1:4" x14ac:dyDescent="0.35">
      <c r="A99" s="19" t="s">
        <v>442</v>
      </c>
      <c r="B99" s="20">
        <v>43</v>
      </c>
      <c r="C99" s="20">
        <v>142</v>
      </c>
      <c r="D99" s="20">
        <v>185</v>
      </c>
    </row>
    <row r="100" spans="1:4" x14ac:dyDescent="0.35">
      <c r="A100" s="19" t="s">
        <v>443</v>
      </c>
      <c r="B100" s="20">
        <v>39</v>
      </c>
      <c r="C100" s="20">
        <v>109</v>
      </c>
      <c r="D100" s="20">
        <v>148</v>
      </c>
    </row>
    <row r="101" spans="1:4" x14ac:dyDescent="0.35">
      <c r="A101" s="19" t="s">
        <v>444</v>
      </c>
      <c r="B101" s="20">
        <v>43</v>
      </c>
      <c r="C101" s="20">
        <v>97</v>
      </c>
      <c r="D101" s="20">
        <v>140</v>
      </c>
    </row>
    <row r="102" spans="1:4" x14ac:dyDescent="0.35">
      <c r="A102" s="19" t="s">
        <v>445</v>
      </c>
      <c r="B102" s="20">
        <v>50</v>
      </c>
      <c r="C102" s="20">
        <v>94</v>
      </c>
      <c r="D102" s="20">
        <v>144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G102"/>
  <sheetViews>
    <sheetView workbookViewId="0">
      <selection activeCell="F7" sqref="F7"/>
    </sheetView>
  </sheetViews>
  <sheetFormatPr defaultColWidth="10.90625" defaultRowHeight="14.5" x14ac:dyDescent="0.35"/>
  <cols>
    <col min="1" max="4" width="9.26953125" customWidth="1"/>
    <col min="6" max="6" width="13.54296875" customWidth="1"/>
    <col min="7" max="7" width="11.81640625" customWidth="1"/>
  </cols>
  <sheetData>
    <row r="1" spans="1:7" x14ac:dyDescent="0.35">
      <c r="A1" s="5" t="s">
        <v>30</v>
      </c>
      <c r="B1" s="5" t="s">
        <v>31</v>
      </c>
      <c r="C1" s="5" t="s">
        <v>32</v>
      </c>
      <c r="D1" s="5" t="s">
        <v>33</v>
      </c>
    </row>
    <row r="2" spans="1:7" x14ac:dyDescent="0.35">
      <c r="A2" s="23" t="s">
        <v>34</v>
      </c>
      <c r="B2" s="22">
        <v>26069</v>
      </c>
      <c r="C2" s="22">
        <v>22740</v>
      </c>
      <c r="D2" s="20">
        <v>48809</v>
      </c>
    </row>
    <row r="3" spans="1:7" x14ac:dyDescent="0.35">
      <c r="A3" s="23">
        <v>1</v>
      </c>
      <c r="B3" s="22">
        <v>24783</v>
      </c>
      <c r="C3" s="22">
        <v>21652</v>
      </c>
      <c r="D3" s="20">
        <v>46435</v>
      </c>
      <c r="F3" s="18"/>
    </row>
    <row r="4" spans="1:7" x14ac:dyDescent="0.35">
      <c r="A4" s="23">
        <v>2</v>
      </c>
      <c r="B4" s="22">
        <v>24090</v>
      </c>
      <c r="C4" s="22">
        <v>21012</v>
      </c>
      <c r="D4" s="20">
        <v>45102</v>
      </c>
      <c r="F4" s="18"/>
    </row>
    <row r="5" spans="1:7" x14ac:dyDescent="0.35">
      <c r="A5" s="23">
        <v>3</v>
      </c>
      <c r="B5" s="22">
        <v>24435</v>
      </c>
      <c r="C5" s="22">
        <v>21157</v>
      </c>
      <c r="D5" s="20">
        <v>45592</v>
      </c>
      <c r="F5" s="18"/>
    </row>
    <row r="6" spans="1:7" x14ac:dyDescent="0.35">
      <c r="A6" s="23">
        <v>4</v>
      </c>
      <c r="B6" s="22">
        <v>25666</v>
      </c>
      <c r="C6" s="22">
        <v>21957</v>
      </c>
      <c r="D6" s="20">
        <v>47623</v>
      </c>
    </row>
    <row r="7" spans="1:7" x14ac:dyDescent="0.35">
      <c r="A7" s="23">
        <v>5</v>
      </c>
      <c r="B7" s="22">
        <v>27484</v>
      </c>
      <c r="C7" s="22">
        <v>23173</v>
      </c>
      <c r="D7" s="20">
        <v>50657</v>
      </c>
    </row>
    <row r="8" spans="1:7" x14ac:dyDescent="0.35">
      <c r="A8" s="23">
        <v>6</v>
      </c>
      <c r="B8" s="22">
        <v>29589</v>
      </c>
      <c r="C8" s="22">
        <v>24561</v>
      </c>
      <c r="D8" s="20">
        <v>54150</v>
      </c>
    </row>
    <row r="9" spans="1:7" x14ac:dyDescent="0.35">
      <c r="A9" s="23">
        <v>7</v>
      </c>
      <c r="B9" s="22">
        <v>31681</v>
      </c>
      <c r="C9" s="22">
        <v>25881</v>
      </c>
      <c r="D9" s="20">
        <v>57562</v>
      </c>
    </row>
    <row r="10" spans="1:7" x14ac:dyDescent="0.35">
      <c r="A10" s="23">
        <v>8</v>
      </c>
      <c r="B10" s="22">
        <v>33505</v>
      </c>
      <c r="C10" s="22">
        <v>26929</v>
      </c>
      <c r="D10" s="20">
        <v>60434</v>
      </c>
    </row>
    <row r="11" spans="1:7" x14ac:dyDescent="0.35">
      <c r="A11" s="23">
        <v>9</v>
      </c>
      <c r="B11" s="22">
        <v>34989</v>
      </c>
      <c r="C11" s="22">
        <v>27659</v>
      </c>
      <c r="D11" s="20">
        <v>62648</v>
      </c>
    </row>
    <row r="12" spans="1:7" x14ac:dyDescent="0.35">
      <c r="A12" s="23">
        <v>10</v>
      </c>
      <c r="B12" s="22">
        <v>36107</v>
      </c>
      <c r="C12" s="22">
        <v>28064</v>
      </c>
      <c r="D12" s="20">
        <v>64171</v>
      </c>
    </row>
    <row r="13" spans="1:7" x14ac:dyDescent="0.35">
      <c r="A13" s="23">
        <v>11</v>
      </c>
      <c r="B13" s="22">
        <v>36833</v>
      </c>
      <c r="C13" s="22">
        <v>28136</v>
      </c>
      <c r="D13" s="20">
        <v>64969</v>
      </c>
      <c r="G13" s="20"/>
    </row>
    <row r="14" spans="1:7" x14ac:dyDescent="0.35">
      <c r="A14" s="23">
        <v>12</v>
      </c>
      <c r="B14" s="22">
        <v>37141</v>
      </c>
      <c r="C14" s="22">
        <v>27868</v>
      </c>
      <c r="D14" s="20">
        <v>65009</v>
      </c>
    </row>
    <row r="15" spans="1:7" x14ac:dyDescent="0.35">
      <c r="A15" s="23">
        <v>13</v>
      </c>
      <c r="B15" s="22">
        <v>37012</v>
      </c>
      <c r="C15" s="22">
        <v>27265</v>
      </c>
      <c r="D15" s="20">
        <v>64277</v>
      </c>
    </row>
    <row r="16" spans="1:7" x14ac:dyDescent="0.35">
      <c r="A16" s="23">
        <v>14</v>
      </c>
      <c r="B16" s="22">
        <v>36464</v>
      </c>
      <c r="C16" s="22">
        <v>26378</v>
      </c>
      <c r="D16" s="20">
        <v>62842</v>
      </c>
    </row>
    <row r="17" spans="1:4" x14ac:dyDescent="0.35">
      <c r="A17" s="23">
        <v>15</v>
      </c>
      <c r="B17" s="22">
        <v>35525</v>
      </c>
      <c r="C17" s="22">
        <v>25273</v>
      </c>
      <c r="D17" s="20">
        <v>60798</v>
      </c>
    </row>
    <row r="18" spans="1:4" x14ac:dyDescent="0.35">
      <c r="A18" s="23">
        <v>16</v>
      </c>
      <c r="B18" s="22">
        <v>34221</v>
      </c>
      <c r="C18" s="22">
        <v>24012</v>
      </c>
      <c r="D18" s="20">
        <v>58233</v>
      </c>
    </row>
    <row r="19" spans="1:4" x14ac:dyDescent="0.35">
      <c r="A19" s="23">
        <v>17</v>
      </c>
      <c r="B19" s="22">
        <v>32578</v>
      </c>
      <c r="C19" s="22">
        <v>22660</v>
      </c>
      <c r="D19" s="20">
        <v>55238</v>
      </c>
    </row>
    <row r="20" spans="1:4" x14ac:dyDescent="0.35">
      <c r="A20" s="23">
        <v>18</v>
      </c>
      <c r="B20" s="22">
        <v>30640</v>
      </c>
      <c r="C20" s="22">
        <v>21280</v>
      </c>
      <c r="D20" s="20">
        <v>51920</v>
      </c>
    </row>
    <row r="21" spans="1:4" x14ac:dyDescent="0.35">
      <c r="A21" s="23">
        <v>19</v>
      </c>
      <c r="B21" s="22">
        <v>28515</v>
      </c>
      <c r="C21" s="22">
        <v>19930</v>
      </c>
      <c r="D21" s="20">
        <v>48445</v>
      </c>
    </row>
    <row r="22" spans="1:4" x14ac:dyDescent="0.35">
      <c r="A22" s="23">
        <v>20</v>
      </c>
      <c r="B22" s="22">
        <v>26330</v>
      </c>
      <c r="C22" s="22">
        <v>18666</v>
      </c>
      <c r="D22" s="20">
        <v>44996</v>
      </c>
    </row>
    <row r="23" spans="1:4" x14ac:dyDescent="0.35">
      <c r="A23" s="23">
        <v>21</v>
      </c>
      <c r="B23" s="22">
        <v>24209</v>
      </c>
      <c r="C23" s="22">
        <v>17544</v>
      </c>
      <c r="D23" s="20">
        <v>41753</v>
      </c>
    </row>
    <row r="24" spans="1:4" x14ac:dyDescent="0.35">
      <c r="A24" s="23">
        <v>22</v>
      </c>
      <c r="B24" s="22">
        <v>22279</v>
      </c>
      <c r="C24" s="22">
        <v>16623</v>
      </c>
      <c r="D24" s="20">
        <v>38902</v>
      </c>
    </row>
    <row r="25" spans="1:4" x14ac:dyDescent="0.35">
      <c r="A25" s="23">
        <v>23</v>
      </c>
      <c r="B25" s="22">
        <v>20633</v>
      </c>
      <c r="C25" s="22">
        <v>15939</v>
      </c>
      <c r="D25" s="20">
        <v>36572</v>
      </c>
    </row>
    <row r="26" spans="1:4" x14ac:dyDescent="0.35">
      <c r="A26" s="23">
        <v>24</v>
      </c>
      <c r="B26" s="22">
        <v>19232</v>
      </c>
      <c r="C26" s="22">
        <v>15460</v>
      </c>
      <c r="D26" s="20">
        <v>34692</v>
      </c>
    </row>
    <row r="27" spans="1:4" x14ac:dyDescent="0.35">
      <c r="A27" s="23">
        <v>25</v>
      </c>
      <c r="B27" s="22">
        <v>18007</v>
      </c>
      <c r="C27" s="22">
        <v>15135</v>
      </c>
      <c r="D27" s="20">
        <v>33142</v>
      </c>
    </row>
    <row r="28" spans="1:4" x14ac:dyDescent="0.35">
      <c r="A28" s="23">
        <v>26</v>
      </c>
      <c r="B28" s="22">
        <v>16888</v>
      </c>
      <c r="C28" s="22">
        <v>14913</v>
      </c>
      <c r="D28" s="20">
        <v>31801</v>
      </c>
    </row>
    <row r="29" spans="1:4" x14ac:dyDescent="0.35">
      <c r="A29" s="23">
        <v>27</v>
      </c>
      <c r="B29" s="22">
        <v>15804</v>
      </c>
      <c r="C29" s="22">
        <v>14743</v>
      </c>
      <c r="D29" s="20">
        <v>30547</v>
      </c>
    </row>
    <row r="30" spans="1:4" x14ac:dyDescent="0.35">
      <c r="A30" s="23">
        <v>28</v>
      </c>
      <c r="B30" s="22">
        <v>14709</v>
      </c>
      <c r="C30" s="22">
        <v>14583</v>
      </c>
      <c r="D30" s="20">
        <v>29292</v>
      </c>
    </row>
    <row r="31" spans="1:4" x14ac:dyDescent="0.35">
      <c r="A31" s="23">
        <v>29</v>
      </c>
      <c r="B31" s="22">
        <v>13652</v>
      </c>
      <c r="C31" s="22">
        <v>14432</v>
      </c>
      <c r="D31" s="20">
        <v>28084</v>
      </c>
    </row>
    <row r="32" spans="1:4" x14ac:dyDescent="0.35">
      <c r="A32" s="23">
        <v>30</v>
      </c>
      <c r="B32" s="22">
        <v>12702</v>
      </c>
      <c r="C32" s="22">
        <v>14299</v>
      </c>
      <c r="D32" s="20">
        <v>27001</v>
      </c>
    </row>
    <row r="33" spans="1:4" x14ac:dyDescent="0.35">
      <c r="A33" s="23">
        <v>31</v>
      </c>
      <c r="B33" s="22">
        <v>11933</v>
      </c>
      <c r="C33" s="22">
        <v>14194</v>
      </c>
      <c r="D33" s="20">
        <v>26127</v>
      </c>
    </row>
    <row r="34" spans="1:4" x14ac:dyDescent="0.35">
      <c r="A34" s="23">
        <v>32</v>
      </c>
      <c r="B34" s="22">
        <v>11416</v>
      </c>
      <c r="C34" s="22">
        <v>14124</v>
      </c>
      <c r="D34" s="20">
        <v>25540</v>
      </c>
    </row>
    <row r="35" spans="1:4" x14ac:dyDescent="0.35">
      <c r="A35" s="23">
        <v>33</v>
      </c>
      <c r="B35" s="22">
        <v>11196</v>
      </c>
      <c r="C35" s="22">
        <v>14091</v>
      </c>
      <c r="D35" s="20">
        <v>25287</v>
      </c>
    </row>
    <row r="36" spans="1:4" x14ac:dyDescent="0.35">
      <c r="A36" s="23">
        <v>34</v>
      </c>
      <c r="B36" s="22">
        <v>11219</v>
      </c>
      <c r="C36" s="22">
        <v>14061</v>
      </c>
      <c r="D36" s="20">
        <v>25280</v>
      </c>
    </row>
    <row r="37" spans="1:4" x14ac:dyDescent="0.35">
      <c r="A37" s="23">
        <v>35</v>
      </c>
      <c r="B37" s="22">
        <v>11404</v>
      </c>
      <c r="C37" s="22">
        <v>13996</v>
      </c>
      <c r="D37" s="20">
        <v>25400</v>
      </c>
    </row>
    <row r="38" spans="1:4" x14ac:dyDescent="0.35">
      <c r="A38" s="23">
        <v>36</v>
      </c>
      <c r="B38" s="22">
        <v>11671</v>
      </c>
      <c r="C38" s="22">
        <v>13854</v>
      </c>
      <c r="D38" s="20">
        <v>25525</v>
      </c>
    </row>
    <row r="39" spans="1:4" x14ac:dyDescent="0.35">
      <c r="A39" s="23">
        <v>37</v>
      </c>
      <c r="B39" s="22">
        <v>11938</v>
      </c>
      <c r="C39" s="22">
        <v>13596</v>
      </c>
      <c r="D39" s="20">
        <v>25534</v>
      </c>
    </row>
    <row r="40" spans="1:4" x14ac:dyDescent="0.35">
      <c r="A40" s="23">
        <v>38</v>
      </c>
      <c r="B40" s="22">
        <v>12136</v>
      </c>
      <c r="C40" s="22">
        <v>13192</v>
      </c>
      <c r="D40" s="20">
        <v>25328</v>
      </c>
    </row>
    <row r="41" spans="1:4" x14ac:dyDescent="0.35">
      <c r="A41" s="23">
        <v>39</v>
      </c>
      <c r="B41" s="22">
        <v>12233</v>
      </c>
      <c r="C41" s="22">
        <v>12653</v>
      </c>
      <c r="D41" s="20">
        <v>24886</v>
      </c>
    </row>
    <row r="42" spans="1:4" x14ac:dyDescent="0.35">
      <c r="A42" s="23">
        <v>40</v>
      </c>
      <c r="B42" s="22">
        <v>12208</v>
      </c>
      <c r="C42" s="22">
        <v>12001</v>
      </c>
      <c r="D42" s="20">
        <v>24209</v>
      </c>
    </row>
    <row r="43" spans="1:4" x14ac:dyDescent="0.35">
      <c r="A43" s="23">
        <v>41</v>
      </c>
      <c r="B43" s="22">
        <v>12040</v>
      </c>
      <c r="C43" s="22">
        <v>11259</v>
      </c>
      <c r="D43" s="20">
        <v>23299</v>
      </c>
    </row>
    <row r="44" spans="1:4" x14ac:dyDescent="0.35">
      <c r="A44" s="23">
        <v>42</v>
      </c>
      <c r="B44" s="22">
        <v>11707</v>
      </c>
      <c r="C44" s="22">
        <v>10449</v>
      </c>
      <c r="D44" s="20">
        <v>22156</v>
      </c>
    </row>
    <row r="45" spans="1:4" x14ac:dyDescent="0.35">
      <c r="A45" s="23">
        <v>43</v>
      </c>
      <c r="B45" s="22">
        <v>11202</v>
      </c>
      <c r="C45" s="22">
        <v>9595</v>
      </c>
      <c r="D45" s="20">
        <v>20797</v>
      </c>
    </row>
    <row r="46" spans="1:4" x14ac:dyDescent="0.35">
      <c r="A46" s="23">
        <v>44</v>
      </c>
      <c r="B46" s="22">
        <v>10576</v>
      </c>
      <c r="C46" s="22">
        <v>8727</v>
      </c>
      <c r="D46" s="20">
        <v>19303</v>
      </c>
    </row>
    <row r="47" spans="1:4" x14ac:dyDescent="0.35">
      <c r="A47" s="23">
        <v>45</v>
      </c>
      <c r="B47" s="22">
        <v>9892</v>
      </c>
      <c r="C47" s="22">
        <v>7879</v>
      </c>
      <c r="D47" s="20">
        <v>17771</v>
      </c>
    </row>
    <row r="48" spans="1:4" x14ac:dyDescent="0.35">
      <c r="A48" s="23">
        <v>46</v>
      </c>
      <c r="B48" s="22">
        <v>9216</v>
      </c>
      <c r="C48" s="22">
        <v>7083</v>
      </c>
      <c r="D48" s="20">
        <v>16299</v>
      </c>
    </row>
    <row r="49" spans="1:4" x14ac:dyDescent="0.35">
      <c r="A49" s="23">
        <v>47</v>
      </c>
      <c r="B49" s="22">
        <v>8611</v>
      </c>
      <c r="C49" s="22">
        <v>6371</v>
      </c>
      <c r="D49" s="20">
        <v>14982</v>
      </c>
    </row>
    <row r="50" spans="1:4" x14ac:dyDescent="0.35">
      <c r="A50" s="23">
        <v>48</v>
      </c>
      <c r="B50" s="22">
        <v>8123</v>
      </c>
      <c r="C50" s="22">
        <v>5768</v>
      </c>
      <c r="D50" s="20">
        <v>13891</v>
      </c>
    </row>
    <row r="51" spans="1:4" x14ac:dyDescent="0.35">
      <c r="A51" s="23">
        <v>49</v>
      </c>
      <c r="B51" s="22">
        <v>7724</v>
      </c>
      <c r="C51" s="22">
        <v>5261</v>
      </c>
      <c r="D51" s="20">
        <v>12985</v>
      </c>
    </row>
    <row r="52" spans="1:4" x14ac:dyDescent="0.35">
      <c r="A52" s="23">
        <v>50</v>
      </c>
      <c r="B52" s="22">
        <v>7365</v>
      </c>
      <c r="C52" s="22">
        <v>4827</v>
      </c>
      <c r="D52" s="20">
        <v>12192</v>
      </c>
    </row>
    <row r="53" spans="1:4" x14ac:dyDescent="0.35">
      <c r="A53" s="23">
        <v>51</v>
      </c>
      <c r="B53" s="22">
        <v>6999</v>
      </c>
      <c r="C53" s="22">
        <v>4445</v>
      </c>
      <c r="D53" s="20">
        <v>11444</v>
      </c>
    </row>
    <row r="54" spans="1:4" x14ac:dyDescent="0.35">
      <c r="A54" s="23">
        <v>52</v>
      </c>
      <c r="B54" s="22">
        <v>6579</v>
      </c>
      <c r="C54" s="22">
        <v>4094</v>
      </c>
      <c r="D54" s="20">
        <v>10673</v>
      </c>
    </row>
    <row r="55" spans="1:4" x14ac:dyDescent="0.35">
      <c r="A55" s="23">
        <v>53</v>
      </c>
      <c r="B55" s="22">
        <v>6074</v>
      </c>
      <c r="C55" s="22">
        <v>3756</v>
      </c>
      <c r="D55" s="20">
        <v>9830</v>
      </c>
    </row>
    <row r="56" spans="1:4" x14ac:dyDescent="0.35">
      <c r="A56" s="23">
        <v>54</v>
      </c>
      <c r="B56" s="22">
        <v>5518</v>
      </c>
      <c r="C56" s="22">
        <v>3433</v>
      </c>
      <c r="D56" s="20">
        <v>8951</v>
      </c>
    </row>
    <row r="57" spans="1:4" x14ac:dyDescent="0.35">
      <c r="A57" s="23">
        <v>55</v>
      </c>
      <c r="B57" s="22">
        <v>4966</v>
      </c>
      <c r="C57" s="22">
        <v>3129</v>
      </c>
      <c r="D57" s="20">
        <v>8095</v>
      </c>
    </row>
    <row r="58" spans="1:4" x14ac:dyDescent="0.35">
      <c r="A58" s="23">
        <v>56</v>
      </c>
      <c r="B58" s="22">
        <v>4469</v>
      </c>
      <c r="C58" s="22">
        <v>2851</v>
      </c>
      <c r="D58" s="20">
        <v>7320</v>
      </c>
    </row>
    <row r="59" spans="1:4" x14ac:dyDescent="0.35">
      <c r="A59" s="23">
        <v>57</v>
      </c>
      <c r="B59" s="22">
        <v>4079</v>
      </c>
      <c r="C59" s="22">
        <v>2605</v>
      </c>
      <c r="D59" s="20">
        <v>6684</v>
      </c>
    </row>
    <row r="60" spans="1:4" x14ac:dyDescent="0.35">
      <c r="A60" s="23">
        <v>58</v>
      </c>
      <c r="B60" s="22">
        <v>3831</v>
      </c>
      <c r="C60" s="22">
        <v>2393</v>
      </c>
      <c r="D60" s="20">
        <v>6224</v>
      </c>
    </row>
    <row r="61" spans="1:4" x14ac:dyDescent="0.35">
      <c r="A61" s="23">
        <v>59</v>
      </c>
      <c r="B61" s="22">
        <v>3684</v>
      </c>
      <c r="C61" s="22">
        <v>2208</v>
      </c>
      <c r="D61" s="20">
        <v>5892</v>
      </c>
    </row>
    <row r="62" spans="1:4" x14ac:dyDescent="0.35">
      <c r="A62" s="23">
        <v>60</v>
      </c>
      <c r="B62" s="22">
        <v>3581</v>
      </c>
      <c r="C62" s="22">
        <v>2041</v>
      </c>
      <c r="D62" s="20">
        <v>5622</v>
      </c>
    </row>
    <row r="63" spans="1:4" x14ac:dyDescent="0.35">
      <c r="A63" s="23">
        <v>61</v>
      </c>
      <c r="B63" s="22">
        <v>3463</v>
      </c>
      <c r="C63" s="22">
        <v>1882</v>
      </c>
      <c r="D63" s="20">
        <v>5345</v>
      </c>
    </row>
    <row r="64" spans="1:4" x14ac:dyDescent="0.35">
      <c r="A64" s="23">
        <v>62</v>
      </c>
      <c r="B64" s="22">
        <v>3272</v>
      </c>
      <c r="C64" s="22">
        <v>1722</v>
      </c>
      <c r="D64" s="20">
        <v>4994</v>
      </c>
    </row>
    <row r="65" spans="1:4" x14ac:dyDescent="0.35">
      <c r="A65" s="23">
        <v>63</v>
      </c>
      <c r="B65" s="22">
        <v>2968</v>
      </c>
      <c r="C65" s="22">
        <v>1553</v>
      </c>
      <c r="D65" s="20">
        <v>4521</v>
      </c>
    </row>
    <row r="66" spans="1:4" x14ac:dyDescent="0.35">
      <c r="A66" s="23">
        <v>64</v>
      </c>
      <c r="B66" s="22">
        <v>2583</v>
      </c>
      <c r="C66" s="22">
        <v>1382</v>
      </c>
      <c r="D66" s="20">
        <v>3965</v>
      </c>
    </row>
    <row r="67" spans="1:4" x14ac:dyDescent="0.35">
      <c r="A67" s="23">
        <v>65</v>
      </c>
      <c r="B67" s="22">
        <v>2168</v>
      </c>
      <c r="C67" s="22">
        <v>1218</v>
      </c>
      <c r="D67" s="20">
        <v>3386</v>
      </c>
    </row>
    <row r="68" spans="1:4" x14ac:dyDescent="0.35">
      <c r="A68" s="23">
        <v>66</v>
      </c>
      <c r="B68" s="22">
        <v>1773</v>
      </c>
      <c r="C68" s="22">
        <v>1068</v>
      </c>
      <c r="D68" s="20">
        <v>2841</v>
      </c>
    </row>
    <row r="69" spans="1:4" x14ac:dyDescent="0.35">
      <c r="A69" s="23">
        <v>67</v>
      </c>
      <c r="B69" s="22">
        <v>1449</v>
      </c>
      <c r="C69" s="22">
        <v>943</v>
      </c>
      <c r="D69" s="20">
        <v>2392</v>
      </c>
    </row>
    <row r="70" spans="1:4" x14ac:dyDescent="0.35">
      <c r="A70" s="23">
        <v>68</v>
      </c>
      <c r="B70" s="22">
        <v>1231</v>
      </c>
      <c r="C70" s="22">
        <v>847</v>
      </c>
      <c r="D70" s="20">
        <v>2078</v>
      </c>
    </row>
    <row r="71" spans="1:4" x14ac:dyDescent="0.35">
      <c r="A71" s="23">
        <v>69</v>
      </c>
      <c r="B71" s="22">
        <v>1103</v>
      </c>
      <c r="C71" s="22">
        <v>776</v>
      </c>
      <c r="D71" s="20">
        <v>1879</v>
      </c>
    </row>
    <row r="72" spans="1:4" x14ac:dyDescent="0.35">
      <c r="A72" s="23">
        <v>70</v>
      </c>
      <c r="B72" s="22">
        <v>1032</v>
      </c>
      <c r="C72" s="22">
        <v>720</v>
      </c>
      <c r="D72" s="20">
        <v>1752</v>
      </c>
    </row>
    <row r="73" spans="1:4" x14ac:dyDescent="0.35">
      <c r="A73" s="23">
        <v>71</v>
      </c>
      <c r="B73" s="22">
        <v>985</v>
      </c>
      <c r="C73" s="22">
        <v>672</v>
      </c>
      <c r="D73" s="20">
        <v>1657</v>
      </c>
    </row>
    <row r="74" spans="1:4" x14ac:dyDescent="0.35">
      <c r="A74" s="23">
        <v>72</v>
      </c>
      <c r="B74" s="22">
        <v>931</v>
      </c>
      <c r="C74" s="22">
        <v>622</v>
      </c>
      <c r="D74" s="20">
        <v>1553</v>
      </c>
    </row>
    <row r="75" spans="1:4" x14ac:dyDescent="0.35">
      <c r="A75" s="23">
        <v>73</v>
      </c>
      <c r="B75" s="22">
        <v>845</v>
      </c>
      <c r="C75" s="22">
        <v>564</v>
      </c>
      <c r="D75" s="20">
        <v>1409</v>
      </c>
    </row>
    <row r="76" spans="1:4" x14ac:dyDescent="0.35">
      <c r="A76" s="23">
        <v>74</v>
      </c>
      <c r="B76" s="22">
        <v>733</v>
      </c>
      <c r="C76" s="22">
        <v>501</v>
      </c>
      <c r="D76" s="20">
        <v>1234</v>
      </c>
    </row>
    <row r="77" spans="1:4" x14ac:dyDescent="0.35">
      <c r="A77" s="23">
        <v>75</v>
      </c>
      <c r="B77" s="22">
        <v>610</v>
      </c>
      <c r="C77" s="22">
        <v>437</v>
      </c>
      <c r="D77" s="20">
        <v>1047</v>
      </c>
    </row>
    <row r="78" spans="1:4" x14ac:dyDescent="0.35">
      <c r="A78" s="23">
        <v>76</v>
      </c>
      <c r="B78" s="22">
        <v>488</v>
      </c>
      <c r="C78" s="22">
        <v>377</v>
      </c>
      <c r="D78" s="20">
        <v>865</v>
      </c>
    </row>
    <row r="79" spans="1:4" x14ac:dyDescent="0.35">
      <c r="A79" s="23">
        <v>77</v>
      </c>
      <c r="B79" s="22">
        <v>382</v>
      </c>
      <c r="C79" s="22">
        <v>325</v>
      </c>
      <c r="D79" s="20">
        <v>707</v>
      </c>
    </row>
    <row r="80" spans="1:4" x14ac:dyDescent="0.35">
      <c r="A80" s="23">
        <v>78</v>
      </c>
      <c r="B80" s="22">
        <v>301</v>
      </c>
      <c r="C80" s="22">
        <v>284</v>
      </c>
      <c r="D80" s="20">
        <v>585</v>
      </c>
    </row>
    <row r="81" spans="1:4" x14ac:dyDescent="0.35">
      <c r="A81" s="23">
        <v>79</v>
      </c>
      <c r="B81" s="22">
        <v>244</v>
      </c>
      <c r="C81" s="22">
        <v>253</v>
      </c>
      <c r="D81" s="20">
        <v>497</v>
      </c>
    </row>
    <row r="82" spans="1:4" x14ac:dyDescent="0.35">
      <c r="A82" s="23">
        <v>80</v>
      </c>
      <c r="B82" s="22">
        <v>205</v>
      </c>
      <c r="C82" s="22">
        <v>229</v>
      </c>
      <c r="D82" s="20">
        <v>434</v>
      </c>
    </row>
    <row r="83" spans="1:4" x14ac:dyDescent="0.35">
      <c r="A83" s="23">
        <v>81</v>
      </c>
      <c r="B83" s="22">
        <v>177</v>
      </c>
      <c r="C83" s="22">
        <v>208</v>
      </c>
      <c r="D83" s="20">
        <v>385</v>
      </c>
    </row>
    <row r="84" spans="1:4" x14ac:dyDescent="0.35">
      <c r="A84" s="23">
        <v>82</v>
      </c>
      <c r="B84" s="22">
        <v>156</v>
      </c>
      <c r="C84" s="22">
        <v>188</v>
      </c>
      <c r="D84" s="20">
        <v>344</v>
      </c>
    </row>
    <row r="85" spans="1:4" x14ac:dyDescent="0.35">
      <c r="A85" s="23">
        <v>83</v>
      </c>
      <c r="B85" s="22">
        <v>135</v>
      </c>
      <c r="C85" s="22">
        <v>165</v>
      </c>
      <c r="D85" s="20">
        <v>300</v>
      </c>
    </row>
    <row r="86" spans="1:4" x14ac:dyDescent="0.35">
      <c r="A86" s="23">
        <v>84</v>
      </c>
      <c r="B86" s="22">
        <v>114</v>
      </c>
      <c r="C86" s="22">
        <v>142</v>
      </c>
      <c r="D86" s="20">
        <v>256</v>
      </c>
    </row>
    <row r="87" spans="1:4" x14ac:dyDescent="0.35">
      <c r="A87" s="23">
        <v>85</v>
      </c>
      <c r="B87" s="22">
        <v>95</v>
      </c>
      <c r="C87" s="22">
        <v>119</v>
      </c>
      <c r="D87" s="20">
        <v>214</v>
      </c>
    </row>
    <row r="88" spans="1:4" x14ac:dyDescent="0.35">
      <c r="A88" s="23">
        <v>86</v>
      </c>
      <c r="B88" s="22">
        <v>77</v>
      </c>
      <c r="C88" s="22">
        <v>96</v>
      </c>
      <c r="D88" s="20">
        <v>173</v>
      </c>
    </row>
    <row r="89" spans="1:4" x14ac:dyDescent="0.35">
      <c r="A89" s="23">
        <v>87</v>
      </c>
      <c r="B89" s="22">
        <v>61</v>
      </c>
      <c r="C89" s="22">
        <v>76</v>
      </c>
      <c r="D89" s="20">
        <v>137</v>
      </c>
    </row>
    <row r="90" spans="1:4" x14ac:dyDescent="0.35">
      <c r="A90" s="23">
        <v>88</v>
      </c>
      <c r="B90" s="22">
        <v>47</v>
      </c>
      <c r="C90" s="22">
        <v>59</v>
      </c>
      <c r="D90" s="20">
        <v>106</v>
      </c>
    </row>
    <row r="91" spans="1:4" x14ac:dyDescent="0.35">
      <c r="A91" s="23">
        <v>89</v>
      </c>
      <c r="B91" s="22">
        <v>35</v>
      </c>
      <c r="C91" s="22">
        <v>44</v>
      </c>
      <c r="D91" s="20">
        <v>79</v>
      </c>
    </row>
    <row r="92" spans="1:4" x14ac:dyDescent="0.35">
      <c r="A92" s="23">
        <v>90</v>
      </c>
      <c r="B92" s="22">
        <v>25</v>
      </c>
      <c r="C92" s="22">
        <v>33</v>
      </c>
      <c r="D92" s="20">
        <v>58</v>
      </c>
    </row>
    <row r="93" spans="1:4" x14ac:dyDescent="0.35">
      <c r="A93" s="23">
        <v>91</v>
      </c>
      <c r="B93" s="22">
        <v>17</v>
      </c>
      <c r="C93" s="22">
        <v>23</v>
      </c>
      <c r="D93" s="20">
        <v>40</v>
      </c>
    </row>
    <row r="94" spans="1:4" x14ac:dyDescent="0.35">
      <c r="A94" s="23">
        <v>92</v>
      </c>
      <c r="B94" s="22">
        <v>11</v>
      </c>
      <c r="C94" s="22">
        <v>16</v>
      </c>
      <c r="D94" s="20">
        <v>27</v>
      </c>
    </row>
    <row r="95" spans="1:4" x14ac:dyDescent="0.35">
      <c r="A95" s="23">
        <v>93</v>
      </c>
      <c r="B95" s="22">
        <v>7</v>
      </c>
      <c r="C95" s="22">
        <v>11</v>
      </c>
      <c r="D95" s="20">
        <v>18</v>
      </c>
    </row>
    <row r="96" spans="1:4" x14ac:dyDescent="0.35">
      <c r="A96" s="23">
        <v>94</v>
      </c>
      <c r="B96" s="22">
        <v>4</v>
      </c>
      <c r="C96" s="22">
        <v>7</v>
      </c>
      <c r="D96" s="20">
        <v>11</v>
      </c>
    </row>
    <row r="97" spans="1:4" x14ac:dyDescent="0.35">
      <c r="A97" s="23">
        <v>95</v>
      </c>
      <c r="B97" s="22">
        <v>2</v>
      </c>
      <c r="C97" s="22">
        <v>5</v>
      </c>
      <c r="D97" s="20">
        <v>7</v>
      </c>
    </row>
    <row r="98" spans="1:4" x14ac:dyDescent="0.35">
      <c r="A98" s="23">
        <v>96</v>
      </c>
      <c r="B98" s="22">
        <v>1</v>
      </c>
      <c r="C98" s="22">
        <v>3</v>
      </c>
      <c r="D98" s="20">
        <v>4</v>
      </c>
    </row>
    <row r="99" spans="1:4" x14ac:dyDescent="0.35">
      <c r="A99" s="23">
        <v>97</v>
      </c>
      <c r="B99" s="22">
        <v>1</v>
      </c>
      <c r="C99" s="22">
        <v>2</v>
      </c>
      <c r="D99" s="20">
        <v>3</v>
      </c>
    </row>
    <row r="100" spans="1:4" x14ac:dyDescent="0.35">
      <c r="A100" s="23">
        <v>98</v>
      </c>
      <c r="B100" s="22">
        <v>1</v>
      </c>
      <c r="C100" s="22">
        <v>1</v>
      </c>
      <c r="D100" s="20">
        <v>2</v>
      </c>
    </row>
    <row r="101" spans="1:4" x14ac:dyDescent="0.35">
      <c r="A101" s="23">
        <v>99</v>
      </c>
      <c r="B101" s="22">
        <v>1</v>
      </c>
      <c r="C101" s="22">
        <v>1</v>
      </c>
      <c r="D101" s="20">
        <v>2</v>
      </c>
    </row>
    <row r="102" spans="1:4" x14ac:dyDescent="0.35">
      <c r="A102" s="23">
        <v>100</v>
      </c>
      <c r="B102" s="22">
        <v>1</v>
      </c>
      <c r="C102" s="22">
        <v>1</v>
      </c>
      <c r="D102" s="20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C10"/>
  <sheetViews>
    <sheetView workbookViewId="0">
      <selection activeCell="E22" sqref="E22"/>
    </sheetView>
  </sheetViews>
  <sheetFormatPr defaultColWidth="10.90625" defaultRowHeight="14.5" x14ac:dyDescent="0.35"/>
  <cols>
    <col min="1" max="1" width="27.54296875" customWidth="1"/>
  </cols>
  <sheetData>
    <row r="1" spans="1:3" x14ac:dyDescent="0.35">
      <c r="A1" s="5" t="s">
        <v>101</v>
      </c>
      <c r="B1" s="25" t="s">
        <v>91</v>
      </c>
      <c r="C1" s="25" t="s">
        <v>102</v>
      </c>
    </row>
    <row r="2" spans="1:3" x14ac:dyDescent="0.35">
      <c r="A2" s="26" t="s">
        <v>103</v>
      </c>
      <c r="B2" s="24">
        <v>0.12</v>
      </c>
      <c r="C2" s="21"/>
    </row>
    <row r="3" spans="1:3" x14ac:dyDescent="0.35">
      <c r="A3" s="26" t="s">
        <v>104</v>
      </c>
      <c r="B3" s="24">
        <v>0.12</v>
      </c>
      <c r="C3" s="21"/>
    </row>
    <row r="4" spans="1:3" x14ac:dyDescent="0.35">
      <c r="A4" s="26" t="s">
        <v>105</v>
      </c>
      <c r="B4" s="24">
        <v>0.1</v>
      </c>
      <c r="C4" s="21"/>
    </row>
    <row r="5" spans="1:3" x14ac:dyDescent="0.35">
      <c r="A5" s="26" t="s">
        <v>106</v>
      </c>
      <c r="B5" s="24">
        <v>0.13500000000000001</v>
      </c>
      <c r="C5" s="24">
        <v>1.35</v>
      </c>
    </row>
    <row r="6" spans="1:3" x14ac:dyDescent="0.35">
      <c r="A6" s="26" t="s">
        <v>107</v>
      </c>
      <c r="B6" s="24">
        <v>0.22</v>
      </c>
      <c r="C6" s="24">
        <v>1.6</v>
      </c>
    </row>
    <row r="7" spans="1:3" x14ac:dyDescent="0.35">
      <c r="A7" s="26" t="s">
        <v>108</v>
      </c>
      <c r="B7" s="24">
        <v>0.1</v>
      </c>
      <c r="C7" s="24">
        <v>2</v>
      </c>
    </row>
    <row r="8" spans="1:3" x14ac:dyDescent="0.35">
      <c r="A8" s="26" t="s">
        <v>109</v>
      </c>
      <c r="B8" s="24">
        <v>0.25</v>
      </c>
      <c r="C8" s="21"/>
    </row>
    <row r="9" spans="1:3" x14ac:dyDescent="0.35">
      <c r="A9" s="26" t="s">
        <v>110</v>
      </c>
      <c r="B9" s="24">
        <v>0.1</v>
      </c>
      <c r="C9" s="21"/>
    </row>
    <row r="10" spans="1:3" x14ac:dyDescent="0.35">
      <c r="A10" s="26" t="s">
        <v>111</v>
      </c>
      <c r="B10" s="24">
        <f>(32-28)/32</f>
        <v>0.125</v>
      </c>
      <c r="C10" s="21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D13"/>
  <sheetViews>
    <sheetView workbookViewId="0">
      <selection activeCell="E5" sqref="E5"/>
    </sheetView>
  </sheetViews>
  <sheetFormatPr defaultColWidth="10.90625" defaultRowHeight="14.5" x14ac:dyDescent="0.35"/>
  <cols>
    <col min="1" max="1" width="7.81640625" customWidth="1"/>
    <col min="2" max="4" width="12.81640625" customWidth="1"/>
    <col min="5" max="5" width="20.08984375" customWidth="1"/>
  </cols>
  <sheetData>
    <row r="1" spans="1:4" x14ac:dyDescent="0.35">
      <c r="A1" s="5" t="s">
        <v>446</v>
      </c>
      <c r="B1" s="25" t="s">
        <v>447</v>
      </c>
      <c r="C1" s="25" t="s">
        <v>448</v>
      </c>
      <c r="D1" s="25" t="s">
        <v>449</v>
      </c>
    </row>
    <row r="2" spans="1:4" x14ac:dyDescent="0.35">
      <c r="A2" s="26" t="s">
        <v>450</v>
      </c>
      <c r="B2" s="27">
        <v>0.16488222698072799</v>
      </c>
      <c r="C2" s="27">
        <v>9.3468292987793397E-2</v>
      </c>
      <c r="D2" s="28">
        <v>6.6936482067843195E-2</v>
      </c>
    </row>
    <row r="3" spans="1:4" x14ac:dyDescent="0.35">
      <c r="A3" s="26" t="s">
        <v>451</v>
      </c>
      <c r="B3" s="27">
        <v>6.8522483940042803E-2</v>
      </c>
      <c r="C3" s="27">
        <v>8.70935409593733E-2</v>
      </c>
      <c r="D3" s="28">
        <v>6.4084654318812995E-2</v>
      </c>
    </row>
    <row r="4" spans="1:4" x14ac:dyDescent="0.35">
      <c r="A4" s="26" t="s">
        <v>452</v>
      </c>
      <c r="B4" s="27">
        <v>1.9271948608137E-2</v>
      </c>
      <c r="C4" s="27">
        <v>8.8412160129692496E-2</v>
      </c>
      <c r="D4" s="28">
        <v>6.0600247743600302E-2</v>
      </c>
    </row>
    <row r="5" spans="1:4" x14ac:dyDescent="0.35">
      <c r="A5" s="26" t="s">
        <v>453</v>
      </c>
      <c r="B5" s="27">
        <v>1.9271948608137E-2</v>
      </c>
      <c r="C5" s="27">
        <v>8.4403739867652303E-2</v>
      </c>
      <c r="D5" s="28">
        <v>6.0703878213611603E-2</v>
      </c>
    </row>
    <row r="6" spans="1:4" x14ac:dyDescent="0.35">
      <c r="A6" s="26" t="s">
        <v>454</v>
      </c>
      <c r="B6" s="27">
        <v>2.9978586723768699E-2</v>
      </c>
      <c r="C6" s="27">
        <v>8.8117442317258002E-2</v>
      </c>
      <c r="D6" s="28">
        <v>6.4051402944234101E-2</v>
      </c>
    </row>
    <row r="7" spans="1:4" x14ac:dyDescent="0.35">
      <c r="A7" s="26" t="s">
        <v>455</v>
      </c>
      <c r="B7" s="27">
        <v>2.9978586723768699E-2</v>
      </c>
      <c r="C7" s="27">
        <v>8.6393880468918605E-2</v>
      </c>
      <c r="D7" s="28">
        <v>7.8032799832215796E-2</v>
      </c>
    </row>
    <row r="8" spans="1:4" x14ac:dyDescent="0.35">
      <c r="A8" s="26" t="s">
        <v>456</v>
      </c>
      <c r="B8" s="27">
        <v>3.8543897216274103E-2</v>
      </c>
      <c r="C8" s="27">
        <v>8.5205006727096494E-2</v>
      </c>
      <c r="D8" s="28">
        <v>9.1293942651653207E-2</v>
      </c>
    </row>
    <row r="9" spans="1:4" x14ac:dyDescent="0.35">
      <c r="A9" s="26" t="s">
        <v>457</v>
      </c>
      <c r="B9" s="27">
        <v>6.8522483940042803E-2</v>
      </c>
      <c r="C9" s="27">
        <v>9.1867766222212294E-2</v>
      </c>
      <c r="D9" s="28">
        <v>7.2674867820140293E-2</v>
      </c>
    </row>
    <row r="10" spans="1:4" x14ac:dyDescent="0.35">
      <c r="A10" s="26" t="s">
        <v>458</v>
      </c>
      <c r="B10" s="27">
        <v>0.107066381156317</v>
      </c>
      <c r="C10" s="27">
        <v>8.3208753466405896E-2</v>
      </c>
      <c r="D10" s="28">
        <v>9.3931647010253902E-2</v>
      </c>
    </row>
    <row r="11" spans="1:4" x14ac:dyDescent="0.35">
      <c r="A11" s="26" t="s">
        <v>459</v>
      </c>
      <c r="B11" s="27">
        <v>0.154175588865096</v>
      </c>
      <c r="C11" s="27">
        <v>7.3805667224914301E-2</v>
      </c>
      <c r="D11" s="28">
        <v>0.127740354552834</v>
      </c>
    </row>
    <row r="12" spans="1:4" x14ac:dyDescent="0.35">
      <c r="A12" s="26" t="s">
        <v>460</v>
      </c>
      <c r="B12" s="27">
        <v>0.145610278372591</v>
      </c>
      <c r="C12" s="27">
        <v>7.5192895334018697E-2</v>
      </c>
      <c r="D12" s="28">
        <v>0.132552397573661</v>
      </c>
    </row>
    <row r="13" spans="1:4" x14ac:dyDescent="0.35">
      <c r="A13" s="26" t="s">
        <v>461</v>
      </c>
      <c r="B13" s="27">
        <v>0.154175588865096</v>
      </c>
      <c r="C13" s="27">
        <v>6.2830854294664104E-2</v>
      </c>
      <c r="D13" s="28">
        <v>8.7397325271139303E-2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I9"/>
  <sheetViews>
    <sheetView workbookViewId="0">
      <selection activeCell="B17" sqref="B17"/>
    </sheetView>
  </sheetViews>
  <sheetFormatPr defaultColWidth="10.90625" defaultRowHeight="14.5" x14ac:dyDescent="0.35"/>
  <cols>
    <col min="1" max="1" width="19.453125" customWidth="1"/>
    <col min="2" max="2" width="31.453125" customWidth="1"/>
    <col min="3" max="3" width="11.26953125" customWidth="1"/>
    <col min="10" max="10" width="7.453125" customWidth="1"/>
  </cols>
  <sheetData>
    <row r="1" spans="1:9" x14ac:dyDescent="0.35">
      <c r="A1" s="29" t="s">
        <v>78</v>
      </c>
      <c r="B1" s="29" t="s">
        <v>16</v>
      </c>
      <c r="C1" s="29" t="s">
        <v>79</v>
      </c>
      <c r="D1" s="29" t="s">
        <v>80</v>
      </c>
      <c r="E1" s="29" t="s">
        <v>81</v>
      </c>
      <c r="F1" s="29" t="s">
        <v>82</v>
      </c>
      <c r="G1" s="29" t="s">
        <v>83</v>
      </c>
      <c r="H1" s="29" t="s">
        <v>112</v>
      </c>
      <c r="I1" s="29" t="s">
        <v>113</v>
      </c>
    </row>
    <row r="2" spans="1:9" x14ac:dyDescent="0.35">
      <c r="A2" s="2" t="s">
        <v>50</v>
      </c>
      <c r="B2" t="s">
        <v>126</v>
      </c>
      <c r="C2" s="2" t="s">
        <v>84</v>
      </c>
      <c r="D2" s="2">
        <v>-7</v>
      </c>
      <c r="E2" s="2">
        <v>-5</v>
      </c>
      <c r="F2" s="2">
        <v>-3</v>
      </c>
      <c r="G2" s="2">
        <v>-1</v>
      </c>
      <c r="H2" s="2"/>
      <c r="I2" s="2"/>
    </row>
    <row r="3" spans="1:9" x14ac:dyDescent="0.35">
      <c r="A3" s="2" t="s">
        <v>244</v>
      </c>
      <c r="B3" t="s">
        <v>57</v>
      </c>
      <c r="C3" s="2" t="s">
        <v>84</v>
      </c>
      <c r="D3" s="2">
        <v>4</v>
      </c>
      <c r="E3" s="2">
        <v>6</v>
      </c>
      <c r="F3" s="2">
        <v>9</v>
      </c>
      <c r="G3" s="2">
        <v>12</v>
      </c>
      <c r="H3" s="2"/>
      <c r="I3" s="2"/>
    </row>
    <row r="4" spans="1:9" x14ac:dyDescent="0.35">
      <c r="A4" s="2" t="s">
        <v>245</v>
      </c>
      <c r="B4" t="s">
        <v>59</v>
      </c>
      <c r="C4" s="2" t="s">
        <v>84</v>
      </c>
      <c r="D4" s="2">
        <v>15</v>
      </c>
      <c r="E4" s="2"/>
      <c r="F4" s="2"/>
      <c r="G4" s="2"/>
      <c r="H4" s="2"/>
      <c r="I4" s="2"/>
    </row>
    <row r="5" spans="1:9" x14ac:dyDescent="0.35">
      <c r="A5" s="2" t="s">
        <v>243</v>
      </c>
      <c r="B5" t="s">
        <v>133</v>
      </c>
      <c r="C5" s="2" t="s">
        <v>84</v>
      </c>
      <c r="D5" s="2">
        <v>6</v>
      </c>
      <c r="E5" s="2">
        <v>8</v>
      </c>
      <c r="F5" s="2">
        <v>10</v>
      </c>
      <c r="G5" s="2"/>
      <c r="H5" s="2"/>
      <c r="I5" s="2"/>
    </row>
    <row r="6" spans="1:9" x14ac:dyDescent="0.35">
      <c r="A6" s="2" t="s">
        <v>248</v>
      </c>
      <c r="B6" t="s">
        <v>132</v>
      </c>
      <c r="C6" s="2" t="s">
        <v>62</v>
      </c>
      <c r="D6" s="2">
        <v>0</v>
      </c>
      <c r="E6" s="2">
        <v>1</v>
      </c>
      <c r="F6" s="2"/>
      <c r="G6" s="2"/>
      <c r="H6" s="2"/>
      <c r="I6" s="2"/>
    </row>
    <row r="7" spans="1:9" x14ac:dyDescent="0.35">
      <c r="A7" s="2" t="s">
        <v>251</v>
      </c>
      <c r="B7" t="s">
        <v>137</v>
      </c>
      <c r="C7" s="2" t="s">
        <v>4</v>
      </c>
      <c r="D7" s="2">
        <v>0</v>
      </c>
      <c r="E7" s="2"/>
      <c r="F7" s="2"/>
      <c r="G7" s="2"/>
      <c r="H7" s="2"/>
      <c r="I7" s="2"/>
    </row>
    <row r="8" spans="1:9" x14ac:dyDescent="0.35">
      <c r="A8" s="2" t="s">
        <v>252</v>
      </c>
      <c r="B8" t="s">
        <v>138</v>
      </c>
      <c r="C8" s="2" t="s">
        <v>4</v>
      </c>
      <c r="D8" s="2">
        <v>0</v>
      </c>
      <c r="E8" s="2"/>
      <c r="F8" s="2"/>
      <c r="G8" s="2"/>
      <c r="H8" s="2"/>
      <c r="I8" s="2"/>
    </row>
    <row r="9" spans="1:9" x14ac:dyDescent="0.35">
      <c r="A9" s="2" t="s">
        <v>263</v>
      </c>
      <c r="B9" t="s">
        <v>139</v>
      </c>
      <c r="C9" s="2" t="s">
        <v>4</v>
      </c>
      <c r="D9" s="2">
        <v>0</v>
      </c>
      <c r="E9" s="2"/>
      <c r="F9" s="2"/>
      <c r="G9" s="2"/>
      <c r="H9" s="2"/>
      <c r="I9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2024-03-08T18:39:14Z</dcterms:modified>
  <cp:category/>
  <cp:contentStatus/>
</cp:coreProperties>
</file>