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Read Me" sheetId="77" state="visible" r:id="rId1"/>
    <sheet name="Scenarios" sheetId="53" state="visible" r:id="rId2"/>
    <sheet name="PopValues" sheetId="102" state="visible" r:id="rId3"/>
    <sheet name="ChangeRateLimits" sheetId="112" state="visible" r:id="rId4"/>
    <sheet name="TotalPop" sheetId="54" state="visible" r:id="rId5"/>
    <sheet name="RuralPop" sheetId="110" state="visible" r:id="rId6"/>
    <sheet name="StochasticParameters" sheetId="72" state="visible" r:id="rId7"/>
    <sheet name="SeasonalityCurves" sheetId="58" state="visible" r:id="rId8"/>
    <sheet name="SeasonalityOffsets" sheetId="66" state="visible" r:id="rId9"/>
    <sheet name="TaskValues_basic" sheetId="83" state="visible" r:id="rId10"/>
    <sheet name="TaskValues_expanded" sheetId="109" state="visible" r:id="rId11"/>
    <sheet name="CoverageRates_step" sheetId="113" state="visible" r:id="rId12"/>
    <sheet name="CoverageRates" sheetId="114" state="visible" r:id="rId13"/>
    <sheet name="TaskAllocationByCadre" sheetId="97" state="visible" r:id="rId14"/>
    <sheet name="CadreRoles" sheetId="111" state="visible" r:id="rId15"/>
    <sheet name="Data dictionary Scenarios" sheetId="63" state="visible" r:id="rId16"/>
    <sheet name="Lookup" sheetId="84" state="visible" r:id="rId17"/>
  </sheets>
  <externalReferences>
    <externalReference r:id="rId18"/>
  </externalReferences>
  <definedNames>
    <definedName name="_xlnm._FilterDatabase" localSheetId="9" hidden="1">TaskValues_basic!$B$1:$Q$15</definedName>
    <definedName name="_xlnm._FilterDatabase" localSheetId="10" hidden="1">TaskValues_expanded!$B$1:$P$22</definedName>
    <definedName name="hours" localSheetId="3">#REF!</definedName>
    <definedName name="hours">#REF!</definedName>
    <definedName name="select_pop" localSheetId="3">#REF!</definedName>
    <definedName name="select_pop">#REF!</definedName>
    <definedName name="total_pop" localSheetId="3">#REF!</definedName>
    <definedName name="total_pop" localSheetId="5">RuralPop!#REF!</definedName>
    <definedName name="total_pop" localSheetId="4">TotalPop!#REF!</definedName>
    <definedName name="total_pop">#REF!</definedName>
    <definedName name="total_pop2" localSheetId="3">[1]Demographics_Total!$CZ$3</definedName>
    <definedName name="total_pop2">[1]Demographics_Total!$CZ$3</definedName>
    <definedName name="weeks" localSheetId="3">#REF!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  <author>tc={E0287D98-688F-4109-B85D-5FB1C1026365}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F1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J1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K1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L1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M1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  <comment ref="N1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task-specific coverage rates. Can be one or multiple tabs, but only one is used per scenario run.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The category of rates the limits apply to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
Values are ratio to baseline rates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sharedStrings.xml><?xml version="1.0" encoding="utf-8"?>
<sst xmlns="http://schemas.openxmlformats.org/spreadsheetml/2006/main" count="565" uniqueCount="565">
  <si>
    <t>Pregnancy</t>
  </si>
  <si>
    <t>Family planning</t>
  </si>
  <si>
    <t>Sick child</t>
  </si>
  <si>
    <t>Immunization</t>
  </si>
  <si>
    <t>Malaria</t>
  </si>
  <si>
    <t>Nutrition</t>
  </si>
  <si>
    <t>UniqueID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</si>
  <si>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</si>
  <si>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</si>
  <si>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</si>
  <si>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</si>
  <si>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</si>
  <si>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</si>
  <si>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</si>
  <si>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</si>
  <si>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</si>
  <si>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</si>
  <si>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</si>
  <si>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</si>
  <si>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</si>
  <si>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</si>
  <si>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</si>
  <si>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</si>
  <si>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</si>
  <si>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</si>
  <si>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</si>
  <si>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</si>
  <si>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</si>
  <si>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</si>
  <si>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</si>
  <si>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</si>
  <si>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</si>
  <si>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</si>
  <si>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</si>
  <si>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</si>
  <si>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</si>
  <si>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</si>
  <si>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</si>
  <si>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</si>
  <si>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</si>
  <si>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</si>
  <si>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</si>
  <si>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</si>
  <si>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</si>
  <si>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</si>
  <si>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</si>
  <si>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</si>
  <si>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</si>
  <si>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</si>
  <si>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</si>
  <si>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</si>
  <si>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</si>
  <si>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</si>
  <si>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</si>
  <si>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</si>
  <si>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</si>
  <si>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</si>
  <si>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</si>
  <si>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</si>
  <si>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</si>
  <si>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</si>
  <si>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</si>
  <si>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</si>
  <si>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</si>
  <si>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</si>
  <si>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</si>
  <si>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</si>
  <si>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</si>
  <si>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</si>
  <si>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</si>
  <si>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</si>
  <si>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</si>
  <si>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</si>
  <si>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</si>
  <si>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</si>
  <si>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</si>
  <si>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</si>
  <si>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</si>
  <si>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</si>
  <si>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</si>
  <si>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</si>
  <si>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</si>
  <si>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</si>
  <si>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</si>
  <si>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</si>
  <si>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</si>
  <si>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</si>
  <si>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</si>
  <si>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</si>
  <si>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</si>
  <si>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</si>
  <si>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</si>
  <si>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</si>
  <si>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</si>
  <si>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</si>
  <si>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</si>
  <si>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</si>
  <si>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</si>
  <si>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</si>
  <si>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</si>
  <si>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</si>
  <si>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</si>
  <si>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</si>
  <si>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</si>
  <si>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</si>
  <si>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</si>
  <si>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</si>
  <si>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</si>
  <si>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</si>
  <si>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</si>
  <si>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</si>
  <si>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</si>
  <si>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</si>
  <si>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</si>
  <si>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</si>
  <si>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</si>
  <si>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</si>
  <si>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</si>
  <si>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</si>
  <si>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</si>
  <si>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</si>
  <si>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</si>
  <si>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</si>
  <si>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</si>
  <si>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</si>
  <si>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</si>
  <si>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</si>
  <si>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</si>
  <si>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</si>
  <si>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Tabs Scenarios, TotalPop, PopValues, TaskValues, StochasticParameters, SeasonalityCurves, and SeasonalityOffsets are inputs into the model.</t>
  </si>
  <si>
    <t>Remaining tabs are source data or calculation checks to validate those input tabs.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</si>
  <si>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</si>
  <si>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</si>
  <si>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</si>
  <si>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</si>
  <si>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</si>
  <si>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</si>
  <si>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</si>
  <si>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</si>
  <si>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http://apps.who.int/iris/bitstream/handle/10665/275474/9789241550369-eng.pdf</t>
  </si>
  <si>
    <t>sheet_TaskValues</t>
  </si>
  <si>
    <t>sheet_PopValues</t>
  </si>
  <si>
    <t>sheet_SeasonalityCurves</t>
  </si>
  <si>
    <t>SeasonalityCurves</t>
  </si>
  <si>
    <t>ANC visits</t>
  </si>
  <si>
    <t>Clinical Category</t>
  </si>
  <si>
    <t>Service Category</t>
  </si>
  <si>
    <t>References/Notes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</si>
  <si>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</si>
  <si>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</si>
  <si>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</si>
  <si>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</si>
  <si>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</si>
  <si>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</si>
  <si>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</si>
  <si>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</si>
  <si>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</si>
  <si>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</si>
  <si>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</si>
  <si>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</si>
  <si>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</si>
  <si>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</si>
  <si>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</si>
  <si>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</si>
  <si>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</si>
  <si>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</si>
  <si>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</si>
  <si>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</si>
  <si>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</si>
  <si>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</si>
  <si>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sheet_Cadre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</si>
  <si>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</si>
  <si>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</si>
  <si>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</si>
  <si>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</si>
  <si>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</si>
  <si>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</si>
  <si>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</si>
  <si>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</si>
  <si>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</si>
  <si>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</si>
  <si>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</si>
  <si>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</si>
  <si>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</si>
  <si>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</si>
  <si>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</si>
  <si>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</si>
  <si>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</si>
  <si>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</si>
  <si>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</si>
  <si>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</si>
  <si>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</si>
  <si>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</si>
  <si>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</si>
  <si>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</si>
  <si>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</si>
  <si>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</si>
  <si>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</si>
  <si>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</si>
  <si>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</si>
  <si>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</si>
  <si>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</si>
  <si>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</si>
  <si>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</si>
  <si>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</si>
  <si>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</si>
  <si>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</si>
  <si>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</si>
  <si>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</si>
  <si>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</si>
  <si>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</si>
  <si>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</si>
  <si>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</si>
  <si>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</si>
  <si>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</si>
  <si>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</si>
  <si>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</si>
  <si>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</si>
  <si>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</si>
  <si>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</si>
  <si>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</si>
  <si>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</si>
  <si>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</si>
  <si>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</si>
  <si>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</si>
  <si>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</si>
  <si>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</si>
  <si>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</si>
  <si>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</si>
  <si>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</si>
  <si>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</si>
  <si>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</si>
  <si>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</si>
  <si>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</si>
  <si>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</si>
  <si>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</si>
  <si>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</si>
  <si>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</si>
  <si>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</si>
  <si>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</si>
  <si>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</si>
  <si>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</si>
  <si>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</si>
  <si>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</si>
  <si>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</si>
  <si>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</si>
  <si>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</si>
  <si>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StartYear</t>
  </si>
  <si>
    <t>EndYear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</si>
  <si>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</si>
  <si>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</si>
  <si>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</si>
  <si>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</si>
  <si>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</si>
  <si>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</si>
  <si>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Source:</t>
  </si>
  <si>
    <t>TaskValues_basic</t>
  </si>
  <si>
    <t>TaskValues_expanded</t>
  </si>
  <si>
    <t>Expanded</t>
  </si>
  <si>
    <t>Cells in green are imported directly into the model.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</si>
  <si>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</si>
  <si>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</si>
  <si>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</si>
  <si>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</si>
  <si>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</si>
  <si>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</si>
  <si>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</si>
  <si>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</si>
  <si>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</si>
  <si>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</si>
  <si>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</si>
  <si>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</si>
  <si>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</si>
  <si>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</si>
  <si>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</si>
  <si>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</si>
  <si>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</si>
  <si>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</si>
  <si>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</si>
  <si>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</si>
  <si>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</si>
  <si>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</si>
  <si>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</si>
  <si>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</si>
  <si>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</si>
  <si>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</si>
  <si>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</si>
  <si>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</si>
  <si>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</si>
  <si>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</si>
  <si>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Hyper1524</t>
  </si>
  <si>
    <t>Hyper2534</t>
  </si>
  <si>
    <t>Hyper3544</t>
  </si>
  <si>
    <t>Hyperr65</t>
  </si>
  <si>
    <t>Hyper4554</t>
  </si>
  <si>
    <t>Hyper5564</t>
  </si>
  <si>
    <t>SensitivityAnalysis</t>
  </si>
  <si>
    <t>SmokingCessation</t>
  </si>
  <si>
    <t>BasicServices</t>
  </si>
  <si>
    <t>PopValues</t>
  </si>
  <si>
    <t>ScenarioID</t>
  </si>
  <si>
    <t>RoleID</t>
  </si>
  <si>
    <t>RoleDescription</t>
  </si>
  <si>
    <t>FH1</t>
  </si>
  <si>
    <t>FH2</t>
  </si>
  <si>
    <t>CadreRoles</t>
  </si>
  <si>
    <t>Unassigned</t>
  </si>
  <si>
    <t>Health extension worker</t>
  </si>
  <si>
    <t>HEW</t>
  </si>
  <si>
    <t xml:space="preserve">Health extension worker </t>
  </si>
  <si>
    <t>ID_col</t>
  </si>
  <si>
    <t>DESC_col</t>
  </si>
  <si>
    <t>Version 2.1 of the model_inputs_demo.xlsx file.</t>
  </si>
  <si>
    <t>OverheadHoursPerWeek</t>
  </si>
  <si>
    <t>Family health professional</t>
  </si>
  <si>
    <t>TaskAllocationByCadre</t>
  </si>
  <si>
    <t>RateCategory</t>
  </si>
  <si>
    <t>Min</t>
  </si>
  <si>
    <t>Max</t>
  </si>
  <si>
    <t>Incidence</t>
  </si>
  <si>
    <t>Works with code versions up through at least 1.0.7.  Not compatible with pacehrh versions 1.0.6 and earlier.</t>
  </si>
  <si>
    <t>Format update date: 6/2/2023.</t>
  </si>
  <si>
    <t>sheet_Coverage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</si>
  <si>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</si>
  <si>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</si>
  <si>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</si>
  <si>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</si>
  <si>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</si>
  <si>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</si>
  <si>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</si>
  <si>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</si>
  <si>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</si>
  <si>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</si>
  <si>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</si>
  <si>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</si>
  <si>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</si>
  <si>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</si>
  <si>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</si>
  <si>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</si>
  <si>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</si>
  <si>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</si>
  <si>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</si>
  <si>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</si>
  <si>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</si>
  <si>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CoverageRates</t>
  </si>
  <si>
    <t>StepCoverage</t>
  </si>
  <si>
    <t>CoverageRates_step</t>
  </si>
  <si>
    <t>MaxUtilization</t>
  </si>
  <si>
    <t xml:space="preserve">UniqueID</t>
  </si>
  <si>
    <t xml:space="preserve">WeeksPerYr</t>
  </si>
  <si>
    <t xml:space="preserve">HrsPerWeek</t>
  </si>
  <si>
    <t xml:space="preserve">MaxUtilization</t>
  </si>
  <si>
    <t xml:space="preserve">BaselinePop</t>
  </si>
  <si>
    <t xml:space="preserve">o_PopGrowth</t>
  </si>
  <si>
    <t xml:space="preserve">o_Fertility_decr</t>
  </si>
  <si>
    <t xml:space="preserve">o_MHIVTB_decr</t>
  </si>
  <si>
    <t xml:space="preserve">o_ChildDis_decr</t>
  </si>
  <si>
    <t xml:space="preserve">sheet_TaskValues</t>
  </si>
  <si>
    <t xml:space="preserve">sheet_PopValues</t>
  </si>
  <si>
    <t xml:space="preserve">sheet_SeasonalityCurves</t>
  </si>
  <si>
    <t xml:space="preserve">sheet_Cadre</t>
  </si>
  <si>
    <t xml:space="preserve">sheet_Coverage</t>
  </si>
  <si>
    <t xml:space="preserve">BasicServices</t>
  </si>
  <si>
    <t xml:space="preserve">TaskValues_basic</t>
  </si>
  <si>
    <t xml:space="preserve">PopValues</t>
  </si>
  <si>
    <t xml:space="preserve">SeasonalityCurves</t>
  </si>
  <si>
    <t xml:space="preserve">TaskAllocationByCadre</t>
  </si>
  <si>
    <t xml:space="preserve">CoverageRates</t>
  </si>
  <si>
    <t xml:space="preserve">Age</t>
  </si>
  <si>
    <t xml:space="preserve">Male</t>
  </si>
  <si>
    <t xml:space="preserve">Female</t>
  </si>
  <si>
    <t xml:space="preserve">Total</t>
  </si>
  <si>
    <t xml:space="preserve">&lt;1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</si>
  <si>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</si>
  <si>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</si>
  <si>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</si>
  <si>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</si>
  <si>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</si>
  <si>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</si>
  <si>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</si>
  <si>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</si>
  <si>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</si>
  <si>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</si>
  <si>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</si>
  <si>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</si>
  <si>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</si>
  <si>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</si>
  <si>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</si>
  <si>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</si>
  <si>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</si>
  <si>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</si>
  <si>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</si>
  <si>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</si>
  <si>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</si>
  <si>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</si>
  <si>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</si>
  <si>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</si>
  <si>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</si>
  <si>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</si>
  <si>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</si>
  <si>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</si>
  <si>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</si>
  <si>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</si>
  <si>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</si>
  <si>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</si>
  <si>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</si>
  <si>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</si>
  <si>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</si>
  <si>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</si>
  <si>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</si>
  <si>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</si>
  <si>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</si>
  <si>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</si>
  <si>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</si>
  <si>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</si>
  <si>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</si>
  <si>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</si>
  <si>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</si>
  <si>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</si>
  <si>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</si>
  <si>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</si>
  <si>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</si>
  <si>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</si>
  <si>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</si>
  <si>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</si>
  <si>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</si>
  <si>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</si>
  <si>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</si>
  <si>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</si>
  <si>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</si>
  <si>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</si>
  <si>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</si>
  <si>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</si>
  <si>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</si>
  <si>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</si>
  <si>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</si>
  <si>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</si>
  <si>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</si>
  <si>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</si>
  <si>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</si>
  <si>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</si>
  <si>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</si>
  <si>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</si>
  <si>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</si>
  <si>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</si>
  <si>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</si>
  <si>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</si>
  <si>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</si>
  <si>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</si>
  <si>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</si>
  <si>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</si>
  <si>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</si>
  <si>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</si>
  <si>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</si>
  <si>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</si>
  <si>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</si>
  <si>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</si>
  <si>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</si>
  <si>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</si>
  <si>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</si>
  <si>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</si>
  <si>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</si>
  <si>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</si>
  <si>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</si>
  <si>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</si>
  <si>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</si>
  <si>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</si>
  <si>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</si>
  <si>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</si>
  <si>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</si>
  <si>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</si>
  <si>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</si>
  <si>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</si>
  <si>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Month</t>
  </si>
  <si>
    <t xml:space="preserve">Malnutrition</t>
  </si>
  <si>
    <t xml:space="preserve">Births</t>
  </si>
  <si>
    <t xml:space="preserve">Malaria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</si>
  <si>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</si>
  <si>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</si>
  <si>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</si>
  <si>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</si>
  <si>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</si>
  <si>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</si>
  <si>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</si>
  <si>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</si>
  <si>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</si>
  <si>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</si>
  <si>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</si>
  <si>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</si>
  <si>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Type of task</t>
  </si>
  <si>
    <t xml:space="preserve">Indicator</t>
  </si>
  <si>
    <t xml:space="preserve">CommonName</t>
  </si>
  <si>
    <t xml:space="preserve">ClinicalOrNon</t>
  </si>
  <si>
    <t xml:space="preserve">ClinicalCat</t>
  </si>
  <si>
    <t xml:space="preserve">ServiceCat</t>
  </si>
  <si>
    <t xml:space="preserve">RelevantPop</t>
  </si>
  <si>
    <t xml:space="preserve">StartingRateInPop</t>
  </si>
  <si>
    <t xml:space="preserve">RateType</t>
  </si>
  <si>
    <t xml:space="preserve">RateMultiplier</t>
  </si>
  <si>
    <t xml:space="preserve">MultiplierReason</t>
  </si>
  <si>
    <t xml:space="preserve">AnnualDeltaRatio</t>
  </si>
  <si>
    <t xml:space="preserve">NumContactsPerUnit</t>
  </si>
  <si>
    <t xml:space="preserve">NumContactsAnnual</t>
  </si>
  <si>
    <t xml:space="preserve">MinsPerContact</t>
  </si>
  <si>
    <t xml:space="preserve">HoursPerWeek</t>
  </si>
  <si>
    <t xml:space="preserve">References/Notes</t>
  </si>
  <si>
    <t xml:space="preserve">Total eligible pop</t>
  </si>
  <si>
    <t xml:space="preserve">ANC</t>
  </si>
  <si>
    <t xml:space="preserve">ANC visits</t>
  </si>
  <si>
    <t xml:space="preserve">Clinical</t>
  </si>
  <si>
    <t xml:space="preserve">Preventive</t>
  </si>
  <si>
    <t xml:space="preserve">Pregnancy</t>
  </si>
  <si>
    <t xml:space="preserve">births</t>
  </si>
  <si>
    <t xml:space="preserve">all</t>
  </si>
  <si>
    <t xml:space="preserve">Newborn</t>
  </si>
  <si>
    <t xml:space="preserve">Newborn care</t>
  </si>
  <si>
    <t xml:space="preserve">WellChild</t>
  </si>
  <si>
    <t xml:space="preserve">Well child check &amp; growth monitoring</t>
  </si>
  <si>
    <t xml:space="preserve">Nutrition</t>
  </si>
  <si>
    <t xml:space="preserve">1-4</t>
  </si>
  <si>
    <t xml:space="preserve">RI_yr1</t>
  </si>
  <si>
    <t xml:space="preserve">RI 1st year</t>
  </si>
  <si>
    <t xml:space="preserve">Immunization</t>
  </si>
  <si>
    <t xml:space="preserve">1 yo</t>
  </si>
  <si>
    <t xml:space="preserve">RI_yr2</t>
  </si>
  <si>
    <t xml:space="preserve">RI 2nd year</t>
  </si>
  <si>
    <t xml:space="preserve">2 yo</t>
  </si>
  <si>
    <t xml:space="preserve">Incidence rate</t>
  </si>
  <si>
    <t xml:space="preserve">Diarrhea_U5</t>
  </si>
  <si>
    <t xml:space="preserve">Diarrhea</t>
  </si>
  <si>
    <t xml:space="preserve">Acute</t>
  </si>
  <si>
    <t xml:space="preserve">Sick child</t>
  </si>
  <si>
    <t xml:space="preserve">Annualized DHS rate</t>
  </si>
  <si>
    <t xml:space="preserve">Parasites_U5</t>
  </si>
  <si>
    <t xml:space="preserve">Parasites</t>
  </si>
  <si>
    <t xml:space="preserve">prevalence</t>
  </si>
  <si>
    <t xml:space="preserve">Malnutrition_U5</t>
  </si>
  <si>
    <t xml:space="preserve">Treat moderate malnutrition in under-5s</t>
  </si>
  <si>
    <t xml:space="preserve">incidence</t>
  </si>
  <si>
    <t xml:space="preserve">Contraception</t>
  </si>
  <si>
    <t xml:space="preserve">Provision of contraceptives</t>
  </si>
  <si>
    <t xml:space="preserve">Family planning</t>
  </si>
  <si>
    <t xml:space="preserve">women 15-49</t>
  </si>
  <si>
    <t xml:space="preserve">Incidence with multiplier</t>
  </si>
  <si>
    <t xml:space="preserve">HIV_test</t>
  </si>
  <si>
    <t xml:space="preserve">Testing for HIV</t>
  </si>
  <si>
    <t xml:space="preserve">HIV</t>
  </si>
  <si>
    <t xml:space="preserve">adults 18+</t>
  </si>
  <si>
    <t xml:space="preserve">incidence (all new cases)</t>
  </si>
  <si>
    <t xml:space="preserve">negative test result ratio</t>
  </si>
  <si>
    <t xml:space="preserve">Malaria_test</t>
  </si>
  <si>
    <t xml:space="preserve">Testing for malaria</t>
  </si>
  <si>
    <t xml:space="preserve">Public Health</t>
  </si>
  <si>
    <t xml:space="preserve">SmokingCessation</t>
  </si>
  <si>
    <t xml:space="preserve">Smoking cessation</t>
  </si>
  <si>
    <t xml:space="preserve">NCDs</t>
  </si>
  <si>
    <t xml:space="preserve">men 18+</t>
  </si>
  <si>
    <t xml:space="preserve">prevalence of smokers</t>
  </si>
  <si>
    <t xml:space="preserve">portion trying to quit at any one time</t>
  </si>
  <si>
    <t xml:space="preserve">Age-split incidence/prevalence</t>
  </si>
  <si>
    <t xml:space="preserve">MalariaTreat_adults</t>
  </si>
  <si>
    <t xml:space="preserve">Uncomplicated malaria in adults</t>
  </si>
  <si>
    <t xml:space="preserve">MalariaTreat_children</t>
  </si>
  <si>
    <t xml:space="preserve">Uncomplicated malaria in children</t>
  </si>
  <si>
    <t xml:space="preserve">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</si>
</sst>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(* #,##0.000_);_(* \(#,##0.000\);_(* &quot;-&quot;??_);_(@_)"/>
    <numFmt numFmtId="167" formatCode="0.0000"/>
    <numFmt numFmtId="168" formatCode="0.00000"/>
    <numFmt numFmtId="166" formatCode="_(* #,##0.0000_);_(* \(#,##0.00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0" tint="-0.14999847407452621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theme="1"/>
      <name val="Calibri"/>
      <b/>
      <u val="single"/>
    </font>
    <font>
      <sz val="11"/>
      <color theme="1"/>
      <name val="Calibri"/>
      <u val="single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right style="thin">
        <color auto="1"/>
      </right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left style="medium">
        <color indexed="64"/>
      </left>
    </border>
    <border>
      <right style="medium">
        <color indexed="64"/>
      </right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textRotation="60" horizontal="center" wrapText="1"/>
    </xf>
    <xf numFmtId="165" fontId="2" fillId="2" borderId="0" xfId="0" applyFont="1" applyNumberFormat="1" applyFill="1"/>
    <xf numFmtId="0" fontId="4" fillId="3" borderId="0" xfId="0" applyFont="1" applyFill="1"/>
    <xf numFmtId="165" fontId="4" fillId="3" borderId="0" xfId="0" applyFont="1" applyNumberFormat="1" applyFill="1"/>
    <xf numFmtId="43" fontId="2" fillId="2" borderId="1" xfId="0" applyFont="1" applyNumberFormat="1" applyFill="1" applyBorder="1"/>
    <xf numFmtId="43" fontId="2" fillId="2" borderId="2" xfId="0" applyFont="1" applyNumberFormat="1" applyFill="1" applyBorder="1"/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/>
    <xf numFmtId="43" fontId="2" fillId="2" borderId="5" xfId="0" applyFont="1" applyNumberFormat="1" applyFill="1" applyBorder="1"/>
    <xf numFmtId="43" fontId="2" fillId="2" borderId="6" xfId="0" applyFont="1" applyNumberFormat="1" applyFill="1" applyBorder="1"/>
    <xf numFmtId="43" fontId="2" fillId="2" borderId="7" xfId="0" applyFont="1" applyNumberFormat="1" applyFill="1" applyBorder="1"/>
    <xf numFmtId="43" fontId="2" fillId="2" borderId="4" xfId="0" applyFont="1" applyNumberFormat="1" applyFill="1" applyBorder="1"/>
    <xf numFmtId="0" fontId="2" fillId="4" borderId="2" xfId="0" applyFont="1" applyFill="1" applyBorder="1"/>
    <xf numFmtId="43" fontId="2" fillId="0" borderId="0" xfId="0" applyFont="1" applyNumberFormat="1"/>
    <xf numFmtId="0" fontId="2" fillId="4" borderId="0" xfId="0" applyFont="1" applyFill="1" applyAlignment="1">
      <alignment horizontal="center"/>
    </xf>
    <xf numFmtId="1" fontId="2" fillId="0" borderId="0" xfId="0" applyFont="1" applyNumberFormat="1"/>
    <xf numFmtId="0" fontId="2" fillId="4" borderId="0" xfId="0" applyFont="1" applyFill="1"/>
    <xf numFmtId="1" fontId="2" fillId="2" borderId="0" xfId="0" applyFont="1" applyNumberFormat="1" applyFill="1"/>
    <xf numFmtId="0" fontId="2" fillId="3" borderId="0" xfId="0" applyFont="1" applyFill="1" applyAlignment="1">
      <alignment horizontal="center"/>
    </xf>
    <xf numFmtId="0" fontId="2" fillId="5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167" fontId="2" fillId="2" borderId="0" xfId="0" applyFont="1" applyNumberFormat="1" applyFill="1"/>
    <xf numFmtId="168" fontId="2" fillId="2" borderId="0" xfId="0" applyFont="1" applyNumberFormat="1" applyFill="1"/>
    <xf numFmtId="0" fontId="4" fillId="0" borderId="0" xfId="0" applyFont="1"/>
    <xf numFmtId="43" fontId="2" fillId="2" borderId="0" xfId="0" applyFont="1" applyNumberFormat="1" applyFill="1"/>
    <xf numFmtId="0" fontId="2" fillId="2" borderId="8" xfId="0" applyFont="1" applyFill="1" applyBorder="1"/>
    <xf numFmtId="0" fontId="2" fillId="2" borderId="9" xfId="0" applyFont="1" applyFill="1" applyBorder="1"/>
    <xf numFmtId="166" fontId="2" fillId="2" borderId="0" xfId="0" applyFont="1" applyNumberFormat="1" applyFill="1"/>
    <xf numFmtId="164" fontId="2" fillId="2" borderId="0" xfId="0" applyFont="1" applyNumberFormat="1" applyFill="1"/>
    <xf numFmtId="0" fontId="4" fillId="3" borderId="0" xfId="0" applyFont="1" applyFill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166" fontId="4" fillId="3" borderId="0" xfId="0" applyFont="1" applyNumberFormat="1" applyFill="1" applyAlignment="1">
      <alignment wrapText="1"/>
    </xf>
    <xf numFmtId="43" fontId="4" fillId="3" borderId="0" xfId="0" applyFont="1" applyNumberFormat="1" applyFill="1" applyAlignment="1">
      <alignment wrapText="1"/>
    </xf>
    <xf numFmtId="164" fontId="4" fillId="3" borderId="0" xfId="0" applyFont="1" applyNumberFormat="1" applyFill="1" applyAlignment="1">
      <alignment wrapText="1"/>
    </xf>
    <xf numFmtId="0" fontId="2" fillId="0" borderId="10" xfId="0" applyFont="1" applyBorder="1"/>
    <xf numFmtId="0" fontId="2" fillId="2" borderId="10" xfId="0" applyFont="1" applyFill="1" applyBorder="1"/>
    <xf numFmtId="0" fontId="2" fillId="0" borderId="11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166" fontId="2" fillId="2" borderId="11" xfId="0" applyFont="1" applyNumberFormat="1" applyFill="1" applyBorder="1"/>
    <xf numFmtId="43" fontId="2" fillId="2" borderId="11" xfId="0" applyFont="1" applyNumberFormat="1" applyFill="1" applyBorder="1"/>
    <xf numFmtId="164" fontId="2" fillId="2" borderId="11" xfId="0" applyFont="1" applyNumberFormat="1" applyFill="1" applyBorder="1"/>
    <xf numFmtId="0" fontId="2" fillId="0" borderId="8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0" borderId="14" xfId="0" applyFont="1" applyBorder="1"/>
    <xf numFmtId="0" fontId="2" fillId="2" borderId="14" xfId="0" applyFont="1" applyFill="1" applyBorder="1"/>
    <xf numFmtId="0" fontId="2" fillId="2" borderId="15" xfId="0" applyFont="1" applyFill="1" applyBorder="1"/>
    <xf numFmtId="166" fontId="2" fillId="2" borderId="14" xfId="0" applyFont="1" applyNumberFormat="1" applyFill="1" applyBorder="1"/>
    <xf numFmtId="43" fontId="2" fillId="2" borderId="14" xfId="0" applyFont="1" applyNumberFormat="1" applyFill="1" applyBorder="1"/>
    <xf numFmtId="164" fontId="2" fillId="2" borderId="14" xfId="0" applyFont="1" applyNumberFormat="1" applyFill="1" applyBorder="1"/>
    <xf numFmtId="0" fontId="2" fillId="2" borderId="11" xfId="0" applyFont="1" applyFill="1" applyBorder="1" applyAlignment="1">
      <alignment horizontal="left"/>
    </xf>
    <xf numFmtId="0" fontId="2" fillId="6" borderId="3" xfId="0" applyFont="1" applyFill="1" applyBorder="1"/>
    <xf numFmtId="0" fontId="2" fillId="0" borderId="9" xfId="0" applyFont="1" applyBorder="1"/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7" borderId="9" xfId="0" applyFont="1" applyFill="1" applyBorder="1" applyAlignment="1">
      <alignment wrapText="1"/>
    </xf>
    <xf numFmtId="0" fontId="2" fillId="7" borderId="0" xfId="0" applyFont="1" applyFill="1"/>
    <xf numFmtId="0" fontId="2" fillId="7" borderId="9" xfId="0" applyFont="1" applyFill="1" applyBorder="1"/>
    <xf numFmtId="0" fontId="4" fillId="8" borderId="0" xfId="0" applyFont="1" applyFill="1"/>
    <xf numFmtId="0" fontId="2" fillId="9" borderId="3" xfId="0" applyFont="1" applyFill="1" applyBorder="1"/>
    <xf numFmtId="0" fontId="2" fillId="4" borderId="3" xfId="0" applyFont="1" applyFill="1" applyBorder="1"/>
    <xf numFmtId="16" fontId="2" fillId="0" borderId="0" xfId="0" applyFont="1" applyNumberFormat="1"/>
    <xf numFmtId="0" fontId="5" fillId="0" borderId="0" xfId="0" applyFont="1"/>
    <xf numFmtId="0" fontId="5" fillId="0" borderId="3" xfId="0" applyFont="1" applyBorder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31750</xdr:colOff>
      <xdr:row>10</xdr:row>
      <xdr:rowOff>6350</xdr:rowOff>
    </xdr:from>
    <xdr:to>
      <xdr:col>6</xdr:col>
      <xdr:colOff>459299</xdr:colOff>
      <xdr:row>35</xdr:row>
      <xdr:rowOff>62661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779BF-BDD2-46CF-A691-1E84D940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663700"/>
          <a:ext cx="3475549" cy="46600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https://bmgf-my.sharepoint.com/personal/rui_han_gatesfoundation_org/Documents/Documents/GitHub/Ethiopia-HEP-Capacity-Analysis/config/Projection%20file%20demo%20v1.1%20debug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ui Han (AgileOne)" id="{9909CE15-4B7B-4B12-B2AC-B027CA4AD901}" userId="S::rui.han@gatesfoundation.org::8e2486fc-4f63-445b-b2ee-a849708c4214" providerId="AD"/>
  <person displayName="Brittany Hagedorn" id="{03786AFB-E7BB-4FA7-846C-835FB448EEBC}" userId="S::Brittany.Hagedorn@gatesfoundation.org::5a602c7b-e691-4c99-b6e7-afdfc089753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3786AFB-E7BB-4FA7-846C-835FB448EEBC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3786AFB-E7BB-4FA7-846C-835FB448EEBC}" id="{48830E88-85FB-4EF7-929D-D5F68EF17275}">
    <text>Should be &lt;= 52</text>
  </threadedComment>
  <threadedComment ref="C1" dT="2022-11-12T18:34:11.60" personId="{03786AFB-E7BB-4FA7-846C-835FB448EEBC}" id="{FEADEA4A-B72E-4A9D-858D-15AEFC2C5D84}">
    <text>Should typically be &lt;= 40</text>
  </threadedComment>
  <threadedComment ref="F1" dT="2022-11-12T18:34:44.31" personId="{03786AFB-E7BB-4FA7-846C-835FB448EEBC}" id="{4B821083-4883-4DD4-8E34-3EE4038314CD}">
    <text>Typically TRUE except for scenario analysis</text>
  </threadedComment>
  <threadedComment ref="G1" dT="2022-11-12T18:34:48.58" personId="{03786AFB-E7BB-4FA7-846C-835FB448EEBC}" id="{1DF2B7BE-0D6C-4A5C-A888-20C5FF4E092F}">
    <text>Typically TRUE except for scenario analysis</text>
  </threadedComment>
  <threadedComment ref="H1" dT="2022-11-12T18:34:52.99" personId="{03786AFB-E7BB-4FA7-846C-835FB448EEBC}" id="{2D782116-F72C-4F5F-8902-A8D67CBE7111}">
    <text>Typically TRUE except for scenario analysis</text>
  </threadedComment>
  <threadedComment ref="I1" dT="2022-11-12T18:34:57.44" personId="{03786AFB-E7BB-4FA7-846C-835FB448EEBC}" id="{937C2882-FF84-4DCB-B0AB-DCC54FB4D5E9}">
    <text>Typically TRUE except for scenario analysis</text>
  </threadedComment>
  <threadedComment ref="J1" dT="2022-11-12T18:36:24.37" personId="{03786AFB-E7BB-4FA7-846C-835FB448EEBC}" id="{407F3D1C-2F4A-4373-AB04-136CA0DC1F4D}">
    <text>The exact name (including capitalization) of a tab in this workbook that contains the task values information.</text>
  </threadedComment>
  <threadedComment ref="K1" dT="2022-11-12T18:36:40.56" personId="{03786AFB-E7BB-4FA7-846C-835FB448EEBC}" id="{81CABEFC-7899-4C7A-B9AE-4E2D5F662376}">
    <text>The exact name (including capitalization) of a tab in this workbook that contains the initial population demographics.</text>
  </threadedComment>
  <threadedComment ref="L1" dT="2022-11-12T18:37:20.11" personId="{03786AFB-E7BB-4FA7-846C-835FB448EEBC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M1" dT="2022-11-12T18:37:39.80" personId="{03786AFB-E7BB-4FA7-846C-835FB448EEBC}" id="{4CC0DF8F-AAA1-4EBE-B532-0D230C5FDFB7}">
    <text>The exact name (including capitalization) of a tab in this workbook that contains the cadre task allocations. Can be one or multiple tabs, but only one is used per scenario run.</text>
  </threadedComment>
  <threadedComment ref="N1" dT="2023-06-06T20:39:28.17" personId="{9909CE15-4B7B-4B12-B2AC-B027CA4AD901}" id="{E0287D98-688F-4109-B85D-5FB1C1026365}">
    <text>The exact name (including capitalization) of a tab in this workbook that contains the task-specific coverage rates. Can be one or multiple tabs, but only one is used per scenario run.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Relationship Id="rIdthread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comment" Type="http://schemas.openxmlformats.org/officeDocument/2006/relationships/comments" Target="../comments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8" tint="-0.249977111117893"/>
  </sheetPr>
  <dimension ref="A1"/>
  <sheetViews>
    <sheetView workbookViewId="0">
      <selection activeCell="G4" sqref="G4"/>
    </sheetView>
  </sheetViews>
  <sheetFormatPr defaultRowHeight="15.0" baseColWidth="10"/>
  <sheetData>
    <row r="2">
      <c r="B2" t="s">
        <v>321</v>
      </c>
    </row>
    <row r="3">
      <c r="B3" t="s">
        <v>312</v>
      </c>
      <c r="P3" s="1" t="b">
        <v>1</v>
      </c>
      <c r="Q3" t="s">
        <v>101</v>
      </c>
      <c r="R3" t="s">
        <v>180</v>
      </c>
    </row>
    <row r="4">
      <c r="B4" t="s">
        <v>320</v>
      </c>
      <c r="P4" s="1" t="b">
        <v>0</v>
      </c>
      <c r="Q4" t="s">
        <v>102</v>
      </c>
      <c r="R4" t="s">
        <v>103</v>
      </c>
    </row>
    <row r="6">
      <c r="B6" s="2" t="s">
        <v>259</v>
      </c>
      <c r="C6" s="2"/>
      <c r="D6" s="2"/>
      <c r="E6" s="2"/>
      <c r="F6" s="2"/>
    </row>
    <row r="8">
      <c r="B8" t="s">
        <v>129</v>
      </c>
    </row>
    <row r="9">
      <c r="B9" t="s">
        <v>130</v>
      </c>
    </row>
    <row r="11">
      <c r="H11" t="s">
        <v>255</v>
      </c>
    </row>
    <row r="12">
      <c r="H12" t="s">
        <v>139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A5" sqref="A5"/>
    </sheetView>
  </sheetViews>
  <sheetFormatPr defaultRowHeight="15.0" baseColWidth="10"/>
  <cols>
    <col min="1" max="1" width="17" hidden="0" customWidth="1"/>
    <col min="2" max="2" width="8.1796875" hidden="0" customWidth="1"/>
    <col min="3" max="3" width="8.26953125" hidden="0" customWidth="1"/>
    <col min="4" max="4" width="8.26953125" hidden="0" customWidth="1"/>
    <col min="5" max="5" width="8.1796875" hidden="0" customWidth="1"/>
    <col min="6" max="6" width="8.90625" hidden="0" customWidth="1"/>
    <col min="7" max="7" width="9.6328125" hidden="0" customWidth="1"/>
    <col min="8" max="8" width="9.81640625" hidden="0" customWidth="1"/>
    <col min="9" max="9" width="9.81640625" hidden="0" customWidth="1"/>
    <col min="10" max="10" width="19.453125" hidden="0" customWidth="1"/>
    <col min="11" max="11" width="10.26953125" hidden="0" customWidth="1"/>
    <col min="12" max="12" width="15.90625" hidden="0" customWidth="1"/>
    <col min="13" max="13" width="20.54296875" hidden="0" customWidth="1"/>
  </cols>
  <sheetData>
    <row r="1" ht="112" customHeight="1">
      <c r="A1" s="4" t="s">
        <v>348</v>
      </c>
      <c r="B1" s="4" t="s">
        <v>349</v>
      </c>
      <c r="C1" s="4" t="s">
        <v>350</v>
      </c>
      <c r="D1" s="4" t="s">
        <v>351</v>
      </c>
      <c r="E1" s="4" t="s">
        <v>352</v>
      </c>
      <c r="F1" s="4" t="s">
        <v>353</v>
      </c>
      <c r="G1" s="4" t="s">
        <v>354</v>
      </c>
      <c r="H1" s="4" t="s">
        <v>355</v>
      </c>
      <c r="I1" s="4" t="s">
        <v>356</v>
      </c>
      <c r="J1" s="4" t="s">
        <v>357</v>
      </c>
      <c r="K1" s="4" t="s">
        <v>358</v>
      </c>
      <c r="L1" s="4" t="s">
        <v>359</v>
      </c>
      <c r="M1" s="4" t="s">
        <v>360</v>
      </c>
      <c r="N1" s="4" t="s">
        <v>361</v>
      </c>
    </row>
    <row r="2">
      <c r="A2" s="2" t="s">
        <v>362</v>
      </c>
      <c r="B2" s="2" t="n">
        <v>48</v>
      </c>
      <c r="C2" s="2" t="n">
        <v>40</v>
      </c>
      <c r="D2" s="2" t="n">
        <v>1</v>
      </c>
      <c r="E2" s="2" t="n">
        <v>10000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363</v>
      </c>
      <c r="K2" s="2" t="s">
        <v>364</v>
      </c>
      <c r="L2" s="2" t="s">
        <v>365</v>
      </c>
      <c r="M2" s="2" t="s">
        <v>366</v>
      </c>
      <c r="N2" s="2" t="s">
        <v>367</v>
      </c>
    </row>
    <row r="3">
      <c r="A3" s="2" t="s">
        <v>258</v>
      </c>
      <c r="B3" s="2" t="n">
        <v>48</v>
      </c>
      <c r="C3" s="2" t="n">
        <v>32</v>
      </c>
      <c r="D3" s="2" t="n">
        <v>0.85</v>
      </c>
      <c r="E3" s="2" t="n">
        <v>5000</v>
      </c>
      <c r="F3" s="2" t="b">
        <v>1</v>
      </c>
      <c r="G3" s="2" t="b">
        <v>1</v>
      </c>
      <c r="H3" s="2" t="b">
        <v>1</v>
      </c>
      <c r="I3" s="2" t="b">
        <v>1</v>
      </c>
      <c r="J3" s="2" t="s">
        <v>257</v>
      </c>
      <c r="K3" s="2" t="s">
        <v>299</v>
      </c>
      <c r="L3" s="2" t="s">
        <v>143</v>
      </c>
      <c r="M3" s="2" t="s">
        <v>315</v>
      </c>
      <c r="N3" s="2" t="s">
        <v>344</v>
      </c>
    </row>
    <row r="4">
      <c r="A4" s="2" t="s">
        <v>296</v>
      </c>
      <c r="B4" s="2" t="n">
        <v>48</v>
      </c>
      <c r="C4" s="2" t="n">
        <v>32</v>
      </c>
      <c r="D4" s="2" t="n">
        <v>0.85</v>
      </c>
      <c r="E4" s="2" t="n">
        <v>5000</v>
      </c>
      <c r="F4" s="2" t="b">
        <v>1</v>
      </c>
      <c r="G4" s="2" t="b">
        <v>0</v>
      </c>
      <c r="H4" s="2" t="b">
        <v>1</v>
      </c>
      <c r="I4" s="2" t="b">
        <v>1</v>
      </c>
      <c r="J4" s="2" t="s">
        <v>256</v>
      </c>
      <c r="K4" s="2" t="s">
        <v>299</v>
      </c>
      <c r="L4" s="2" t="s">
        <v>143</v>
      </c>
      <c r="M4" s="2" t="s">
        <v>315</v>
      </c>
      <c r="N4" s="2" t="s">
        <v>344</v>
      </c>
    </row>
    <row r="5">
      <c r="A5" s="2" t="s">
        <v>345</v>
      </c>
      <c r="B5" s="2" t="n">
        <v>48</v>
      </c>
      <c r="C5" s="2" t="n">
        <v>32</v>
      </c>
      <c r="D5" s="2" t="n">
        <v>0.85</v>
      </c>
      <c r="E5" s="2" t="n">
        <v>5000</v>
      </c>
      <c r="F5" s="2" t="b">
        <v>1</v>
      </c>
      <c r="G5" s="2" t="b">
        <v>1</v>
      </c>
      <c r="H5" s="2" t="b">
        <v>1</v>
      </c>
      <c r="I5" s="2" t="b">
        <v>1</v>
      </c>
      <c r="J5" s="2" t="s">
        <v>256</v>
      </c>
      <c r="K5" s="2" t="s">
        <v>299</v>
      </c>
      <c r="L5" s="2" t="s">
        <v>143</v>
      </c>
      <c r="M5" s="2" t="s">
        <v>315</v>
      </c>
      <c r="N5" s="2" t="s">
        <v>346</v>
      </c>
    </row>
    <row r="6">
      <c r="B6" s="3"/>
      <c r="C6" s="3"/>
      <c r="D6" s="3"/>
      <c r="E6" s="3"/>
      <c r="F6" s="3"/>
      <c r="G6" s="3"/>
      <c r="H6" s="3"/>
      <c r="I6" s="3"/>
    </row>
    <row r="7"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B9" s="3"/>
      <c r="C9" s="3"/>
      <c r="D9" s="3"/>
      <c r="E9" s="3"/>
      <c r="F9" s="3"/>
      <c r="G9" s="3"/>
      <c r="H9" s="3"/>
      <c r="I9" s="3"/>
    </row>
    <row r="10">
      <c r="B10" s="3"/>
      <c r="C10" s="3"/>
      <c r="D10" s="3"/>
      <c r="E10" s="3"/>
      <c r="F10" s="3"/>
      <c r="G10" s="3"/>
      <c r="H10" s="3"/>
      <c r="I10" s="3"/>
    </row>
  </sheetData>
  <dataValidations count="3">
    <dataValidation type="decimal" allowBlank="1" showInputMessage="1" showErrorMessage="1" sqref="B2:C4 E2:E4" xr:uid="{51E01DD3-1F4F-4ECB-945C-BF7AC154B4D2}">
      <formula1>0</formula1>
      <formula2>10000000000</formula2>
    </dataValidation>
    <dataValidation type="textLength" allowBlank="1" showInputMessage="1" showErrorMessage="1" sqref="A2:A5 J2:M4 J5" xr:uid="{87300A30-10E8-4D88-9E37-E7127D8D74E3}">
      <formula1>1</formula1>
      <formula2>100</formula2>
    </dataValidation>
    <dataValidation type="decimal" allowBlank="1" showInputMessage="1" showErrorMessage="1" sqref="D1:D1048576" xr:uid="{D796A398-092D-4D10-BA3C-34FA2CA6C0CE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'Read Me'!$P$3:$P$4</xm:f>
          </x14:formula1>
          <xm:sqref>F2:I4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G2" sqref="G2"/>
    </sheetView>
  </sheetViews>
  <sheetFormatPr defaultRowHeight="15.0" baseColWidth="10"/>
  <cols>
    <col min="1" max="1" width="30.1796875" hidden="0" customWidth="1"/>
    <col min="2" max="2" width="20.81640625" hidden="0" customWidth="1"/>
    <col min="3" max="3" width="9.1796875" hidden="0" customWidth="1"/>
    <col min="4" max="4" width="4.1796875" hidden="0" customWidth="1"/>
    <col min="5" max="5" width="9.54296875" hidden="0" customWidth="1"/>
    <col min="6" max="6" width="8.7265625" hidden="0" customWidth="1"/>
    <col min="8" max="8" width="11.54296875" hidden="0" customWidth="1"/>
  </cols>
  <sheetData>
    <row r="1" ht="16" customHeight="1">
      <c r="A1" s="6" t="s">
        <v>17</v>
      </c>
      <c r="B1" s="6" t="s">
        <v>177</v>
      </c>
      <c r="C1" s="6" t="s">
        <v>104</v>
      </c>
      <c r="D1" s="6" t="s">
        <v>178</v>
      </c>
      <c r="E1" s="6" t="s">
        <v>190</v>
      </c>
      <c r="F1" s="6" t="s">
        <v>191</v>
      </c>
      <c r="G1" s="7" t="s">
        <v>192</v>
      </c>
      <c r="H1" s="7" t="s">
        <v>193</v>
      </c>
    </row>
    <row r="2">
      <c r="A2" t="s">
        <v>179</v>
      </c>
      <c r="B2" t="s">
        <v>260</v>
      </c>
      <c r="C2" s="2" t="s">
        <v>180</v>
      </c>
      <c r="D2" s="2" t="s">
        <v>101</v>
      </c>
      <c r="E2" s="2" t="n">
        <v>0</v>
      </c>
      <c r="F2" s="2" t="n">
        <v>100</v>
      </c>
      <c r="G2" s="5" t="n">
        <v>0</v>
      </c>
      <c r="H2" s="5" t="n">
        <v>1</v>
      </c>
    </row>
    <row r="3">
      <c r="A3" t="s">
        <v>181</v>
      </c>
      <c r="B3" t="s">
        <v>262</v>
      </c>
      <c r="C3" s="2" t="s">
        <v>180</v>
      </c>
      <c r="D3" s="2" t="s">
        <v>102</v>
      </c>
      <c r="E3" s="2" t="n">
        <v>0</v>
      </c>
      <c r="F3" s="2" t="n">
        <v>14</v>
      </c>
      <c r="G3" s="5" t="n">
        <v>0</v>
      </c>
      <c r="H3" s="5" t="n">
        <v>1</v>
      </c>
    </row>
    <row r="4">
      <c r="A4" t="s">
        <v>112</v>
      </c>
      <c r="B4" t="s">
        <v>182</v>
      </c>
      <c r="C4" s="2" t="s">
        <v>180</v>
      </c>
      <c r="D4" s="2" t="s">
        <v>102</v>
      </c>
      <c r="E4" s="2" t="n">
        <v>15</v>
      </c>
      <c r="F4" s="2" t="n">
        <v>19</v>
      </c>
      <c r="G4" s="5" t="n">
        <v>7.1999999999999995E-2</v>
      </c>
      <c r="H4" s="5" t="n">
        <v>0.98846927759109204</v>
      </c>
    </row>
    <row r="5">
      <c r="A5" t="s">
        <v>111</v>
      </c>
      <c r="B5" t="s">
        <v>183</v>
      </c>
      <c r="C5" s="2" t="s">
        <v>180</v>
      </c>
      <c r="D5" s="2" t="s">
        <v>102</v>
      </c>
      <c r="E5" s="2" t="n">
        <v>20</v>
      </c>
      <c r="F5" s="2" t="n">
        <v>24</v>
      </c>
      <c r="G5" s="5" t="n">
        <v>0.19500000000000001</v>
      </c>
      <c r="H5" s="5" t="n">
        <v>0.99316389691241536</v>
      </c>
    </row>
    <row r="6">
      <c r="A6" t="s">
        <v>110</v>
      </c>
      <c r="B6" t="s">
        <v>184</v>
      </c>
      <c r="C6" s="2" t="s">
        <v>180</v>
      </c>
      <c r="D6" s="2" t="s">
        <v>102</v>
      </c>
      <c r="E6" s="2" t="n">
        <v>25</v>
      </c>
      <c r="F6" s="2" t="n">
        <v>29</v>
      </c>
      <c r="G6" s="5" t="n">
        <v>0.20200000000000001</v>
      </c>
      <c r="H6" s="5" t="n">
        <v>0.98022410443373342</v>
      </c>
    </row>
    <row r="7">
      <c r="A7" t="s">
        <v>109</v>
      </c>
      <c r="B7" t="s">
        <v>185</v>
      </c>
      <c r="C7" s="2" t="s">
        <v>180</v>
      </c>
      <c r="D7" s="2" t="s">
        <v>102</v>
      </c>
      <c r="E7" s="2" t="n">
        <v>30</v>
      </c>
      <c r="F7" s="2" t="n">
        <v>34</v>
      </c>
      <c r="G7" s="5" t="n">
        <v>0.16200000000000001</v>
      </c>
      <c r="H7" s="5" t="n">
        <v>0.97771923789514636</v>
      </c>
    </row>
    <row r="8">
      <c r="A8" t="s">
        <v>108</v>
      </c>
      <c r="B8" t="s">
        <v>186</v>
      </c>
      <c r="C8" s="2" t="s">
        <v>180</v>
      </c>
      <c r="D8" s="2" t="s">
        <v>102</v>
      </c>
      <c r="E8" s="2" t="n">
        <v>35</v>
      </c>
      <c r="F8" s="2" t="n">
        <v>39</v>
      </c>
      <c r="G8" s="5" t="n">
        <v>0.11899999999999999</v>
      </c>
      <c r="H8" s="5" t="n">
        <v>0.97393215219000295</v>
      </c>
    </row>
    <row r="9">
      <c r="A9" t="s">
        <v>107</v>
      </c>
      <c r="B9" t="s">
        <v>187</v>
      </c>
      <c r="C9" s="2" t="s">
        <v>180</v>
      </c>
      <c r="D9" s="2" t="s">
        <v>102</v>
      </c>
      <c r="E9" s="2" t="n">
        <v>40</v>
      </c>
      <c r="F9" s="2" t="n">
        <v>44</v>
      </c>
      <c r="G9" s="5" t="n">
        <v>4.9000000000000002E-2</v>
      </c>
      <c r="H9" s="5" t="n">
        <v>0.95811661983967134</v>
      </c>
    </row>
    <row r="10">
      <c r="A10" t="s">
        <v>106</v>
      </c>
      <c r="B10" t="s">
        <v>188</v>
      </c>
      <c r="C10" s="2" t="s">
        <v>180</v>
      </c>
      <c r="D10" s="2" t="s">
        <v>102</v>
      </c>
      <c r="E10" s="2" t="n">
        <v>45</v>
      </c>
      <c r="F10" s="2" t="n">
        <v>49</v>
      </c>
      <c r="G10" s="5" t="n">
        <v>1.4E-2</v>
      </c>
      <c r="H10" s="5" t="n">
        <v>0.91700404320467122</v>
      </c>
    </row>
    <row r="11">
      <c r="A11" t="s">
        <v>189</v>
      </c>
      <c r="B11" t="s">
        <v>261</v>
      </c>
      <c r="C11" s="2" t="s">
        <v>180</v>
      </c>
      <c r="D11" s="2" t="s">
        <v>102</v>
      </c>
      <c r="E11" s="2" t="n">
        <v>50</v>
      </c>
      <c r="F11" s="2" t="n">
        <v>100</v>
      </c>
      <c r="G11" s="5" t="n">
        <v>0</v>
      </c>
      <c r="H11" s="5" t="n">
        <v>1</v>
      </c>
    </row>
    <row r="12">
      <c r="A12" t="s">
        <v>194</v>
      </c>
      <c r="B12" t="s">
        <v>206</v>
      </c>
      <c r="C12" s="2" t="s">
        <v>103</v>
      </c>
      <c r="D12" s="2" t="s">
        <v>102</v>
      </c>
      <c r="E12" s="2" t="n">
        <v>0</v>
      </c>
      <c r="F12" s="2" t="n">
        <v>0</v>
      </c>
      <c r="G12" s="5" t="n">
        <v>4.4870649522800003E-2</v>
      </c>
      <c r="H12" s="5" t="n">
        <v>0.96306068601583117</v>
      </c>
    </row>
    <row r="13">
      <c r="A13" t="s">
        <v>195</v>
      </c>
      <c r="B13" t="s">
        <v>207</v>
      </c>
      <c r="C13" s="2" t="s">
        <v>103</v>
      </c>
      <c r="D13" s="2" t="s">
        <v>102</v>
      </c>
      <c r="E13" s="2" t="n">
        <v>1</v>
      </c>
      <c r="F13" s="2" t="n">
        <v>4</v>
      </c>
      <c r="G13" s="5" t="n">
        <v>3.5500000000000006E-3</v>
      </c>
      <c r="H13" s="5" t="n">
        <v>0.95480225988700573</v>
      </c>
    </row>
    <row r="14">
      <c r="A14" t="s">
        <v>196</v>
      </c>
      <c r="B14" t="s">
        <v>208</v>
      </c>
      <c r="C14" s="2" t="s">
        <v>103</v>
      </c>
      <c r="D14" s="2" t="s">
        <v>102</v>
      </c>
      <c r="E14" s="2" t="n">
        <v>5</v>
      </c>
      <c r="F14" s="2" t="n">
        <v>9</v>
      </c>
      <c r="G14" s="5" t="n">
        <v>1.1800000000000001E-3</v>
      </c>
      <c r="H14" s="5" t="n">
        <v>0.95161290322580649</v>
      </c>
    </row>
    <row r="15">
      <c r="A15" t="s">
        <v>197</v>
      </c>
      <c r="B15" t="s">
        <v>209</v>
      </c>
      <c r="C15" s="2" t="s">
        <v>103</v>
      </c>
      <c r="D15" s="2" t="s">
        <v>102</v>
      </c>
      <c r="E15" s="2" t="n">
        <v>10</v>
      </c>
      <c r="F15" s="2" t="n">
        <v>14</v>
      </c>
      <c r="G15" s="5" t="n">
        <v>9.5999999999999992E-4</v>
      </c>
      <c r="H15" s="5" t="n">
        <v>0.96150047483380818</v>
      </c>
    </row>
    <row r="16">
      <c r="A16" t="s">
        <v>198</v>
      </c>
      <c r="B16" t="s">
        <v>210</v>
      </c>
      <c r="C16" s="2" t="s">
        <v>103</v>
      </c>
      <c r="D16" s="2" t="s">
        <v>102</v>
      </c>
      <c r="E16" s="2" t="n">
        <v>15</v>
      </c>
      <c r="F16" s="2" t="n">
        <v>19</v>
      </c>
      <c r="G16" s="5" t="n">
        <v>1.6000000000000001E-3</v>
      </c>
      <c r="H16" s="5" t="n">
        <v>0.96508794519599173</v>
      </c>
    </row>
    <row r="17">
      <c r="A17" t="s">
        <v>199</v>
      </c>
      <c r="B17" t="s">
        <v>211</v>
      </c>
      <c r="C17" s="2" t="s">
        <v>103</v>
      </c>
      <c r="D17" s="2" t="s">
        <v>102</v>
      </c>
      <c r="E17" s="2" t="n">
        <v>20</v>
      </c>
      <c r="F17" s="2" t="n">
        <v>34</v>
      </c>
      <c r="G17" s="5" t="n">
        <v>1.72E-3</v>
      </c>
      <c r="H17" s="5" t="n">
        <v>0.9885057471264368</v>
      </c>
    </row>
    <row r="18">
      <c r="A18" t="s">
        <v>135</v>
      </c>
      <c r="B18" t="s">
        <v>212</v>
      </c>
      <c r="C18" s="2" t="s">
        <v>103</v>
      </c>
      <c r="D18" s="2" t="s">
        <v>102</v>
      </c>
      <c r="E18" s="2" t="n">
        <v>35</v>
      </c>
      <c r="F18" s="2" t="n">
        <v>49</v>
      </c>
      <c r="G18" s="5" t="n">
        <v>4.6415399478539413E-3</v>
      </c>
      <c r="H18" s="5" t="n">
        <v>0.98007627674588871</v>
      </c>
    </row>
    <row r="19">
      <c r="A19" t="s">
        <v>136</v>
      </c>
      <c r="B19" t="s">
        <v>213</v>
      </c>
      <c r="C19" s="2" t="s">
        <v>103</v>
      </c>
      <c r="D19" s="2" t="s">
        <v>102</v>
      </c>
      <c r="E19" s="2" t="n">
        <v>50</v>
      </c>
      <c r="F19" s="2" t="n">
        <v>59</v>
      </c>
      <c r="G19" s="5" t="n">
        <v>7.8906179113516998E-3</v>
      </c>
      <c r="H19" s="5" t="n">
        <v>0.98007627674588871</v>
      </c>
    </row>
    <row r="20">
      <c r="A20" t="s">
        <v>133</v>
      </c>
      <c r="B20" t="s">
        <v>214</v>
      </c>
      <c r="C20" s="2" t="s">
        <v>103</v>
      </c>
      <c r="D20" s="2" t="s">
        <v>102</v>
      </c>
      <c r="E20" s="2" t="n">
        <v>60</v>
      </c>
      <c r="F20" s="2" t="n">
        <v>74</v>
      </c>
      <c r="G20" s="5" t="n">
        <v>2.2093730151784757E-2</v>
      </c>
      <c r="H20" s="5" t="n">
        <v>0.98007627674588871</v>
      </c>
    </row>
    <row r="21">
      <c r="A21" t="s">
        <v>134</v>
      </c>
      <c r="B21" t="s">
        <v>215</v>
      </c>
      <c r="C21" s="2" t="s">
        <v>103</v>
      </c>
      <c r="D21" s="2" t="s">
        <v>102</v>
      </c>
      <c r="E21" s="2" t="n">
        <v>75</v>
      </c>
      <c r="F21" s="2" t="n">
        <v>100</v>
      </c>
      <c r="G21" s="5" t="n">
        <v>8.6796797024868699E-2</v>
      </c>
      <c r="H21" s="5" t="n">
        <v>0.98007627674588871</v>
      </c>
    </row>
    <row r="22">
      <c r="A22" t="s">
        <v>200</v>
      </c>
      <c r="B22" t="s">
        <v>216</v>
      </c>
      <c r="C22" s="2" t="s">
        <v>103</v>
      </c>
      <c r="D22" s="2" t="s">
        <v>101</v>
      </c>
      <c r="E22" s="2" t="n">
        <v>0</v>
      </c>
      <c r="F22" s="2" t="n">
        <v>0</v>
      </c>
      <c r="G22" s="5" t="n">
        <v>4.4870649522800003E-2</v>
      </c>
      <c r="H22" s="5" t="n">
        <v>0.96306068601583117</v>
      </c>
    </row>
    <row r="23">
      <c r="A23" t="s">
        <v>201</v>
      </c>
      <c r="B23" t="s">
        <v>217</v>
      </c>
      <c r="C23" s="2" t="s">
        <v>103</v>
      </c>
      <c r="D23" s="2" t="s">
        <v>101</v>
      </c>
      <c r="E23" s="2" t="n">
        <v>1</v>
      </c>
      <c r="F23" s="2" t="n">
        <v>4</v>
      </c>
      <c r="G23" s="5" t="n">
        <v>3.5500000000000006E-3</v>
      </c>
      <c r="H23" s="5" t="n">
        <v>0.95480225988700573</v>
      </c>
    </row>
    <row r="24">
      <c r="A24" t="s">
        <v>202</v>
      </c>
      <c r="B24" t="s">
        <v>218</v>
      </c>
      <c r="C24" s="2" t="s">
        <v>103</v>
      </c>
      <c r="D24" s="2" t="s">
        <v>101</v>
      </c>
      <c r="E24" s="2" t="n">
        <v>5</v>
      </c>
      <c r="F24" s="2" t="n">
        <v>9</v>
      </c>
      <c r="G24" s="5" t="n">
        <v>1.1800000000000001E-3</v>
      </c>
      <c r="H24" s="5" t="n">
        <v>0.95161290322580649</v>
      </c>
    </row>
    <row r="25">
      <c r="A25" t="s">
        <v>203</v>
      </c>
      <c r="B25" t="s">
        <v>219</v>
      </c>
      <c r="C25" s="2" t="s">
        <v>103</v>
      </c>
      <c r="D25" s="2" t="s">
        <v>101</v>
      </c>
      <c r="E25" s="2" t="n">
        <v>10</v>
      </c>
      <c r="F25" s="2" t="n">
        <v>14</v>
      </c>
      <c r="G25" s="5" t="n">
        <v>9.5999999999999992E-4</v>
      </c>
      <c r="H25" s="5" t="n">
        <v>0.96150047483380818</v>
      </c>
    </row>
    <row r="26">
      <c r="A26" t="s">
        <v>204</v>
      </c>
      <c r="B26" t="s">
        <v>220</v>
      </c>
      <c r="C26" s="2" t="s">
        <v>103</v>
      </c>
      <c r="D26" s="2" t="s">
        <v>101</v>
      </c>
      <c r="E26" s="2" t="n">
        <v>15</v>
      </c>
      <c r="F26" s="2" t="n">
        <v>19</v>
      </c>
      <c r="G26" s="5" t="n">
        <v>1.6000000000000001E-3</v>
      </c>
      <c r="H26" s="5" t="n">
        <v>0.96508794519599173</v>
      </c>
    </row>
    <row r="27">
      <c r="A27" t="s">
        <v>205</v>
      </c>
      <c r="B27" t="s">
        <v>221</v>
      </c>
      <c r="C27" s="2" t="s">
        <v>103</v>
      </c>
      <c r="D27" s="2" t="s">
        <v>101</v>
      </c>
      <c r="E27" s="2" t="n">
        <v>20</v>
      </c>
      <c r="F27" s="2" t="n">
        <v>34</v>
      </c>
      <c r="G27" s="5" t="n">
        <v>1.72E-3</v>
      </c>
      <c r="H27" s="5" t="n">
        <v>0.9885057471264368</v>
      </c>
    </row>
    <row r="28">
      <c r="A28" t="s">
        <v>137</v>
      </c>
      <c r="B28" t="s">
        <v>222</v>
      </c>
      <c r="C28" s="2" t="s">
        <v>103</v>
      </c>
      <c r="D28" s="2" t="s">
        <v>101</v>
      </c>
      <c r="E28" s="2" t="n">
        <v>35</v>
      </c>
      <c r="F28" s="2" t="n">
        <v>49</v>
      </c>
      <c r="G28" s="5" t="n">
        <v>6.3546080488936247E-3</v>
      </c>
      <c r="H28" s="5" t="n">
        <v>0.98481071022469158</v>
      </c>
    </row>
    <row r="29">
      <c r="A29" t="s">
        <v>138</v>
      </c>
      <c r="B29" t="s">
        <v>223</v>
      </c>
      <c r="C29" s="2" t="s">
        <v>103</v>
      </c>
      <c r="D29" s="2" t="s">
        <v>101</v>
      </c>
      <c r="E29" s="2" t="n">
        <v>50</v>
      </c>
      <c r="F29" s="2" t="n">
        <v>59</v>
      </c>
      <c r="G29" s="5" t="n">
        <v>1.2073755292897887E-2</v>
      </c>
      <c r="H29" s="5" t="n">
        <v>0.98481071022469158</v>
      </c>
    </row>
    <row r="30">
      <c r="A30" t="s">
        <v>131</v>
      </c>
      <c r="B30" t="s">
        <v>224</v>
      </c>
      <c r="C30" s="2" t="s">
        <v>103</v>
      </c>
      <c r="D30" s="2" t="s">
        <v>101</v>
      </c>
      <c r="E30" s="2" t="n">
        <v>60</v>
      </c>
      <c r="F30" s="2" t="n">
        <v>74</v>
      </c>
      <c r="G30" s="5" t="n">
        <v>3.1391763761534512E-2</v>
      </c>
      <c r="H30" s="5" t="n">
        <v>0.98481071022469158</v>
      </c>
    </row>
    <row r="31">
      <c r="A31" t="s">
        <v>132</v>
      </c>
      <c r="B31" t="s">
        <v>225</v>
      </c>
      <c r="C31" s="2" t="s">
        <v>103</v>
      </c>
      <c r="D31" s="2" t="s">
        <v>101</v>
      </c>
      <c r="E31" s="2" t="n">
        <v>75</v>
      </c>
      <c r="F31" s="2" t="n">
        <v>100</v>
      </c>
      <c r="G31" s="5" t="n">
        <v>0.10504167104821162</v>
      </c>
      <c r="H31" s="5" t="n">
        <v>0.98481071022469158</v>
      </c>
    </row>
  </sheetData>
  <dataValidations count="2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D504D9-9C56-49DF-9AB5-8973D4A7F733}">
          <x14:formula1>
            <xm:f>'Read Me'!$Q$3:$Q$4</xm:f>
          </x14:formula1>
          <xm:sqref>D1:D1048576</xm:sqref>
        </x14:dataValidation>
        <x14:dataValidation type="list" allowBlank="1" showInputMessage="1" showErrorMessage="1" xr:uid="{9D4E5B68-309D-401B-9A1C-09EA44B90BE6}">
          <x14:formula1>
            <xm:f>'Read Me'!$R$3:$R$4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L24" sqref="L24"/>
    </sheetView>
  </sheetViews>
  <sheetFormatPr defaultRowHeight="15.0" baseColWidth="10"/>
  <cols>
    <col min="1" max="1" width="18.90625" hidden="0" customWidth="1"/>
    <col min="2" max="2" width="5.6328125" hidden="0" customWidth="1"/>
    <col min="3" max="3" width="5.6328125" hidden="0" customWidth="1"/>
  </cols>
  <sheetData>
    <row r="1" ht="29.5" customHeight="1">
      <c r="A1" s="10" t="s">
        <v>316</v>
      </c>
      <c r="B1" s="11" t="s">
        <v>317</v>
      </c>
      <c r="C1" s="12" t="s">
        <v>318</v>
      </c>
    </row>
    <row r="2">
      <c r="A2" s="13" t="s">
        <v>103</v>
      </c>
      <c r="B2" s="14" t="n">
        <v>0</v>
      </c>
      <c r="C2" s="15" t="n">
        <v>5</v>
      </c>
    </row>
    <row r="3">
      <c r="A3" s="13" t="s">
        <v>180</v>
      </c>
      <c r="B3" s="16" t="n">
        <v>0</v>
      </c>
      <c r="C3" s="17" t="n">
        <v>5</v>
      </c>
    </row>
    <row r="4">
      <c r="A4" s="18" t="s">
        <v>319</v>
      </c>
      <c r="B4" s="8"/>
      <c r="C4" s="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abSelected="true" workbookViewId="0">
      <selection sqref="A1:D1048576"/>
    </sheetView>
  </sheetViews>
  <sheetFormatPr defaultRowHeight="15.0" baseColWidth="10"/>
  <cols>
    <col min="1" max="1" width="4.1796875" hidden="0" customWidth="1"/>
    <col min="2" max="2" width="7.81640625" hidden="0" customWidth="1"/>
    <col min="3" max="3" width="7.81640625" hidden="0" customWidth="1"/>
    <col min="4" max="4" width="8.26953125" hidden="0" customWidth="1"/>
    <col min="6" max="6" width="13.54296875" hidden="0" customWidth="1"/>
    <col min="7" max="7" width="11.81640625" hidden="0" customWidth="1"/>
  </cols>
  <sheetData>
    <row r="1">
      <c r="A1" t="s">
        <v>368</v>
      </c>
      <c r="B1" s="22" t="s">
        <v>369</v>
      </c>
      <c r="C1" s="22" t="s">
        <v>370</v>
      </c>
      <c r="D1" s="22" t="s">
        <v>371</v>
      </c>
    </row>
    <row r="2">
      <c r="A2" s="20" t="s">
        <v>372</v>
      </c>
      <c r="B2" s="21" t="n">
        <v>4212</v>
      </c>
      <c r="C2" s="21" t="n">
        <v>4146</v>
      </c>
      <c r="D2" s="21" t="n">
        <v>8358</v>
      </c>
    </row>
    <row r="3">
      <c r="A3" s="20" t="s">
        <v>373</v>
      </c>
      <c r="B3" s="21" t="n">
        <v>4046</v>
      </c>
      <c r="C3" s="21" t="n">
        <v>3984</v>
      </c>
      <c r="D3" s="21" t="n">
        <v>8030</v>
      </c>
      <c r="F3" s="19"/>
    </row>
    <row r="4">
      <c r="A4" s="20" t="s">
        <v>374</v>
      </c>
      <c r="B4" s="21" t="n">
        <v>3892</v>
      </c>
      <c r="C4" s="21" t="n">
        <v>3831</v>
      </c>
      <c r="D4" s="21" t="n">
        <v>7723</v>
      </c>
      <c r="F4" s="19"/>
    </row>
    <row r="5">
      <c r="A5" s="20" t="s">
        <v>375</v>
      </c>
      <c r="B5" s="21" t="n">
        <v>3757</v>
      </c>
      <c r="C5" s="21" t="n">
        <v>3698</v>
      </c>
      <c r="D5" s="21" t="n">
        <v>7455</v>
      </c>
      <c r="F5" s="19"/>
    </row>
    <row r="6">
      <c r="A6" s="20" t="s">
        <v>376</v>
      </c>
      <c r="B6" s="21" t="n">
        <v>3637</v>
      </c>
      <c r="C6" s="21" t="n">
        <v>3580</v>
      </c>
      <c r="D6" s="21" t="n">
        <v>7217</v>
      </c>
    </row>
    <row r="7">
      <c r="A7" s="20" t="s">
        <v>377</v>
      </c>
      <c r="B7" s="21" t="n">
        <v>3527</v>
      </c>
      <c r="C7" s="21" t="n">
        <v>3472</v>
      </c>
      <c r="D7" s="21" t="n">
        <v>6999</v>
      </c>
    </row>
    <row r="8">
      <c r="A8" s="20" t="s">
        <v>378</v>
      </c>
      <c r="B8" s="21" t="n">
        <v>3418</v>
      </c>
      <c r="C8" s="21" t="n">
        <v>3370</v>
      </c>
      <c r="D8" s="21" t="n">
        <v>6788</v>
      </c>
    </row>
    <row r="9">
      <c r="A9" s="20" t="s">
        <v>379</v>
      </c>
      <c r="B9" s="21" t="n">
        <v>3304</v>
      </c>
      <c r="C9" s="21" t="n">
        <v>3267</v>
      </c>
      <c r="D9" s="21" t="n">
        <v>6571</v>
      </c>
    </row>
    <row r="10">
      <c r="A10" s="20" t="s">
        <v>380</v>
      </c>
      <c r="B10" s="21" t="n">
        <v>3181</v>
      </c>
      <c r="C10" s="21" t="n">
        <v>3162</v>
      </c>
      <c r="D10" s="21" t="n">
        <v>6343</v>
      </c>
    </row>
    <row r="11">
      <c r="A11" s="20" t="s">
        <v>381</v>
      </c>
      <c r="B11" s="21" t="n">
        <v>3059</v>
      </c>
      <c r="C11" s="21" t="n">
        <v>3063</v>
      </c>
      <c r="D11" s="21" t="n">
        <v>6122</v>
      </c>
    </row>
    <row r="12">
      <c r="A12" s="20" t="s">
        <v>382</v>
      </c>
      <c r="B12" s="21" t="n">
        <v>2950</v>
      </c>
      <c r="C12" s="21" t="n">
        <v>2983</v>
      </c>
      <c r="D12" s="21" t="n">
        <v>5933</v>
      </c>
    </row>
    <row r="13">
      <c r="A13" s="20" t="s">
        <v>383</v>
      </c>
      <c r="B13" s="21" t="n">
        <v>2866</v>
      </c>
      <c r="C13" s="21" t="n">
        <v>2934</v>
      </c>
      <c r="D13" s="21" t="n">
        <v>5800</v>
      </c>
      <c r="G13" s="21"/>
    </row>
    <row r="14">
      <c r="A14" s="20" t="s">
        <v>384</v>
      </c>
      <c r="B14" s="21" t="n">
        <v>2820</v>
      </c>
      <c r="C14" s="21" t="n">
        <v>2929</v>
      </c>
      <c r="D14" s="21" t="n">
        <v>5749</v>
      </c>
    </row>
    <row r="15">
      <c r="A15" s="20" t="s">
        <v>385</v>
      </c>
      <c r="B15" s="21" t="n">
        <v>2818</v>
      </c>
      <c r="C15" s="21" t="n">
        <v>2973</v>
      </c>
      <c r="D15" s="21" t="n">
        <v>5791</v>
      </c>
    </row>
    <row r="16">
      <c r="A16" s="20" t="s">
        <v>386</v>
      </c>
      <c r="B16" s="21" t="n">
        <v>2851</v>
      </c>
      <c r="C16" s="21" t="n">
        <v>3051</v>
      </c>
      <c r="D16" s="21" t="n">
        <v>5902</v>
      </c>
    </row>
    <row r="17">
      <c r="A17" s="20" t="s">
        <v>387</v>
      </c>
      <c r="B17" s="21" t="n">
        <v>2901</v>
      </c>
      <c r="C17" s="21" t="n">
        <v>3141</v>
      </c>
      <c r="D17" s="21" t="n">
        <v>6042</v>
      </c>
    </row>
    <row r="18">
      <c r="A18" s="20" t="s">
        <v>388</v>
      </c>
      <c r="B18" s="21" t="n">
        <v>2952</v>
      </c>
      <c r="C18" s="21" t="n">
        <v>3221</v>
      </c>
      <c r="D18" s="21" t="n">
        <v>6173</v>
      </c>
    </row>
    <row r="19">
      <c r="A19" s="20" t="s">
        <v>389</v>
      </c>
      <c r="B19" s="21" t="n">
        <v>2988</v>
      </c>
      <c r="C19" s="21" t="n">
        <v>3269</v>
      </c>
      <c r="D19" s="21" t="n">
        <v>6257</v>
      </c>
    </row>
    <row r="20">
      <c r="A20" s="20" t="s">
        <v>390</v>
      </c>
      <c r="B20" s="21" t="n">
        <v>2997</v>
      </c>
      <c r="C20" s="21" t="n">
        <v>3269</v>
      </c>
      <c r="D20" s="21" t="n">
        <v>6266</v>
      </c>
    </row>
    <row r="21">
      <c r="A21" s="20" t="s">
        <v>391</v>
      </c>
      <c r="B21" s="21" t="n">
        <v>2986</v>
      </c>
      <c r="C21" s="21" t="n">
        <v>3231</v>
      </c>
      <c r="D21" s="21" t="n">
        <v>6217</v>
      </c>
    </row>
    <row r="22">
      <c r="A22" s="20" t="s">
        <v>392</v>
      </c>
      <c r="B22" s="21" t="n">
        <v>2967</v>
      </c>
      <c r="C22" s="21" t="n">
        <v>3171</v>
      </c>
      <c r="D22" s="21" t="n">
        <v>6138</v>
      </c>
    </row>
    <row r="23">
      <c r="A23" s="20" t="s">
        <v>393</v>
      </c>
      <c r="B23" s="21" t="n">
        <v>2951</v>
      </c>
      <c r="C23" s="21" t="n">
        <v>3104</v>
      </c>
      <c r="D23" s="21" t="n">
        <v>6055</v>
      </c>
    </row>
    <row r="24">
      <c r="A24" s="20" t="s">
        <v>394</v>
      </c>
      <c r="B24" s="21" t="n">
        <v>2951</v>
      </c>
      <c r="C24" s="21" t="n">
        <v>3047</v>
      </c>
      <c r="D24" s="21" t="n">
        <v>5998</v>
      </c>
    </row>
    <row r="25">
      <c r="A25" s="20" t="s">
        <v>395</v>
      </c>
      <c r="B25" s="21" t="n">
        <v>2972</v>
      </c>
      <c r="C25" s="21" t="n">
        <v>3010</v>
      </c>
      <c r="D25" s="21" t="n">
        <v>5982</v>
      </c>
    </row>
    <row r="26">
      <c r="A26" s="20" t="s">
        <v>396</v>
      </c>
      <c r="B26" s="21" t="n">
        <v>3003</v>
      </c>
      <c r="C26" s="21" t="n">
        <v>2983</v>
      </c>
      <c r="D26" s="21" t="n">
        <v>5986</v>
      </c>
    </row>
    <row r="27">
      <c r="A27" s="20" t="s">
        <v>397</v>
      </c>
      <c r="B27" s="21" t="n">
        <v>3028</v>
      </c>
      <c r="C27" s="21" t="n">
        <v>2950</v>
      </c>
      <c r="D27" s="21" t="n">
        <v>5978</v>
      </c>
    </row>
    <row r="28">
      <c r="A28" s="20" t="s">
        <v>398</v>
      </c>
      <c r="B28" s="21" t="n">
        <v>3031</v>
      </c>
      <c r="C28" s="21" t="n">
        <v>2899</v>
      </c>
      <c r="D28" s="21" t="n">
        <v>5930</v>
      </c>
    </row>
    <row r="29">
      <c r="A29" s="20" t="s">
        <v>399</v>
      </c>
      <c r="B29" s="21" t="n">
        <v>2995</v>
      </c>
      <c r="C29" s="21" t="n">
        <v>2812</v>
      </c>
      <c r="D29" s="21" t="n">
        <v>5807</v>
      </c>
    </row>
    <row r="30">
      <c r="A30" s="20" t="s">
        <v>400</v>
      </c>
      <c r="B30" s="21" t="n">
        <v>2910</v>
      </c>
      <c r="C30" s="21" t="n">
        <v>2682</v>
      </c>
      <c r="D30" s="21" t="n">
        <v>5592</v>
      </c>
    </row>
    <row r="31">
      <c r="A31" s="20" t="s">
        <v>401</v>
      </c>
      <c r="B31" s="21" t="n">
        <v>2787</v>
      </c>
      <c r="C31" s="21" t="n">
        <v>2521</v>
      </c>
      <c r="D31" s="21" t="n">
        <v>5308</v>
      </c>
    </row>
    <row r="32">
      <c r="A32" s="20" t="s">
        <v>402</v>
      </c>
      <c r="B32" s="21" t="n">
        <v>2642</v>
      </c>
      <c r="C32" s="21" t="n">
        <v>2346</v>
      </c>
      <c r="D32" s="21" t="n">
        <v>4988</v>
      </c>
    </row>
    <row r="33">
      <c r="A33" s="20" t="s">
        <v>403</v>
      </c>
      <c r="B33" s="21" t="n">
        <v>2491</v>
      </c>
      <c r="C33" s="21" t="n">
        <v>2177</v>
      </c>
      <c r="D33" s="21" t="n">
        <v>4668</v>
      </c>
    </row>
    <row r="34">
      <c r="A34" s="20" t="s">
        <v>404</v>
      </c>
      <c r="B34" s="21" t="n">
        <v>2351</v>
      </c>
      <c r="C34" s="21" t="n">
        <v>2031</v>
      </c>
      <c r="D34" s="21" t="n">
        <v>4382</v>
      </c>
    </row>
    <row r="35">
      <c r="A35" s="20" t="s">
        <v>405</v>
      </c>
      <c r="B35" s="21" t="n">
        <v>2234</v>
      </c>
      <c r="C35" s="21" t="n">
        <v>1922</v>
      </c>
      <c r="D35" s="21" t="n">
        <v>4156</v>
      </c>
    </row>
    <row r="36">
      <c r="A36" s="20" t="s">
        <v>406</v>
      </c>
      <c r="B36" s="21" t="n">
        <v>2139</v>
      </c>
      <c r="C36" s="21" t="n">
        <v>1844</v>
      </c>
      <c r="D36" s="21" t="n">
        <v>3983</v>
      </c>
    </row>
    <row r="37">
      <c r="A37" s="20" t="s">
        <v>407</v>
      </c>
      <c r="B37" s="21" t="n">
        <v>2059</v>
      </c>
      <c r="C37" s="21" t="n">
        <v>1785</v>
      </c>
      <c r="D37" s="21" t="n">
        <v>3844</v>
      </c>
    </row>
    <row r="38">
      <c r="A38" s="20" t="s">
        <v>408</v>
      </c>
      <c r="B38" s="21" t="n">
        <v>1987</v>
      </c>
      <c r="C38" s="21" t="n">
        <v>1735</v>
      </c>
      <c r="D38" s="21" t="n">
        <v>3722</v>
      </c>
    </row>
    <row r="39">
      <c r="A39" s="20" t="s">
        <v>409</v>
      </c>
      <c r="B39" s="21" t="n">
        <v>1918</v>
      </c>
      <c r="C39" s="21" t="n">
        <v>1683</v>
      </c>
      <c r="D39" s="21" t="n">
        <v>3601</v>
      </c>
    </row>
    <row r="40">
      <c r="A40" s="20" t="s">
        <v>410</v>
      </c>
      <c r="B40" s="21" t="n">
        <v>1845</v>
      </c>
      <c r="C40" s="21" t="n">
        <v>1620</v>
      </c>
      <c r="D40" s="21" t="n">
        <v>3465</v>
      </c>
    </row>
    <row r="41">
      <c r="A41" s="20" t="s">
        <v>411</v>
      </c>
      <c r="B41" s="21" t="n">
        <v>1768</v>
      </c>
      <c r="C41" s="21" t="n">
        <v>1547</v>
      </c>
      <c r="D41" s="21" t="n">
        <v>3315</v>
      </c>
    </row>
    <row r="42">
      <c r="A42" s="20" t="s">
        <v>412</v>
      </c>
      <c r="B42" s="21" t="n">
        <v>1686</v>
      </c>
      <c r="C42" s="21" t="n">
        <v>1467</v>
      </c>
      <c r="D42" s="21" t="n">
        <v>3153</v>
      </c>
    </row>
    <row r="43">
      <c r="A43" s="20" t="s">
        <v>413</v>
      </c>
      <c r="B43" s="21" t="n">
        <v>1597</v>
      </c>
      <c r="C43" s="21" t="n">
        <v>1383</v>
      </c>
      <c r="D43" s="21" t="n">
        <v>2980</v>
      </c>
    </row>
    <row r="44">
      <c r="A44" s="20" t="s">
        <v>414</v>
      </c>
      <c r="B44" s="21" t="n">
        <v>1501</v>
      </c>
      <c r="C44" s="21" t="n">
        <v>1299</v>
      </c>
      <c r="D44" s="21" t="n">
        <v>2800</v>
      </c>
    </row>
    <row r="45">
      <c r="A45" s="20" t="s">
        <v>415</v>
      </c>
      <c r="B45" s="21" t="n">
        <v>1399</v>
      </c>
      <c r="C45" s="21" t="n">
        <v>1217</v>
      </c>
      <c r="D45" s="21" t="n">
        <v>2616</v>
      </c>
    </row>
    <row r="46">
      <c r="A46" s="20" t="s">
        <v>416</v>
      </c>
      <c r="B46" s="21" t="n">
        <v>1295</v>
      </c>
      <c r="C46" s="21" t="n">
        <v>1142</v>
      </c>
      <c r="D46" s="21" t="n">
        <v>2437</v>
      </c>
    </row>
    <row r="47">
      <c r="A47" s="20" t="s">
        <v>417</v>
      </c>
      <c r="B47" s="21" t="n">
        <v>1195</v>
      </c>
      <c r="C47" s="21" t="n">
        <v>1074</v>
      </c>
      <c r="D47" s="21" t="n">
        <v>2269</v>
      </c>
    </row>
    <row r="48">
      <c r="A48" s="20" t="s">
        <v>418</v>
      </c>
      <c r="B48" s="21" t="n">
        <v>1106</v>
      </c>
      <c r="C48" s="21" t="n">
        <v>1018</v>
      </c>
      <c r="D48" s="21" t="n">
        <v>2124</v>
      </c>
    </row>
    <row r="49">
      <c r="A49" s="20" t="s">
        <v>419</v>
      </c>
      <c r="B49" s="21" t="n">
        <v>1034</v>
      </c>
      <c r="C49" s="21" t="n">
        <v>975</v>
      </c>
      <c r="D49" s="21" t="n">
        <v>2009</v>
      </c>
    </row>
    <row r="50">
      <c r="A50" s="20" t="s">
        <v>420</v>
      </c>
      <c r="B50" s="21" t="n">
        <v>982</v>
      </c>
      <c r="C50" s="21" t="n">
        <v>947</v>
      </c>
      <c r="D50" s="21" t="n">
        <v>1929</v>
      </c>
    </row>
    <row r="51">
      <c r="A51" s="20" t="s">
        <v>421</v>
      </c>
      <c r="B51" s="21" t="n">
        <v>944</v>
      </c>
      <c r="C51" s="21" t="n">
        <v>928</v>
      </c>
      <c r="D51" s="21" t="n">
        <v>1872</v>
      </c>
    </row>
    <row r="52">
      <c r="A52" s="20" t="s">
        <v>422</v>
      </c>
      <c r="B52" s="21" t="n">
        <v>911</v>
      </c>
      <c r="C52" s="21" t="n">
        <v>913</v>
      </c>
      <c r="D52" s="21" t="n">
        <v>1824</v>
      </c>
    </row>
    <row r="53">
      <c r="A53" s="20" t="s">
        <v>423</v>
      </c>
      <c r="B53" s="21" t="n">
        <v>873</v>
      </c>
      <c r="C53" s="21" t="n">
        <v>895</v>
      </c>
      <c r="D53" s="21" t="n">
        <v>1768</v>
      </c>
    </row>
    <row r="54">
      <c r="A54" s="20" t="s">
        <v>424</v>
      </c>
      <c r="B54" s="21" t="n">
        <v>822</v>
      </c>
      <c r="C54" s="21" t="n">
        <v>867</v>
      </c>
      <c r="D54" s="21" t="n">
        <v>1689</v>
      </c>
    </row>
    <row r="55">
      <c r="A55" s="20" t="s">
        <v>425</v>
      </c>
      <c r="B55" s="21" t="n">
        <v>752</v>
      </c>
      <c r="C55" s="21" t="n">
        <v>825</v>
      </c>
      <c r="D55" s="21" t="n">
        <v>1577</v>
      </c>
    </row>
    <row r="56">
      <c r="A56" s="20" t="s">
        <v>426</v>
      </c>
      <c r="B56" s="21" t="n">
        <v>670</v>
      </c>
      <c r="C56" s="21" t="n">
        <v>775</v>
      </c>
      <c r="D56" s="21" t="n">
        <v>1445</v>
      </c>
    </row>
    <row r="57">
      <c r="A57" s="20" t="s">
        <v>427</v>
      </c>
      <c r="B57" s="21" t="n">
        <v>588</v>
      </c>
      <c r="C57" s="21" t="n">
        <v>724</v>
      </c>
      <c r="D57" s="21" t="n">
        <v>1312</v>
      </c>
    </row>
    <row r="58">
      <c r="A58" s="20" t="s">
        <v>428</v>
      </c>
      <c r="B58" s="21" t="n">
        <v>518</v>
      </c>
      <c r="C58" s="21" t="n">
        <v>680</v>
      </c>
      <c r="D58" s="21" t="n">
        <v>1198</v>
      </c>
    </row>
    <row r="59">
      <c r="A59" s="20" t="s">
        <v>429</v>
      </c>
      <c r="B59" s="21" t="n">
        <v>469</v>
      </c>
      <c r="C59" s="21" t="n">
        <v>650</v>
      </c>
      <c r="D59" s="21" t="n">
        <v>1119</v>
      </c>
    </row>
    <row r="60">
      <c r="A60" s="20" t="s">
        <v>430</v>
      </c>
      <c r="B60" s="21" t="n">
        <v>450</v>
      </c>
      <c r="C60" s="21" t="n">
        <v>641</v>
      </c>
      <c r="D60" s="21" t="n">
        <v>1091</v>
      </c>
    </row>
    <row r="61">
      <c r="A61" s="20" t="s">
        <v>431</v>
      </c>
      <c r="B61" s="21" t="n">
        <v>453</v>
      </c>
      <c r="C61" s="21" t="n">
        <v>646</v>
      </c>
      <c r="D61" s="21" t="n">
        <v>1099</v>
      </c>
    </row>
    <row r="62">
      <c r="A62" s="20" t="s">
        <v>432</v>
      </c>
      <c r="B62" s="21" t="n">
        <v>467</v>
      </c>
      <c r="C62" s="21" t="n">
        <v>657</v>
      </c>
      <c r="D62" s="21" t="n">
        <v>1124</v>
      </c>
    </row>
    <row r="63">
      <c r="A63" s="20" t="s">
        <v>433</v>
      </c>
      <c r="B63" s="21" t="n">
        <v>478</v>
      </c>
      <c r="C63" s="21" t="n">
        <v>665</v>
      </c>
      <c r="D63" s="21" t="n">
        <v>1143</v>
      </c>
    </row>
    <row r="64">
      <c r="A64" s="20" t="s">
        <v>434</v>
      </c>
      <c r="B64" s="21" t="n">
        <v>476</v>
      </c>
      <c r="C64" s="21" t="n">
        <v>662</v>
      </c>
      <c r="D64" s="21" t="n">
        <v>1138</v>
      </c>
    </row>
    <row r="65">
      <c r="A65" s="20" t="s">
        <v>435</v>
      </c>
      <c r="B65" s="21" t="n">
        <v>453</v>
      </c>
      <c r="C65" s="21" t="n">
        <v>642</v>
      </c>
      <c r="D65" s="21" t="n">
        <v>1095</v>
      </c>
    </row>
    <row r="66">
      <c r="A66" s="20" t="s">
        <v>436</v>
      </c>
      <c r="B66" s="21" t="n">
        <v>412</v>
      </c>
      <c r="C66" s="21" t="n">
        <v>608</v>
      </c>
      <c r="D66" s="21" t="n">
        <v>1020</v>
      </c>
    </row>
    <row r="67">
      <c r="A67" s="20" t="s">
        <v>437</v>
      </c>
      <c r="B67" s="21" t="n">
        <v>364</v>
      </c>
      <c r="C67" s="21" t="n">
        <v>567</v>
      </c>
      <c r="D67" s="21" t="n">
        <v>931</v>
      </c>
    </row>
    <row r="68">
      <c r="A68" s="20" t="s">
        <v>438</v>
      </c>
      <c r="B68" s="21" t="n">
        <v>315</v>
      </c>
      <c r="C68" s="21" t="n">
        <v>523</v>
      </c>
      <c r="D68" s="21" t="n">
        <v>838</v>
      </c>
    </row>
    <row r="69">
      <c r="A69" s="20" t="s">
        <v>439</v>
      </c>
      <c r="B69" s="21" t="n">
        <v>275</v>
      </c>
      <c r="C69" s="21" t="n">
        <v>481</v>
      </c>
      <c r="D69" s="21" t="n">
        <v>756</v>
      </c>
    </row>
    <row r="70">
      <c r="A70" s="20" t="s">
        <v>440</v>
      </c>
      <c r="B70" s="21" t="n">
        <v>250</v>
      </c>
      <c r="C70" s="21" t="n">
        <v>448</v>
      </c>
      <c r="D70" s="21" t="n">
        <v>698</v>
      </c>
    </row>
    <row r="71">
      <c r="A71" s="20" t="s">
        <v>441</v>
      </c>
      <c r="B71" s="21" t="n">
        <v>237</v>
      </c>
      <c r="C71" s="21" t="n">
        <v>421</v>
      </c>
      <c r="D71" s="21" t="n">
        <v>658</v>
      </c>
    </row>
    <row r="72">
      <c r="A72" s="20" t="s">
        <v>442</v>
      </c>
      <c r="B72" s="21" t="n">
        <v>230</v>
      </c>
      <c r="C72" s="21" t="n">
        <v>398</v>
      </c>
      <c r="D72" s="21" t="n">
        <v>628</v>
      </c>
    </row>
    <row r="73">
      <c r="A73" s="20" t="s">
        <v>443</v>
      </c>
      <c r="B73" s="21" t="n">
        <v>224</v>
      </c>
      <c r="C73" s="21" t="n">
        <v>377</v>
      </c>
      <c r="D73" s="21" t="n">
        <v>601</v>
      </c>
    </row>
    <row r="74">
      <c r="A74" s="20" t="s">
        <v>444</v>
      </c>
      <c r="B74" s="21" t="n">
        <v>214</v>
      </c>
      <c r="C74" s="21" t="n">
        <v>356</v>
      </c>
      <c r="D74" s="21" t="n">
        <v>570</v>
      </c>
    </row>
    <row r="75">
      <c r="A75" s="20" t="s">
        <v>445</v>
      </c>
      <c r="B75" s="21" t="n">
        <v>196</v>
      </c>
      <c r="C75" s="21" t="n">
        <v>333</v>
      </c>
      <c r="D75" s="21" t="n">
        <v>529</v>
      </c>
    </row>
    <row r="76">
      <c r="A76" s="20" t="s">
        <v>446</v>
      </c>
      <c r="B76" s="21" t="n">
        <v>172</v>
      </c>
      <c r="C76" s="21" t="n">
        <v>309</v>
      </c>
      <c r="D76" s="21" t="n">
        <v>481</v>
      </c>
    </row>
    <row r="77">
      <c r="A77" s="20" t="s">
        <v>447</v>
      </c>
      <c r="B77" s="21" t="n">
        <v>144</v>
      </c>
      <c r="C77" s="21" t="n">
        <v>284</v>
      </c>
      <c r="D77" s="21" t="n">
        <v>428</v>
      </c>
    </row>
    <row r="78">
      <c r="A78" s="20" t="s">
        <v>448</v>
      </c>
      <c r="B78" s="21" t="n">
        <v>116</v>
      </c>
      <c r="C78" s="21" t="n">
        <v>260</v>
      </c>
      <c r="D78" s="21" t="n">
        <v>376</v>
      </c>
    </row>
    <row r="79">
      <c r="A79" s="20" t="s">
        <v>449</v>
      </c>
      <c r="B79" s="21" t="n">
        <v>92</v>
      </c>
      <c r="C79" s="21" t="n">
        <v>238</v>
      </c>
      <c r="D79" s="21" t="n">
        <v>330</v>
      </c>
    </row>
    <row r="80">
      <c r="A80" s="20" t="s">
        <v>450</v>
      </c>
      <c r="B80" s="21" t="n">
        <v>74</v>
      </c>
      <c r="C80" s="21" t="n">
        <v>218</v>
      </c>
      <c r="D80" s="21" t="n">
        <v>292</v>
      </c>
    </row>
    <row r="81">
      <c r="A81" s="20" t="s">
        <v>451</v>
      </c>
      <c r="B81" s="21" t="n">
        <v>61</v>
      </c>
      <c r="C81" s="21" t="n">
        <v>200</v>
      </c>
      <c r="D81" s="21" t="n">
        <v>261</v>
      </c>
    </row>
    <row r="82">
      <c r="A82" s="20" t="s">
        <v>452</v>
      </c>
      <c r="B82" s="21" t="n">
        <v>52</v>
      </c>
      <c r="C82" s="21" t="n">
        <v>182</v>
      </c>
      <c r="D82" s="21" t="n">
        <v>234</v>
      </c>
    </row>
    <row r="83">
      <c r="A83" s="20" t="s">
        <v>453</v>
      </c>
      <c r="B83" s="21" t="n">
        <v>45</v>
      </c>
      <c r="C83" s="21" t="n">
        <v>165</v>
      </c>
      <c r="D83" s="21" t="n">
        <v>210</v>
      </c>
    </row>
    <row r="84">
      <c r="A84" s="20" t="s">
        <v>454</v>
      </c>
      <c r="B84" s="21" t="n">
        <v>40</v>
      </c>
      <c r="C84" s="21" t="n">
        <v>148</v>
      </c>
      <c r="D84" s="21" t="n">
        <v>188</v>
      </c>
    </row>
    <row r="85">
      <c r="A85" s="20" t="s">
        <v>455</v>
      </c>
      <c r="B85" s="21" t="n">
        <v>34</v>
      </c>
      <c r="C85" s="21" t="n">
        <v>130</v>
      </c>
      <c r="D85" s="21" t="n">
        <v>164</v>
      </c>
    </row>
    <row r="86">
      <c r="A86" s="20" t="s">
        <v>456</v>
      </c>
      <c r="B86" s="21" t="n">
        <v>29</v>
      </c>
      <c r="C86" s="21" t="n">
        <v>111</v>
      </c>
      <c r="D86" s="21" t="n">
        <v>140</v>
      </c>
    </row>
    <row r="87">
      <c r="A87" s="20" t="s">
        <v>457</v>
      </c>
      <c r="B87" s="21" t="n">
        <v>24</v>
      </c>
      <c r="C87" s="21" t="n">
        <v>93</v>
      </c>
      <c r="D87" s="21" t="n">
        <v>117</v>
      </c>
    </row>
    <row r="88">
      <c r="A88" s="20" t="s">
        <v>458</v>
      </c>
      <c r="B88" s="21" t="n">
        <v>20</v>
      </c>
      <c r="C88" s="21" t="n">
        <v>76</v>
      </c>
      <c r="D88" s="21" t="n">
        <v>96</v>
      </c>
    </row>
    <row r="89">
      <c r="A89" s="20" t="s">
        <v>459</v>
      </c>
      <c r="B89" s="21" t="n">
        <v>15</v>
      </c>
      <c r="C89" s="21" t="n">
        <v>60</v>
      </c>
      <c r="D89" s="21" t="n">
        <v>75</v>
      </c>
    </row>
    <row r="90">
      <c r="A90" s="20" t="s">
        <v>460</v>
      </c>
      <c r="B90" s="21" t="n">
        <v>12</v>
      </c>
      <c r="C90" s="21" t="n">
        <v>47</v>
      </c>
      <c r="D90" s="21" t="n">
        <v>59</v>
      </c>
    </row>
    <row r="91">
      <c r="A91" s="20" t="s">
        <v>461</v>
      </c>
      <c r="B91" s="21" t="n">
        <v>9</v>
      </c>
      <c r="C91" s="21" t="n">
        <v>35</v>
      </c>
      <c r="D91" s="21" t="n">
        <v>44</v>
      </c>
    </row>
    <row r="92">
      <c r="A92" s="20" t="s">
        <v>462</v>
      </c>
      <c r="B92" s="21" t="n">
        <v>6</v>
      </c>
      <c r="C92" s="21" t="n">
        <v>26</v>
      </c>
      <c r="D92" s="21" t="n">
        <v>32</v>
      </c>
    </row>
    <row r="93">
      <c r="A93" s="20" t="s">
        <v>463</v>
      </c>
      <c r="B93" s="21" t="n">
        <v>4</v>
      </c>
      <c r="C93" s="21" t="n">
        <v>19</v>
      </c>
      <c r="D93" s="21" t="n">
        <v>23</v>
      </c>
    </row>
    <row r="94">
      <c r="A94" s="20" t="s">
        <v>464</v>
      </c>
      <c r="B94" s="21" t="n">
        <v>3</v>
      </c>
      <c r="C94" s="21" t="n">
        <v>13</v>
      </c>
      <c r="D94" s="21" t="n">
        <v>16</v>
      </c>
    </row>
    <row r="95">
      <c r="A95" s="20" t="s">
        <v>465</v>
      </c>
      <c r="B95" s="21" t="n">
        <v>2</v>
      </c>
      <c r="C95" s="21" t="n">
        <v>9</v>
      </c>
      <c r="D95" s="21" t="n">
        <v>11</v>
      </c>
    </row>
    <row r="96">
      <c r="A96" s="20" t="s">
        <v>466</v>
      </c>
      <c r="B96" s="21" t="n">
        <v>1</v>
      </c>
      <c r="C96" s="21" t="n">
        <v>6</v>
      </c>
      <c r="D96" s="21" t="n">
        <v>7</v>
      </c>
    </row>
    <row r="97">
      <c r="A97" s="20" t="s">
        <v>467</v>
      </c>
      <c r="B97" s="21" t="n">
        <v>1</v>
      </c>
      <c r="C97" s="21" t="n">
        <v>3</v>
      </c>
      <c r="D97" s="21" t="n">
        <v>4</v>
      </c>
    </row>
    <row r="98">
      <c r="A98" s="20" t="s">
        <v>468</v>
      </c>
      <c r="B98" s="21" t="n">
        <v>0</v>
      </c>
      <c r="C98" s="21" t="n">
        <v>2</v>
      </c>
      <c r="D98" s="21" t="n">
        <v>2</v>
      </c>
    </row>
    <row r="99">
      <c r="A99" s="20" t="s">
        <v>469</v>
      </c>
      <c r="B99" s="21" t="n">
        <v>0</v>
      </c>
      <c r="C99" s="21" t="n">
        <v>2</v>
      </c>
      <c r="D99" s="21" t="n">
        <v>2</v>
      </c>
    </row>
    <row r="100">
      <c r="A100" s="20" t="s">
        <v>470</v>
      </c>
      <c r="B100" s="21" t="n">
        <v>0</v>
      </c>
      <c r="C100" s="21" t="n">
        <v>1</v>
      </c>
      <c r="D100" s="21" t="n">
        <v>1</v>
      </c>
    </row>
    <row r="101">
      <c r="A101" s="20" t="s">
        <v>471</v>
      </c>
      <c r="B101" s="21" t="n">
        <v>0</v>
      </c>
      <c r="C101" s="21" t="n">
        <v>1</v>
      </c>
      <c r="D101" s="21" t="n">
        <v>1</v>
      </c>
    </row>
    <row r="102">
      <c r="A102" s="20" t="s">
        <v>472</v>
      </c>
      <c r="B102" s="21" t="n">
        <v>0</v>
      </c>
      <c r="C102" s="21" t="n">
        <v>1</v>
      </c>
      <c r="D102" s="21" t="n">
        <v>1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F7" sqref="F7"/>
    </sheetView>
  </sheetViews>
  <sheetFormatPr defaultRowHeight="15.0" baseColWidth="10"/>
  <cols>
    <col min="1" max="1" width="9.26953125" hidden="0" customWidth="1"/>
    <col min="2" max="2" width="9.26953125" hidden="0" customWidth="1"/>
    <col min="3" max="3" width="9.26953125" hidden="0" customWidth="1"/>
    <col min="4" max="4" width="9.26953125" hidden="0" customWidth="1"/>
    <col min="6" max="6" width="13.54296875" hidden="0" customWidth="1"/>
    <col min="7" max="7" width="11.81640625" hidden="0" customWidth="1"/>
  </cols>
  <sheetData>
    <row r="1">
      <c r="A1" s="6" t="s">
        <v>31</v>
      </c>
      <c r="B1" s="6" t="s">
        <v>32</v>
      </c>
      <c r="C1" s="6" t="s">
        <v>33</v>
      </c>
      <c r="D1" s="6" t="s">
        <v>34</v>
      </c>
    </row>
    <row r="2">
      <c r="A2" s="24" t="s">
        <v>35</v>
      </c>
      <c r="B2" s="23" t="n">
        <v>26069</v>
      </c>
      <c r="C2" s="23" t="n">
        <v>22740</v>
      </c>
      <c r="D2" s="21" t="n">
        <v>48809</v>
      </c>
    </row>
    <row r="3">
      <c r="A3" s="24" t="n">
        <v>1</v>
      </c>
      <c r="B3" s="23" t="n">
        <v>24783</v>
      </c>
      <c r="C3" s="23" t="n">
        <v>21652</v>
      </c>
      <c r="D3" s="21" t="n">
        <v>46435</v>
      </c>
      <c r="F3" s="19"/>
    </row>
    <row r="4">
      <c r="A4" s="24" t="n">
        <v>2</v>
      </c>
      <c r="B4" s="23" t="n">
        <v>24090</v>
      </c>
      <c r="C4" s="23" t="n">
        <v>21012</v>
      </c>
      <c r="D4" s="21" t="n">
        <v>45102</v>
      </c>
      <c r="F4" s="19"/>
    </row>
    <row r="5">
      <c r="A5" s="24" t="n">
        <v>3</v>
      </c>
      <c r="B5" s="23" t="n">
        <v>24435</v>
      </c>
      <c r="C5" s="23" t="n">
        <v>21157</v>
      </c>
      <c r="D5" s="21" t="n">
        <v>45592</v>
      </c>
      <c r="F5" s="19"/>
    </row>
    <row r="6">
      <c r="A6" s="24" t="n">
        <v>4</v>
      </c>
      <c r="B6" s="23" t="n">
        <v>25666</v>
      </c>
      <c r="C6" s="23" t="n">
        <v>21957</v>
      </c>
      <c r="D6" s="21" t="n">
        <v>47623</v>
      </c>
    </row>
    <row r="7">
      <c r="A7" s="24" t="n">
        <v>5</v>
      </c>
      <c r="B7" s="23" t="n">
        <v>27484</v>
      </c>
      <c r="C7" s="23" t="n">
        <v>23173</v>
      </c>
      <c r="D7" s="21" t="n">
        <v>50657</v>
      </c>
    </row>
    <row r="8">
      <c r="A8" s="24" t="n">
        <v>6</v>
      </c>
      <c r="B8" s="23" t="n">
        <v>29589</v>
      </c>
      <c r="C8" s="23" t="n">
        <v>24561</v>
      </c>
      <c r="D8" s="21" t="n">
        <v>54150</v>
      </c>
    </row>
    <row r="9">
      <c r="A9" s="24" t="n">
        <v>7</v>
      </c>
      <c r="B9" s="23" t="n">
        <v>31681</v>
      </c>
      <c r="C9" s="23" t="n">
        <v>25881</v>
      </c>
      <c r="D9" s="21" t="n">
        <v>57562</v>
      </c>
    </row>
    <row r="10">
      <c r="A10" s="24" t="n">
        <v>8</v>
      </c>
      <c r="B10" s="23" t="n">
        <v>33505</v>
      </c>
      <c r="C10" s="23" t="n">
        <v>26929</v>
      </c>
      <c r="D10" s="21" t="n">
        <v>60434</v>
      </c>
    </row>
    <row r="11">
      <c r="A11" s="24" t="n">
        <v>9</v>
      </c>
      <c r="B11" s="23" t="n">
        <v>34989</v>
      </c>
      <c r="C11" s="23" t="n">
        <v>27659</v>
      </c>
      <c r="D11" s="21" t="n">
        <v>62648</v>
      </c>
    </row>
    <row r="12">
      <c r="A12" s="24" t="n">
        <v>10</v>
      </c>
      <c r="B12" s="23" t="n">
        <v>36107</v>
      </c>
      <c r="C12" s="23" t="n">
        <v>28064</v>
      </c>
      <c r="D12" s="21" t="n">
        <v>64171</v>
      </c>
    </row>
    <row r="13">
      <c r="A13" s="24" t="n">
        <v>11</v>
      </c>
      <c r="B13" s="23" t="n">
        <v>36833</v>
      </c>
      <c r="C13" s="23" t="n">
        <v>28136</v>
      </c>
      <c r="D13" s="21" t="n">
        <v>64969</v>
      </c>
      <c r="G13" s="21"/>
    </row>
    <row r="14">
      <c r="A14" s="24" t="n">
        <v>12</v>
      </c>
      <c r="B14" s="23" t="n">
        <v>37141</v>
      </c>
      <c r="C14" s="23" t="n">
        <v>27868</v>
      </c>
      <c r="D14" s="21" t="n">
        <v>65009</v>
      </c>
    </row>
    <row r="15">
      <c r="A15" s="24" t="n">
        <v>13</v>
      </c>
      <c r="B15" s="23" t="n">
        <v>37012</v>
      </c>
      <c r="C15" s="23" t="n">
        <v>27265</v>
      </c>
      <c r="D15" s="21" t="n">
        <v>64277</v>
      </c>
    </row>
    <row r="16">
      <c r="A16" s="24" t="n">
        <v>14</v>
      </c>
      <c r="B16" s="23" t="n">
        <v>36464</v>
      </c>
      <c r="C16" s="23" t="n">
        <v>26378</v>
      </c>
      <c r="D16" s="21" t="n">
        <v>62842</v>
      </c>
    </row>
    <row r="17">
      <c r="A17" s="24" t="n">
        <v>15</v>
      </c>
      <c r="B17" s="23" t="n">
        <v>35525</v>
      </c>
      <c r="C17" s="23" t="n">
        <v>25273</v>
      </c>
      <c r="D17" s="21" t="n">
        <v>60798</v>
      </c>
    </row>
    <row r="18">
      <c r="A18" s="24" t="n">
        <v>16</v>
      </c>
      <c r="B18" s="23" t="n">
        <v>34221</v>
      </c>
      <c r="C18" s="23" t="n">
        <v>24012</v>
      </c>
      <c r="D18" s="21" t="n">
        <v>58233</v>
      </c>
    </row>
    <row r="19">
      <c r="A19" s="24" t="n">
        <v>17</v>
      </c>
      <c r="B19" s="23" t="n">
        <v>32578</v>
      </c>
      <c r="C19" s="23" t="n">
        <v>22660</v>
      </c>
      <c r="D19" s="21" t="n">
        <v>55238</v>
      </c>
    </row>
    <row r="20">
      <c r="A20" s="24" t="n">
        <v>18</v>
      </c>
      <c r="B20" s="23" t="n">
        <v>30640</v>
      </c>
      <c r="C20" s="23" t="n">
        <v>21280</v>
      </c>
      <c r="D20" s="21" t="n">
        <v>51920</v>
      </c>
    </row>
    <row r="21">
      <c r="A21" s="24" t="n">
        <v>19</v>
      </c>
      <c r="B21" s="23" t="n">
        <v>28515</v>
      </c>
      <c r="C21" s="23" t="n">
        <v>19930</v>
      </c>
      <c r="D21" s="21" t="n">
        <v>48445</v>
      </c>
    </row>
    <row r="22">
      <c r="A22" s="24" t="n">
        <v>20</v>
      </c>
      <c r="B22" s="23" t="n">
        <v>26330</v>
      </c>
      <c r="C22" s="23" t="n">
        <v>18666</v>
      </c>
      <c r="D22" s="21" t="n">
        <v>44996</v>
      </c>
    </row>
    <row r="23">
      <c r="A23" s="24" t="n">
        <v>21</v>
      </c>
      <c r="B23" s="23" t="n">
        <v>24209</v>
      </c>
      <c r="C23" s="23" t="n">
        <v>17544</v>
      </c>
      <c r="D23" s="21" t="n">
        <v>41753</v>
      </c>
    </row>
    <row r="24">
      <c r="A24" s="24" t="n">
        <v>22</v>
      </c>
      <c r="B24" s="23" t="n">
        <v>22279</v>
      </c>
      <c r="C24" s="23" t="n">
        <v>16623</v>
      </c>
      <c r="D24" s="21" t="n">
        <v>38902</v>
      </c>
    </row>
    <row r="25">
      <c r="A25" s="24" t="n">
        <v>23</v>
      </c>
      <c r="B25" s="23" t="n">
        <v>20633</v>
      </c>
      <c r="C25" s="23" t="n">
        <v>15939</v>
      </c>
      <c r="D25" s="21" t="n">
        <v>36572</v>
      </c>
    </row>
    <row r="26">
      <c r="A26" s="24" t="n">
        <v>24</v>
      </c>
      <c r="B26" s="23" t="n">
        <v>19232</v>
      </c>
      <c r="C26" s="23" t="n">
        <v>15460</v>
      </c>
      <c r="D26" s="21" t="n">
        <v>34692</v>
      </c>
    </row>
    <row r="27">
      <c r="A27" s="24" t="n">
        <v>25</v>
      </c>
      <c r="B27" s="23" t="n">
        <v>18007</v>
      </c>
      <c r="C27" s="23" t="n">
        <v>15135</v>
      </c>
      <c r="D27" s="21" t="n">
        <v>33142</v>
      </c>
    </row>
    <row r="28">
      <c r="A28" s="24" t="n">
        <v>26</v>
      </c>
      <c r="B28" s="23" t="n">
        <v>16888</v>
      </c>
      <c r="C28" s="23" t="n">
        <v>14913</v>
      </c>
      <c r="D28" s="21" t="n">
        <v>31801</v>
      </c>
    </row>
    <row r="29">
      <c r="A29" s="24" t="n">
        <v>27</v>
      </c>
      <c r="B29" s="23" t="n">
        <v>15804</v>
      </c>
      <c r="C29" s="23" t="n">
        <v>14743</v>
      </c>
      <c r="D29" s="21" t="n">
        <v>30547</v>
      </c>
    </row>
    <row r="30">
      <c r="A30" s="24" t="n">
        <v>28</v>
      </c>
      <c r="B30" s="23" t="n">
        <v>14709</v>
      </c>
      <c r="C30" s="23" t="n">
        <v>14583</v>
      </c>
      <c r="D30" s="21" t="n">
        <v>29292</v>
      </c>
    </row>
    <row r="31">
      <c r="A31" s="24" t="n">
        <v>29</v>
      </c>
      <c r="B31" s="23" t="n">
        <v>13652</v>
      </c>
      <c r="C31" s="23" t="n">
        <v>14432</v>
      </c>
      <c r="D31" s="21" t="n">
        <v>28084</v>
      </c>
    </row>
    <row r="32">
      <c r="A32" s="24" t="n">
        <v>30</v>
      </c>
      <c r="B32" s="23" t="n">
        <v>12702</v>
      </c>
      <c r="C32" s="23" t="n">
        <v>14299</v>
      </c>
      <c r="D32" s="21" t="n">
        <v>27001</v>
      </c>
    </row>
    <row r="33">
      <c r="A33" s="24" t="n">
        <v>31</v>
      </c>
      <c r="B33" s="23" t="n">
        <v>11933</v>
      </c>
      <c r="C33" s="23" t="n">
        <v>14194</v>
      </c>
      <c r="D33" s="21" t="n">
        <v>26127</v>
      </c>
    </row>
    <row r="34">
      <c r="A34" s="24" t="n">
        <v>32</v>
      </c>
      <c r="B34" s="23" t="n">
        <v>11416</v>
      </c>
      <c r="C34" s="23" t="n">
        <v>14124</v>
      </c>
      <c r="D34" s="21" t="n">
        <v>25540</v>
      </c>
    </row>
    <row r="35">
      <c r="A35" s="24" t="n">
        <v>33</v>
      </c>
      <c r="B35" s="23" t="n">
        <v>11196</v>
      </c>
      <c r="C35" s="23" t="n">
        <v>14091</v>
      </c>
      <c r="D35" s="21" t="n">
        <v>25287</v>
      </c>
    </row>
    <row r="36">
      <c r="A36" s="24" t="n">
        <v>34</v>
      </c>
      <c r="B36" s="23" t="n">
        <v>11219</v>
      </c>
      <c r="C36" s="23" t="n">
        <v>14061</v>
      </c>
      <c r="D36" s="21" t="n">
        <v>25280</v>
      </c>
    </row>
    <row r="37">
      <c r="A37" s="24" t="n">
        <v>35</v>
      </c>
      <c r="B37" s="23" t="n">
        <v>11404</v>
      </c>
      <c r="C37" s="23" t="n">
        <v>13996</v>
      </c>
      <c r="D37" s="21" t="n">
        <v>25400</v>
      </c>
    </row>
    <row r="38">
      <c r="A38" s="24" t="n">
        <v>36</v>
      </c>
      <c r="B38" s="23" t="n">
        <v>11671</v>
      </c>
      <c r="C38" s="23" t="n">
        <v>13854</v>
      </c>
      <c r="D38" s="21" t="n">
        <v>25525</v>
      </c>
    </row>
    <row r="39">
      <c r="A39" s="24" t="n">
        <v>37</v>
      </c>
      <c r="B39" s="23" t="n">
        <v>11938</v>
      </c>
      <c r="C39" s="23" t="n">
        <v>13596</v>
      </c>
      <c r="D39" s="21" t="n">
        <v>25534</v>
      </c>
    </row>
    <row r="40">
      <c r="A40" s="24" t="n">
        <v>38</v>
      </c>
      <c r="B40" s="23" t="n">
        <v>12136</v>
      </c>
      <c r="C40" s="23" t="n">
        <v>13192</v>
      </c>
      <c r="D40" s="21" t="n">
        <v>25328</v>
      </c>
    </row>
    <row r="41">
      <c r="A41" s="24" t="n">
        <v>39</v>
      </c>
      <c r="B41" s="23" t="n">
        <v>12233</v>
      </c>
      <c r="C41" s="23" t="n">
        <v>12653</v>
      </c>
      <c r="D41" s="21" t="n">
        <v>24886</v>
      </c>
    </row>
    <row r="42">
      <c r="A42" s="24" t="n">
        <v>40</v>
      </c>
      <c r="B42" s="23" t="n">
        <v>12208</v>
      </c>
      <c r="C42" s="23" t="n">
        <v>12001</v>
      </c>
      <c r="D42" s="21" t="n">
        <v>24209</v>
      </c>
    </row>
    <row r="43">
      <c r="A43" s="24" t="n">
        <v>41</v>
      </c>
      <c r="B43" s="23" t="n">
        <v>12040</v>
      </c>
      <c r="C43" s="23" t="n">
        <v>11259</v>
      </c>
      <c r="D43" s="21" t="n">
        <v>23299</v>
      </c>
    </row>
    <row r="44">
      <c r="A44" s="24" t="n">
        <v>42</v>
      </c>
      <c r="B44" s="23" t="n">
        <v>11707</v>
      </c>
      <c r="C44" s="23" t="n">
        <v>10449</v>
      </c>
      <c r="D44" s="21" t="n">
        <v>22156</v>
      </c>
    </row>
    <row r="45">
      <c r="A45" s="24" t="n">
        <v>43</v>
      </c>
      <c r="B45" s="23" t="n">
        <v>11202</v>
      </c>
      <c r="C45" s="23" t="n">
        <v>9595</v>
      </c>
      <c r="D45" s="21" t="n">
        <v>20797</v>
      </c>
    </row>
    <row r="46">
      <c r="A46" s="24" t="n">
        <v>44</v>
      </c>
      <c r="B46" s="23" t="n">
        <v>10576</v>
      </c>
      <c r="C46" s="23" t="n">
        <v>8727</v>
      </c>
      <c r="D46" s="21" t="n">
        <v>19303</v>
      </c>
    </row>
    <row r="47">
      <c r="A47" s="24" t="n">
        <v>45</v>
      </c>
      <c r="B47" s="23" t="n">
        <v>9892</v>
      </c>
      <c r="C47" s="23" t="n">
        <v>7879</v>
      </c>
      <c r="D47" s="21" t="n">
        <v>17771</v>
      </c>
    </row>
    <row r="48">
      <c r="A48" s="24" t="n">
        <v>46</v>
      </c>
      <c r="B48" s="23" t="n">
        <v>9216</v>
      </c>
      <c r="C48" s="23" t="n">
        <v>7083</v>
      </c>
      <c r="D48" s="21" t="n">
        <v>16299</v>
      </c>
    </row>
    <row r="49">
      <c r="A49" s="24" t="n">
        <v>47</v>
      </c>
      <c r="B49" s="23" t="n">
        <v>8611</v>
      </c>
      <c r="C49" s="23" t="n">
        <v>6371</v>
      </c>
      <c r="D49" s="21" t="n">
        <v>14982</v>
      </c>
    </row>
    <row r="50">
      <c r="A50" s="24" t="n">
        <v>48</v>
      </c>
      <c r="B50" s="23" t="n">
        <v>8123</v>
      </c>
      <c r="C50" s="23" t="n">
        <v>5768</v>
      </c>
      <c r="D50" s="21" t="n">
        <v>13891</v>
      </c>
    </row>
    <row r="51">
      <c r="A51" s="24" t="n">
        <v>49</v>
      </c>
      <c r="B51" s="23" t="n">
        <v>7724</v>
      </c>
      <c r="C51" s="23" t="n">
        <v>5261</v>
      </c>
      <c r="D51" s="21" t="n">
        <v>12985</v>
      </c>
    </row>
    <row r="52">
      <c r="A52" s="24" t="n">
        <v>50</v>
      </c>
      <c r="B52" s="23" t="n">
        <v>7365</v>
      </c>
      <c r="C52" s="23" t="n">
        <v>4827</v>
      </c>
      <c r="D52" s="21" t="n">
        <v>12192</v>
      </c>
    </row>
    <row r="53">
      <c r="A53" s="24" t="n">
        <v>51</v>
      </c>
      <c r="B53" s="23" t="n">
        <v>6999</v>
      </c>
      <c r="C53" s="23" t="n">
        <v>4445</v>
      </c>
      <c r="D53" s="21" t="n">
        <v>11444</v>
      </c>
    </row>
    <row r="54">
      <c r="A54" s="24" t="n">
        <v>52</v>
      </c>
      <c r="B54" s="23" t="n">
        <v>6579</v>
      </c>
      <c r="C54" s="23" t="n">
        <v>4094</v>
      </c>
      <c r="D54" s="21" t="n">
        <v>10673</v>
      </c>
    </row>
    <row r="55">
      <c r="A55" s="24" t="n">
        <v>53</v>
      </c>
      <c r="B55" s="23" t="n">
        <v>6074</v>
      </c>
      <c r="C55" s="23" t="n">
        <v>3756</v>
      </c>
      <c r="D55" s="21" t="n">
        <v>9830</v>
      </c>
    </row>
    <row r="56">
      <c r="A56" s="24" t="n">
        <v>54</v>
      </c>
      <c r="B56" s="23" t="n">
        <v>5518</v>
      </c>
      <c r="C56" s="23" t="n">
        <v>3433</v>
      </c>
      <c r="D56" s="21" t="n">
        <v>8951</v>
      </c>
    </row>
    <row r="57">
      <c r="A57" s="24" t="n">
        <v>55</v>
      </c>
      <c r="B57" s="23" t="n">
        <v>4966</v>
      </c>
      <c r="C57" s="23" t="n">
        <v>3129</v>
      </c>
      <c r="D57" s="21" t="n">
        <v>8095</v>
      </c>
    </row>
    <row r="58">
      <c r="A58" s="24" t="n">
        <v>56</v>
      </c>
      <c r="B58" s="23" t="n">
        <v>4469</v>
      </c>
      <c r="C58" s="23" t="n">
        <v>2851</v>
      </c>
      <c r="D58" s="21" t="n">
        <v>7320</v>
      </c>
    </row>
    <row r="59">
      <c r="A59" s="24" t="n">
        <v>57</v>
      </c>
      <c r="B59" s="23" t="n">
        <v>4079</v>
      </c>
      <c r="C59" s="23" t="n">
        <v>2605</v>
      </c>
      <c r="D59" s="21" t="n">
        <v>6684</v>
      </c>
    </row>
    <row r="60">
      <c r="A60" s="24" t="n">
        <v>58</v>
      </c>
      <c r="B60" s="23" t="n">
        <v>3831</v>
      </c>
      <c r="C60" s="23" t="n">
        <v>2393</v>
      </c>
      <c r="D60" s="21" t="n">
        <v>6224</v>
      </c>
    </row>
    <row r="61">
      <c r="A61" s="24" t="n">
        <v>59</v>
      </c>
      <c r="B61" s="23" t="n">
        <v>3684</v>
      </c>
      <c r="C61" s="23" t="n">
        <v>2208</v>
      </c>
      <c r="D61" s="21" t="n">
        <v>5892</v>
      </c>
    </row>
    <row r="62">
      <c r="A62" s="24" t="n">
        <v>60</v>
      </c>
      <c r="B62" s="23" t="n">
        <v>3581</v>
      </c>
      <c r="C62" s="23" t="n">
        <v>2041</v>
      </c>
      <c r="D62" s="21" t="n">
        <v>5622</v>
      </c>
    </row>
    <row r="63">
      <c r="A63" s="24" t="n">
        <v>61</v>
      </c>
      <c r="B63" s="23" t="n">
        <v>3463</v>
      </c>
      <c r="C63" s="23" t="n">
        <v>1882</v>
      </c>
      <c r="D63" s="21" t="n">
        <v>5345</v>
      </c>
    </row>
    <row r="64">
      <c r="A64" s="24" t="n">
        <v>62</v>
      </c>
      <c r="B64" s="23" t="n">
        <v>3272</v>
      </c>
      <c r="C64" s="23" t="n">
        <v>1722</v>
      </c>
      <c r="D64" s="21" t="n">
        <v>4994</v>
      </c>
    </row>
    <row r="65">
      <c r="A65" s="24" t="n">
        <v>63</v>
      </c>
      <c r="B65" s="23" t="n">
        <v>2968</v>
      </c>
      <c r="C65" s="23" t="n">
        <v>1553</v>
      </c>
      <c r="D65" s="21" t="n">
        <v>4521</v>
      </c>
    </row>
    <row r="66">
      <c r="A66" s="24" t="n">
        <v>64</v>
      </c>
      <c r="B66" s="23" t="n">
        <v>2583</v>
      </c>
      <c r="C66" s="23" t="n">
        <v>1382</v>
      </c>
      <c r="D66" s="21" t="n">
        <v>3965</v>
      </c>
    </row>
    <row r="67">
      <c r="A67" s="24" t="n">
        <v>65</v>
      </c>
      <c r="B67" s="23" t="n">
        <v>2168</v>
      </c>
      <c r="C67" s="23" t="n">
        <v>1218</v>
      </c>
      <c r="D67" s="21" t="n">
        <v>3386</v>
      </c>
    </row>
    <row r="68">
      <c r="A68" s="24" t="n">
        <v>66</v>
      </c>
      <c r="B68" s="23" t="n">
        <v>1773</v>
      </c>
      <c r="C68" s="23" t="n">
        <v>1068</v>
      </c>
      <c r="D68" s="21" t="n">
        <v>2841</v>
      </c>
    </row>
    <row r="69">
      <c r="A69" s="24" t="n">
        <v>67</v>
      </c>
      <c r="B69" s="23" t="n">
        <v>1449</v>
      </c>
      <c r="C69" s="23" t="n">
        <v>943</v>
      </c>
      <c r="D69" s="21" t="n">
        <v>2392</v>
      </c>
    </row>
    <row r="70">
      <c r="A70" s="24" t="n">
        <v>68</v>
      </c>
      <c r="B70" s="23" t="n">
        <v>1231</v>
      </c>
      <c r="C70" s="23" t="n">
        <v>847</v>
      </c>
      <c r="D70" s="21" t="n">
        <v>2078</v>
      </c>
    </row>
    <row r="71">
      <c r="A71" s="24" t="n">
        <v>69</v>
      </c>
      <c r="B71" s="23" t="n">
        <v>1103</v>
      </c>
      <c r="C71" s="23" t="n">
        <v>776</v>
      </c>
      <c r="D71" s="21" t="n">
        <v>1879</v>
      </c>
    </row>
    <row r="72">
      <c r="A72" s="24" t="n">
        <v>70</v>
      </c>
      <c r="B72" s="23" t="n">
        <v>1032</v>
      </c>
      <c r="C72" s="23" t="n">
        <v>720</v>
      </c>
      <c r="D72" s="21" t="n">
        <v>1752</v>
      </c>
    </row>
    <row r="73">
      <c r="A73" s="24" t="n">
        <v>71</v>
      </c>
      <c r="B73" s="23" t="n">
        <v>985</v>
      </c>
      <c r="C73" s="23" t="n">
        <v>672</v>
      </c>
      <c r="D73" s="21" t="n">
        <v>1657</v>
      </c>
    </row>
    <row r="74">
      <c r="A74" s="24" t="n">
        <v>72</v>
      </c>
      <c r="B74" s="23" t="n">
        <v>931</v>
      </c>
      <c r="C74" s="23" t="n">
        <v>622</v>
      </c>
      <c r="D74" s="21" t="n">
        <v>1553</v>
      </c>
    </row>
    <row r="75">
      <c r="A75" s="24" t="n">
        <v>73</v>
      </c>
      <c r="B75" s="23" t="n">
        <v>845</v>
      </c>
      <c r="C75" s="23" t="n">
        <v>564</v>
      </c>
      <c r="D75" s="21" t="n">
        <v>1409</v>
      </c>
    </row>
    <row r="76">
      <c r="A76" s="24" t="n">
        <v>74</v>
      </c>
      <c r="B76" s="23" t="n">
        <v>733</v>
      </c>
      <c r="C76" s="23" t="n">
        <v>501</v>
      </c>
      <c r="D76" s="21" t="n">
        <v>1234</v>
      </c>
    </row>
    <row r="77">
      <c r="A77" s="24" t="n">
        <v>75</v>
      </c>
      <c r="B77" s="23" t="n">
        <v>610</v>
      </c>
      <c r="C77" s="23" t="n">
        <v>437</v>
      </c>
      <c r="D77" s="21" t="n">
        <v>1047</v>
      </c>
    </row>
    <row r="78">
      <c r="A78" s="24" t="n">
        <v>76</v>
      </c>
      <c r="B78" s="23" t="n">
        <v>488</v>
      </c>
      <c r="C78" s="23" t="n">
        <v>377</v>
      </c>
      <c r="D78" s="21" t="n">
        <v>865</v>
      </c>
    </row>
    <row r="79">
      <c r="A79" s="24" t="n">
        <v>77</v>
      </c>
      <c r="B79" s="23" t="n">
        <v>382</v>
      </c>
      <c r="C79" s="23" t="n">
        <v>325</v>
      </c>
      <c r="D79" s="21" t="n">
        <v>707</v>
      </c>
    </row>
    <row r="80">
      <c r="A80" s="24" t="n">
        <v>78</v>
      </c>
      <c r="B80" s="23" t="n">
        <v>301</v>
      </c>
      <c r="C80" s="23" t="n">
        <v>284</v>
      </c>
      <c r="D80" s="21" t="n">
        <v>585</v>
      </c>
    </row>
    <row r="81">
      <c r="A81" s="24" t="n">
        <v>79</v>
      </c>
      <c r="B81" s="23" t="n">
        <v>244</v>
      </c>
      <c r="C81" s="23" t="n">
        <v>253</v>
      </c>
      <c r="D81" s="21" t="n">
        <v>497</v>
      </c>
    </row>
    <row r="82">
      <c r="A82" s="24" t="n">
        <v>80</v>
      </c>
      <c r="B82" s="23" t="n">
        <v>205</v>
      </c>
      <c r="C82" s="23" t="n">
        <v>229</v>
      </c>
      <c r="D82" s="21" t="n">
        <v>434</v>
      </c>
    </row>
    <row r="83">
      <c r="A83" s="24" t="n">
        <v>81</v>
      </c>
      <c r="B83" s="23" t="n">
        <v>177</v>
      </c>
      <c r="C83" s="23" t="n">
        <v>208</v>
      </c>
      <c r="D83" s="21" t="n">
        <v>385</v>
      </c>
    </row>
    <row r="84">
      <c r="A84" s="24" t="n">
        <v>82</v>
      </c>
      <c r="B84" s="23" t="n">
        <v>156</v>
      </c>
      <c r="C84" s="23" t="n">
        <v>188</v>
      </c>
      <c r="D84" s="21" t="n">
        <v>344</v>
      </c>
    </row>
    <row r="85">
      <c r="A85" s="24" t="n">
        <v>83</v>
      </c>
      <c r="B85" s="23" t="n">
        <v>135</v>
      </c>
      <c r="C85" s="23" t="n">
        <v>165</v>
      </c>
      <c r="D85" s="21" t="n">
        <v>300</v>
      </c>
    </row>
    <row r="86">
      <c r="A86" s="24" t="n">
        <v>84</v>
      </c>
      <c r="B86" s="23" t="n">
        <v>114</v>
      </c>
      <c r="C86" s="23" t="n">
        <v>142</v>
      </c>
      <c r="D86" s="21" t="n">
        <v>256</v>
      </c>
    </row>
    <row r="87">
      <c r="A87" s="24" t="n">
        <v>85</v>
      </c>
      <c r="B87" s="23" t="n">
        <v>95</v>
      </c>
      <c r="C87" s="23" t="n">
        <v>119</v>
      </c>
      <c r="D87" s="21" t="n">
        <v>214</v>
      </c>
    </row>
    <row r="88">
      <c r="A88" s="24" t="n">
        <v>86</v>
      </c>
      <c r="B88" s="23" t="n">
        <v>77</v>
      </c>
      <c r="C88" s="23" t="n">
        <v>96</v>
      </c>
      <c r="D88" s="21" t="n">
        <v>173</v>
      </c>
    </row>
    <row r="89">
      <c r="A89" s="24" t="n">
        <v>87</v>
      </c>
      <c r="B89" s="23" t="n">
        <v>61</v>
      </c>
      <c r="C89" s="23" t="n">
        <v>76</v>
      </c>
      <c r="D89" s="21" t="n">
        <v>137</v>
      </c>
    </row>
    <row r="90">
      <c r="A90" s="24" t="n">
        <v>88</v>
      </c>
      <c r="B90" s="23" t="n">
        <v>47</v>
      </c>
      <c r="C90" s="23" t="n">
        <v>59</v>
      </c>
      <c r="D90" s="21" t="n">
        <v>106</v>
      </c>
    </row>
    <row r="91">
      <c r="A91" s="24" t="n">
        <v>89</v>
      </c>
      <c r="B91" s="23" t="n">
        <v>35</v>
      </c>
      <c r="C91" s="23" t="n">
        <v>44</v>
      </c>
      <c r="D91" s="21" t="n">
        <v>79</v>
      </c>
    </row>
    <row r="92">
      <c r="A92" s="24" t="n">
        <v>90</v>
      </c>
      <c r="B92" s="23" t="n">
        <v>25</v>
      </c>
      <c r="C92" s="23" t="n">
        <v>33</v>
      </c>
      <c r="D92" s="21" t="n">
        <v>58</v>
      </c>
    </row>
    <row r="93">
      <c r="A93" s="24" t="n">
        <v>91</v>
      </c>
      <c r="B93" s="23" t="n">
        <v>17</v>
      </c>
      <c r="C93" s="23" t="n">
        <v>23</v>
      </c>
      <c r="D93" s="21" t="n">
        <v>40</v>
      </c>
    </row>
    <row r="94">
      <c r="A94" s="24" t="n">
        <v>92</v>
      </c>
      <c r="B94" s="23" t="n">
        <v>11</v>
      </c>
      <c r="C94" s="23" t="n">
        <v>16</v>
      </c>
      <c r="D94" s="21" t="n">
        <v>27</v>
      </c>
    </row>
    <row r="95">
      <c r="A95" s="24" t="n">
        <v>93</v>
      </c>
      <c r="B95" s="23" t="n">
        <v>7</v>
      </c>
      <c r="C95" s="23" t="n">
        <v>11</v>
      </c>
      <c r="D95" s="21" t="n">
        <v>18</v>
      </c>
    </row>
    <row r="96">
      <c r="A96" s="24" t="n">
        <v>94</v>
      </c>
      <c r="B96" s="23" t="n">
        <v>4</v>
      </c>
      <c r="C96" s="23" t="n">
        <v>7</v>
      </c>
      <c r="D96" s="21" t="n">
        <v>11</v>
      </c>
    </row>
    <row r="97">
      <c r="A97" s="24" t="n">
        <v>95</v>
      </c>
      <c r="B97" s="23" t="n">
        <v>2</v>
      </c>
      <c r="C97" s="23" t="n">
        <v>5</v>
      </c>
      <c r="D97" s="21" t="n">
        <v>7</v>
      </c>
    </row>
    <row r="98">
      <c r="A98" s="24" t="n">
        <v>96</v>
      </c>
      <c r="B98" s="23" t="n">
        <v>1</v>
      </c>
      <c r="C98" s="23" t="n">
        <v>3</v>
      </c>
      <c r="D98" s="21" t="n">
        <v>4</v>
      </c>
    </row>
    <row r="99">
      <c r="A99" s="24" t="n">
        <v>97</v>
      </c>
      <c r="B99" s="23" t="n">
        <v>1</v>
      </c>
      <c r="C99" s="23" t="n">
        <v>2</v>
      </c>
      <c r="D99" s="21" t="n">
        <v>3</v>
      </c>
    </row>
    <row r="100">
      <c r="A100" s="24" t="n">
        <v>98</v>
      </c>
      <c r="B100" s="23" t="n">
        <v>1</v>
      </c>
      <c r="C100" s="23" t="n">
        <v>1</v>
      </c>
      <c r="D100" s="21" t="n">
        <v>2</v>
      </c>
    </row>
    <row r="101">
      <c r="A101" s="24" t="n">
        <v>99</v>
      </c>
      <c r="B101" s="23" t="n">
        <v>1</v>
      </c>
      <c r="C101" s="23" t="n">
        <v>1</v>
      </c>
      <c r="D101" s="21" t="n">
        <v>2</v>
      </c>
    </row>
    <row r="102">
      <c r="A102" s="24" t="n">
        <v>100</v>
      </c>
      <c r="B102" s="23" t="n">
        <v>1</v>
      </c>
      <c r="C102" s="23" t="n">
        <v>1</v>
      </c>
      <c r="D102" s="21" t="n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E22" sqref="E22"/>
    </sheetView>
  </sheetViews>
  <sheetFormatPr defaultRowHeight="15.0" baseColWidth="10"/>
  <cols>
    <col min="1" max="1" width="27.54296875" hidden="0" customWidth="1"/>
  </cols>
  <sheetData>
    <row r="1">
      <c r="A1" s="6" t="s">
        <v>115</v>
      </c>
      <c r="B1" s="26" t="s">
        <v>105</v>
      </c>
      <c r="C1" s="26" t="s">
        <v>116</v>
      </c>
    </row>
    <row r="2">
      <c r="A2" s="27" t="s">
        <v>117</v>
      </c>
      <c r="B2" s="25" t="n">
        <v>0.12</v>
      </c>
      <c r="C2" s="22"/>
    </row>
    <row r="3">
      <c r="A3" s="27" t="s">
        <v>118</v>
      </c>
      <c r="B3" s="25" t="n">
        <v>0.12</v>
      </c>
      <c r="C3" s="22"/>
    </row>
    <row r="4">
      <c r="A4" s="27" t="s">
        <v>119</v>
      </c>
      <c r="B4" s="25" t="n">
        <v>0.1</v>
      </c>
      <c r="C4" s="22"/>
    </row>
    <row r="5">
      <c r="A5" s="27" t="s">
        <v>120</v>
      </c>
      <c r="B5" s="25" t="n">
        <v>0.13500000000000001</v>
      </c>
      <c r="C5" s="25" t="n">
        <v>1.35</v>
      </c>
    </row>
    <row r="6">
      <c r="A6" s="27" t="s">
        <v>121</v>
      </c>
      <c r="B6" s="25" t="n">
        <v>0.22</v>
      </c>
      <c r="C6" s="25" t="n">
        <v>1.6</v>
      </c>
    </row>
    <row r="7">
      <c r="A7" s="27" t="s">
        <v>122</v>
      </c>
      <c r="B7" s="25" t="n">
        <v>0.1</v>
      </c>
      <c r="C7" s="25" t="n">
        <v>2</v>
      </c>
    </row>
    <row r="8">
      <c r="A8" s="27" t="s">
        <v>123</v>
      </c>
      <c r="B8" s="25" t="n">
        <v>0.25</v>
      </c>
      <c r="C8" s="22"/>
    </row>
    <row r="9">
      <c r="A9" s="27" t="s">
        <v>124</v>
      </c>
      <c r="B9" s="25" t="n">
        <v>0.1</v>
      </c>
      <c r="C9" s="22"/>
    </row>
    <row r="10">
      <c r="A10" s="27" t="s">
        <v>125</v>
      </c>
      <c r="B10" s="25" t="n">
        <f>(32-28)/32</f>
        <v>0.125</v>
      </c>
      <c r="C10" s="22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E1" sqref="E1:E1048576"/>
    </sheetView>
  </sheetViews>
  <sheetFormatPr defaultRowHeight="15.0" baseColWidth="10"/>
  <cols>
    <col min="1" max="1" width="7.81640625" hidden="0" customWidth="1"/>
    <col min="2" max="2" width="12.81640625" hidden="0" customWidth="1"/>
    <col min="3" max="3" width="12.81640625" hidden="0" customWidth="1"/>
    <col min="4" max="4" width="12.81640625" hidden="0" customWidth="1"/>
    <col min="5" max="5" width="20.08984375" hidden="0" customWidth="1"/>
  </cols>
  <sheetData>
    <row r="1">
      <c r="A1" s="6" t="s">
        <v>473</v>
      </c>
      <c r="B1" s="26" t="s">
        <v>474</v>
      </c>
      <c r="C1" s="26" t="s">
        <v>475</v>
      </c>
      <c r="D1" s="26" t="s">
        <v>476</v>
      </c>
    </row>
    <row r="2">
      <c r="A2" s="27" t="s">
        <v>477</v>
      </c>
      <c r="B2" s="28" t="n">
        <v>0.164882226980728</v>
      </c>
      <c r="C2" s="28" t="n">
        <v>0.0934682929877934</v>
      </c>
      <c r="D2" s="29" t="n">
        <v>0.0669364820678432</v>
      </c>
    </row>
    <row r="3">
      <c r="A3" s="27" t="s">
        <v>478</v>
      </c>
      <c r="B3" s="28" t="n">
        <v>0.0685224839400428</v>
      </c>
      <c r="C3" s="28" t="n">
        <v>0.0870935409593733</v>
      </c>
      <c r="D3" s="29" t="n">
        <v>0.064084654318813</v>
      </c>
    </row>
    <row r="4">
      <c r="A4" s="27" t="s">
        <v>479</v>
      </c>
      <c r="B4" s="28" t="n">
        <v>0.019271948608137</v>
      </c>
      <c r="C4" s="28" t="n">
        <v>0.0884121601296925</v>
      </c>
      <c r="D4" s="29" t="n">
        <v>0.0606002477436003</v>
      </c>
    </row>
    <row r="5">
      <c r="A5" s="27" t="s">
        <v>480</v>
      </c>
      <c r="B5" s="28" t="n">
        <v>0.019271948608137</v>
      </c>
      <c r="C5" s="28" t="n">
        <v>0.0844037398676523</v>
      </c>
      <c r="D5" s="29" t="n">
        <v>0.0607038782136116</v>
      </c>
    </row>
    <row r="6">
      <c r="A6" s="27" t="s">
        <v>481</v>
      </c>
      <c r="B6" s="28" t="n">
        <v>0.0299785867237687</v>
      </c>
      <c r="C6" s="28" t="n">
        <v>0.088117442317258</v>
      </c>
      <c r="D6" s="29" t="n">
        <v>0.0640514029442341</v>
      </c>
    </row>
    <row r="7">
      <c r="A7" s="27" t="s">
        <v>482</v>
      </c>
      <c r="B7" s="28" t="n">
        <v>0.0299785867237687</v>
      </c>
      <c r="C7" s="28" t="n">
        <v>0.0863938804689186</v>
      </c>
      <c r="D7" s="29" t="n">
        <v>0.0780327998322158</v>
      </c>
    </row>
    <row r="8">
      <c r="A8" s="27" t="s">
        <v>483</v>
      </c>
      <c r="B8" s="28" t="n">
        <v>0.0385438972162741</v>
      </c>
      <c r="C8" s="28" t="n">
        <v>0.0852050067270965</v>
      </c>
      <c r="D8" s="29" t="n">
        <v>0.0912939426516532</v>
      </c>
    </row>
    <row r="9">
      <c r="A9" s="27" t="s">
        <v>484</v>
      </c>
      <c r="B9" s="28" t="n">
        <v>0.0685224839400428</v>
      </c>
      <c r="C9" s="28" t="n">
        <v>0.0918677662222123</v>
      </c>
      <c r="D9" s="29" t="n">
        <v>0.0726748678201403</v>
      </c>
    </row>
    <row r="10">
      <c r="A10" s="27" t="s">
        <v>485</v>
      </c>
      <c r="B10" s="28" t="n">
        <v>0.107066381156317</v>
      </c>
      <c r="C10" s="28" t="n">
        <v>0.0832087534664059</v>
      </c>
      <c r="D10" s="29" t="n">
        <v>0.0939316470102539</v>
      </c>
    </row>
    <row r="11">
      <c r="A11" s="27" t="s">
        <v>486</v>
      </c>
      <c r="B11" s="28" t="n">
        <v>0.154175588865096</v>
      </c>
      <c r="C11" s="28" t="n">
        <v>0.0738056672249143</v>
      </c>
      <c r="D11" s="29" t="n">
        <v>0.127740354552834</v>
      </c>
    </row>
    <row r="12">
      <c r="A12" s="27" t="s">
        <v>487</v>
      </c>
      <c r="B12" s="28" t="n">
        <v>0.145610278372591</v>
      </c>
      <c r="C12" s="28" t="n">
        <v>0.0751928953340187</v>
      </c>
      <c r="D12" s="29" t="n">
        <v>0.132552397573661</v>
      </c>
    </row>
    <row r="13">
      <c r="A13" s="27" t="s">
        <v>488</v>
      </c>
      <c r="B13" s="28" t="n">
        <v>0.154175588865096</v>
      </c>
      <c r="C13" s="28" t="n">
        <v>0.0628308542946641</v>
      </c>
      <c r="D13" s="29" t="n">
        <v>0.0873973252711393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B17" sqref="B17"/>
    </sheetView>
  </sheetViews>
  <sheetFormatPr defaultRowHeight="15.0" baseColWidth="10"/>
  <cols>
    <col min="1" max="1" width="19.453125" hidden="0" customWidth="1"/>
    <col min="2" max="2" width="31.453125" hidden="0" customWidth="1"/>
    <col min="3" max="3" width="11.26953125" hidden="0" customWidth="1"/>
    <col min="10" max="10" width="7.453125" hidden="0" customWidth="1"/>
  </cols>
  <sheetData>
    <row r="1">
      <c r="A1" s="30" t="s">
        <v>92</v>
      </c>
      <c r="B1" s="30" t="s">
        <v>17</v>
      </c>
      <c r="C1" s="30" t="s">
        <v>93</v>
      </c>
      <c r="D1" s="30" t="s">
        <v>94</v>
      </c>
      <c r="E1" s="30" t="s">
        <v>95</v>
      </c>
      <c r="F1" s="30" t="s">
        <v>96</v>
      </c>
      <c r="G1" s="30" t="s">
        <v>97</v>
      </c>
      <c r="H1" s="30" t="s">
        <v>126</v>
      </c>
      <c r="I1" s="30" t="s">
        <v>127</v>
      </c>
    </row>
    <row r="2">
      <c r="A2" s="2" t="s">
        <v>51</v>
      </c>
      <c r="B2" t="s">
        <v>144</v>
      </c>
      <c r="C2" s="2" t="s">
        <v>98</v>
      </c>
      <c r="D2" s="2" t="n">
        <v>-7</v>
      </c>
      <c r="E2" s="2" t="n">
        <v>-5</v>
      </c>
      <c r="F2" s="2" t="n">
        <v>-3</v>
      </c>
      <c r="G2" s="2" t="n">
        <v>-1</v>
      </c>
      <c r="H2" s="2"/>
      <c r="I2" s="2"/>
    </row>
    <row r="3">
      <c r="A3" s="2" t="s">
        <v>265</v>
      </c>
      <c r="B3" t="s">
        <v>58</v>
      </c>
      <c r="C3" s="2" t="s">
        <v>98</v>
      </c>
      <c r="D3" s="2" t="n">
        <v>4</v>
      </c>
      <c r="E3" s="2" t="n">
        <v>6</v>
      </c>
      <c r="F3" s="2" t="n">
        <v>9</v>
      </c>
      <c r="G3" s="2" t="n">
        <v>12</v>
      </c>
      <c r="H3" s="2"/>
      <c r="I3" s="2"/>
    </row>
    <row r="4">
      <c r="A4" s="2" t="s">
        <v>266</v>
      </c>
      <c r="B4" t="s">
        <v>60</v>
      </c>
      <c r="C4" s="2" t="s">
        <v>98</v>
      </c>
      <c r="D4" s="2" t="n">
        <v>15</v>
      </c>
      <c r="E4" s="2"/>
      <c r="F4" s="2"/>
      <c r="G4" s="2"/>
      <c r="H4" s="2"/>
      <c r="I4" s="2"/>
    </row>
    <row r="5">
      <c r="A5" s="2" t="s">
        <v>264</v>
      </c>
      <c r="B5" t="s">
        <v>151</v>
      </c>
      <c r="C5" s="2" t="s">
        <v>98</v>
      </c>
      <c r="D5" s="2" t="n">
        <v>6</v>
      </c>
      <c r="E5" s="2" t="n">
        <v>8</v>
      </c>
      <c r="F5" s="2" t="n">
        <v>10</v>
      </c>
      <c r="G5" s="2"/>
      <c r="H5" s="2"/>
      <c r="I5" s="2"/>
    </row>
    <row r="6">
      <c r="A6" s="2" t="s">
        <v>269</v>
      </c>
      <c r="B6" t="s">
        <v>150</v>
      </c>
      <c r="C6" s="2" t="s">
        <v>63</v>
      </c>
      <c r="D6" s="2" t="n">
        <v>0</v>
      </c>
      <c r="E6" s="2" t="n">
        <v>1</v>
      </c>
      <c r="F6" s="2"/>
      <c r="G6" s="2"/>
      <c r="H6" s="2"/>
      <c r="I6" s="2"/>
    </row>
    <row r="7">
      <c r="A7" s="2" t="s">
        <v>272</v>
      </c>
      <c r="B7" t="s">
        <v>155</v>
      </c>
      <c r="C7" s="2" t="s">
        <v>4</v>
      </c>
      <c r="D7" s="2" t="n">
        <v>0</v>
      </c>
      <c r="E7" s="2"/>
      <c r="F7" s="2"/>
      <c r="G7" s="2"/>
      <c r="H7" s="2"/>
      <c r="I7" s="2"/>
    </row>
    <row r="8">
      <c r="A8" s="2" t="s">
        <v>273</v>
      </c>
      <c r="B8" t="s">
        <v>156</v>
      </c>
      <c r="C8" s="2" t="s">
        <v>4</v>
      </c>
      <c r="D8" s="2" t="n">
        <v>0</v>
      </c>
      <c r="E8" s="2"/>
      <c r="F8" s="2"/>
      <c r="G8" s="2"/>
      <c r="H8" s="2"/>
      <c r="I8" s="2"/>
    </row>
    <row r="9">
      <c r="A9" s="2" t="s">
        <v>284</v>
      </c>
      <c r="B9" t="s">
        <v>157</v>
      </c>
      <c r="C9" s="2" t="s">
        <v>4</v>
      </c>
      <c r="D9" s="2" t="n">
        <v>0</v>
      </c>
      <c r="E9" s="2"/>
      <c r="F9" s="2"/>
      <c r="G9" s="2"/>
      <c r="H9" s="2"/>
      <c r="I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opLeftCell="E1" zoomScaleNormal="100" workbookViewId="0">
      <pane ySplit="1" topLeftCell="A2" activePane="bottomLeft" state="frozen"/>
      <selection pane="bottomLeft" activeCell="E24" sqref="E24"/>
    </sheetView>
  </sheetViews>
  <sheetFormatPr defaultRowHeight="15.0" baseColWidth="10"/>
  <cols>
    <col min="1" max="1" width="27.90625" hidden="0" customWidth="1"/>
    <col min="2" max="2" width="19.7265625" hidden="0" customWidth="1"/>
    <col min="3" max="3" width="35.81640625" hidden="0" customWidth="1"/>
    <col min="4" max="4" width="12.81640625" hidden="0" customWidth="1"/>
    <col min="5" max="5" width="12.08984375" hidden="0" customWidth="1"/>
    <col min="6" max="6" width="14.453125" hidden="0" customWidth="1"/>
    <col min="7" max="7" width="12.26953125" hidden="0" customWidth="1"/>
    <col min="8" max="8" width="16.90625" hidden="0" customWidth="1"/>
    <col min="9" max="9" width="22.36328125" hidden="0" customWidth="1"/>
    <col min="10" max="10" width="13.453125" hidden="0" customWidth="1"/>
    <col min="11" max="11" width="32.81640625" hidden="0" customWidth="1"/>
    <col min="12" max="12" width="16.453125" hidden="0" customWidth="1"/>
    <col min="13" max="13" width="19.1796875" hidden="0" customWidth="1"/>
    <col min="14" max="14" width="18.7265625" hidden="0" customWidth="1"/>
    <col min="15" max="15" width="15" hidden="0" customWidth="1"/>
    <col min="16" max="16" width="14.26953125" hidden="0" customWidth="1"/>
    <col min="17" max="17" width="16.6328125" hidden="0" customWidth="1"/>
  </cols>
  <sheetData>
    <row r="1" ht="87.75" customHeight="1">
      <c r="A1" s="36" t="s">
        <v>489</v>
      </c>
      <c r="B1" s="37" t="s">
        <v>490</v>
      </c>
      <c r="C1" s="38" t="s">
        <v>491</v>
      </c>
      <c r="D1" s="38" t="s">
        <v>492</v>
      </c>
      <c r="E1" s="38" t="s">
        <v>493</v>
      </c>
      <c r="F1" s="38" t="s">
        <v>494</v>
      </c>
      <c r="G1" s="39" t="s">
        <v>495</v>
      </c>
      <c r="H1" s="40" t="s">
        <v>496</v>
      </c>
      <c r="I1" s="36" t="s">
        <v>497</v>
      </c>
      <c r="J1" s="41" t="s">
        <v>498</v>
      </c>
      <c r="K1" s="36" t="s">
        <v>499</v>
      </c>
      <c r="L1" s="41" t="s">
        <v>500</v>
      </c>
      <c r="M1" s="42" t="s">
        <v>501</v>
      </c>
      <c r="N1" s="42" t="s">
        <v>502</v>
      </c>
      <c r="O1" s="42" t="s">
        <v>503</v>
      </c>
      <c r="P1" s="42" t="s">
        <v>504</v>
      </c>
      <c r="Q1" s="36" t="s">
        <v>505</v>
      </c>
    </row>
    <row r="2">
      <c r="A2" s="43" t="s">
        <v>506</v>
      </c>
      <c r="B2" s="44" t="s">
        <v>507</v>
      </c>
      <c r="C2" s="45" t="s">
        <v>508</v>
      </c>
      <c r="D2" s="46" t="s">
        <v>509</v>
      </c>
      <c r="E2" s="46" t="s">
        <v>510</v>
      </c>
      <c r="F2" s="46" t="s">
        <v>511</v>
      </c>
      <c r="G2" s="47" t="s">
        <v>512</v>
      </c>
      <c r="H2" s="48" t="n">
        <v>1</v>
      </c>
      <c r="I2" s="45" t="s">
        <v>513</v>
      </c>
      <c r="J2" s="49"/>
      <c r="K2"/>
      <c r="L2" s="49" t="n">
        <v>1</v>
      </c>
      <c r="M2" s="50" t="n">
        <v>4</v>
      </c>
      <c r="N2" s="50"/>
      <c r="O2" s="50" t="n">
        <v>10</v>
      </c>
      <c r="P2" s="50"/>
      <c r="Q2"/>
    </row>
    <row r="3">
      <c r="A3" s="51" t="s">
        <v>506</v>
      </c>
      <c r="B3" s="32" t="s">
        <v>514</v>
      </c>
      <c r="C3" t="s">
        <v>515</v>
      </c>
      <c r="D3" s="2" t="s">
        <v>509</v>
      </c>
      <c r="E3" s="2" t="s">
        <v>510</v>
      </c>
      <c r="F3" s="2" t="s">
        <v>511</v>
      </c>
      <c r="G3" s="33" t="s">
        <v>512</v>
      </c>
      <c r="H3" s="34" t="n">
        <v>1</v>
      </c>
      <c r="I3" s="3" t="s">
        <v>513</v>
      </c>
      <c r="J3" s="31"/>
      <c r="K3"/>
      <c r="L3" s="31" t="n">
        <v>1</v>
      </c>
      <c r="M3" s="35" t="n">
        <v>2</v>
      </c>
      <c r="N3" s="35"/>
      <c r="O3" s="35" t="n">
        <v>30</v>
      </c>
      <c r="P3" s="35"/>
      <c r="Q3"/>
    </row>
    <row r="4">
      <c r="A4" s="51" t="s">
        <v>506</v>
      </c>
      <c r="B4" s="32" t="s">
        <v>516</v>
      </c>
      <c r="C4" t="s">
        <v>517</v>
      </c>
      <c r="D4" s="2" t="s">
        <v>509</v>
      </c>
      <c r="E4" s="2" t="s">
        <v>510</v>
      </c>
      <c r="F4" s="2" t="s">
        <v>518</v>
      </c>
      <c r="G4" s="33" t="s">
        <v>519</v>
      </c>
      <c r="H4" s="34" t="n">
        <v>1</v>
      </c>
      <c r="I4" t="s">
        <v>513</v>
      </c>
      <c r="J4" s="31"/>
      <c r="K4" s="3"/>
      <c r="L4" s="31" t="n">
        <v>1</v>
      </c>
      <c r="M4" s="35" t="n">
        <v>3</v>
      </c>
      <c r="N4" s="35"/>
      <c r="O4" s="35" t="n">
        <v>5</v>
      </c>
      <c r="P4" s="35"/>
      <c r="Q4"/>
    </row>
    <row r="5">
      <c r="A5" s="51" t="s">
        <v>506</v>
      </c>
      <c r="B5" s="32" t="s">
        <v>520</v>
      </c>
      <c r="C5" t="s">
        <v>521</v>
      </c>
      <c r="D5" s="2" t="s">
        <v>509</v>
      </c>
      <c r="E5" s="2" t="s">
        <v>510</v>
      </c>
      <c r="F5" s="2" t="s">
        <v>522</v>
      </c>
      <c r="G5" s="33" t="s">
        <v>523</v>
      </c>
      <c r="H5" s="34" t="n">
        <v>1</v>
      </c>
      <c r="I5" s="3" t="s">
        <v>513</v>
      </c>
      <c r="J5" s="31"/>
      <c r="K5" s="3"/>
      <c r="L5" s="31" t="n">
        <v>1</v>
      </c>
      <c r="M5" s="35" t="n">
        <v>4</v>
      </c>
      <c r="N5" s="35"/>
      <c r="O5" s="35" t="n">
        <v>5</v>
      </c>
      <c r="P5" s="35"/>
      <c r="Q5"/>
    </row>
    <row r="6" ht="15" customHeight="1">
      <c r="A6" s="52" t="s">
        <v>506</v>
      </c>
      <c r="B6" s="53" t="s">
        <v>524</v>
      </c>
      <c r="C6" s="54" t="s">
        <v>525</v>
      </c>
      <c r="D6" s="55" t="s">
        <v>509</v>
      </c>
      <c r="E6" s="55" t="s">
        <v>510</v>
      </c>
      <c r="F6" s="55" t="s">
        <v>522</v>
      </c>
      <c r="G6" s="56" t="s">
        <v>526</v>
      </c>
      <c r="H6" s="57" t="n">
        <v>1</v>
      </c>
      <c r="I6" s="54" t="s">
        <v>513</v>
      </c>
      <c r="J6" s="58"/>
      <c r="K6" s="54"/>
      <c r="L6" s="58" t="n">
        <v>1</v>
      </c>
      <c r="M6" s="59" t="n">
        <v>1</v>
      </c>
      <c r="N6" s="59"/>
      <c r="O6" s="59" t="n">
        <v>5</v>
      </c>
      <c r="P6" s="59"/>
      <c r="Q6"/>
    </row>
    <row r="7">
      <c r="A7" t="s">
        <v>527</v>
      </c>
      <c r="B7" s="32" t="s">
        <v>528</v>
      </c>
      <c r="C7" s="3" t="s">
        <v>529</v>
      </c>
      <c r="D7" s="2" t="s">
        <v>509</v>
      </c>
      <c r="E7" s="2" t="s">
        <v>530</v>
      </c>
      <c r="F7" s="2" t="s">
        <v>531</v>
      </c>
      <c r="G7" s="33" t="s">
        <v>519</v>
      </c>
      <c r="H7" s="34" t="n">
        <v>3.068</v>
      </c>
      <c r="I7" t="s">
        <v>532</v>
      </c>
      <c r="J7" s="31"/>
      <c r="K7" s="3"/>
      <c r="L7" s="31" t="n">
        <v>0.98</v>
      </c>
      <c r="M7" s="35" t="n">
        <v>1</v>
      </c>
      <c r="N7" s="35"/>
      <c r="O7" s="35" t="n">
        <v>5</v>
      </c>
      <c r="P7" s="35"/>
      <c r="Q7"/>
    </row>
    <row r="8">
      <c r="A8" t="s">
        <v>527</v>
      </c>
      <c r="B8" s="32" t="s">
        <v>533</v>
      </c>
      <c r="C8" s="3" t="s">
        <v>534</v>
      </c>
      <c r="D8" s="2" t="s">
        <v>509</v>
      </c>
      <c r="E8" s="2" t="s">
        <v>530</v>
      </c>
      <c r="F8" s="2" t="s">
        <v>531</v>
      </c>
      <c r="G8" s="33" t="s">
        <v>519</v>
      </c>
      <c r="H8" s="34" t="n">
        <v>0.4609</v>
      </c>
      <c r="I8" t="s">
        <v>535</v>
      </c>
      <c r="J8" s="31"/>
      <c r="K8" s="3"/>
      <c r="L8" s="31" t="n">
        <v>0.98</v>
      </c>
      <c r="M8" s="35" t="n">
        <v>2</v>
      </c>
      <c r="N8" s="35"/>
      <c r="O8" s="35" t="n">
        <v>5</v>
      </c>
      <c r="P8" s="35"/>
      <c r="Q8"/>
    </row>
    <row r="9">
      <c r="A9" t="s">
        <v>527</v>
      </c>
      <c r="B9" s="32" t="s">
        <v>536</v>
      </c>
      <c r="C9" t="s">
        <v>537</v>
      </c>
      <c r="D9" s="2" t="s">
        <v>509</v>
      </c>
      <c r="E9" s="2" t="s">
        <v>530</v>
      </c>
      <c r="F9" s="2" t="s">
        <v>518</v>
      </c>
      <c r="G9" s="33" t="s">
        <v>519</v>
      </c>
      <c r="H9" s="34" t="n">
        <v>0.368</v>
      </c>
      <c r="I9" t="s">
        <v>538</v>
      </c>
      <c r="J9" s="31"/>
      <c r="K9" s="3"/>
      <c r="L9" s="31" t="n">
        <v>0.98</v>
      </c>
      <c r="M9" s="35" t="n">
        <v>2</v>
      </c>
      <c r="N9" s="35"/>
      <c r="O9" s="35" t="n">
        <v>5</v>
      </c>
      <c r="P9" s="35"/>
      <c r="Q9"/>
    </row>
    <row r="10" ht="15" customHeight="1">
      <c r="A10" t="s">
        <v>527</v>
      </c>
      <c r="B10" s="32" t="s">
        <v>539</v>
      </c>
      <c r="C10" t="s">
        <v>540</v>
      </c>
      <c r="D10" s="2" t="s">
        <v>509</v>
      </c>
      <c r="E10" s="2" t="s">
        <v>510</v>
      </c>
      <c r="F10" s="2" t="s">
        <v>541</v>
      </c>
      <c r="G10" s="33" t="s">
        <v>542</v>
      </c>
      <c r="H10" s="34" t="n">
        <v>0.278132530120482</v>
      </c>
      <c r="I10" s="3" t="s">
        <v>535</v>
      </c>
      <c r="J10" s="31"/>
      <c r="K10" s="3"/>
      <c r="L10" s="31" t="n">
        <v>1</v>
      </c>
      <c r="M10" s="35"/>
      <c r="N10" s="35" t="n">
        <v>4</v>
      </c>
      <c r="O10" s="35" t="n">
        <v>5</v>
      </c>
      <c r="P10" s="35"/>
      <c r="Q10"/>
    </row>
    <row r="11">
      <c r="A11" s="43" t="s">
        <v>543</v>
      </c>
      <c r="B11" s="44" t="s">
        <v>544</v>
      </c>
      <c r="C11" s="45" t="s">
        <v>545</v>
      </c>
      <c r="D11" s="46" t="s">
        <v>509</v>
      </c>
      <c r="E11" s="46" t="s">
        <v>530</v>
      </c>
      <c r="F11" s="46" t="s">
        <v>546</v>
      </c>
      <c r="G11" s="47" t="s">
        <v>547</v>
      </c>
      <c r="H11" s="48" t="n">
        <v>0.00020927</v>
      </c>
      <c r="I11" s="45" t="s">
        <v>548</v>
      </c>
      <c r="J11" s="49" t="n">
        <v>4</v>
      </c>
      <c r="K11" s="45" t="s">
        <v>549</v>
      </c>
      <c r="L11" s="49" t="n">
        <v>0.909863105926648</v>
      </c>
      <c r="M11" s="50" t="n">
        <v>1</v>
      </c>
      <c r="N11" s="50"/>
      <c r="O11" s="50" t="n">
        <v>5</v>
      </c>
      <c r="P11" s="50"/>
      <c r="Q11"/>
    </row>
    <row r="12">
      <c r="A12" s="51" t="s">
        <v>543</v>
      </c>
      <c r="B12" s="32" t="s">
        <v>550</v>
      </c>
      <c r="C12" t="s">
        <v>551</v>
      </c>
      <c r="D12" s="2" t="s">
        <v>509</v>
      </c>
      <c r="E12" s="2" t="s">
        <v>552</v>
      </c>
      <c r="F12" s="2" t="s">
        <v>476</v>
      </c>
      <c r="G12" s="33" t="s">
        <v>513</v>
      </c>
      <c r="H12" s="34" t="n">
        <v>0.036788</v>
      </c>
      <c r="I12" t="s">
        <v>538</v>
      </c>
      <c r="J12" s="31" t="n">
        <v>4</v>
      </c>
      <c r="K12" t="s">
        <v>549</v>
      </c>
      <c r="L12" s="31" t="n">
        <v>1</v>
      </c>
      <c r="M12" s="35" t="n">
        <v>1</v>
      </c>
      <c r="N12" s="35"/>
      <c r="O12" s="35" t="n">
        <v>5</v>
      </c>
      <c r="P12" s="35"/>
      <c r="Q12"/>
    </row>
    <row r="13" ht="15" customHeight="1">
      <c r="A13" t="s">
        <v>543</v>
      </c>
      <c r="B13" s="32" t="s">
        <v>553</v>
      </c>
      <c r="C13" t="s">
        <v>554</v>
      </c>
      <c r="D13" s="2" t="s">
        <v>509</v>
      </c>
      <c r="E13" s="2" t="s">
        <v>510</v>
      </c>
      <c r="F13" s="2" t="s">
        <v>555</v>
      </c>
      <c r="G13" s="33" t="s">
        <v>556</v>
      </c>
      <c r="H13" s="34" t="n">
        <v>0.047</v>
      </c>
      <c r="I13" s="3" t="s">
        <v>557</v>
      </c>
      <c r="J13" s="31" t="n">
        <v>0.05</v>
      </c>
      <c r="K13" s="3" t="s">
        <v>558</v>
      </c>
      <c r="L13" s="31" t="n">
        <v>1</v>
      </c>
      <c r="M13" s="35" t="n">
        <v>2</v>
      </c>
      <c r="N13" s="35"/>
      <c r="O13" s="35" t="n">
        <v>10</v>
      </c>
      <c r="P13" s="35"/>
      <c r="Q13"/>
    </row>
    <row r="14">
      <c r="A14" s="43" t="s">
        <v>559</v>
      </c>
      <c r="B14" s="44" t="s">
        <v>560</v>
      </c>
      <c r="C14" s="45" t="s">
        <v>561</v>
      </c>
      <c r="D14" s="46" t="s">
        <v>509</v>
      </c>
      <c r="E14" s="46" t="s">
        <v>530</v>
      </c>
      <c r="F14" s="46" t="s">
        <v>476</v>
      </c>
      <c r="G14" s="47" t="s">
        <v>547</v>
      </c>
      <c r="H14" s="48" t="n">
        <v>0.0331092</v>
      </c>
      <c r="I14" s="45" t="s">
        <v>538</v>
      </c>
      <c r="J14" s="49"/>
      <c r="K14" s="45"/>
      <c r="L14" s="49" t="n">
        <v>0.875563018999255</v>
      </c>
      <c r="M14" s="50" t="n">
        <v>1</v>
      </c>
      <c r="N14" s="50"/>
      <c r="O14" s="50" t="n">
        <v>10</v>
      </c>
      <c r="P14" s="50"/>
      <c r="Q14"/>
    </row>
    <row r="15">
      <c r="A15" s="51" t="s">
        <v>559</v>
      </c>
      <c r="B15" s="32" t="s">
        <v>562</v>
      </c>
      <c r="C15" t="s">
        <v>563</v>
      </c>
      <c r="D15" s="2" t="s">
        <v>509</v>
      </c>
      <c r="E15" s="2" t="s">
        <v>530</v>
      </c>
      <c r="F15" s="2" t="s">
        <v>476</v>
      </c>
      <c r="G15" s="33" t="s">
        <v>564</v>
      </c>
      <c r="H15" s="34" t="n">
        <v>0.0331092</v>
      </c>
      <c r="I15" t="s">
        <v>538</v>
      </c>
      <c r="J15" s="31"/>
      <c r="K15" s="3"/>
      <c r="L15" s="31" t="n">
        <v>0.875563018999255</v>
      </c>
      <c r="M15" s="35" t="n">
        <v>1</v>
      </c>
      <c r="N15" s="35"/>
      <c r="O15" s="35" t="n">
        <v>10</v>
      </c>
      <c r="P15" s="35"/>
      <c r="Q15"/>
    </row>
    <row r="16">
      <c r="B16"/>
      <c r="G16"/>
      <c r="H16"/>
      <c r="J16"/>
      <c r="L16"/>
      <c r="M16"/>
      <c r="N16"/>
      <c r="O16"/>
      <c r="P16"/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F11:F15 F17:F332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E2:E15 E17:E233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G2:G15 G17:G1048576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Normal="100" workbookViewId="0">
      <pane ySplit="1" topLeftCell="A2" activePane="bottomLeft" state="frozen"/>
      <selection pane="bottomLeft" activeCell="B2" sqref="B2:C21"/>
    </sheetView>
  </sheetViews>
  <sheetFormatPr defaultRowHeight="15.0" baseColWidth="10"/>
  <cols>
    <col min="1" max="1" width="31.08984375" hidden="0" customWidth="1"/>
    <col min="2" max="2" width="22.36328125" hidden="0" customWidth="1"/>
    <col min="3" max="3" width="44.453125" hidden="0" customWidth="1"/>
    <col min="4" max="4" width="16.453125" hidden="0" customWidth="1"/>
    <col min="5" max="5" width="14.7265625" hidden="0" customWidth="1"/>
    <col min="6" max="6" width="16.08984375" hidden="0" customWidth="1"/>
    <col min="7" max="7" width="14" hidden="0" customWidth="1"/>
    <col min="8" max="8" width="17.453125" hidden="0" customWidth="1"/>
    <col min="9" max="9" width="25.08984375" hidden="0" customWidth="1"/>
    <col min="10" max="10" width="13.36328125" hidden="0" customWidth="1"/>
    <col min="11" max="11" width="35.81640625" hidden="0" customWidth="1"/>
    <col min="12" max="12" width="18.08984375" hidden="0" customWidth="1"/>
    <col min="13" max="13" width="19.1796875" hidden="0" customWidth="1"/>
    <col min="14" max="14" width="18.7265625" hidden="0" customWidth="1"/>
    <col min="15" max="15" width="15.08984375" hidden="0" customWidth="1"/>
    <col min="16" max="16" width="20.26953125" hidden="0" customWidth="1"/>
  </cols>
  <sheetData>
    <row r="1" ht="87.75" customHeight="1">
      <c r="A1" s="36" t="s">
        <v>278</v>
      </c>
      <c r="B1" s="37" t="s">
        <v>36</v>
      </c>
      <c r="C1" s="38" t="s">
        <v>37</v>
      </c>
      <c r="D1" s="38" t="s">
        <v>38</v>
      </c>
      <c r="E1" s="38" t="s">
        <v>39</v>
      </c>
      <c r="F1" s="38" t="s">
        <v>40</v>
      </c>
      <c r="G1" s="39" t="s">
        <v>41</v>
      </c>
      <c r="H1" s="40" t="s">
        <v>42</v>
      </c>
      <c r="I1" s="36" t="s">
        <v>43</v>
      </c>
      <c r="J1" s="41" t="s">
        <v>44</v>
      </c>
      <c r="K1" s="36" t="s">
        <v>45</v>
      </c>
      <c r="L1" s="41" t="s">
        <v>46</v>
      </c>
      <c r="M1" s="42" t="s">
        <v>47</v>
      </c>
      <c r="N1" s="42" t="s">
        <v>48</v>
      </c>
      <c r="O1" s="42" t="s">
        <v>49</v>
      </c>
      <c r="P1" s="42" t="s">
        <v>50</v>
      </c>
      <c r="Q1" s="36" t="s">
        <v>147</v>
      </c>
    </row>
    <row r="2">
      <c r="A2" s="43" t="s">
        <v>279</v>
      </c>
      <c r="B2" s="44" t="s">
        <v>51</v>
      </c>
      <c r="C2" s="45" t="s">
        <v>144</v>
      </c>
      <c r="D2" s="46" t="s">
        <v>52</v>
      </c>
      <c r="E2" s="46" t="s">
        <v>171</v>
      </c>
      <c r="F2" s="46" t="s">
        <v>0</v>
      </c>
      <c r="G2" s="47" t="s">
        <v>53</v>
      </c>
      <c r="H2" s="48" t="n">
        <v>1</v>
      </c>
      <c r="I2" s="45" t="s">
        <v>70</v>
      </c>
      <c r="J2" s="49"/>
      <c r="L2" s="49" t="n">
        <v>1</v>
      </c>
      <c r="M2" s="50" t="n">
        <v>4</v>
      </c>
      <c r="N2" s="50"/>
      <c r="O2" s="50" t="n">
        <v>10</v>
      </c>
      <c r="P2" s="50"/>
    </row>
    <row r="3">
      <c r="A3" s="51" t="s">
        <v>279</v>
      </c>
      <c r="B3" s="32" t="s">
        <v>54</v>
      </c>
      <c r="C3" t="s">
        <v>99</v>
      </c>
      <c r="D3" s="2" t="s">
        <v>52</v>
      </c>
      <c r="E3" s="2" t="s">
        <v>171</v>
      </c>
      <c r="F3" s="2" t="s">
        <v>0</v>
      </c>
      <c r="G3" s="33" t="s">
        <v>53</v>
      </c>
      <c r="H3" s="34" t="n">
        <v>1</v>
      </c>
      <c r="I3" s="3" t="s">
        <v>70</v>
      </c>
      <c r="J3" s="31"/>
      <c r="L3" s="31" t="n">
        <v>1</v>
      </c>
      <c r="M3" s="35" t="n">
        <v>2</v>
      </c>
      <c r="N3" s="35"/>
      <c r="O3" s="35" t="n">
        <v>30</v>
      </c>
      <c r="P3" s="35"/>
    </row>
    <row r="4">
      <c r="A4" s="51" t="s">
        <v>279</v>
      </c>
      <c r="B4" s="32" t="s">
        <v>264</v>
      </c>
      <c r="C4" t="s">
        <v>151</v>
      </c>
      <c r="D4" s="2" t="s">
        <v>52</v>
      </c>
      <c r="E4" s="2" t="s">
        <v>171</v>
      </c>
      <c r="F4" s="2" t="s">
        <v>5</v>
      </c>
      <c r="G4" s="33" t="s">
        <v>55</v>
      </c>
      <c r="H4" s="34" t="n">
        <v>1</v>
      </c>
      <c r="I4" t="s">
        <v>70</v>
      </c>
      <c r="J4" s="31"/>
      <c r="K4" s="3"/>
      <c r="L4" s="31" t="n">
        <v>1</v>
      </c>
      <c r="M4" s="35" t="n">
        <v>3</v>
      </c>
      <c r="N4" s="35"/>
      <c r="O4" s="35" t="n">
        <v>5</v>
      </c>
      <c r="P4" s="35"/>
    </row>
    <row r="5">
      <c r="A5" s="51" t="s">
        <v>279</v>
      </c>
      <c r="B5" s="32" t="s">
        <v>265</v>
      </c>
      <c r="C5" t="s">
        <v>58</v>
      </c>
      <c r="D5" s="2" t="s">
        <v>52</v>
      </c>
      <c r="E5" s="2" t="s">
        <v>171</v>
      </c>
      <c r="F5" s="2" t="s">
        <v>3</v>
      </c>
      <c r="G5" s="33" t="s">
        <v>59</v>
      </c>
      <c r="H5" s="34" t="n">
        <v>1</v>
      </c>
      <c r="I5" s="3" t="s">
        <v>70</v>
      </c>
      <c r="J5" s="31"/>
      <c r="K5" s="3"/>
      <c r="L5" s="31" t="n">
        <v>1</v>
      </c>
      <c r="M5" s="35" t="n">
        <v>4</v>
      </c>
      <c r="N5" s="35"/>
      <c r="O5" s="35" t="n">
        <v>5</v>
      </c>
      <c r="P5" s="35"/>
    </row>
    <row r="6" ht="15" customHeight="1">
      <c r="A6" s="52" t="s">
        <v>279</v>
      </c>
      <c r="B6" s="53" t="s">
        <v>266</v>
      </c>
      <c r="C6" s="54" t="s">
        <v>60</v>
      </c>
      <c r="D6" s="55" t="s">
        <v>52</v>
      </c>
      <c r="E6" s="55" t="s">
        <v>171</v>
      </c>
      <c r="F6" s="55" t="s">
        <v>3</v>
      </c>
      <c r="G6" s="56" t="s">
        <v>61</v>
      </c>
      <c r="H6" s="57" t="n">
        <v>1</v>
      </c>
      <c r="I6" s="54" t="s">
        <v>70</v>
      </c>
      <c r="J6" s="58"/>
      <c r="K6" s="54"/>
      <c r="L6" s="58" t="n">
        <v>1</v>
      </c>
      <c r="M6" s="59" t="n">
        <v>1</v>
      </c>
      <c r="N6" s="59"/>
      <c r="O6" s="59" t="n">
        <v>5</v>
      </c>
      <c r="P6" s="59"/>
    </row>
    <row r="7">
      <c r="A7" t="s">
        <v>280</v>
      </c>
      <c r="B7" s="32" t="s">
        <v>270</v>
      </c>
      <c r="C7" s="3" t="s">
        <v>56</v>
      </c>
      <c r="D7" s="2" t="s">
        <v>52</v>
      </c>
      <c r="E7" s="2" t="s">
        <v>173</v>
      </c>
      <c r="F7" s="2" t="s">
        <v>2</v>
      </c>
      <c r="G7" s="33" t="s">
        <v>55</v>
      </c>
      <c r="H7" s="34" t="n">
        <v>3.0680000000000001</v>
      </c>
      <c r="I7" t="s">
        <v>289</v>
      </c>
      <c r="J7" s="31"/>
      <c r="K7" s="3"/>
      <c r="L7" s="31" t="n">
        <v>0.98</v>
      </c>
      <c r="M7" s="35" t="n">
        <v>1</v>
      </c>
      <c r="N7" s="35"/>
      <c r="O7" s="35" t="n">
        <v>5</v>
      </c>
      <c r="P7" s="35"/>
    </row>
    <row r="8">
      <c r="A8" t="s">
        <v>280</v>
      </c>
      <c r="B8" s="32" t="s">
        <v>271</v>
      </c>
      <c r="C8" s="3" t="s">
        <v>57</v>
      </c>
      <c r="D8" s="2" t="s">
        <v>52</v>
      </c>
      <c r="E8" s="2" t="s">
        <v>173</v>
      </c>
      <c r="F8" s="2" t="s">
        <v>2</v>
      </c>
      <c r="G8" s="33" t="s">
        <v>55</v>
      </c>
      <c r="H8" s="34" t="n">
        <v>0.46090000000000003</v>
      </c>
      <c r="I8" t="s">
        <v>113</v>
      </c>
      <c r="J8" s="31"/>
      <c r="K8" s="3"/>
      <c r="L8" s="31" t="n">
        <v>0.98</v>
      </c>
      <c r="M8" s="35" t="n">
        <v>2</v>
      </c>
      <c r="N8" s="35"/>
      <c r="O8" s="35" t="n">
        <v>5</v>
      </c>
      <c r="P8" s="35"/>
    </row>
    <row r="9">
      <c r="A9" t="s">
        <v>280</v>
      </c>
      <c r="B9" s="32" t="s">
        <v>269</v>
      </c>
      <c r="C9" t="s">
        <v>288</v>
      </c>
      <c r="D9" s="2" t="s">
        <v>52</v>
      </c>
      <c r="E9" s="2" t="s">
        <v>173</v>
      </c>
      <c r="F9" s="2" t="s">
        <v>5</v>
      </c>
      <c r="G9" s="33" t="s">
        <v>55</v>
      </c>
      <c r="H9" s="34" t="n">
        <v>0.36799999999999999</v>
      </c>
      <c r="I9" t="s">
        <v>148</v>
      </c>
      <c r="J9" s="31"/>
      <c r="K9" s="3"/>
      <c r="L9" s="31" t="n">
        <v>0.98</v>
      </c>
      <c r="M9" s="35" t="n">
        <v>2</v>
      </c>
      <c r="N9" s="35"/>
      <c r="O9" s="35" t="n">
        <v>5</v>
      </c>
      <c r="P9" s="35"/>
    </row>
    <row r="10" ht="15" customHeight="1">
      <c r="A10" t="s">
        <v>280</v>
      </c>
      <c r="B10" s="32" t="s">
        <v>267</v>
      </c>
      <c r="C10" t="s">
        <v>154</v>
      </c>
      <c r="D10" s="2" t="s">
        <v>52</v>
      </c>
      <c r="E10" s="2" t="s">
        <v>171</v>
      </c>
      <c r="F10" s="2" t="s">
        <v>1</v>
      </c>
      <c r="G10" s="33" t="s">
        <v>78</v>
      </c>
      <c r="H10" s="34" t="n">
        <v>0.27813253012048195</v>
      </c>
      <c r="I10" s="3" t="s">
        <v>113</v>
      </c>
      <c r="J10" s="31"/>
      <c r="K10" s="3"/>
      <c r="L10" s="31" t="n">
        <v>1</v>
      </c>
      <c r="M10" s="35"/>
      <c r="N10" s="35" t="n">
        <v>4</v>
      </c>
      <c r="O10" s="35" t="n">
        <v>5</v>
      </c>
      <c r="P10" s="35"/>
    </row>
    <row r="11">
      <c r="A11" s="43" t="s">
        <v>281</v>
      </c>
      <c r="B11" s="44" t="s">
        <v>268</v>
      </c>
      <c r="C11" s="45" t="s">
        <v>285</v>
      </c>
      <c r="D11" s="46" t="s">
        <v>52</v>
      </c>
      <c r="E11" s="46" t="s">
        <v>173</v>
      </c>
      <c r="F11" s="46" t="s">
        <v>76</v>
      </c>
      <c r="G11" s="47" t="s">
        <v>67</v>
      </c>
      <c r="H11" s="48" t="n">
        <v>2.0927000000000001E-4</v>
      </c>
      <c r="I11" s="45" t="s">
        <v>286</v>
      </c>
      <c r="J11" s="49" t="n">
        <v>4</v>
      </c>
      <c r="K11" s="45" t="s">
        <v>276</v>
      </c>
      <c r="L11" s="49" t="n">
        <v>0.90986310592664843</v>
      </c>
      <c r="M11" s="50" t="n">
        <v>1</v>
      </c>
      <c r="N11" s="50"/>
      <c r="O11" s="50" t="n">
        <v>5</v>
      </c>
      <c r="P11" s="50"/>
    </row>
    <row r="12">
      <c r="A12" s="51" t="s">
        <v>281</v>
      </c>
      <c r="B12" s="32" t="s">
        <v>284</v>
      </c>
      <c r="C12" t="s">
        <v>282</v>
      </c>
      <c r="D12" s="2" t="s">
        <v>52</v>
      </c>
      <c r="E12" s="2" t="s">
        <v>68</v>
      </c>
      <c r="F12" s="2" t="s">
        <v>4</v>
      </c>
      <c r="G12" s="33" t="s">
        <v>70</v>
      </c>
      <c r="H12" s="34" t="n">
        <v>3.6788000000000001E-2</v>
      </c>
      <c r="I12" t="s">
        <v>148</v>
      </c>
      <c r="J12" s="31" t="n">
        <v>4</v>
      </c>
      <c r="K12" t="s">
        <v>276</v>
      </c>
      <c r="L12" s="31" t="n">
        <v>1</v>
      </c>
      <c r="M12" s="35" t="n">
        <v>1</v>
      </c>
      <c r="N12" s="35"/>
      <c r="O12" s="35" t="n">
        <v>5</v>
      </c>
      <c r="P12" s="35"/>
    </row>
    <row r="13" ht="15" customHeight="1">
      <c r="A13" t="s">
        <v>281</v>
      </c>
      <c r="B13" s="32" t="s">
        <v>297</v>
      </c>
      <c r="C13" t="s">
        <v>158</v>
      </c>
      <c r="D13" s="2" t="s">
        <v>52</v>
      </c>
      <c r="E13" s="2" t="s">
        <v>171</v>
      </c>
      <c r="F13" s="2" t="s">
        <v>72</v>
      </c>
      <c r="G13" s="33" t="s">
        <v>165</v>
      </c>
      <c r="H13" s="34" t="n">
        <v>4.7E-2</v>
      </c>
      <c r="I13" s="3" t="s">
        <v>161</v>
      </c>
      <c r="J13" s="31" t="n">
        <v>0.05</v>
      </c>
      <c r="K13" s="3" t="s">
        <v>277</v>
      </c>
      <c r="L13" s="31" t="n">
        <v>1</v>
      </c>
      <c r="M13" s="35" t="n">
        <v>2</v>
      </c>
      <c r="N13" s="35"/>
      <c r="O13" s="35" t="n">
        <v>10</v>
      </c>
      <c r="P13" s="35"/>
    </row>
    <row r="14">
      <c r="A14" s="43" t="s">
        <v>287</v>
      </c>
      <c r="B14" s="44" t="s">
        <v>272</v>
      </c>
      <c r="C14" s="45" t="s">
        <v>155</v>
      </c>
      <c r="D14" s="46" t="s">
        <v>52</v>
      </c>
      <c r="E14" s="46" t="s">
        <v>173</v>
      </c>
      <c r="F14" s="46" t="s">
        <v>4</v>
      </c>
      <c r="G14" s="47" t="s">
        <v>67</v>
      </c>
      <c r="H14" s="48" t="n">
        <v>3.3109200000000005E-2</v>
      </c>
      <c r="I14" s="45" t="s">
        <v>148</v>
      </c>
      <c r="J14" s="49"/>
      <c r="K14" s="45"/>
      <c r="L14" s="49" t="n">
        <v>0.87556301899925537</v>
      </c>
      <c r="M14" s="50" t="n">
        <v>1</v>
      </c>
      <c r="N14" s="50"/>
      <c r="O14" s="50" t="n">
        <v>10</v>
      </c>
      <c r="P14" s="50"/>
    </row>
    <row r="15">
      <c r="A15" s="51" t="s">
        <v>287</v>
      </c>
      <c r="B15" s="32" t="s">
        <v>273</v>
      </c>
      <c r="C15" t="s">
        <v>156</v>
      </c>
      <c r="D15" s="2" t="s">
        <v>52</v>
      </c>
      <c r="E15" s="2" t="s">
        <v>173</v>
      </c>
      <c r="F15" s="2" t="s">
        <v>4</v>
      </c>
      <c r="G15" s="33" t="s">
        <v>69</v>
      </c>
      <c r="H15" s="34" t="n">
        <v>3.3109200000000005E-2</v>
      </c>
      <c r="I15" t="s">
        <v>148</v>
      </c>
      <c r="J15" s="31"/>
      <c r="K15" s="3"/>
      <c r="L15" s="31" t="n">
        <v>0.87556301899925537</v>
      </c>
      <c r="M15" s="35" t="n">
        <v>1</v>
      </c>
      <c r="N15" s="35"/>
      <c r="O15" s="35" t="n">
        <v>10</v>
      </c>
      <c r="P15" s="35"/>
    </row>
    <row r="16">
      <c r="A16" s="51" t="s">
        <v>287</v>
      </c>
      <c r="B16" s="32" t="s">
        <v>290</v>
      </c>
      <c r="C16" t="s">
        <v>249</v>
      </c>
      <c r="D16" s="2" t="s">
        <v>52</v>
      </c>
      <c r="E16" s="2" t="s">
        <v>173</v>
      </c>
      <c r="F16" s="2" t="s">
        <v>72</v>
      </c>
      <c r="G16" s="33" t="s">
        <v>231</v>
      </c>
      <c r="H16" s="34" t="n">
        <v>9.0999999999999998E-2</v>
      </c>
      <c r="I16" s="3" t="s">
        <v>113</v>
      </c>
      <c r="J16" s="31"/>
      <c r="K16" s="3"/>
      <c r="L16" s="31" t="n">
        <v>1</v>
      </c>
      <c r="M16" s="35"/>
      <c r="N16" s="35" t="n">
        <v>1</v>
      </c>
      <c r="O16" s="35" t="n">
        <v>5</v>
      </c>
      <c r="P16" s="35"/>
    </row>
    <row r="17">
      <c r="A17" s="51" t="s">
        <v>287</v>
      </c>
      <c r="B17" s="32" t="s">
        <v>291</v>
      </c>
      <c r="C17" t="s">
        <v>250</v>
      </c>
      <c r="D17" s="2" t="s">
        <v>52</v>
      </c>
      <c r="E17" s="2" t="s">
        <v>173</v>
      </c>
      <c r="F17" s="2" t="s">
        <v>72</v>
      </c>
      <c r="G17" s="33" t="s">
        <v>232</v>
      </c>
      <c r="H17" s="34" t="n">
        <v>0.15</v>
      </c>
      <c r="I17" s="3" t="s">
        <v>113</v>
      </c>
      <c r="J17" s="31"/>
      <c r="K17" s="3"/>
      <c r="L17" s="31" t="n">
        <v>1</v>
      </c>
      <c r="M17" s="35"/>
      <c r="N17" s="35" t="n">
        <v>1</v>
      </c>
      <c r="O17" s="35" t="n">
        <v>5</v>
      </c>
      <c r="P17" s="35"/>
    </row>
    <row r="18">
      <c r="A18" s="51" t="s">
        <v>287</v>
      </c>
      <c r="B18" s="32" t="s">
        <v>292</v>
      </c>
      <c r="C18" t="s">
        <v>251</v>
      </c>
      <c r="D18" s="2" t="s">
        <v>52</v>
      </c>
      <c r="E18" s="2" t="s">
        <v>173</v>
      </c>
      <c r="F18" s="2" t="s">
        <v>72</v>
      </c>
      <c r="G18" s="33" t="s">
        <v>227</v>
      </c>
      <c r="H18" s="34" t="n">
        <v>0.192</v>
      </c>
      <c r="I18" s="3" t="s">
        <v>113</v>
      </c>
      <c r="J18" s="31"/>
      <c r="K18" s="3"/>
      <c r="L18" s="31" t="n">
        <v>1</v>
      </c>
      <c r="M18" s="35"/>
      <c r="N18" s="35" t="n">
        <v>1</v>
      </c>
      <c r="O18" s="35" t="n">
        <v>5</v>
      </c>
      <c r="P18" s="35"/>
    </row>
    <row r="19">
      <c r="A19" s="51" t="s">
        <v>287</v>
      </c>
      <c r="B19" s="32" t="s">
        <v>294</v>
      </c>
      <c r="C19" t="s">
        <v>252</v>
      </c>
      <c r="D19" s="2" t="s">
        <v>52</v>
      </c>
      <c r="E19" s="2" t="s">
        <v>173</v>
      </c>
      <c r="F19" s="2" t="s">
        <v>72</v>
      </c>
      <c r="G19" s="33" t="s">
        <v>228</v>
      </c>
      <c r="H19" s="34" t="n">
        <v>0.222</v>
      </c>
      <c r="I19" s="3" t="s">
        <v>113</v>
      </c>
      <c r="J19" s="31"/>
      <c r="K19" s="3"/>
      <c r="L19" s="31" t="n">
        <v>1</v>
      </c>
      <c r="M19" s="35"/>
      <c r="N19" s="35" t="n">
        <v>1</v>
      </c>
      <c r="O19" s="35" t="n">
        <v>5</v>
      </c>
      <c r="P19" s="35"/>
    </row>
    <row r="20">
      <c r="A20" s="51" t="s">
        <v>287</v>
      </c>
      <c r="B20" s="32" t="s">
        <v>295</v>
      </c>
      <c r="C20" t="s">
        <v>253</v>
      </c>
      <c r="D20" s="2" t="s">
        <v>52</v>
      </c>
      <c r="E20" s="2" t="s">
        <v>173</v>
      </c>
      <c r="F20" s="2" t="s">
        <v>72</v>
      </c>
      <c r="G20" s="33" t="s">
        <v>229</v>
      </c>
      <c r="H20" s="34" t="n">
        <v>0.33600000000000002</v>
      </c>
      <c r="I20" s="3" t="s">
        <v>113</v>
      </c>
      <c r="J20" s="31"/>
      <c r="K20" s="3"/>
      <c r="L20" s="31" t="n">
        <v>1</v>
      </c>
      <c r="M20" s="35"/>
      <c r="N20" s="35" t="n">
        <v>1</v>
      </c>
      <c r="O20" s="35" t="n">
        <v>5</v>
      </c>
      <c r="P20" s="35"/>
    </row>
    <row r="21" ht="15" customHeight="1">
      <c r="A21" s="52" t="s">
        <v>287</v>
      </c>
      <c r="B21" s="53" t="s">
        <v>293</v>
      </c>
      <c r="C21" s="54" t="s">
        <v>254</v>
      </c>
      <c r="D21" s="55" t="s">
        <v>52</v>
      </c>
      <c r="E21" s="55" t="s">
        <v>173</v>
      </c>
      <c r="F21" s="55" t="s">
        <v>72</v>
      </c>
      <c r="G21" s="56" t="s">
        <v>230</v>
      </c>
      <c r="H21" s="57" t="n">
        <v>0.36899999999999999</v>
      </c>
      <c r="I21" s="54" t="s">
        <v>113</v>
      </c>
      <c r="J21" s="58"/>
      <c r="K21" s="54"/>
      <c r="L21" s="58" t="n">
        <v>1</v>
      </c>
      <c r="M21" s="59"/>
      <c r="N21" s="59" t="n">
        <v>1</v>
      </c>
      <c r="O21" s="59" t="n">
        <v>5</v>
      </c>
      <c r="P21" s="59"/>
    </row>
    <row r="22">
      <c r="A22" s="43" t="s">
        <v>283</v>
      </c>
      <c r="B22" s="44" t="s">
        <v>263</v>
      </c>
      <c r="C22" s="45" t="s">
        <v>114</v>
      </c>
      <c r="D22" s="60" t="s">
        <v>64</v>
      </c>
      <c r="E22" s="46" t="s">
        <v>65</v>
      </c>
      <c r="F22" s="46" t="s">
        <v>65</v>
      </c>
      <c r="G22" s="47" t="s">
        <v>70</v>
      </c>
      <c r="H22" s="46" t="n">
        <v>1</v>
      </c>
      <c r="I22" s="45" t="s">
        <v>128</v>
      </c>
      <c r="J22" s="49"/>
      <c r="K22" s="45"/>
      <c r="L22" s="49" t="n">
        <v>1</v>
      </c>
      <c r="M22" s="50" t="n">
        <v>1</v>
      </c>
      <c r="N22" s="50"/>
      <c r="O22" s="50" t="n">
        <v>4.5844447190612616</v>
      </c>
      <c r="P22" s="50"/>
    </row>
    <row r="23" ht="15" customHeight="1">
      <c r="A23" s="52" t="s">
        <v>283</v>
      </c>
      <c r="B23" s="53" t="s">
        <v>149</v>
      </c>
      <c r="C23" s="54" t="s">
        <v>274</v>
      </c>
      <c r="D23" s="55" t="s">
        <v>153</v>
      </c>
      <c r="E23" s="55" t="s">
        <v>68</v>
      </c>
      <c r="F23" s="55" t="s">
        <v>65</v>
      </c>
      <c r="G23" s="56" t="s">
        <v>70</v>
      </c>
      <c r="H23" s="57" t="n">
        <v>1E-3</v>
      </c>
      <c r="I23" s="54" t="s">
        <v>275</v>
      </c>
      <c r="J23" s="58"/>
      <c r="L23" s="58" t="n">
        <v>1</v>
      </c>
      <c r="M23" s="59" t="n">
        <v>1</v>
      </c>
      <c r="N23" s="59"/>
      <c r="O23" s="59" t="n">
        <v>5</v>
      </c>
      <c r="P23" s="59"/>
    </row>
    <row r="24">
      <c r="B24"/>
      <c r="G24"/>
      <c r="H24"/>
      <c r="J24"/>
      <c r="L24"/>
      <c r="M24"/>
      <c r="N24"/>
      <c r="O24"/>
    </row>
    <row r="25">
      <c r="B25"/>
      <c r="G25"/>
      <c r="H25"/>
      <c r="J25"/>
      <c r="L25"/>
      <c r="M25"/>
      <c r="N25"/>
      <c r="O25"/>
    </row>
    <row r="26">
      <c r="B26"/>
      <c r="G26"/>
      <c r="H26"/>
      <c r="J26"/>
      <c r="L26"/>
      <c r="M26"/>
      <c r="N26"/>
      <c r="O26"/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G2:G23 G27:G1048576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E2:E23 E27:E243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F2:F9 F11:F23 F27:F342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opLeftCell="A7" zoomScale="130" zoomScaleNormal="130" workbookViewId="0">
      <selection activeCell="C16" sqref="C16:G16"/>
    </sheetView>
  </sheetViews>
  <sheetFormatPr defaultRowHeight="15.0" baseColWidth="10"/>
  <cols>
    <col min="1" max="1" width="19.7265625" hidden="0" customWidth="1"/>
    <col min="2" max="2" width="35.81640625" hidden="0" customWidth="1"/>
    <col min="3" max="3" width="6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6" hidden="0" customWidth="1"/>
    <col min="10" max="10" width="6" hidden="0" customWidth="1"/>
    <col min="11" max="11" width="6" hidden="0" customWidth="1"/>
    <col min="12" max="12" width="6" hidden="0" customWidth="1"/>
    <col min="13" max="13" width="7" hidden="0" customWidth="1"/>
    <col min="14" max="14" width="7" hidden="0" customWidth="1"/>
    <col min="15" max="15" width="7" hidden="0" customWidth="1"/>
    <col min="16" max="16" width="7" hidden="0" customWidth="1"/>
    <col min="17" max="17" width="7" hidden="0" customWidth="1"/>
    <col min="18" max="18" width="7" hidden="0" customWidth="1"/>
    <col min="19" max="19" width="7" hidden="0" customWidth="1"/>
    <col min="20" max="20" width="7" hidden="0" customWidth="1"/>
    <col min="21" max="21" width="7" hidden="0" customWidth="1"/>
    <col min="22" max="22" width="7" hidden="0" customWidth="1"/>
    <col min="23" max="23" width="7" hidden="0" customWidth="1"/>
  </cols>
  <sheetData>
    <row r="1">
      <c r="A1" s="61" t="s">
        <v>36</v>
      </c>
      <c r="B1" s="61" t="s">
        <v>37</v>
      </c>
      <c r="C1" s="61" t="s">
        <v>323</v>
      </c>
      <c r="D1" s="61" t="s">
        <v>324</v>
      </c>
      <c r="E1" s="61" t="s">
        <v>325</v>
      </c>
      <c r="F1" s="61" t="s">
        <v>326</v>
      </c>
      <c r="G1" s="61" t="s">
        <v>327</v>
      </c>
      <c r="H1" s="61" t="s">
        <v>328</v>
      </c>
      <c r="I1" s="61" t="s">
        <v>329</v>
      </c>
      <c r="J1" s="61" t="s">
        <v>330</v>
      </c>
      <c r="K1" s="61" t="s">
        <v>331</v>
      </c>
      <c r="L1" s="61" t="s">
        <v>332</v>
      </c>
      <c r="M1" s="61" t="s">
        <v>333</v>
      </c>
      <c r="N1" s="61" t="s">
        <v>334</v>
      </c>
      <c r="O1" s="61" t="s">
        <v>335</v>
      </c>
      <c r="P1" s="61" t="s">
        <v>336</v>
      </c>
      <c r="Q1" s="61" t="s">
        <v>337</v>
      </c>
      <c r="R1" s="61" t="s">
        <v>338</v>
      </c>
      <c r="S1" s="61" t="s">
        <v>339</v>
      </c>
      <c r="T1" s="61" t="s">
        <v>340</v>
      </c>
      <c r="U1" s="61" t="s">
        <v>341</v>
      </c>
      <c r="V1" s="61" t="s">
        <v>342</v>
      </c>
      <c r="W1" s="61" t="s">
        <v>343</v>
      </c>
    </row>
    <row r="2">
      <c r="A2" t="s">
        <v>51</v>
      </c>
      <c r="B2" t="s">
        <v>144</v>
      </c>
      <c r="C2" t="n">
        <v>0.25</v>
      </c>
      <c r="D2" t="n">
        <v>0.25</v>
      </c>
      <c r="E2" t="n">
        <v>0.25</v>
      </c>
      <c r="F2" t="n">
        <v>0.25</v>
      </c>
      <c r="G2" t="n">
        <f t="shared" ref="G2" si="0">F2</f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s">
        <v>54</v>
      </c>
      <c r="B3" t="s">
        <v>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t="s">
        <v>264</v>
      </c>
      <c r="B4" t="s">
        <v>151</v>
      </c>
    </row>
    <row r="5">
      <c r="A5" t="s">
        <v>265</v>
      </c>
      <c r="B5" t="s">
        <v>58</v>
      </c>
    </row>
    <row r="6">
      <c r="A6" t="s">
        <v>266</v>
      </c>
      <c r="B6" t="s">
        <v>60</v>
      </c>
    </row>
    <row r="7">
      <c r="A7" t="s">
        <v>270</v>
      </c>
      <c r="B7" t="s">
        <v>56</v>
      </c>
    </row>
    <row r="8">
      <c r="A8" t="s">
        <v>271</v>
      </c>
      <c r="B8" t="s">
        <v>57</v>
      </c>
    </row>
    <row r="9">
      <c r="A9" t="s">
        <v>269</v>
      </c>
      <c r="B9" t="s">
        <v>288</v>
      </c>
    </row>
    <row r="10">
      <c r="A10" t="s">
        <v>267</v>
      </c>
      <c r="B10" t="s">
        <v>154</v>
      </c>
    </row>
    <row r="11">
      <c r="A11" t="s">
        <v>268</v>
      </c>
      <c r="B11" t="s">
        <v>285</v>
      </c>
    </row>
    <row r="12">
      <c r="A12" t="s">
        <v>284</v>
      </c>
      <c r="B12" t="s">
        <v>282</v>
      </c>
    </row>
    <row r="13">
      <c r="A13" t="s">
        <v>297</v>
      </c>
      <c r="B13" t="s">
        <v>158</v>
      </c>
    </row>
    <row r="14">
      <c r="A14" t="s">
        <v>272</v>
      </c>
      <c r="B14" t="s">
        <v>155</v>
      </c>
    </row>
    <row r="15">
      <c r="A15" t="s">
        <v>273</v>
      </c>
      <c r="B15" t="s">
        <v>156</v>
      </c>
    </row>
    <row r="16">
      <c r="A16" t="s">
        <v>290</v>
      </c>
      <c r="B16" t="s">
        <v>249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s">
        <v>291</v>
      </c>
      <c r="B17" t="s">
        <v>250</v>
      </c>
    </row>
    <row r="18">
      <c r="A18" t="s">
        <v>292</v>
      </c>
      <c r="B18" t="s">
        <v>251</v>
      </c>
    </row>
    <row r="19">
      <c r="A19" t="s">
        <v>294</v>
      </c>
      <c r="B19" t="s">
        <v>252</v>
      </c>
    </row>
    <row r="20">
      <c r="A20" t="s">
        <v>295</v>
      </c>
      <c r="B20" t="s">
        <v>253</v>
      </c>
    </row>
    <row r="21">
      <c r="A21" t="s">
        <v>293</v>
      </c>
      <c r="B21" t="s">
        <v>254</v>
      </c>
    </row>
  </sheetData>
  <dataValidations count="1">
    <dataValidation type="decimal" allowBlank="1" showInputMessage="1" showErrorMessage="1" sqref="C1:W3" xr:uid="{F44FB59B-9615-4BA6-B156-12EF80F548EA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130" zoomScaleNormal="130" workbookViewId="0">
      <selection activeCell="H7" sqref="H7"/>
    </sheetView>
  </sheetViews>
  <sheetFormatPr defaultRowHeight="15.0" baseColWidth="10"/>
  <cols>
    <col min="1" max="1" width="19.7265625" hidden="0" customWidth="1"/>
    <col min="2" max="2" width="35.81640625" hidden="0" customWidth="1"/>
    <col min="3" max="3" width="6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6" hidden="0" customWidth="1"/>
    <col min="10" max="10" width="6" hidden="0" customWidth="1"/>
    <col min="11" max="11" width="6" hidden="0" customWidth="1"/>
    <col min="12" max="12" width="6" hidden="0" customWidth="1"/>
    <col min="13" max="13" width="7" hidden="0" customWidth="1"/>
    <col min="14" max="14" width="7" hidden="0" customWidth="1"/>
    <col min="15" max="15" width="7" hidden="0" customWidth="1"/>
    <col min="16" max="16" width="7" hidden="0" customWidth="1"/>
    <col min="17" max="17" width="7" hidden="0" customWidth="1"/>
    <col min="18" max="18" width="7" hidden="0" customWidth="1"/>
    <col min="19" max="19" width="7" hidden="0" customWidth="1"/>
    <col min="20" max="20" width="7" hidden="0" customWidth="1"/>
    <col min="21" max="21" width="7" hidden="0" customWidth="1"/>
    <col min="22" max="22" width="7" hidden="0" customWidth="1"/>
    <col min="23" max="23" width="7" hidden="0" customWidth="1"/>
  </cols>
  <sheetData>
    <row r="1">
      <c r="A1" s="61" t="s">
        <v>36</v>
      </c>
      <c r="B1" s="61" t="s">
        <v>37</v>
      </c>
      <c r="C1" s="61" t="s">
        <v>323</v>
      </c>
      <c r="D1" s="61" t="s">
        <v>324</v>
      </c>
      <c r="E1" s="61" t="s">
        <v>325</v>
      </c>
      <c r="F1" s="61" t="s">
        <v>326</v>
      </c>
      <c r="G1" s="61" t="s">
        <v>327</v>
      </c>
      <c r="H1" s="61" t="s">
        <v>328</v>
      </c>
      <c r="I1" s="61" t="s">
        <v>329</v>
      </c>
      <c r="J1" s="61" t="s">
        <v>330</v>
      </c>
      <c r="K1" s="61" t="s">
        <v>331</v>
      </c>
      <c r="L1" s="61" t="s">
        <v>332</v>
      </c>
      <c r="M1" s="61" t="s">
        <v>333</v>
      </c>
      <c r="N1" s="61" t="s">
        <v>334</v>
      </c>
      <c r="O1" s="61" t="s">
        <v>335</v>
      </c>
      <c r="P1" s="61" t="s">
        <v>336</v>
      </c>
      <c r="Q1" s="61" t="s">
        <v>337</v>
      </c>
      <c r="R1" s="61" t="s">
        <v>338</v>
      </c>
      <c r="S1" s="61" t="s">
        <v>339</v>
      </c>
      <c r="T1" s="61" t="s">
        <v>340</v>
      </c>
      <c r="U1" s="61" t="s">
        <v>341</v>
      </c>
      <c r="V1" s="61" t="s">
        <v>342</v>
      </c>
      <c r="W1" s="61" t="s">
        <v>343</v>
      </c>
    </row>
    <row r="2">
      <c r="A2" t="s">
        <v>51</v>
      </c>
      <c r="B2" t="s">
        <v>144</v>
      </c>
    </row>
    <row r="3">
      <c r="A3" t="s">
        <v>54</v>
      </c>
      <c r="B3" t="s">
        <v>99</v>
      </c>
      <c r="L3" t="n">
        <v>1</v>
      </c>
    </row>
    <row r="4">
      <c r="A4" t="s">
        <v>264</v>
      </c>
      <c r="B4" t="s">
        <v>151</v>
      </c>
    </row>
    <row r="5">
      <c r="A5" t="s">
        <v>265</v>
      </c>
      <c r="B5" t="s">
        <v>58</v>
      </c>
    </row>
    <row r="6">
      <c r="A6" t="s">
        <v>266</v>
      </c>
      <c r="B6" t="s">
        <v>60</v>
      </c>
    </row>
    <row r="7">
      <c r="A7" t="s">
        <v>270</v>
      </c>
      <c r="B7" t="s">
        <v>56</v>
      </c>
    </row>
    <row r="8">
      <c r="A8" t="s">
        <v>271</v>
      </c>
      <c r="B8" t="s">
        <v>57</v>
      </c>
    </row>
    <row r="9">
      <c r="A9" t="s">
        <v>269</v>
      </c>
      <c r="B9" t="s">
        <v>288</v>
      </c>
    </row>
    <row r="10">
      <c r="A10" t="s">
        <v>267</v>
      </c>
      <c r="B10" t="s">
        <v>154</v>
      </c>
    </row>
    <row r="11">
      <c r="A11" t="s">
        <v>268</v>
      </c>
      <c r="B11" t="s">
        <v>285</v>
      </c>
    </row>
    <row r="12">
      <c r="A12" t="s">
        <v>284</v>
      </c>
      <c r="B12" t="s">
        <v>282</v>
      </c>
    </row>
    <row r="13">
      <c r="A13" t="s">
        <v>297</v>
      </c>
      <c r="B13" t="s">
        <v>158</v>
      </c>
    </row>
    <row r="14">
      <c r="A14" t="s">
        <v>272</v>
      </c>
      <c r="B14" t="s">
        <v>155</v>
      </c>
    </row>
    <row r="15">
      <c r="A15" t="s">
        <v>273</v>
      </c>
      <c r="B15" t="s">
        <v>156</v>
      </c>
    </row>
    <row r="16">
      <c r="A16" t="s">
        <v>290</v>
      </c>
      <c r="B16" t="s">
        <v>249</v>
      </c>
    </row>
    <row r="17">
      <c r="A17" t="s">
        <v>291</v>
      </c>
      <c r="B17" t="s">
        <v>250</v>
      </c>
    </row>
    <row r="18">
      <c r="A18" t="s">
        <v>292</v>
      </c>
      <c r="B18" t="s">
        <v>251</v>
      </c>
    </row>
    <row r="19">
      <c r="A19" t="s">
        <v>294</v>
      </c>
      <c r="B19" t="s">
        <v>252</v>
      </c>
    </row>
    <row r="20">
      <c r="A20" t="s">
        <v>295</v>
      </c>
      <c r="B20" t="s">
        <v>253</v>
      </c>
    </row>
    <row r="21">
      <c r="A21" t="s">
        <v>293</v>
      </c>
      <c r="B21" t="s">
        <v>254</v>
      </c>
    </row>
  </sheetData>
  <dataValidations count="1">
    <dataValidation type="decimal" allowBlank="1" showInputMessage="1" showErrorMessage="1" sqref="C1:W3" xr:uid="{7DC5F91B-50AD-4CAB-9C06-CFEC5BFD011B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opLeftCell="B1" zoomScale="120" zoomScaleNormal="120" workbookViewId="0">
      <pane ySplit="2" topLeftCell="A3" activePane="bottomLeft" state="frozen"/>
      <selection pane="bottomLeft" activeCell="N31" sqref="N31"/>
    </sheetView>
  </sheetViews>
  <sheetFormatPr defaultRowHeight="15.0" baseColWidth="10"/>
  <cols>
    <col min="1" max="1" width="20.26953125" hidden="0" customWidth="1"/>
    <col min="2" max="2" width="39.08984375" hidden="0" customWidth="1"/>
    <col min="3" max="3" width="12.81640625" hidden="0" customWidth="1"/>
    <col min="4" max="4" width="12.26953125" hidden="0" customWidth="1"/>
    <col min="5" max="5" width="12.81640625" hidden="0" customWidth="1"/>
    <col min="6" max="6" width="12.81640625" hidden="0" customWidth="1"/>
    <col min="7" max="7" width="12.81640625" hidden="0" customWidth="1"/>
    <col min="8" max="8" width="12.81640625" hidden="0" customWidth="1"/>
    <col min="9" max="9" width="12.81640625" hidden="0" customWidth="1"/>
    <col min="10" max="10" width="12.81640625" hidden="0" customWidth="1"/>
    <col min="11" max="11" width="12.81640625" hidden="0" customWidth="1"/>
    <col min="12" max="12" width="12.81640625" hidden="0" customWidth="1"/>
    <col min="13" max="13" width="12.81640625" hidden="0" customWidth="1"/>
    <col min="14" max="14" width="12.81640625" hidden="0" customWidth="1"/>
    <col min="15" max="15" width="12.81640625" hidden="0" customWidth="1"/>
    <col min="16" max="16" width="12.81640625" hidden="0" customWidth="1"/>
  </cols>
  <sheetData>
    <row r="1" ht="19" customHeight="1">
      <c r="A1" s="63" t="s">
        <v>310</v>
      </c>
      <c r="B1" s="65" t="s">
        <v>311</v>
      </c>
      <c r="C1" s="66" t="str">
        <f>_xlfn.CONCAT("StartYear", 2020)</f>
        <v>StartYear2020</v>
      </c>
      <c r="D1" s="66" t="str">
        <f t="shared" ref="D1:E1" si="0">_xlfn.CONCAT("StartYear", 2020)</f>
        <v>StartYear2020</v>
      </c>
      <c r="E1" s="67" t="str">
        <f t="shared" si="0"/>
        <v>StartYear2020</v>
      </c>
      <c r="F1" s="66" t="str">
        <f>_xlfn.CONCAT("StartYear", 2025)</f>
        <v>StartYear2025</v>
      </c>
      <c r="G1" s="66" t="str">
        <f t="shared" ref="G1:H1" si="1">_xlfn.CONCAT("StartYear", 2025)</f>
        <v>StartYear2025</v>
      </c>
      <c r="H1" s="67" t="str">
        <f t="shared" si="1"/>
        <v>StartYear2025</v>
      </c>
      <c r="I1" s="66" t="str">
        <f>_xlfn.CONCAT("StartYear", 2030)</f>
        <v>StartYear2030</v>
      </c>
      <c r="J1" s="66" t="str">
        <f t="shared" ref="J1:L1" si="2">_xlfn.CONCAT("StartYear", 2030)</f>
        <v>StartYear2030</v>
      </c>
      <c r="K1" s="66" t="str">
        <f t="shared" si="2"/>
        <v>StartYear2030</v>
      </c>
      <c r="L1" s="67" t="str">
        <f t="shared" si="2"/>
        <v>StartYear2030</v>
      </c>
      <c r="M1" s="66" t="str">
        <f>_xlfn.CONCAT("StartYear", 2035)</f>
        <v>StartYear2035</v>
      </c>
      <c r="N1" s="66" t="str">
        <f>_xlfn.CONCAT("StartYear", 2035)</f>
        <v>StartYear2035</v>
      </c>
      <c r="O1" s="66" t="str">
        <f t="shared" ref="O1:P1" si="3">_xlfn.CONCAT("StartYear", 2035)</f>
        <v>StartYear2035</v>
      </c>
      <c r="P1" s="67" t="str">
        <f t="shared" si="3"/>
        <v>StartYear2035</v>
      </c>
    </row>
    <row r="2" ht="18.5" customHeight="1">
      <c r="A2" s="64" t="s">
        <v>36</v>
      </c>
      <c r="B2" s="65" t="s">
        <v>37</v>
      </c>
      <c r="C2" s="66" t="s">
        <v>308</v>
      </c>
      <c r="D2" s="66" t="s">
        <v>306</v>
      </c>
      <c r="E2" s="67" t="s">
        <v>34</v>
      </c>
      <c r="F2" s="66" t="s">
        <v>308</v>
      </c>
      <c r="G2" s="66" t="s">
        <v>306</v>
      </c>
      <c r="H2" s="67" t="s">
        <v>34</v>
      </c>
      <c r="I2" s="66" t="s">
        <v>308</v>
      </c>
      <c r="J2" s="66" t="s">
        <v>303</v>
      </c>
      <c r="K2" s="66" t="s">
        <v>306</v>
      </c>
      <c r="L2" s="67" t="s">
        <v>34</v>
      </c>
      <c r="M2" s="66" t="s">
        <v>303</v>
      </c>
      <c r="N2" s="66" t="s">
        <v>304</v>
      </c>
      <c r="O2" s="66" t="s">
        <v>306</v>
      </c>
      <c r="P2" s="67" t="s">
        <v>34</v>
      </c>
    </row>
    <row r="3">
      <c r="A3" s="32" t="s">
        <v>51</v>
      </c>
      <c r="B3" t="str">
        <f>VLOOKUP(A3,TaskValues_expanded!B:C,2,FALSE)</f>
        <v>ANC visits</v>
      </c>
      <c r="C3" s="32" t="n">
        <v>100</v>
      </c>
      <c r="D3" s="2" t="n">
        <v>0</v>
      </c>
      <c r="E3" s="62" t="n">
        <f t="shared" ref="E3:E24" si="4">SUM(C3:C3)</f>
        <v>100</v>
      </c>
      <c r="F3" s="2" t="n">
        <v>100</v>
      </c>
      <c r="G3" s="2" t="n">
        <v>0</v>
      </c>
      <c r="H3" s="62" t="n">
        <f t="shared" ref="H3:H24" si="5">SUM(F3:F3)</f>
        <v>100</v>
      </c>
      <c r="I3" s="2" t="n">
        <v>0</v>
      </c>
      <c r="J3" s="2" t="n">
        <v>100</v>
      </c>
      <c r="K3" s="2" t="n">
        <v>0</v>
      </c>
      <c r="L3" s="62" t="n">
        <f t="shared" ref="L3:L24" si="6">SUM(I3:K3)</f>
        <v>100</v>
      </c>
      <c r="M3" s="2" t="n">
        <v>50</v>
      </c>
      <c r="N3" s="2" t="n">
        <v>50</v>
      </c>
      <c r="O3" s="2" t="n">
        <v>0</v>
      </c>
      <c r="P3" s="62" t="n">
        <f t="shared" ref="P3:P24" si="7">SUM(M3:O3)</f>
        <v>100</v>
      </c>
    </row>
    <row r="4">
      <c r="A4" s="32" t="s">
        <v>54</v>
      </c>
      <c r="B4" t="str">
        <f>VLOOKUP(A4,TaskValues_expanded!B:C,2,FALSE)</f>
        <v>Newborn care</v>
      </c>
      <c r="C4" s="32" t="n">
        <v>100</v>
      </c>
      <c r="D4" s="2" t="n">
        <v>0</v>
      </c>
      <c r="E4" s="62" t="n">
        <f t="shared" si="4"/>
        <v>100</v>
      </c>
      <c r="F4" s="2" t="n">
        <v>100</v>
      </c>
      <c r="G4" s="2" t="n">
        <v>0</v>
      </c>
      <c r="H4" s="62" t="n">
        <f t="shared" si="5"/>
        <v>100</v>
      </c>
      <c r="I4" s="2" t="n">
        <v>0</v>
      </c>
      <c r="J4" s="2" t="n">
        <v>100</v>
      </c>
      <c r="K4" s="2" t="n">
        <v>0</v>
      </c>
      <c r="L4" s="62" t="n">
        <f t="shared" si="6"/>
        <v>100</v>
      </c>
      <c r="M4" s="2" t="n">
        <v>50</v>
      </c>
      <c r="N4" s="2" t="n">
        <v>50</v>
      </c>
      <c r="O4" s="2" t="n">
        <v>0</v>
      </c>
      <c r="P4" s="62" t="n">
        <f t="shared" si="7"/>
        <v>100</v>
      </c>
    </row>
    <row r="5">
      <c r="A5" s="32" t="s">
        <v>264</v>
      </c>
      <c r="B5" t="str">
        <f>VLOOKUP(A5,TaskValues_expanded!B:C,2,FALSE)</f>
        <v>Well child check &amp; growth monitoring</v>
      </c>
      <c r="C5" s="32" t="n">
        <v>100</v>
      </c>
      <c r="D5" s="2" t="n">
        <v>0</v>
      </c>
      <c r="E5" s="62" t="n">
        <f t="shared" si="4"/>
        <v>100</v>
      </c>
      <c r="F5" s="2" t="n">
        <v>100</v>
      </c>
      <c r="G5" s="2" t="n">
        <v>0</v>
      </c>
      <c r="H5" s="62" t="n">
        <f t="shared" si="5"/>
        <v>100</v>
      </c>
      <c r="I5" s="2" t="n">
        <v>0</v>
      </c>
      <c r="J5" s="2" t="n">
        <v>100</v>
      </c>
      <c r="K5" s="2" t="n">
        <v>0</v>
      </c>
      <c r="L5" s="62" t="n">
        <f t="shared" si="6"/>
        <v>100</v>
      </c>
      <c r="M5" s="2" t="n">
        <v>50</v>
      </c>
      <c r="N5" s="2" t="n">
        <v>50</v>
      </c>
      <c r="O5" s="2" t="n">
        <v>0</v>
      </c>
      <c r="P5" s="62" t="n">
        <f t="shared" si="7"/>
        <v>100</v>
      </c>
    </row>
    <row r="6">
      <c r="A6" s="32" t="s">
        <v>265</v>
      </c>
      <c r="B6" t="str">
        <f>VLOOKUP(A6,TaskValues_expanded!B:C,2,FALSE)</f>
        <v>RI 1st year</v>
      </c>
      <c r="C6" s="32" t="n">
        <v>100</v>
      </c>
      <c r="D6" s="2" t="n">
        <v>0</v>
      </c>
      <c r="E6" s="62" t="n">
        <f t="shared" si="4"/>
        <v>100</v>
      </c>
      <c r="F6" s="2" t="n">
        <v>100</v>
      </c>
      <c r="G6" s="2" t="n">
        <v>0</v>
      </c>
      <c r="H6" s="62" t="n">
        <f t="shared" si="5"/>
        <v>100</v>
      </c>
      <c r="I6" s="2" t="n">
        <v>50</v>
      </c>
      <c r="J6" s="2" t="n">
        <v>50</v>
      </c>
      <c r="K6" s="2" t="n">
        <v>0</v>
      </c>
      <c r="L6" s="62" t="n">
        <f t="shared" si="6"/>
        <v>100</v>
      </c>
      <c r="M6" s="2" t="n">
        <v>50</v>
      </c>
      <c r="N6" s="2" t="n">
        <v>50</v>
      </c>
      <c r="O6" s="2" t="n">
        <v>0</v>
      </c>
      <c r="P6" s="62" t="n">
        <f t="shared" si="7"/>
        <v>100</v>
      </c>
    </row>
    <row r="7">
      <c r="A7" s="32" t="s">
        <v>266</v>
      </c>
      <c r="B7" t="str">
        <f>VLOOKUP(A7,TaskValues_expanded!B:C,2,FALSE)</f>
        <v>RI 2nd year</v>
      </c>
      <c r="C7" s="32" t="n">
        <v>100</v>
      </c>
      <c r="D7" s="2" t="n">
        <v>0</v>
      </c>
      <c r="E7" s="62" t="n">
        <f t="shared" si="4"/>
        <v>100</v>
      </c>
      <c r="F7" s="2" t="n">
        <v>100</v>
      </c>
      <c r="G7" s="2" t="n">
        <v>0</v>
      </c>
      <c r="H7" s="62" t="n">
        <f t="shared" si="5"/>
        <v>100</v>
      </c>
      <c r="I7" s="2" t="n">
        <v>50</v>
      </c>
      <c r="J7" s="2" t="n">
        <v>50</v>
      </c>
      <c r="K7" s="2" t="n">
        <v>0</v>
      </c>
      <c r="L7" s="62" t="n">
        <f t="shared" si="6"/>
        <v>100</v>
      </c>
      <c r="M7" s="2" t="n">
        <v>50</v>
      </c>
      <c r="N7" s="2" t="n">
        <v>50</v>
      </c>
      <c r="O7" s="2" t="n">
        <v>0</v>
      </c>
      <c r="P7" s="62" t="n">
        <f t="shared" si="7"/>
        <v>100</v>
      </c>
    </row>
    <row r="8">
      <c r="A8" s="32" t="s">
        <v>270</v>
      </c>
      <c r="B8" t="str">
        <f>VLOOKUP(A8,TaskValues_expanded!B:C,2,FALSE)</f>
        <v>Diarrhea</v>
      </c>
      <c r="C8" s="32" t="n">
        <v>100</v>
      </c>
      <c r="D8" s="2" t="n">
        <v>0</v>
      </c>
      <c r="E8" s="62" t="n">
        <f t="shared" si="4"/>
        <v>100</v>
      </c>
      <c r="F8" s="2" t="n">
        <v>100</v>
      </c>
      <c r="G8" s="2" t="n">
        <v>0</v>
      </c>
      <c r="H8" s="62" t="n">
        <f t="shared" si="5"/>
        <v>100</v>
      </c>
      <c r="I8" s="2" t="n">
        <v>100</v>
      </c>
      <c r="J8" s="2" t="n">
        <v>0</v>
      </c>
      <c r="K8" s="2" t="n">
        <v>0</v>
      </c>
      <c r="L8" s="62" t="n">
        <f t="shared" si="6"/>
        <v>100</v>
      </c>
      <c r="M8" s="2" t="n">
        <v>50</v>
      </c>
      <c r="N8" s="2" t="n">
        <v>50</v>
      </c>
      <c r="O8" s="2" t="n">
        <v>0</v>
      </c>
      <c r="P8" s="62" t="n">
        <f t="shared" si="7"/>
        <v>100</v>
      </c>
    </row>
    <row r="9">
      <c r="A9" s="32" t="s">
        <v>271</v>
      </c>
      <c r="B9" t="str">
        <f>VLOOKUP(A9,TaskValues_expanded!B:C,2,FALSE)</f>
        <v>Parasites</v>
      </c>
      <c r="C9" s="32" t="n">
        <v>100</v>
      </c>
      <c r="D9" s="2" t="n">
        <v>0</v>
      </c>
      <c r="E9" s="62" t="n">
        <f t="shared" si="4"/>
        <v>100</v>
      </c>
      <c r="F9" s="2" t="n">
        <v>100</v>
      </c>
      <c r="G9" s="2" t="n">
        <v>0</v>
      </c>
      <c r="H9" s="62" t="n">
        <f t="shared" si="5"/>
        <v>100</v>
      </c>
      <c r="I9" s="2" t="n">
        <v>100</v>
      </c>
      <c r="J9" s="2" t="n">
        <v>0</v>
      </c>
      <c r="K9" s="2" t="n">
        <v>0</v>
      </c>
      <c r="L9" s="62" t="n">
        <f t="shared" si="6"/>
        <v>100</v>
      </c>
      <c r="M9" s="2" t="n">
        <v>50</v>
      </c>
      <c r="N9" s="2" t="n">
        <v>50</v>
      </c>
      <c r="O9" s="2" t="n">
        <v>0</v>
      </c>
      <c r="P9" s="62" t="n">
        <f t="shared" si="7"/>
        <v>100</v>
      </c>
    </row>
    <row r="10">
      <c r="A10" s="32" t="s">
        <v>269</v>
      </c>
      <c r="B10" t="str">
        <f>VLOOKUP(A10,TaskValues_expanded!B:C,2,FALSE)</f>
        <v>Treat moderate malnutrition in under-5s</v>
      </c>
      <c r="C10" s="32" t="n">
        <v>100</v>
      </c>
      <c r="D10" s="2" t="n">
        <v>0</v>
      </c>
      <c r="E10" s="62" t="n">
        <f t="shared" si="4"/>
        <v>100</v>
      </c>
      <c r="F10" s="2" t="n">
        <v>100</v>
      </c>
      <c r="G10" s="2" t="n">
        <v>0</v>
      </c>
      <c r="H10" s="62" t="n">
        <f t="shared" si="5"/>
        <v>100</v>
      </c>
      <c r="I10" s="2" t="n">
        <v>100</v>
      </c>
      <c r="J10" s="2" t="n">
        <v>0</v>
      </c>
      <c r="K10" s="2" t="n">
        <v>0</v>
      </c>
      <c r="L10" s="62" t="n">
        <f t="shared" si="6"/>
        <v>100</v>
      </c>
      <c r="M10" s="2" t="n">
        <v>50</v>
      </c>
      <c r="N10" s="2" t="n">
        <v>50</v>
      </c>
      <c r="O10" s="2" t="n">
        <v>0</v>
      </c>
      <c r="P10" s="62" t="n">
        <f t="shared" si="7"/>
        <v>100</v>
      </c>
    </row>
    <row r="11">
      <c r="A11" s="32" t="s">
        <v>267</v>
      </c>
      <c r="B11" t="str">
        <f>VLOOKUP(A11,TaskValues_expanded!B:C,2,FALSE)</f>
        <v>Provision of contraceptives</v>
      </c>
      <c r="C11" s="32" t="n">
        <v>100</v>
      </c>
      <c r="D11" s="2" t="n">
        <v>0</v>
      </c>
      <c r="E11" s="62" t="n">
        <f t="shared" si="4"/>
        <v>100</v>
      </c>
      <c r="F11" s="2" t="n">
        <v>100</v>
      </c>
      <c r="G11" s="2" t="n">
        <v>0</v>
      </c>
      <c r="H11" s="62" t="n">
        <f t="shared" si="5"/>
        <v>100</v>
      </c>
      <c r="I11" s="2" t="n">
        <v>100</v>
      </c>
      <c r="J11" s="2" t="n">
        <v>0</v>
      </c>
      <c r="K11" s="2" t="n">
        <v>0</v>
      </c>
      <c r="L11" s="62" t="n">
        <f t="shared" si="6"/>
        <v>100</v>
      </c>
      <c r="M11" s="2" t="n">
        <v>50</v>
      </c>
      <c r="N11" s="2" t="n">
        <v>50</v>
      </c>
      <c r="O11" s="2" t="n">
        <v>0</v>
      </c>
      <c r="P11" s="62" t="n">
        <f t="shared" si="7"/>
        <v>100</v>
      </c>
    </row>
    <row r="12">
      <c r="A12" s="32" t="s">
        <v>268</v>
      </c>
      <c r="B12" t="str">
        <f>VLOOKUP(A12,TaskValues_expanded!B:C,2,FALSE)</f>
        <v>Testing for HIV</v>
      </c>
      <c r="C12" s="32" t="n">
        <v>100</v>
      </c>
      <c r="D12" s="2" t="n">
        <v>0</v>
      </c>
      <c r="E12" s="62" t="n">
        <f t="shared" si="4"/>
        <v>100</v>
      </c>
      <c r="F12" s="2" t="n">
        <v>100</v>
      </c>
      <c r="G12" s="2" t="n">
        <v>0</v>
      </c>
      <c r="H12" s="62" t="n">
        <f t="shared" si="5"/>
        <v>100</v>
      </c>
      <c r="I12" s="2" t="n">
        <v>50</v>
      </c>
      <c r="J12" s="2" t="n">
        <v>50</v>
      </c>
      <c r="K12" s="2" t="n">
        <v>0</v>
      </c>
      <c r="L12" s="62" t="n">
        <f t="shared" si="6"/>
        <v>100</v>
      </c>
      <c r="M12" s="2" t="n">
        <v>50</v>
      </c>
      <c r="N12" s="2" t="n">
        <v>50</v>
      </c>
      <c r="O12" s="2" t="n">
        <v>0</v>
      </c>
      <c r="P12" s="62" t="n">
        <f t="shared" si="7"/>
        <v>100</v>
      </c>
    </row>
    <row r="13">
      <c r="A13" s="32" t="s">
        <v>284</v>
      </c>
      <c r="B13" t="str">
        <f>VLOOKUP(A13,TaskValues_expanded!B:C,2,FALSE)</f>
        <v>Testing for malaria</v>
      </c>
      <c r="C13" s="32" t="n">
        <v>100</v>
      </c>
      <c r="D13" s="2" t="n">
        <v>0</v>
      </c>
      <c r="E13" s="62" t="n">
        <f t="shared" si="4"/>
        <v>100</v>
      </c>
      <c r="F13" s="2" t="n">
        <v>100</v>
      </c>
      <c r="G13" s="2" t="n">
        <v>0</v>
      </c>
      <c r="H13" s="62" t="n">
        <f t="shared" si="5"/>
        <v>100</v>
      </c>
      <c r="I13" s="2" t="n">
        <v>50</v>
      </c>
      <c r="J13" s="2" t="n">
        <v>50</v>
      </c>
      <c r="K13" s="2" t="n">
        <v>0</v>
      </c>
      <c r="L13" s="62" t="n">
        <f t="shared" si="6"/>
        <v>100</v>
      </c>
      <c r="M13" s="2" t="n">
        <v>50</v>
      </c>
      <c r="N13" s="2" t="n">
        <v>50</v>
      </c>
      <c r="O13" s="2" t="n">
        <v>0</v>
      </c>
      <c r="P13" s="62" t="n">
        <f t="shared" si="7"/>
        <v>100</v>
      </c>
    </row>
    <row r="14">
      <c r="A14" s="32" t="s">
        <v>297</v>
      </c>
      <c r="B14" t="str">
        <f>VLOOKUP(A14,TaskValues_expanded!B:C,2,FALSE)</f>
        <v>Smoking cessation</v>
      </c>
      <c r="C14" s="32" t="n">
        <v>100</v>
      </c>
      <c r="D14" s="2" t="n">
        <v>0</v>
      </c>
      <c r="E14" s="62" t="n">
        <f t="shared" si="4"/>
        <v>100</v>
      </c>
      <c r="F14" s="2" t="n">
        <v>100</v>
      </c>
      <c r="G14" s="2" t="n">
        <v>0</v>
      </c>
      <c r="H14" s="62" t="n">
        <f t="shared" si="5"/>
        <v>100</v>
      </c>
      <c r="I14" s="2" t="n">
        <v>50</v>
      </c>
      <c r="J14" s="2" t="n">
        <v>50</v>
      </c>
      <c r="K14" s="2" t="n">
        <v>0</v>
      </c>
      <c r="L14" s="62" t="n">
        <f t="shared" si="6"/>
        <v>100</v>
      </c>
      <c r="M14" s="2" t="n">
        <v>50</v>
      </c>
      <c r="N14" s="2" t="n">
        <v>50</v>
      </c>
      <c r="O14" s="2" t="n">
        <v>0</v>
      </c>
      <c r="P14" s="62" t="n">
        <f t="shared" si="7"/>
        <v>100</v>
      </c>
    </row>
    <row r="15">
      <c r="A15" s="32" t="s">
        <v>272</v>
      </c>
      <c r="B15" t="str">
        <f>VLOOKUP(A15,TaskValues_expanded!B:C,2,FALSE)</f>
        <v>Uncomplicated malaria in adults</v>
      </c>
      <c r="C15" s="32" t="n">
        <v>100</v>
      </c>
      <c r="D15" s="2" t="n">
        <v>0</v>
      </c>
      <c r="E15" s="62" t="n">
        <f t="shared" si="4"/>
        <v>100</v>
      </c>
      <c r="F15" s="2" t="n">
        <v>100</v>
      </c>
      <c r="G15" s="2" t="n">
        <v>0</v>
      </c>
      <c r="H15" s="62" t="n">
        <f t="shared" si="5"/>
        <v>100</v>
      </c>
      <c r="I15" s="2" t="n">
        <v>50</v>
      </c>
      <c r="J15" s="2" t="n">
        <v>50</v>
      </c>
      <c r="K15" s="2" t="n">
        <v>0</v>
      </c>
      <c r="L15" s="62" t="n">
        <f t="shared" si="6"/>
        <v>100</v>
      </c>
      <c r="M15" s="2" t="n">
        <v>50</v>
      </c>
      <c r="N15" s="2" t="n">
        <v>50</v>
      </c>
      <c r="O15" s="2" t="n">
        <v>0</v>
      </c>
      <c r="P15" s="62" t="n">
        <f t="shared" si="7"/>
        <v>100</v>
      </c>
    </row>
    <row r="16">
      <c r="A16" s="32" t="s">
        <v>273</v>
      </c>
      <c r="B16" t="str">
        <f>VLOOKUP(A16,TaskValues_expanded!B:C,2,FALSE)</f>
        <v>Uncomplicated malaria in children</v>
      </c>
      <c r="C16" s="32" t="n">
        <v>100</v>
      </c>
      <c r="D16" s="2" t="n">
        <v>0</v>
      </c>
      <c r="E16" s="62" t="n">
        <f t="shared" si="4"/>
        <v>100</v>
      </c>
      <c r="F16" s="2" t="n">
        <v>100</v>
      </c>
      <c r="G16" s="2" t="n">
        <v>0</v>
      </c>
      <c r="H16" s="62" t="n">
        <f t="shared" si="5"/>
        <v>100</v>
      </c>
      <c r="I16" s="2" t="n">
        <v>50</v>
      </c>
      <c r="J16" s="2" t="n">
        <v>50</v>
      </c>
      <c r="K16" s="2" t="n">
        <v>0</v>
      </c>
      <c r="L16" s="62" t="n">
        <f t="shared" si="6"/>
        <v>100</v>
      </c>
      <c r="M16" s="2" t="n">
        <v>50</v>
      </c>
      <c r="N16" s="2" t="n">
        <v>50</v>
      </c>
      <c r="O16" s="2" t="n">
        <v>0</v>
      </c>
      <c r="P16" s="62" t="n">
        <f t="shared" si="7"/>
        <v>100</v>
      </c>
    </row>
    <row r="17">
      <c r="A17" s="2" t="s">
        <v>290</v>
      </c>
      <c r="B17" t="str">
        <f>VLOOKUP(A17,TaskValues_expanded!B:C,2,FALSE)</f>
        <v>Hypertension routine care, ages 15-24</v>
      </c>
      <c r="C17" s="32" t="n">
        <v>100</v>
      </c>
      <c r="D17" s="2" t="n">
        <v>0</v>
      </c>
      <c r="E17" s="62" t="n">
        <f t="shared" si="4"/>
        <v>100</v>
      </c>
      <c r="F17" s="2" t="n">
        <v>100</v>
      </c>
      <c r="G17" s="2" t="n">
        <v>0</v>
      </c>
      <c r="H17" s="62" t="n">
        <f t="shared" si="5"/>
        <v>100</v>
      </c>
      <c r="I17" s="2" t="n">
        <v>0</v>
      </c>
      <c r="J17" s="2" t="n">
        <v>100</v>
      </c>
      <c r="K17" s="2" t="n">
        <v>0</v>
      </c>
      <c r="L17" s="62" t="n">
        <f t="shared" si="6"/>
        <v>100</v>
      </c>
      <c r="M17" s="2" t="n">
        <v>50</v>
      </c>
      <c r="N17" s="2" t="n">
        <v>50</v>
      </c>
      <c r="O17" s="2" t="n">
        <v>0</v>
      </c>
      <c r="P17" s="62" t="n">
        <f t="shared" si="7"/>
        <v>100</v>
      </c>
    </row>
    <row r="18">
      <c r="A18" s="2" t="s">
        <v>291</v>
      </c>
      <c r="B18" t="str">
        <f>VLOOKUP(A18,TaskValues_expanded!B:C,2,FALSE)</f>
        <v>Hypertension routine care, ages 25-34</v>
      </c>
      <c r="C18" s="32" t="n">
        <v>100</v>
      </c>
      <c r="D18" s="2" t="n">
        <v>0</v>
      </c>
      <c r="E18" s="62" t="n">
        <f t="shared" si="4"/>
        <v>100</v>
      </c>
      <c r="F18" s="2" t="n">
        <v>100</v>
      </c>
      <c r="G18" s="2" t="n">
        <v>0</v>
      </c>
      <c r="H18" s="62" t="n">
        <f t="shared" si="5"/>
        <v>100</v>
      </c>
      <c r="I18" s="2" t="n">
        <v>0</v>
      </c>
      <c r="J18" s="2" t="n">
        <v>100</v>
      </c>
      <c r="K18" s="2" t="n">
        <v>0</v>
      </c>
      <c r="L18" s="62" t="n">
        <f t="shared" si="6"/>
        <v>100</v>
      </c>
      <c r="M18" s="2" t="n">
        <v>50</v>
      </c>
      <c r="N18" s="2" t="n">
        <v>50</v>
      </c>
      <c r="O18" s="2" t="n">
        <v>0</v>
      </c>
      <c r="P18" s="62" t="n">
        <f t="shared" si="7"/>
        <v>100</v>
      </c>
    </row>
    <row r="19">
      <c r="A19" s="2" t="s">
        <v>292</v>
      </c>
      <c r="B19" t="str">
        <f>VLOOKUP(A19,TaskValues_expanded!B:C,2,FALSE)</f>
        <v>Hypertension routine care, ages 35-44</v>
      </c>
      <c r="C19" s="32" t="n">
        <v>100</v>
      </c>
      <c r="D19" s="2" t="n">
        <v>0</v>
      </c>
      <c r="E19" s="62" t="n">
        <f t="shared" si="4"/>
        <v>100</v>
      </c>
      <c r="F19" s="2" t="n">
        <v>100</v>
      </c>
      <c r="G19" s="2" t="n">
        <v>0</v>
      </c>
      <c r="H19" s="62" t="n">
        <f t="shared" si="5"/>
        <v>100</v>
      </c>
      <c r="I19" s="2" t="n">
        <v>0</v>
      </c>
      <c r="J19" s="2" t="n">
        <v>100</v>
      </c>
      <c r="K19" s="2" t="n">
        <v>0</v>
      </c>
      <c r="L19" s="62" t="n">
        <f t="shared" si="6"/>
        <v>100</v>
      </c>
      <c r="M19" s="2" t="n">
        <v>50</v>
      </c>
      <c r="N19" s="2" t="n">
        <v>50</v>
      </c>
      <c r="O19" s="2" t="n">
        <v>0</v>
      </c>
      <c r="P19" s="62" t="n">
        <f t="shared" si="7"/>
        <v>100</v>
      </c>
    </row>
    <row r="20">
      <c r="A20" s="2" t="s">
        <v>294</v>
      </c>
      <c r="B20" t="str">
        <f>VLOOKUP(A20,TaskValues_expanded!B:C,2,FALSE)</f>
        <v>Hypertension routine care, ages 45-54</v>
      </c>
      <c r="C20" s="32" t="n">
        <v>100</v>
      </c>
      <c r="D20" s="2" t="n">
        <v>0</v>
      </c>
      <c r="E20" s="62" t="n">
        <f t="shared" si="4"/>
        <v>100</v>
      </c>
      <c r="F20" s="2" t="n">
        <v>100</v>
      </c>
      <c r="G20" s="2" t="n">
        <v>0</v>
      </c>
      <c r="H20" s="62" t="n">
        <f t="shared" si="5"/>
        <v>100</v>
      </c>
      <c r="I20" s="2" t="n">
        <v>0</v>
      </c>
      <c r="J20" s="2" t="n">
        <v>100</v>
      </c>
      <c r="K20" s="2" t="n">
        <v>0</v>
      </c>
      <c r="L20" s="62" t="n">
        <f t="shared" si="6"/>
        <v>100</v>
      </c>
      <c r="M20" s="2" t="n">
        <v>50</v>
      </c>
      <c r="N20" s="2" t="n">
        <v>50</v>
      </c>
      <c r="O20" s="2" t="n">
        <v>0</v>
      </c>
      <c r="P20" s="62" t="n">
        <f t="shared" si="7"/>
        <v>100</v>
      </c>
    </row>
    <row r="21">
      <c r="A21" s="2" t="s">
        <v>295</v>
      </c>
      <c r="B21" t="str">
        <f>VLOOKUP(A21,TaskValues_expanded!B:C,2,FALSE)</f>
        <v>Hypertension routine care, ages 55-64</v>
      </c>
      <c r="C21" s="32" t="n">
        <v>100</v>
      </c>
      <c r="D21" s="2" t="n">
        <v>0</v>
      </c>
      <c r="E21" s="62" t="n">
        <f t="shared" si="4"/>
        <v>100</v>
      </c>
      <c r="F21" s="2" t="n">
        <v>100</v>
      </c>
      <c r="G21" s="2" t="n">
        <v>0</v>
      </c>
      <c r="H21" s="62" t="n">
        <f t="shared" si="5"/>
        <v>100</v>
      </c>
      <c r="I21" s="2" t="n">
        <v>0</v>
      </c>
      <c r="J21" s="2" t="n">
        <v>100</v>
      </c>
      <c r="K21" s="2" t="n">
        <v>0</v>
      </c>
      <c r="L21" s="62" t="n">
        <f t="shared" si="6"/>
        <v>100</v>
      </c>
      <c r="M21" s="2" t="n">
        <v>50</v>
      </c>
      <c r="N21" s="2" t="n">
        <v>50</v>
      </c>
      <c r="O21" s="2" t="n">
        <v>0</v>
      </c>
      <c r="P21" s="62" t="n">
        <f t="shared" si="7"/>
        <v>100</v>
      </c>
    </row>
    <row r="22">
      <c r="A22" s="2" t="s">
        <v>293</v>
      </c>
      <c r="B22" t="str">
        <f>VLOOKUP(A22,TaskValues_expanded!B:C,2,FALSE)</f>
        <v>Hypertension routine care, ages 65+</v>
      </c>
      <c r="C22" s="32" t="n">
        <v>100</v>
      </c>
      <c r="D22" s="2" t="n">
        <v>0</v>
      </c>
      <c r="E22" s="62" t="n">
        <f t="shared" si="4"/>
        <v>100</v>
      </c>
      <c r="F22" s="2" t="n">
        <v>100</v>
      </c>
      <c r="G22" s="2" t="n">
        <v>0</v>
      </c>
      <c r="H22" s="62" t="n">
        <f t="shared" si="5"/>
        <v>100</v>
      </c>
      <c r="I22" s="2" t="n">
        <v>0</v>
      </c>
      <c r="J22" s="2" t="n">
        <v>100</v>
      </c>
      <c r="K22" s="2" t="n">
        <v>0</v>
      </c>
      <c r="L22" s="62" t="n">
        <f t="shared" si="6"/>
        <v>100</v>
      </c>
      <c r="M22" s="2" t="n">
        <v>50</v>
      </c>
      <c r="N22" s="2" t="n">
        <v>50</v>
      </c>
      <c r="O22" s="2" t="n">
        <v>0</v>
      </c>
      <c r="P22" s="62" t="n">
        <f t="shared" si="7"/>
        <v>100</v>
      </c>
    </row>
    <row r="23">
      <c r="A23" s="2" t="s">
        <v>263</v>
      </c>
      <c r="B23" t="str">
        <f>VLOOKUP(A23,TaskValues_expanded!B:C,2,FALSE)</f>
        <v>Record keeping</v>
      </c>
      <c r="C23" s="32" t="n">
        <v>100</v>
      </c>
      <c r="D23" s="2" t="n">
        <v>0</v>
      </c>
      <c r="E23" s="62" t="n">
        <f t="shared" si="4"/>
        <v>100</v>
      </c>
      <c r="F23" s="2" t="n">
        <v>100</v>
      </c>
      <c r="G23" s="2" t="n">
        <v>0</v>
      </c>
      <c r="H23" s="62" t="n">
        <f t="shared" si="5"/>
        <v>100</v>
      </c>
      <c r="I23" s="2" t="n">
        <v>75</v>
      </c>
      <c r="J23" s="2" t="n">
        <v>25</v>
      </c>
      <c r="K23" s="2" t="n">
        <v>0</v>
      </c>
      <c r="L23" s="62" t="n">
        <f t="shared" si="6"/>
        <v>100</v>
      </c>
      <c r="M23" s="2" t="n">
        <v>50</v>
      </c>
      <c r="N23" s="2" t="n">
        <v>50</v>
      </c>
      <c r="O23" s="2" t="n">
        <v>0</v>
      </c>
      <c r="P23" s="62" t="n">
        <f t="shared" si="7"/>
        <v>100</v>
      </c>
    </row>
    <row r="24">
      <c r="A24" s="2" t="s">
        <v>149</v>
      </c>
      <c r="B24" t="str">
        <f>VLOOKUP(A24,TaskValues_expanded!B:C,2,FALSE)</f>
        <v>Disease surveillance for reportable diseases</v>
      </c>
      <c r="C24" s="32" t="n">
        <v>100</v>
      </c>
      <c r="D24" s="2" t="n">
        <v>0</v>
      </c>
      <c r="E24" s="62" t="n">
        <f t="shared" si="4"/>
        <v>100</v>
      </c>
      <c r="F24" s="2" t="n">
        <v>100</v>
      </c>
      <c r="G24" s="2" t="n">
        <v>0</v>
      </c>
      <c r="H24" s="62" t="n">
        <f t="shared" si="5"/>
        <v>100</v>
      </c>
      <c r="I24" s="2" t="n">
        <v>75</v>
      </c>
      <c r="J24" s="2" t="n">
        <v>25</v>
      </c>
      <c r="K24" s="2" t="n">
        <v>0</v>
      </c>
      <c r="L24" s="62" t="n">
        <f t="shared" si="6"/>
        <v>100</v>
      </c>
      <c r="M24" s="2" t="n">
        <v>50</v>
      </c>
      <c r="N24" s="2" t="n">
        <v>50</v>
      </c>
      <c r="O24" s="2" t="n">
        <v>0</v>
      </c>
      <c r="P24" s="62" t="n">
        <f t="shared" si="7"/>
        <v>100</v>
      </c>
    </row>
  </sheetData>
  <conditionalFormatting sqref="E3:E24 H3:H24 L3:L24 P3:P24">
    <cfRule type="cellIs" dxfId="0" priority="3" operator="notEqual">
      <formula>100</formula>
    </cfRule>
  </conditionalFormatting>
  <dataValidations count="1">
    <dataValidation type="whole" allowBlank="1" showInputMessage="1" showErrorMessage="1" sqref="C3:P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BFE4D-B914-4C9B-9679-B01EF108D8C0}">
          <x14:formula1>
            <xm:f>Lookup!$L$2:$L$5</xm:f>
          </x14:formula1>
          <xm:sqref>C2:D2 F2:G2 I2:K2 M2:O2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150" zoomScaleNormal="150" workbookViewId="0">
      <selection activeCell="A13" sqref="A13"/>
    </sheetView>
  </sheetViews>
  <sheetFormatPr defaultRowHeight="15.0" baseColWidth="10"/>
  <cols>
    <col min="1" max="1" width="15.90625" hidden="0" customWidth="1"/>
    <col min="2" max="2" width="6.26953125" hidden="0" customWidth="1"/>
    <col min="3" max="3" width="22.90625" hidden="0" customWidth="1"/>
    <col min="4" max="4" width="21.90625" hidden="0" customWidth="1"/>
    <col min="5" max="5" width="8.6328125" hidden="0" customWidth="1"/>
    <col min="6" max="6" width="7.7265625" hidden="0" customWidth="1"/>
  </cols>
  <sheetData>
    <row r="1">
      <c r="A1" s="68" t="s">
        <v>300</v>
      </c>
      <c r="B1" s="68" t="s">
        <v>301</v>
      </c>
      <c r="C1" s="68" t="s">
        <v>302</v>
      </c>
      <c r="D1" s="68" t="s">
        <v>313</v>
      </c>
      <c r="E1" s="68" t="s">
        <v>247</v>
      </c>
      <c r="F1" s="68" t="s">
        <v>248</v>
      </c>
    </row>
    <row r="2">
      <c r="A2" s="2" t="s">
        <v>298</v>
      </c>
      <c r="B2" s="2" t="s">
        <v>308</v>
      </c>
      <c r="C2" s="2" t="s">
        <v>307</v>
      </c>
      <c r="D2" s="31" t="n">
        <v>5</v>
      </c>
      <c r="E2" s="2" t="n">
        <v>2020</v>
      </c>
      <c r="F2" s="2" t="n">
        <v>2034</v>
      </c>
    </row>
    <row r="3">
      <c r="A3" s="2" t="s">
        <v>298</v>
      </c>
      <c r="B3" s="2" t="s">
        <v>303</v>
      </c>
      <c r="C3" s="2" t="s">
        <v>314</v>
      </c>
      <c r="D3" s="31" t="n">
        <v>5</v>
      </c>
      <c r="E3" s="2" t="n">
        <v>2030</v>
      </c>
      <c r="F3" s="2"/>
    </row>
    <row r="4">
      <c r="A4" s="2" t="s">
        <v>298</v>
      </c>
      <c r="B4" s="2" t="s">
        <v>304</v>
      </c>
      <c r="C4" s="2" t="s">
        <v>314</v>
      </c>
      <c r="D4" s="31" t="n">
        <v>5</v>
      </c>
      <c r="E4" s="2" t="n">
        <v>2035</v>
      </c>
      <c r="F4" s="2"/>
    </row>
    <row r="5">
      <c r="A5" s="2" t="s">
        <v>258</v>
      </c>
      <c r="B5" s="2" t="s">
        <v>308</v>
      </c>
      <c r="C5" s="2" t="s">
        <v>309</v>
      </c>
      <c r="D5" s="31" t="n">
        <v>5</v>
      </c>
      <c r="E5" s="2" t="n">
        <v>2020</v>
      </c>
      <c r="F5" s="2" t="n">
        <v>2034</v>
      </c>
    </row>
    <row r="6">
      <c r="A6" s="2" t="s">
        <v>258</v>
      </c>
      <c r="B6" s="2" t="s">
        <v>303</v>
      </c>
      <c r="C6" s="2" t="s">
        <v>314</v>
      </c>
      <c r="D6" s="31" t="n">
        <v>5</v>
      </c>
      <c r="E6" s="2" t="n">
        <v>2030</v>
      </c>
      <c r="F6" s="2"/>
    </row>
    <row r="7">
      <c r="A7" s="2" t="s">
        <v>258</v>
      </c>
      <c r="B7" s="2" t="s">
        <v>304</v>
      </c>
      <c r="C7" s="2" t="s">
        <v>314</v>
      </c>
      <c r="D7" s="31" t="n">
        <v>5</v>
      </c>
      <c r="E7" s="2" t="n">
        <v>2035</v>
      </c>
      <c r="F7" s="2"/>
    </row>
    <row r="8">
      <c r="A8" s="2" t="s">
        <v>296</v>
      </c>
      <c r="B8" s="2" t="s">
        <v>308</v>
      </c>
      <c r="C8" s="2" t="s">
        <v>307</v>
      </c>
      <c r="D8" s="31" t="n">
        <v>5</v>
      </c>
      <c r="E8" s="2" t="n">
        <v>2020</v>
      </c>
      <c r="F8" s="2" t="n">
        <v>2034</v>
      </c>
    </row>
    <row r="9">
      <c r="A9" s="2" t="s">
        <v>296</v>
      </c>
      <c r="B9" s="2" t="s">
        <v>303</v>
      </c>
      <c r="C9" s="2" t="s">
        <v>314</v>
      </c>
      <c r="D9" s="31" t="n">
        <v>5</v>
      </c>
      <c r="E9" s="2" t="n">
        <v>2030</v>
      </c>
      <c r="F9" s="2"/>
    </row>
    <row r="10">
      <c r="A10" s="2" t="s">
        <v>296</v>
      </c>
      <c r="B10" s="2" t="s">
        <v>304</v>
      </c>
      <c r="C10" s="2" t="s">
        <v>314</v>
      </c>
      <c r="D10" s="31" t="n">
        <v>5</v>
      </c>
      <c r="E10" s="2" t="n">
        <v>2035</v>
      </c>
      <c r="F10" s="2"/>
    </row>
    <row r="11">
      <c r="A11" s="2" t="s">
        <v>345</v>
      </c>
      <c r="B11" s="2" t="s">
        <v>308</v>
      </c>
      <c r="C11" s="2" t="s">
        <v>307</v>
      </c>
      <c r="D11" s="31" t="n">
        <v>5</v>
      </c>
      <c r="E11" s="2" t="n">
        <v>2020</v>
      </c>
      <c r="F11" s="2" t="n">
        <v>2034</v>
      </c>
    </row>
    <row r="12">
      <c r="A12" s="2" t="s">
        <v>345</v>
      </c>
      <c r="B12" s="2" t="s">
        <v>303</v>
      </c>
      <c r="C12" s="2" t="s">
        <v>314</v>
      </c>
      <c r="D12" s="31" t="n">
        <v>5</v>
      </c>
      <c r="E12" s="2" t="n">
        <v>2030</v>
      </c>
      <c r="F12" s="2"/>
    </row>
    <row r="13">
      <c r="A13" s="2" t="s">
        <v>345</v>
      </c>
      <c r="B13" s="2" t="s">
        <v>304</v>
      </c>
      <c r="C13" s="2" t="s">
        <v>314</v>
      </c>
      <c r="D13" s="31" t="n">
        <v>5</v>
      </c>
      <c r="E13" s="2" t="n">
        <v>2035</v>
      </c>
      <c r="F13" s="2"/>
    </row>
  </sheetData>
  <dataValidations count="3">
    <dataValidation type="decimal" allowBlank="1" showInputMessage="1" showErrorMessage="1" sqref="D2:D13" xr:uid="{71076C72-AED2-4FA3-A792-40EFFD887371}">
      <formula1>0</formula1>
      <formula2>40</formula2>
    </dataValidation>
    <dataValidation type="whole" allowBlank="1" showInputMessage="1" showErrorMessage="1" sqref="E2:F1048576" xr:uid="{4809985A-DBDE-4FF4-B726-C31CCA271C03}">
      <formula1>2020</formula1>
      <formula2>2100</formula2>
    </dataValidation>
    <dataValidation type="textLength" allowBlank="1" showInputMessage="1" showErrorMessage="1" sqref="A11:A13" xr:uid="{AFAFA493-D467-4415-882D-EABA7141BA33}">
      <formula1>1</formula1>
      <formula2>100</formula2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80A8F-BA8F-47FA-A58A-5D6991C9C0F0}">
          <x14:formula1>
            <xm:f>Lookup!$L$2:$L$5</xm:f>
          </x14:formula1>
          <xm:sqref>B2:B13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6.1796875" hidden="0" customWidth="1"/>
    <col min="2" max="2" width="77.81640625" hidden="0" customWidth="1"/>
    <col min="3" max="3" width="10.1796875" hidden="0" customWidth="1"/>
  </cols>
  <sheetData>
    <row r="1">
      <c r="A1" s="69" t="s">
        <v>16</v>
      </c>
      <c r="B1" s="69" t="s">
        <v>17</v>
      </c>
      <c r="C1" s="69" t="s">
        <v>18</v>
      </c>
    </row>
    <row r="2">
      <c r="A2" t="s">
        <v>7</v>
      </c>
      <c r="B2" t="s">
        <v>19</v>
      </c>
      <c r="C2" t="s">
        <v>20</v>
      </c>
    </row>
    <row r="3">
      <c r="A3" t="s">
        <v>8</v>
      </c>
      <c r="B3" t="s">
        <v>21</v>
      </c>
      <c r="C3" t="s">
        <v>20</v>
      </c>
    </row>
    <row r="4">
      <c r="A4" t="s">
        <v>9</v>
      </c>
      <c r="B4" t="s">
        <v>22</v>
      </c>
      <c r="C4" t="s">
        <v>20</v>
      </c>
    </row>
    <row r="5">
      <c r="A5" t="s">
        <v>10</v>
      </c>
      <c r="B5" t="s">
        <v>23</v>
      </c>
      <c r="C5" t="s">
        <v>24</v>
      </c>
    </row>
    <row r="6">
      <c r="A6" t="s">
        <v>11</v>
      </c>
      <c r="B6" t="s">
        <v>25</v>
      </c>
      <c r="C6" t="s">
        <v>26</v>
      </c>
    </row>
    <row r="7">
      <c r="A7" t="s">
        <v>12</v>
      </c>
      <c r="B7" t="s">
        <v>27</v>
      </c>
      <c r="C7" t="s">
        <v>26</v>
      </c>
    </row>
    <row r="8">
      <c r="A8" t="s">
        <v>13</v>
      </c>
      <c r="B8" t="s">
        <v>28</v>
      </c>
      <c r="C8" t="s">
        <v>26</v>
      </c>
    </row>
    <row r="9">
      <c r="A9" t="s">
        <v>14</v>
      </c>
      <c r="B9" t="s">
        <v>29</v>
      </c>
      <c r="C9" t="s">
        <v>26</v>
      </c>
    </row>
    <row r="10">
      <c r="A10" t="s">
        <v>15</v>
      </c>
      <c r="B10" t="s">
        <v>30</v>
      </c>
      <c r="C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M8" sqref="M8"/>
    </sheetView>
  </sheetViews>
  <sheetFormatPr defaultRowHeight="15.0" baseColWidth="10"/>
  <cols>
    <col min="4" max="4" width="15.81640625" hidden="0" customWidth="1"/>
    <col min="6" max="6" width="23" hidden="0" customWidth="1"/>
    <col min="7" max="7" width="8.26953125" hidden="0" customWidth="1"/>
    <col min="8" max="8" width="8.26953125" hidden="0" customWidth="1"/>
    <col min="9" max="9" width="12.54296875" hidden="0" customWidth="1"/>
    <col min="10" max="10" width="12.7265625" hidden="0" customWidth="1"/>
    <col min="12" max="12" width="10.1796875" hidden="0" customWidth="1"/>
  </cols>
  <sheetData>
    <row r="1">
      <c r="B1" s="72" t="s">
        <v>145</v>
      </c>
      <c r="D1" s="72" t="s">
        <v>146</v>
      </c>
      <c r="F1" s="73" t="s">
        <v>246</v>
      </c>
      <c r="G1" s="70" t="s">
        <v>32</v>
      </c>
      <c r="H1" s="70" t="s">
        <v>33</v>
      </c>
      <c r="I1" s="70" t="s">
        <v>175</v>
      </c>
      <c r="J1" s="70" t="s">
        <v>176</v>
      </c>
      <c r="L1" s="70" t="s">
        <v>305</v>
      </c>
    </row>
    <row r="2">
      <c r="B2" s="3" t="s">
        <v>171</v>
      </c>
      <c r="D2" s="3" t="s">
        <v>0</v>
      </c>
      <c r="F2" s="3" t="s">
        <v>53</v>
      </c>
      <c r="G2" t="b">
        <v>1</v>
      </c>
      <c r="H2" t="b">
        <v>1</v>
      </c>
      <c r="I2" t="n">
        <v>0</v>
      </c>
      <c r="J2" t="n">
        <v>0</v>
      </c>
      <c r="L2" t="s">
        <v>308</v>
      </c>
    </row>
    <row r="3">
      <c r="B3" s="3" t="s">
        <v>172</v>
      </c>
      <c r="D3" s="3" t="s">
        <v>152</v>
      </c>
      <c r="F3" s="3" t="s">
        <v>55</v>
      </c>
      <c r="G3" t="b">
        <v>1</v>
      </c>
      <c r="H3" t="b">
        <v>1</v>
      </c>
      <c r="I3" t="n">
        <v>1</v>
      </c>
      <c r="J3" t="n">
        <v>4</v>
      </c>
      <c r="L3" t="s">
        <v>303</v>
      </c>
    </row>
    <row r="4">
      <c r="B4" s="3" t="s">
        <v>173</v>
      </c>
      <c r="D4" s="3" t="s">
        <v>2</v>
      </c>
      <c r="F4" s="3" t="s">
        <v>166</v>
      </c>
      <c r="G4" t="b">
        <v>1</v>
      </c>
      <c r="H4" t="b">
        <v>1</v>
      </c>
      <c r="I4" t="n">
        <v>0</v>
      </c>
      <c r="J4" t="n">
        <v>9</v>
      </c>
      <c r="L4" t="s">
        <v>304</v>
      </c>
    </row>
    <row r="5">
      <c r="B5" s="3" t="s">
        <v>68</v>
      </c>
      <c r="D5" s="3" t="s">
        <v>3</v>
      </c>
      <c r="F5" s="3" t="s">
        <v>167</v>
      </c>
      <c r="G5" t="b">
        <v>1</v>
      </c>
      <c r="H5" t="b">
        <v>1</v>
      </c>
      <c r="I5" t="n">
        <v>5</v>
      </c>
      <c r="J5" t="n">
        <v>9</v>
      </c>
      <c r="L5" t="s">
        <v>306</v>
      </c>
    </row>
    <row r="6">
      <c r="B6" s="3" t="s">
        <v>65</v>
      </c>
      <c r="D6" s="3" t="s">
        <v>5</v>
      </c>
      <c r="F6" s="3" t="s">
        <v>168</v>
      </c>
      <c r="G6" t="b">
        <v>1</v>
      </c>
      <c r="H6" t="b">
        <v>1</v>
      </c>
      <c r="I6" t="n">
        <v>10</v>
      </c>
      <c r="J6" t="n">
        <v>14</v>
      </c>
    </row>
    <row r="7">
      <c r="B7" s="3"/>
      <c r="D7" s="3" t="s">
        <v>65</v>
      </c>
      <c r="F7" s="71" t="s">
        <v>162</v>
      </c>
      <c r="G7" t="b">
        <v>1</v>
      </c>
      <c r="H7" t="b">
        <v>1</v>
      </c>
      <c r="I7" t="n">
        <v>5</v>
      </c>
      <c r="J7" t="n">
        <v>18</v>
      </c>
    </row>
    <row r="8">
      <c r="B8" s="3"/>
      <c r="D8" s="3" t="s">
        <v>66</v>
      </c>
      <c r="F8" s="71" t="s">
        <v>69</v>
      </c>
      <c r="G8" t="b">
        <v>1</v>
      </c>
      <c r="H8" t="b">
        <v>1</v>
      </c>
      <c r="I8" t="n">
        <v>1</v>
      </c>
      <c r="J8" t="n">
        <v>18</v>
      </c>
    </row>
    <row r="9">
      <c r="B9" s="3"/>
      <c r="D9" s="3" t="s">
        <v>4</v>
      </c>
      <c r="F9" s="3" t="s">
        <v>59</v>
      </c>
      <c r="G9" t="b">
        <v>1</v>
      </c>
      <c r="H9" s="3" t="b">
        <v>1</v>
      </c>
      <c r="I9" t="n">
        <v>1</v>
      </c>
      <c r="J9" t="n">
        <v>1</v>
      </c>
    </row>
    <row r="10">
      <c r="D10" s="3" t="s">
        <v>71</v>
      </c>
      <c r="F10" s="3" t="s">
        <v>61</v>
      </c>
      <c r="G10" t="b">
        <v>1</v>
      </c>
      <c r="H10" s="3" t="b">
        <v>1</v>
      </c>
      <c r="I10" t="n">
        <v>2</v>
      </c>
      <c r="J10" t="n">
        <v>2</v>
      </c>
    </row>
    <row r="11">
      <c r="D11" s="3" t="s">
        <v>72</v>
      </c>
      <c r="F11" s="3" t="s">
        <v>159</v>
      </c>
      <c r="G11" t="b">
        <v>1</v>
      </c>
      <c r="H11" s="3" t="b">
        <v>1</v>
      </c>
      <c r="I11" t="n">
        <v>15</v>
      </c>
      <c r="J11" t="n">
        <v>15</v>
      </c>
    </row>
    <row r="12">
      <c r="D12" s="3" t="s">
        <v>74</v>
      </c>
      <c r="F12" s="3" t="s">
        <v>62</v>
      </c>
      <c r="G12" t="b">
        <v>0</v>
      </c>
      <c r="H12" s="3" t="b">
        <v>1</v>
      </c>
      <c r="I12" t="n">
        <v>15</v>
      </c>
      <c r="J12" t="n">
        <v>15</v>
      </c>
    </row>
    <row r="13">
      <c r="D13" s="3" t="s">
        <v>100</v>
      </c>
      <c r="F13" s="3" t="s">
        <v>169</v>
      </c>
      <c r="G13" t="b">
        <v>1</v>
      </c>
      <c r="H13" s="3" t="b">
        <v>1</v>
      </c>
      <c r="I13" t="n">
        <v>15</v>
      </c>
      <c r="J13" t="n">
        <v>19</v>
      </c>
    </row>
    <row r="14">
      <c r="D14" s="3" t="s">
        <v>76</v>
      </c>
      <c r="F14" s="3" t="s">
        <v>231</v>
      </c>
      <c r="G14" t="b">
        <v>1</v>
      </c>
      <c r="H14" s="3" t="b">
        <v>1</v>
      </c>
      <c r="I14" t="n">
        <v>15</v>
      </c>
      <c r="J14" t="n">
        <v>24</v>
      </c>
    </row>
    <row r="15">
      <c r="D15" s="3" t="s">
        <v>1</v>
      </c>
      <c r="F15" s="3" t="s">
        <v>232</v>
      </c>
      <c r="G15" t="b">
        <v>1</v>
      </c>
      <c r="H15" s="3" t="b">
        <v>1</v>
      </c>
      <c r="I15" t="n">
        <v>25</v>
      </c>
      <c r="J15" t="n">
        <v>34</v>
      </c>
    </row>
    <row r="16">
      <c r="F16" s="3" t="s">
        <v>227</v>
      </c>
      <c r="G16" t="b">
        <v>1</v>
      </c>
      <c r="H16" s="3" t="b">
        <v>1</v>
      </c>
      <c r="I16" t="n">
        <v>35</v>
      </c>
      <c r="J16" t="n">
        <v>44</v>
      </c>
    </row>
    <row r="17">
      <c r="F17" s="3" t="s">
        <v>228</v>
      </c>
      <c r="G17" t="b">
        <v>1</v>
      </c>
      <c r="H17" s="3" t="b">
        <v>1</v>
      </c>
      <c r="I17" t="n">
        <v>45</v>
      </c>
      <c r="J17" t="n">
        <v>54</v>
      </c>
    </row>
    <row r="18">
      <c r="F18" s="3" t="s">
        <v>229</v>
      </c>
      <c r="G18" t="b">
        <v>1</v>
      </c>
      <c r="H18" s="3" t="b">
        <v>1</v>
      </c>
      <c r="I18" t="n">
        <v>55</v>
      </c>
      <c r="J18" t="n">
        <v>64</v>
      </c>
    </row>
    <row r="19">
      <c r="F19" s="3" t="s">
        <v>233</v>
      </c>
      <c r="G19" t="b">
        <v>1</v>
      </c>
      <c r="H19" s="3" t="b">
        <v>1</v>
      </c>
      <c r="I19" t="n">
        <v>18</v>
      </c>
      <c r="J19" t="n">
        <v>30</v>
      </c>
    </row>
    <row r="20">
      <c r="F20" s="3" t="s">
        <v>234</v>
      </c>
      <c r="G20" t="b">
        <v>1</v>
      </c>
      <c r="H20" s="3" t="b">
        <v>1</v>
      </c>
      <c r="I20" t="n">
        <v>31</v>
      </c>
      <c r="J20" t="n">
        <v>44</v>
      </c>
    </row>
    <row r="21">
      <c r="F21" s="3" t="s">
        <v>160</v>
      </c>
      <c r="G21" t="b">
        <v>1</v>
      </c>
      <c r="H21" s="3" t="b">
        <v>1</v>
      </c>
      <c r="I21" t="n">
        <v>18</v>
      </c>
      <c r="J21" t="n">
        <v>18</v>
      </c>
    </row>
    <row r="22">
      <c r="F22" s="3" t="s">
        <v>77</v>
      </c>
      <c r="G22" t="b">
        <v>0</v>
      </c>
      <c r="H22" s="3" t="b">
        <v>1</v>
      </c>
      <c r="I22" t="n">
        <v>18</v>
      </c>
      <c r="J22" t="n">
        <v>18</v>
      </c>
    </row>
    <row r="23">
      <c r="F23" s="3" t="s">
        <v>75</v>
      </c>
      <c r="G23" t="b">
        <v>1</v>
      </c>
      <c r="H23" s="3" t="b">
        <v>1</v>
      </c>
      <c r="I23" t="n">
        <v>30</v>
      </c>
      <c r="J23" t="n">
        <v>30</v>
      </c>
    </row>
    <row r="24">
      <c r="F24" s="3" t="s">
        <v>73</v>
      </c>
      <c r="G24" t="b">
        <v>1</v>
      </c>
      <c r="H24" s="3" t="b">
        <v>1</v>
      </c>
      <c r="I24" t="n">
        <v>50</v>
      </c>
      <c r="J24" t="n">
        <v>50</v>
      </c>
    </row>
    <row r="25">
      <c r="F25" s="3" t="s">
        <v>67</v>
      </c>
      <c r="G25" t="b">
        <v>1</v>
      </c>
      <c r="H25" t="b">
        <v>1</v>
      </c>
      <c r="I25" t="n">
        <v>18</v>
      </c>
    </row>
    <row r="26">
      <c r="F26" s="3" t="s">
        <v>174</v>
      </c>
      <c r="G26" t="b">
        <v>1</v>
      </c>
      <c r="H26" t="b">
        <v>1</v>
      </c>
      <c r="I26" t="n">
        <v>35</v>
      </c>
    </row>
    <row r="27">
      <c r="F27" s="3" t="s">
        <v>235</v>
      </c>
      <c r="G27" t="b">
        <v>1</v>
      </c>
      <c r="H27" s="3" t="b">
        <v>1</v>
      </c>
      <c r="I27" t="n">
        <v>50</v>
      </c>
    </row>
    <row r="28">
      <c r="F28" s="3" t="s">
        <v>230</v>
      </c>
      <c r="G28" t="b">
        <v>1</v>
      </c>
      <c r="H28" s="3" t="b">
        <v>1</v>
      </c>
      <c r="I28" t="n">
        <v>65</v>
      </c>
    </row>
    <row r="29">
      <c r="F29" s="3" t="s">
        <v>226</v>
      </c>
      <c r="G29" t="b">
        <v>1</v>
      </c>
      <c r="H29" s="3" t="b">
        <v>1</v>
      </c>
      <c r="I29" t="n">
        <v>70</v>
      </c>
    </row>
    <row r="30">
      <c r="F30" s="3" t="s">
        <v>165</v>
      </c>
      <c r="G30" t="b">
        <v>1</v>
      </c>
      <c r="H30" t="b">
        <v>0</v>
      </c>
      <c r="I30" t="n">
        <v>18</v>
      </c>
    </row>
    <row r="31">
      <c r="F31" s="3" t="s">
        <v>78</v>
      </c>
      <c r="G31" t="b">
        <v>0</v>
      </c>
      <c r="H31" t="b">
        <v>1</v>
      </c>
      <c r="I31" t="n">
        <v>15</v>
      </c>
      <c r="J31" t="n">
        <v>49</v>
      </c>
    </row>
    <row r="32">
      <c r="F32" s="3" t="s">
        <v>163</v>
      </c>
      <c r="G32" t="b">
        <v>1</v>
      </c>
      <c r="H32" t="b">
        <v>0</v>
      </c>
      <c r="I32" t="n">
        <v>15</v>
      </c>
      <c r="J32" t="n">
        <v>49</v>
      </c>
    </row>
    <row r="33">
      <c r="F33" s="3" t="s">
        <v>236</v>
      </c>
      <c r="G33" t="b">
        <v>0</v>
      </c>
      <c r="H33" t="b">
        <v>1</v>
      </c>
      <c r="I33" t="n">
        <v>20</v>
      </c>
      <c r="J33" t="n">
        <v>29</v>
      </c>
    </row>
    <row r="34">
      <c r="F34" s="3" t="s">
        <v>237</v>
      </c>
      <c r="G34" t="b">
        <v>1</v>
      </c>
      <c r="H34" t="b">
        <v>0</v>
      </c>
      <c r="I34" t="n">
        <v>20</v>
      </c>
      <c r="J34" t="n">
        <v>29</v>
      </c>
    </row>
    <row r="35">
      <c r="F35" s="3" t="s">
        <v>238</v>
      </c>
      <c r="G35" t="b">
        <v>0</v>
      </c>
      <c r="H35" t="b">
        <v>1</v>
      </c>
      <c r="I35" t="n">
        <v>30</v>
      </c>
      <c r="J35" t="n">
        <v>39</v>
      </c>
    </row>
    <row r="36">
      <c r="F36" s="3" t="s">
        <v>239</v>
      </c>
      <c r="G36" t="b">
        <v>1</v>
      </c>
      <c r="H36" t="b">
        <v>0</v>
      </c>
      <c r="I36" t="n">
        <v>30</v>
      </c>
      <c r="J36" t="n">
        <v>39</v>
      </c>
    </row>
    <row r="37">
      <c r="F37" s="3" t="s">
        <v>240</v>
      </c>
      <c r="G37" t="b">
        <v>0</v>
      </c>
      <c r="H37" t="b">
        <v>1</v>
      </c>
      <c r="I37" t="n">
        <v>40</v>
      </c>
      <c r="J37" t="n">
        <v>49</v>
      </c>
    </row>
    <row r="38">
      <c r="F38" s="3" t="s">
        <v>241</v>
      </c>
      <c r="G38" t="b">
        <v>1</v>
      </c>
      <c r="H38" t="b">
        <v>0</v>
      </c>
      <c r="I38" t="n">
        <v>40</v>
      </c>
      <c r="J38" t="n">
        <v>49</v>
      </c>
    </row>
    <row r="39">
      <c r="F39" s="3" t="s">
        <v>242</v>
      </c>
      <c r="G39" t="b">
        <v>0</v>
      </c>
      <c r="H39" t="b">
        <v>1</v>
      </c>
      <c r="I39" t="n">
        <v>50</v>
      </c>
      <c r="J39" t="n">
        <v>59</v>
      </c>
    </row>
    <row r="40">
      <c r="F40" s="3" t="s">
        <v>243</v>
      </c>
      <c r="G40" t="b">
        <v>1</v>
      </c>
      <c r="H40" t="b">
        <v>0</v>
      </c>
      <c r="I40" t="n">
        <v>50</v>
      </c>
      <c r="J40" t="n">
        <v>59</v>
      </c>
    </row>
    <row r="41">
      <c r="F41" s="3" t="s">
        <v>244</v>
      </c>
      <c r="G41" t="b">
        <v>0</v>
      </c>
      <c r="H41" t="b">
        <v>1</v>
      </c>
      <c r="I41" t="n">
        <v>60</v>
      </c>
      <c r="J41" t="n">
        <v>69</v>
      </c>
    </row>
    <row r="42">
      <c r="F42" s="3" t="s">
        <v>245</v>
      </c>
      <c r="G42" t="b">
        <v>1</v>
      </c>
      <c r="H42" t="b">
        <v>0</v>
      </c>
      <c r="I42" t="n">
        <v>60</v>
      </c>
      <c r="J42" t="n">
        <v>69</v>
      </c>
    </row>
    <row r="43">
      <c r="F43" s="3" t="s">
        <v>164</v>
      </c>
      <c r="G43" t="b">
        <v>0</v>
      </c>
      <c r="H43" t="b">
        <v>1</v>
      </c>
      <c r="I43" t="n">
        <v>30</v>
      </c>
      <c r="J43" t="n">
        <v>49</v>
      </c>
    </row>
    <row r="44">
      <c r="F44" s="3" t="s">
        <v>70</v>
      </c>
      <c r="G44" t="b">
        <v>1</v>
      </c>
      <c r="H44" t="b">
        <v>1</v>
      </c>
    </row>
    <row r="45">
      <c r="F45" s="3" t="s">
        <v>65</v>
      </c>
      <c r="G45" t="b">
        <v>0</v>
      </c>
      <c r="H45" t="b">
        <v>0</v>
      </c>
    </row>
    <row r="50">
      <c r="F50"/>
    </row>
    <row r="51">
      <c r="F51"/>
    </row>
    <row r="52">
      <c r="F52"/>
    </row>
    <row r="53">
      <c r="F53"/>
    </row>
    <row r="54">
      <c r="F54"/>
    </row>
    <row r="55">
      <c r="F55"/>
    </row>
    <row r="56">
      <c r="F56"/>
    </row>
    <row r="57">
      <c r="F57"/>
    </row>
    <row r="58">
      <c r="F58"/>
    </row>
    <row r="59">
      <c r="F59"/>
    </row>
    <row r="60">
      <c r="F60"/>
    </row>
    <row r="61">
      <c r="F61"/>
    </row>
    <row r="62">
      <c r="F62"/>
    </row>
    <row r="63">
      <c r="F63"/>
    </row>
    <row r="64">
      <c r="F64"/>
    </row>
    <row r="65">
      <c r="F65"/>
    </row>
    <row r="66">
      <c r="F66"/>
    </row>
    <row r="67">
      <c r="F67"/>
    </row>
    <row r="68">
      <c r="F68"/>
    </row>
    <row r="69">
      <c r="F69"/>
    </row>
    <row r="70">
      <c r="F70"/>
    </row>
    <row r="71">
      <c r="F71"/>
    </row>
    <row r="72">
      <c r="F72"/>
    </row>
    <row r="73">
      <c r="F73"/>
    </row>
    <row r="74">
      <c r="F74"/>
    </row>
    <row r="75">
      <c r="F75"/>
    </row>
    <row r="76">
      <c r="F76"/>
    </row>
    <row r="77">
      <c r="F77"/>
    </row>
    <row r="78">
      <c r="F78"/>
    </row>
    <row r="79">
      <c r="F79"/>
    </row>
    <row r="80">
      <c r="F80"/>
    </row>
    <row r="81">
      <c r="F81"/>
    </row>
    <row r="82">
      <c r="F82"/>
    </row>
    <row r="83">
      <c r="F83"/>
    </row>
    <row r="84">
      <c r="F84"/>
    </row>
    <row r="85">
      <c r="F85"/>
    </row>
    <row r="86">
      <c r="F86"/>
    </row>
    <row r="87">
      <c r="F87"/>
    </row>
    <row r="88">
      <c r="F88"/>
    </row>
    <row r="89">
      <c r="F89"/>
    </row>
    <row r="90">
      <c r="F90"/>
    </row>
    <row r="91">
      <c r="F91"/>
    </row>
    <row r="92">
      <c r="F92"/>
    </row>
    <row r="93">
      <c r="F93"/>
    </row>
    <row r="94">
      <c r="F94"/>
    </row>
    <row r="95">
      <c r="F95"/>
    </row>
    <row r="96">
      <c r="F96"/>
    </row>
    <row r="97">
      <c r="F97"/>
    </row>
    <row r="98">
      <c r="F98"/>
    </row>
    <row r="99">
      <c r="F99"/>
    </row>
    <row r="100">
      <c r="F100"/>
    </row>
    <row r="101">
      <c r="F101"/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  <row r="114">
      <c r="F114"/>
    </row>
    <row r="115">
      <c r="F115"/>
    </row>
    <row r="116">
      <c r="F116"/>
    </row>
    <row r="117">
      <c r="F117"/>
    </row>
    <row r="118">
      <c r="F118"/>
    </row>
    <row r="119">
      <c r="F119"/>
    </row>
    <row r="120">
      <c r="F120"/>
    </row>
    <row r="121">
      <c r="F121"/>
    </row>
    <row r="122">
      <c r="F122"/>
    </row>
    <row r="123">
      <c r="F123"/>
    </row>
    <row r="124">
      <c r="F124"/>
    </row>
    <row r="125">
      <c r="F125"/>
    </row>
    <row r="126">
      <c r="F126"/>
    </row>
    <row r="127">
      <c r="F127"/>
    </row>
    <row r="128">
      <c r="F128"/>
    </row>
    <row r="129">
      <c r="F129"/>
    </row>
    <row r="130">
      <c r="F130"/>
    </row>
    <row r="131">
      <c r="F131"/>
    </row>
    <row r="132">
      <c r="F132"/>
    </row>
    <row r="133">
      <c r="F133"/>
    </row>
    <row r="134">
      <c r="F134"/>
    </row>
    <row r="135">
      <c r="F135"/>
    </row>
    <row r="136">
      <c r="F136"/>
    </row>
    <row r="137">
      <c r="F137"/>
    </row>
    <row r="138">
      <c r="F138"/>
    </row>
    <row r="139">
      <c r="F139"/>
    </row>
    <row r="140">
      <c r="F140"/>
    </row>
    <row r="141">
      <c r="F141"/>
    </row>
    <row r="142">
      <c r="F142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Meikang Wu</cp:lastModifiedBy>
  <cp:revision/>
  <dcterms:created xsi:type="dcterms:W3CDTF">2021-08-19T16:16:53Z</dcterms:created>
  <dcterms:modified xsi:type="dcterms:W3CDTF">2024-03-03T07:07:59Z</dcterms:modified>
  <cp:category/>
  <cp:contentStatus/>
</cp:coreProperties>
</file>