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89" documentId="13_ncr:1_{7CCCDFD1-E59D-423C-8BB5-C2031FD3030E}" xr6:coauthVersionLast="47" xr6:coauthVersionMax="47" xr10:uidLastSave="{D1176653-C74C-4FD2-B31E-33B2D4554743}"/>
  <bookViews>
    <workbookView xWindow="-110" yWindow="-110" windowWidth="19420" windowHeight="10560" tabRatio="830" activeTab="2" xr2:uid="{2F49C92C-A2E5-4A6B-9429-02A43E12B5B0}"/>
  </bookViews>
  <sheets>
    <sheet name="Read Me" sheetId="77" r:id="rId1"/>
    <sheet name="Scenarios" sheetId="53" r:id="rId2"/>
    <sheet name="PopValues" sheetId="102" r:id="rId3"/>
    <sheet name="CountryPop" sheetId="54" r:id="rId4"/>
    <sheet name="RuralPop" sheetId="110" r:id="rId5"/>
    <sheet name="StochasticParameters" sheetId="72" r:id="rId6"/>
    <sheet name="SeasonalityCurves" sheetId="58" r:id="rId7"/>
    <sheet name="SeasonalityOffsets" sheetId="66" r:id="rId8"/>
    <sheet name="TaskValues_basic" sheetId="83" r:id="rId9"/>
    <sheet name="TaskValues_expanded" sheetId="109" r:id="rId10"/>
    <sheet name="Cadres" sheetId="97" r:id="rId11"/>
    <sheet name="Overhead_filter" sheetId="108" r:id="rId12"/>
    <sheet name="Data dictionary Scenarios" sheetId="63" r:id="rId13"/>
    <sheet name="Lookup" sheetId="84" r:id="rId14"/>
  </sheets>
  <externalReferences>
    <externalReference r:id="rId15"/>
  </externalReferences>
  <definedNames>
    <definedName name="_xlnm._FilterDatabase" localSheetId="8" hidden="1">TaskValues_basic!$B$1:$Q$15</definedName>
    <definedName name="_xlnm._FilterDatabase" localSheetId="9" hidden="1">TaskValues_expanded!$B$1:$P$22</definedName>
    <definedName name="hours">#REF!</definedName>
    <definedName name="select_pop">#REF!</definedName>
    <definedName name="total_pop" localSheetId="3">CountryPop!#REF!</definedName>
    <definedName name="total_pop" localSheetId="4">RuralPop!#REF!</definedName>
    <definedName name="total_pop">#REF!</definedName>
    <definedName name="total_pop2">[1]Demographics_Total!$CZ$3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97" l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B2" i="97"/>
  <c r="O25" i="97"/>
  <c r="O24" i="97"/>
  <c r="L25" i="97"/>
  <c r="L24" i="97"/>
  <c r="H25" i="97"/>
  <c r="H24" i="97"/>
  <c r="E25" i="97"/>
  <c r="E24" i="97"/>
  <c r="O23" i="97" l="1"/>
  <c r="O22" i="97"/>
  <c r="O21" i="97"/>
  <c r="O20" i="97"/>
  <c r="O19" i="97"/>
  <c r="O18" i="97"/>
  <c r="O17" i="97"/>
  <c r="O16" i="97"/>
  <c r="L23" i="97"/>
  <c r="L22" i="97"/>
  <c r="L21" i="97"/>
  <c r="L20" i="97"/>
  <c r="L19" i="97"/>
  <c r="L18" i="97"/>
  <c r="L17" i="97"/>
  <c r="L16" i="97"/>
  <c r="H23" i="97"/>
  <c r="H22" i="97"/>
  <c r="H21" i="97"/>
  <c r="H20" i="97"/>
  <c r="H19" i="97"/>
  <c r="H18" i="97"/>
  <c r="H17" i="97"/>
  <c r="H16" i="97"/>
  <c r="E23" i="97"/>
  <c r="E22" i="97"/>
  <c r="E21" i="97"/>
  <c r="E20" i="97"/>
  <c r="E19" i="97"/>
  <c r="E18" i="97"/>
  <c r="E17" i="97"/>
  <c r="E16" i="97"/>
  <c r="O13" i="97"/>
  <c r="L13" i="97"/>
  <c r="H13" i="97"/>
  <c r="E13" i="97"/>
  <c r="O15" i="97"/>
  <c r="L15" i="97"/>
  <c r="H15" i="97"/>
  <c r="E15" i="97"/>
  <c r="O14" i="97"/>
  <c r="L14" i="97"/>
  <c r="H14" i="97"/>
  <c r="E14" i="97"/>
  <c r="O12" i="97"/>
  <c r="L12" i="97"/>
  <c r="H12" i="97"/>
  <c r="E12" i="97"/>
  <c r="O11" i="97"/>
  <c r="L11" i="97"/>
  <c r="H11" i="97"/>
  <c r="E11" i="97"/>
  <c r="O10" i="97"/>
  <c r="L10" i="97"/>
  <c r="H10" i="97"/>
  <c r="E10" i="97"/>
  <c r="O9" i="97"/>
  <c r="L9" i="97"/>
  <c r="H9" i="97"/>
  <c r="E9" i="97"/>
  <c r="O8" i="97"/>
  <c r="L8" i="97"/>
  <c r="H8" i="97"/>
  <c r="E8" i="97"/>
  <c r="O7" i="97"/>
  <c r="L7" i="97"/>
  <c r="H7" i="97"/>
  <c r="E7" i="97"/>
  <c r="O6" i="97"/>
  <c r="L6" i="97"/>
  <c r="H6" i="97"/>
  <c r="E6" i="97"/>
  <c r="O5" i="97"/>
  <c r="L5" i="97"/>
  <c r="H5" i="97"/>
  <c r="E5" i="97"/>
  <c r="O4" i="97"/>
  <c r="L4" i="97"/>
  <c r="H4" i="97"/>
  <c r="E4" i="97"/>
  <c r="O3" i="97"/>
  <c r="L3" i="97"/>
  <c r="H3" i="97"/>
  <c r="E3" i="97"/>
  <c r="O2" i="97"/>
  <c r="L2" i="97"/>
  <c r="H2" i="97"/>
  <c r="E2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tc={5D0499E4-FAEE-4E26-A6E3-157E298E578D}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M1" authorId="11" shapeId="0" xr:uid="{5D0499E4-FAEE-4E26-A6E3-157E298E57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Reference value.</t>
      </text>
    </comment>
  </commentList>
</comments>
</file>

<file path=xl/sharedStrings.xml><?xml version="1.0" encoding="utf-8"?>
<sst xmlns="http://schemas.openxmlformats.org/spreadsheetml/2006/main" count="764" uniqueCount="335">
  <si>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</si>
  <si>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</si>
  <si>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</si>
  <si>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</si>
  <si>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</si>
  <si>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</si>
  <si>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</si>
  <si>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</si>
  <si>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</si>
  <si>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</si>
  <si>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</si>
  <si>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</si>
  <si>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</si>
  <si>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</si>
  <si>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</si>
  <si>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</si>
  <si>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</si>
  <si>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</si>
  <si>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</si>
  <si>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</si>
  <si>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</si>
  <si>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</si>
  <si>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</si>
  <si>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</si>
  <si>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</si>
  <si>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</si>
  <si>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</si>
  <si>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</si>
  <si>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</si>
  <si>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</si>
  <si>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</si>
  <si>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</si>
  <si>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</si>
  <si>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</si>
  <si>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</si>
  <si>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</si>
  <si>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</si>
  <si>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</si>
  <si>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</si>
  <si>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</si>
  <si>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</si>
  <si>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</si>
  <si>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</si>
  <si>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</si>
  <si>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</si>
  <si>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</si>
  <si>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</si>
  <si>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</si>
  <si>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</si>
  <si>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</si>
  <si>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</si>
  <si>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</si>
  <si>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</si>
  <si>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</si>
  <si>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</si>
  <si>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</si>
  <si>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</si>
  <si>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</si>
  <si>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</si>
  <si>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</si>
  <si>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</si>
  <si>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</si>
  <si>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</si>
  <si>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</si>
  <si>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</si>
  <si>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</si>
  <si>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</si>
  <si>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</si>
  <si>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</si>
  <si>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</si>
  <si>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</si>
  <si>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</si>
  <si>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</si>
  <si>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</si>
  <si>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</si>
  <si>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</si>
  <si>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</si>
  <si>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</si>
  <si>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</si>
  <si>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</si>
  <si>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</si>
  <si>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</si>
  <si>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</si>
  <si>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</si>
  <si>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</si>
  <si>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</si>
  <si>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</si>
  <si>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</si>
  <si>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</si>
  <si>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</si>
  <si>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</si>
  <si>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</si>
  <si>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</si>
  <si>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</si>
  <si>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</si>
  <si>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</si>
  <si>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</si>
  <si>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</si>
  <si>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</si>
  <si>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</si>
  <si>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</si>
  <si>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</si>
  <si>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</si>
  <si>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</si>
  <si>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</si>
  <si>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</si>
  <si>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</si>
  <si>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</si>
  <si>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</si>
  <si>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</si>
  <si>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</si>
  <si>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</si>
  <si>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</si>
  <si>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</si>
  <si>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</si>
  <si>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</si>
  <si>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</si>
  <si>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</si>
  <si>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</si>
  <si>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</si>
  <si>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</si>
  <si>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</si>
  <si>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</si>
  <si>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</si>
  <si>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</si>
  <si>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</si>
  <si>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</si>
  <si>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</si>
  <si>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</si>
  <si>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</si>
  <si>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</si>
  <si>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</si>
  <si>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</si>
  <si>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</si>
  <si>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</si>
  <si>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</si>
  <si>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</si>
  <si>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</si>
  <si>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</si>
  <si>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</si>
  <si>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</si>
  <si>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</si>
  <si>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</si>
  <si>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</si>
  <si>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</si>
  <si>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</si>
  <si>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</si>
  <si>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</si>
  <si>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</si>
  <si>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</si>
  <si>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</si>
  <si>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</si>
  <si>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</si>
  <si>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</si>
  <si>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</si>
  <si>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</si>
  <si>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</si>
  <si>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</si>
  <si>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</si>
  <si>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</si>
  <si>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</si>
  <si>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</si>
  <si>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</si>
  <si>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</si>
  <si>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</si>
  <si>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</si>
  <si>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</si>
  <si>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</si>
  <si>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</si>
  <si>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</si>
  <si>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</si>
  <si>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20_HEW</t>
  </si>
  <si>
    <t>20_TOTAL</t>
  </si>
  <si>
    <t>20_Unassigned</t>
  </si>
  <si>
    <t>25_HEW</t>
  </si>
  <si>
    <t>30_FamilyHealth</t>
  </si>
  <si>
    <t>25_Unassigned</t>
  </si>
  <si>
    <t>25_TOTAL</t>
  </si>
  <si>
    <t>30_HEW</t>
  </si>
  <si>
    <t>30_Unassigned</t>
  </si>
  <si>
    <t>30_TOTAL</t>
  </si>
  <si>
    <t>35_FamilyHealth</t>
  </si>
  <si>
    <t>35_Unassigned</t>
  </si>
  <si>
    <t>35_TOTAL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</si>
  <si>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</si>
  <si>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</si>
  <si>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</si>
  <si>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</si>
  <si>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</si>
  <si>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</si>
  <si>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</si>
  <si>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</si>
  <si>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</si>
  <si>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</si>
  <si>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</si>
  <si>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</si>
  <si>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</si>
  <si>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</si>
  <si>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</si>
  <si>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</si>
  <si>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</si>
  <si>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</si>
  <si>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</si>
  <si>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</si>
  <si>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</si>
  <si>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</si>
  <si>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</si>
  <si>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</si>
  <si>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</si>
  <si>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</si>
  <si>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</si>
  <si>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</si>
  <si>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</si>
  <si>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</si>
  <si>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</si>
  <si>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</si>
  <si>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</si>
  <si>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</si>
  <si>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</si>
  <si>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</si>
  <si>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</si>
  <si>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</si>
  <si>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</si>
  <si>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</si>
  <si>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</si>
  <si>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</si>
  <si>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</si>
  <si>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</si>
  <si>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</si>
  <si>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</si>
  <si>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</si>
  <si>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</si>
  <si>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</si>
  <si>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</si>
  <si>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</si>
  <si>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</si>
  <si>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</si>
  <si>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</si>
  <si>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</si>
  <si>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</si>
  <si>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</si>
  <si>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</si>
  <si>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</si>
  <si>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</si>
  <si>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</si>
  <si>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</si>
  <si>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</si>
  <si>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</si>
  <si>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</si>
  <si>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</si>
  <si>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</si>
  <si>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</si>
  <si>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</si>
  <si>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</si>
  <si>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</si>
  <si>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</si>
  <si>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</si>
  <si>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</si>
  <si>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</si>
  <si>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</si>
  <si>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</si>
  <si>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</si>
  <si>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</si>
  <si>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</si>
  <si>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</si>
  <si>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</si>
  <si>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</si>
  <si>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</si>
  <si>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</si>
  <si>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</si>
  <si>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Works with code versions up through at least 1.0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</si>
  <si>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</si>
  <si>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</si>
  <si>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</si>
  <si>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</si>
  <si>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</si>
  <si>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</si>
  <si>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</si>
  <si>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</si>
  <si>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</si>
  <si>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</si>
  <si>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</si>
  <si>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</si>
  <si>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</si>
  <si>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</si>
  <si>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</si>
  <si>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</si>
  <si>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</si>
  <si>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</si>
  <si>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</si>
  <si>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</si>
  <si>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</si>
  <si>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</si>
  <si>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</si>
  <si>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</si>
  <si>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</si>
  <si>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</si>
  <si>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</si>
  <si>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</si>
  <si>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</si>
  <si>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</si>
  <si>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</si>
  <si>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</si>
  <si>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</si>
  <si>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</si>
  <si>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Cadres</t>
  </si>
  <si>
    <t>Hyper1524</t>
  </si>
  <si>
    <t>Hyper2534</t>
  </si>
  <si>
    <t>Hyper3544</t>
  </si>
  <si>
    <t>Hyperr65</t>
  </si>
  <si>
    <t>Hyper4554</t>
  </si>
  <si>
    <t>Hyper5564</t>
  </si>
  <si>
    <t>Fixed weekly</t>
  </si>
  <si>
    <t>Overhead_1</t>
  </si>
  <si>
    <t>Overhead_2</t>
  </si>
  <si>
    <t>Overhead 1</t>
  </si>
  <si>
    <t>Overhead 2</t>
  </si>
  <si>
    <t>You can optionally add columns for your own reference that are not used in the model.</t>
  </si>
  <si>
    <t>SensitivityAnalysis</t>
  </si>
  <si>
    <t>SmokingCessation</t>
  </si>
  <si>
    <t>AddColumnsAsNeeded</t>
  </si>
  <si>
    <t>Add rows as needed</t>
  </si>
  <si>
    <t>AltDemographic</t>
  </si>
  <si>
    <t>BasicServices</t>
  </si>
  <si>
    <t>PopValues</t>
  </si>
  <si>
    <t>Health extension worker 1</t>
  </si>
  <si>
    <t>Overhead_HEW1</t>
  </si>
  <si>
    <t>Unassigned staff 1</t>
  </si>
  <si>
    <t>Overhead_UNASSIGN1</t>
  </si>
  <si>
    <t>Overhead_FH1</t>
  </si>
  <si>
    <t>Overhead_FH2</t>
  </si>
  <si>
    <t>Family health professional 1</t>
  </si>
  <si>
    <t>Family health professional 2</t>
  </si>
  <si>
    <t>Format update date: 3/3/2023.</t>
  </si>
  <si>
    <t>Version 2.1 of the R Model Inputs.xlsx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</si>
</sst>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0" fillId="3" borderId="0" xfId="1" applyNumberFormat="1" applyFont="1" applyFill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5" fillId="6" borderId="11" xfId="0" applyFont="1" applyFill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5" fillId="3" borderId="11" xfId="0" applyFont="1" applyFill="1" applyBorder="1" applyAlignment="1">
      <alignment textRotation="90" wrapText="1"/>
    </xf>
    <xf numFmtId="0" fontId="5" fillId="3" borderId="12" xfId="0" applyFont="1" applyFill="1" applyBorder="1" applyAlignment="1">
      <alignment textRotation="90" wrapText="1"/>
    </xf>
    <xf numFmtId="0" fontId="5" fillId="6" borderId="13" xfId="0" applyFont="1" applyFill="1" applyBorder="1" applyAlignment="1">
      <alignment textRotation="90" wrapText="1"/>
    </xf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16" fillId="6" borderId="0" xfId="0" applyFont="1" applyFill="1" applyAlignment="1">
      <alignment horizontal="left" textRotation="60" wrapText="1"/>
    </xf>
  </cellXfs>
  <cellStyles count="9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M1" dT="2022-11-12T18:37:51.70" personId="{03786AFB-E7BB-4FA7-846C-835FB448EEBC}" id="{5D0499E4-FAEE-4E26-A6E3-157E298E578D}">
    <text>Reference value.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B4" sqref="B4"/>
    </sheetView>
  </sheetViews>
  <sheetFormatPr defaultRowHeight="14.5" x14ac:dyDescent="0.35"/>
  <sheetData>
    <row r="2" spans="2:18" x14ac:dyDescent="0.35">
      <c r="B2" t="s">
        <v>333</v>
      </c>
    </row>
    <row r="3" spans="2:18" x14ac:dyDescent="0.35">
      <c r="B3" t="s">
        <v>334</v>
      </c>
      <c r="P3" s="28" t="b">
        <v>1</v>
      </c>
      <c r="Q3" t="s">
        <v>102</v>
      </c>
      <c r="R3" t="s">
        <v>194</v>
      </c>
    </row>
    <row r="4" spans="2:18" x14ac:dyDescent="0.35">
      <c r="B4" t="s">
        <v>270</v>
      </c>
      <c r="P4" s="28" t="b">
        <v>0</v>
      </c>
      <c r="Q4" t="s">
        <v>103</v>
      </c>
      <c r="R4" t="s">
        <v>104</v>
      </c>
    </row>
    <row r="6" spans="2:18" x14ac:dyDescent="0.35">
      <c r="B6" s="5" t="s">
        <v>274</v>
      </c>
      <c r="C6" s="5"/>
      <c r="D6" s="5"/>
      <c r="E6" s="5"/>
      <c r="F6" s="5"/>
    </row>
    <row r="8" spans="2:18" x14ac:dyDescent="0.35">
      <c r="B8" t="s">
        <v>130</v>
      </c>
    </row>
    <row r="9" spans="2:18" x14ac:dyDescent="0.35">
      <c r="B9" t="s">
        <v>131</v>
      </c>
    </row>
    <row r="11" spans="2:18" x14ac:dyDescent="0.35">
      <c r="H11" t="s">
        <v>269</v>
      </c>
    </row>
    <row r="12" spans="2:18" x14ac:dyDescent="0.35">
      <c r="H12" t="s">
        <v>140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="60" zoomScaleNormal="60" workbookViewId="0">
      <pane ySplit="1" topLeftCell="A2" activePane="bottomLeft" state="frozen"/>
      <selection pane="bottomLeft" activeCell="C28" sqref="C28"/>
    </sheetView>
  </sheetViews>
  <sheetFormatPr defaultRowHeight="14.5" x14ac:dyDescent="0.35"/>
  <cols>
    <col min="1" max="1" width="27.1796875" bestFit="1" customWidth="1"/>
    <col min="2" max="2" width="18.26953125" style="6" bestFit="1" customWidth="1"/>
    <col min="3" max="3" width="47.453125" customWidth="1"/>
    <col min="4" max="4" width="15.1796875" customWidth="1"/>
    <col min="5" max="5" width="15.453125" customWidth="1"/>
    <col min="6" max="6" width="15.1796875" customWidth="1"/>
    <col min="7" max="7" width="15.1796875" style="23" customWidth="1"/>
    <col min="8" max="8" width="17.453125" style="19" customWidth="1"/>
    <col min="9" max="9" width="22.1796875" bestFit="1" customWidth="1"/>
    <col min="10" max="10" width="13.54296875" style="10" customWidth="1"/>
    <col min="11" max="11" width="17" customWidth="1"/>
    <col min="12" max="12" width="18.453125" style="10" customWidth="1"/>
    <col min="13" max="13" width="19.1796875" style="2" customWidth="1"/>
    <col min="14" max="14" width="18.7265625" style="2" customWidth="1"/>
    <col min="15" max="15" width="15.1796875" style="2" customWidth="1"/>
    <col min="16" max="16" width="27.54296875" customWidth="1"/>
  </cols>
  <sheetData>
    <row r="1" spans="1:17" s="16" customFormat="1" ht="87.65" customHeight="1" thickBot="1" x14ac:dyDescent="0.4">
      <c r="A1" s="46" t="s">
        <v>293</v>
      </c>
      <c r="B1" s="47" t="s">
        <v>37</v>
      </c>
      <c r="C1" s="48" t="s">
        <v>38</v>
      </c>
      <c r="D1" s="48" t="s">
        <v>39</v>
      </c>
      <c r="E1" s="48" t="s">
        <v>40</v>
      </c>
      <c r="F1" s="48" t="s">
        <v>41</v>
      </c>
      <c r="G1" s="49" t="s">
        <v>42</v>
      </c>
      <c r="H1" s="50" t="s">
        <v>43</v>
      </c>
      <c r="I1" s="51" t="s">
        <v>44</v>
      </c>
      <c r="J1" s="52" t="s">
        <v>45</v>
      </c>
      <c r="K1" s="53" t="s">
        <v>46</v>
      </c>
      <c r="L1" s="52" t="s">
        <v>47</v>
      </c>
      <c r="M1" s="54" t="s">
        <v>48</v>
      </c>
      <c r="N1" s="54" t="s">
        <v>49</v>
      </c>
      <c r="O1" s="54" t="s">
        <v>50</v>
      </c>
      <c r="P1" s="54" t="s">
        <v>51</v>
      </c>
      <c r="Q1" s="51" t="s">
        <v>148</v>
      </c>
    </row>
    <row r="2" spans="1:17" s="57" customFormat="1" x14ac:dyDescent="0.35">
      <c r="A2" s="55" t="s">
        <v>294</v>
      </c>
      <c r="B2" s="56" t="s">
        <v>52</v>
      </c>
      <c r="C2" s="57" t="s">
        <v>145</v>
      </c>
      <c r="D2" s="58" t="s">
        <v>53</v>
      </c>
      <c r="E2" s="58" t="s">
        <v>185</v>
      </c>
      <c r="F2" s="58" t="s">
        <v>0</v>
      </c>
      <c r="G2" s="59" t="s">
        <v>54</v>
      </c>
      <c r="H2" s="60">
        <v>1</v>
      </c>
      <c r="I2" s="57" t="s">
        <v>71</v>
      </c>
      <c r="J2" s="61"/>
      <c r="L2" s="61">
        <v>1</v>
      </c>
      <c r="M2" s="62">
        <v>4</v>
      </c>
      <c r="N2" s="62"/>
      <c r="O2" s="62">
        <v>10</v>
      </c>
      <c r="P2" s="62"/>
    </row>
    <row r="3" spans="1:17" x14ac:dyDescent="0.35">
      <c r="A3" s="6" t="s">
        <v>294</v>
      </c>
      <c r="B3" s="37" t="s">
        <v>55</v>
      </c>
      <c r="C3" t="s">
        <v>100</v>
      </c>
      <c r="D3" s="5" t="s">
        <v>53</v>
      </c>
      <c r="E3" s="5" t="s">
        <v>185</v>
      </c>
      <c r="F3" s="5" t="s">
        <v>0</v>
      </c>
      <c r="G3" s="38" t="s">
        <v>54</v>
      </c>
      <c r="H3" s="63">
        <v>1</v>
      </c>
      <c r="I3" s="64" t="s">
        <v>71</v>
      </c>
      <c r="J3" s="24"/>
      <c r="L3" s="24">
        <v>1</v>
      </c>
      <c r="M3" s="65">
        <v>2</v>
      </c>
      <c r="N3" s="65"/>
      <c r="O3" s="65">
        <v>30</v>
      </c>
      <c r="P3" s="65"/>
    </row>
    <row r="4" spans="1:17" x14ac:dyDescent="0.35">
      <c r="A4" s="6" t="s">
        <v>294</v>
      </c>
      <c r="B4" s="37" t="s">
        <v>279</v>
      </c>
      <c r="C4" t="s">
        <v>152</v>
      </c>
      <c r="D4" s="5" t="s">
        <v>53</v>
      </c>
      <c r="E4" s="5" t="s">
        <v>185</v>
      </c>
      <c r="F4" s="5" t="s">
        <v>5</v>
      </c>
      <c r="G4" s="38" t="s">
        <v>56</v>
      </c>
      <c r="H4" s="63">
        <v>1</v>
      </c>
      <c r="I4" t="s">
        <v>71</v>
      </c>
      <c r="J4" s="24"/>
      <c r="K4" s="64"/>
      <c r="L4" s="24">
        <v>1</v>
      </c>
      <c r="M4" s="65">
        <v>3</v>
      </c>
      <c r="N4" s="65"/>
      <c r="O4" s="66">
        <v>5</v>
      </c>
      <c r="P4" s="66"/>
    </row>
    <row r="5" spans="1:17" x14ac:dyDescent="0.35">
      <c r="A5" s="6" t="s">
        <v>294</v>
      </c>
      <c r="B5" s="37" t="s">
        <v>280</v>
      </c>
      <c r="C5" t="s">
        <v>59</v>
      </c>
      <c r="D5" s="5" t="s">
        <v>53</v>
      </c>
      <c r="E5" s="5" t="s">
        <v>185</v>
      </c>
      <c r="F5" s="5" t="s">
        <v>3</v>
      </c>
      <c r="G5" s="38" t="s">
        <v>60</v>
      </c>
      <c r="H5" s="63">
        <v>1</v>
      </c>
      <c r="I5" s="64" t="s">
        <v>71</v>
      </c>
      <c r="J5" s="24"/>
      <c r="K5" s="64"/>
      <c r="L5" s="24">
        <v>1</v>
      </c>
      <c r="M5" s="65">
        <v>4</v>
      </c>
      <c r="N5" s="65"/>
      <c r="O5" s="65">
        <v>5</v>
      </c>
      <c r="P5" s="65"/>
    </row>
    <row r="6" spans="1:17" s="69" customFormat="1" ht="15" thickBot="1" x14ac:dyDescent="0.4">
      <c r="A6" s="67" t="s">
        <v>294</v>
      </c>
      <c r="B6" s="68" t="s">
        <v>281</v>
      </c>
      <c r="C6" s="69" t="s">
        <v>61</v>
      </c>
      <c r="D6" s="70" t="s">
        <v>53</v>
      </c>
      <c r="E6" s="70" t="s">
        <v>185</v>
      </c>
      <c r="F6" s="70" t="s">
        <v>3</v>
      </c>
      <c r="G6" s="71" t="s">
        <v>62</v>
      </c>
      <c r="H6" s="72">
        <v>1</v>
      </c>
      <c r="I6" s="73" t="s">
        <v>71</v>
      </c>
      <c r="J6" s="74"/>
      <c r="K6" s="73"/>
      <c r="L6" s="74">
        <v>1</v>
      </c>
      <c r="M6" s="75">
        <v>1</v>
      </c>
      <c r="N6" s="75"/>
      <c r="O6" s="75">
        <v>5</v>
      </c>
      <c r="P6" s="75"/>
    </row>
    <row r="7" spans="1:17" x14ac:dyDescent="0.35">
      <c r="A7" t="s">
        <v>295</v>
      </c>
      <c r="B7" s="37" t="s">
        <v>285</v>
      </c>
      <c r="C7" s="4" t="s">
        <v>57</v>
      </c>
      <c r="D7" s="5" t="s">
        <v>53</v>
      </c>
      <c r="E7" s="5" t="s">
        <v>187</v>
      </c>
      <c r="F7" s="5" t="s">
        <v>2</v>
      </c>
      <c r="G7" s="38" t="s">
        <v>56</v>
      </c>
      <c r="H7" s="40">
        <v>3.0680000000000001</v>
      </c>
      <c r="I7" t="s">
        <v>304</v>
      </c>
      <c r="J7" s="9"/>
      <c r="K7" s="42"/>
      <c r="L7" s="43">
        <v>0.98</v>
      </c>
      <c r="M7" s="41">
        <v>1</v>
      </c>
      <c r="N7" s="8"/>
      <c r="O7" s="41">
        <v>5</v>
      </c>
      <c r="P7" s="41"/>
    </row>
    <row r="8" spans="1:17" x14ac:dyDescent="0.35">
      <c r="A8" t="s">
        <v>295</v>
      </c>
      <c r="B8" s="37" t="s">
        <v>286</v>
      </c>
      <c r="C8" s="4" t="s">
        <v>58</v>
      </c>
      <c r="D8" s="5" t="s">
        <v>53</v>
      </c>
      <c r="E8" s="5" t="s">
        <v>187</v>
      </c>
      <c r="F8" s="5" t="s">
        <v>2</v>
      </c>
      <c r="G8" s="38" t="s">
        <v>56</v>
      </c>
      <c r="H8" s="40">
        <v>0.46090000000000003</v>
      </c>
      <c r="I8" t="s">
        <v>114</v>
      </c>
      <c r="J8" s="9"/>
      <c r="K8" s="42"/>
      <c r="L8" s="43">
        <v>0.98</v>
      </c>
      <c r="M8" s="41">
        <v>2</v>
      </c>
      <c r="N8" s="8"/>
      <c r="O8" s="41">
        <v>5</v>
      </c>
      <c r="P8" s="41"/>
    </row>
    <row r="9" spans="1:17" x14ac:dyDescent="0.35">
      <c r="A9" t="s">
        <v>295</v>
      </c>
      <c r="B9" s="37" t="s">
        <v>284</v>
      </c>
      <c r="C9" t="s">
        <v>303</v>
      </c>
      <c r="D9" s="5" t="s">
        <v>53</v>
      </c>
      <c r="E9" s="5" t="s">
        <v>187</v>
      </c>
      <c r="F9" s="5" t="s">
        <v>5</v>
      </c>
      <c r="G9" s="38" t="s">
        <v>56</v>
      </c>
      <c r="H9" s="40">
        <v>0.36799999999999999</v>
      </c>
      <c r="I9" t="s">
        <v>149</v>
      </c>
      <c r="J9" s="9"/>
      <c r="K9" s="42"/>
      <c r="L9" s="43">
        <v>0.98</v>
      </c>
      <c r="M9" s="41">
        <v>2</v>
      </c>
      <c r="N9" s="8"/>
      <c r="O9" s="41">
        <v>5</v>
      </c>
      <c r="P9" s="41"/>
    </row>
    <row r="10" spans="1:17" ht="15" thickBot="1" x14ac:dyDescent="0.4">
      <c r="A10" t="s">
        <v>295</v>
      </c>
      <c r="B10" s="37" t="s">
        <v>282</v>
      </c>
      <c r="C10" t="s">
        <v>155</v>
      </c>
      <c r="D10" s="5" t="s">
        <v>53</v>
      </c>
      <c r="E10" s="5" t="s">
        <v>185</v>
      </c>
      <c r="F10" s="5" t="s">
        <v>1</v>
      </c>
      <c r="G10" s="38" t="s">
        <v>79</v>
      </c>
      <c r="H10" s="40">
        <v>0.27813253012048195</v>
      </c>
      <c r="I10" s="42" t="s">
        <v>114</v>
      </c>
      <c r="J10" s="9"/>
      <c r="K10" s="42"/>
      <c r="L10" s="9">
        <v>1</v>
      </c>
      <c r="M10" s="8"/>
      <c r="N10" s="8">
        <v>4</v>
      </c>
      <c r="O10" s="8">
        <v>5</v>
      </c>
      <c r="P10" s="8"/>
    </row>
    <row r="11" spans="1:17" s="57" customFormat="1" x14ac:dyDescent="0.35">
      <c r="A11" s="55" t="s">
        <v>296</v>
      </c>
      <c r="B11" s="56" t="s">
        <v>283</v>
      </c>
      <c r="C11" s="57" t="s">
        <v>300</v>
      </c>
      <c r="D11" s="58" t="s">
        <v>53</v>
      </c>
      <c r="E11" s="58" t="s">
        <v>187</v>
      </c>
      <c r="F11" s="58" t="s">
        <v>77</v>
      </c>
      <c r="G11" s="59" t="s">
        <v>68</v>
      </c>
      <c r="H11" s="60">
        <v>2.0927000000000001E-4</v>
      </c>
      <c r="I11" s="57" t="s">
        <v>301</v>
      </c>
      <c r="J11" s="61">
        <v>4</v>
      </c>
      <c r="K11" s="57" t="s">
        <v>291</v>
      </c>
      <c r="L11" s="61">
        <v>0.90986310592664843</v>
      </c>
      <c r="M11" s="62">
        <v>1</v>
      </c>
      <c r="N11" s="62"/>
      <c r="O11" s="62">
        <v>5</v>
      </c>
      <c r="P11" s="62"/>
    </row>
    <row r="12" spans="1:17" x14ac:dyDescent="0.35">
      <c r="A12" s="6" t="s">
        <v>296</v>
      </c>
      <c r="B12" s="37" t="s">
        <v>299</v>
      </c>
      <c r="C12" t="s">
        <v>297</v>
      </c>
      <c r="D12" s="5" t="s">
        <v>53</v>
      </c>
      <c r="E12" s="5" t="s">
        <v>69</v>
      </c>
      <c r="F12" s="5" t="s">
        <v>4</v>
      </c>
      <c r="G12" s="38" t="s">
        <v>71</v>
      </c>
      <c r="H12" s="76">
        <v>3.6788000000000001E-2</v>
      </c>
      <c r="I12" t="s">
        <v>149</v>
      </c>
      <c r="J12" s="24">
        <v>4</v>
      </c>
      <c r="K12" t="s">
        <v>291</v>
      </c>
      <c r="L12" s="24">
        <v>1</v>
      </c>
      <c r="M12" s="65">
        <v>1</v>
      </c>
      <c r="N12" s="65"/>
      <c r="O12" s="65">
        <v>5</v>
      </c>
      <c r="P12" s="65"/>
    </row>
    <row r="13" spans="1:17" ht="15" thickBot="1" x14ac:dyDescent="0.4">
      <c r="A13" t="s">
        <v>296</v>
      </c>
      <c r="B13" s="37" t="s">
        <v>319</v>
      </c>
      <c r="C13" t="s">
        <v>159</v>
      </c>
      <c r="D13" s="5" t="s">
        <v>53</v>
      </c>
      <c r="E13" s="5" t="s">
        <v>185</v>
      </c>
      <c r="F13" s="5" t="s">
        <v>73</v>
      </c>
      <c r="G13" s="38" t="s">
        <v>166</v>
      </c>
      <c r="H13" s="40">
        <v>4.7E-2</v>
      </c>
      <c r="I13" s="42" t="s">
        <v>162</v>
      </c>
      <c r="J13" s="9">
        <v>0.05</v>
      </c>
      <c r="K13" s="42" t="s">
        <v>292</v>
      </c>
      <c r="L13" s="9">
        <v>1</v>
      </c>
      <c r="M13" s="8">
        <v>2</v>
      </c>
      <c r="N13" s="8"/>
      <c r="O13" s="8">
        <v>10</v>
      </c>
      <c r="P13" s="8"/>
    </row>
    <row r="14" spans="1:17" s="57" customFormat="1" x14ac:dyDescent="0.35">
      <c r="A14" s="55" t="s">
        <v>302</v>
      </c>
      <c r="B14" s="56" t="s">
        <v>287</v>
      </c>
      <c r="C14" s="57" t="s">
        <v>156</v>
      </c>
      <c r="D14" s="58" t="s">
        <v>53</v>
      </c>
      <c r="E14" s="58" t="s">
        <v>187</v>
      </c>
      <c r="F14" s="58" t="s">
        <v>4</v>
      </c>
      <c r="G14" s="59" t="s">
        <v>68</v>
      </c>
      <c r="H14" s="60">
        <v>3.3109200000000005E-2</v>
      </c>
      <c r="I14" s="57" t="s">
        <v>149</v>
      </c>
      <c r="J14" s="61"/>
      <c r="K14" s="78"/>
      <c r="L14" s="61">
        <v>0.87556301899925537</v>
      </c>
      <c r="M14" s="62">
        <v>1</v>
      </c>
      <c r="N14" s="62"/>
      <c r="O14" s="62">
        <v>10</v>
      </c>
      <c r="P14" s="62"/>
    </row>
    <row r="15" spans="1:17" x14ac:dyDescent="0.35">
      <c r="A15" s="6" t="s">
        <v>302</v>
      </c>
      <c r="B15" s="37" t="s">
        <v>288</v>
      </c>
      <c r="C15" t="s">
        <v>157</v>
      </c>
      <c r="D15" s="5" t="s">
        <v>53</v>
      </c>
      <c r="E15" s="5" t="s">
        <v>187</v>
      </c>
      <c r="F15" s="5" t="s">
        <v>4</v>
      </c>
      <c r="G15" s="38" t="s">
        <v>70</v>
      </c>
      <c r="H15" s="63">
        <v>3.3109200000000005E-2</v>
      </c>
      <c r="I15" t="s">
        <v>149</v>
      </c>
      <c r="J15" s="24"/>
      <c r="K15" s="64"/>
      <c r="L15" s="24">
        <v>0.87556301899925537</v>
      </c>
      <c r="M15" s="65">
        <v>1</v>
      </c>
      <c r="N15" s="65"/>
      <c r="O15" s="65">
        <v>10</v>
      </c>
      <c r="P15" s="65"/>
    </row>
    <row r="16" spans="1:17" x14ac:dyDescent="0.35">
      <c r="A16" s="6" t="s">
        <v>302</v>
      </c>
      <c r="B16" s="37" t="s">
        <v>306</v>
      </c>
      <c r="C16" t="s">
        <v>263</v>
      </c>
      <c r="D16" s="5" t="s">
        <v>53</v>
      </c>
      <c r="E16" s="5" t="s">
        <v>187</v>
      </c>
      <c r="F16" s="5" t="s">
        <v>73</v>
      </c>
      <c r="G16" s="38" t="s">
        <v>245</v>
      </c>
      <c r="H16" s="76">
        <v>9.0999999999999998E-2</v>
      </c>
      <c r="I16" s="64" t="s">
        <v>114</v>
      </c>
      <c r="J16" s="24"/>
      <c r="K16" s="64"/>
      <c r="L16" s="24">
        <v>1</v>
      </c>
      <c r="M16" s="65"/>
      <c r="N16" s="65">
        <v>1</v>
      </c>
      <c r="O16" s="65">
        <v>5</v>
      </c>
      <c r="P16" s="65"/>
    </row>
    <row r="17" spans="1:16" x14ac:dyDescent="0.35">
      <c r="A17" s="6" t="s">
        <v>302</v>
      </c>
      <c r="B17" s="37" t="s">
        <v>307</v>
      </c>
      <c r="C17" t="s">
        <v>264</v>
      </c>
      <c r="D17" s="5" t="s">
        <v>53</v>
      </c>
      <c r="E17" s="5" t="s">
        <v>187</v>
      </c>
      <c r="F17" s="5" t="s">
        <v>73</v>
      </c>
      <c r="G17" s="38" t="s">
        <v>246</v>
      </c>
      <c r="H17" s="76">
        <v>0.15</v>
      </c>
      <c r="I17" s="64" t="s">
        <v>114</v>
      </c>
      <c r="J17" s="24"/>
      <c r="K17" s="64"/>
      <c r="L17" s="24">
        <v>1</v>
      </c>
      <c r="M17" s="65"/>
      <c r="N17" s="65">
        <v>1</v>
      </c>
      <c r="O17" s="65">
        <v>5</v>
      </c>
      <c r="P17" s="65"/>
    </row>
    <row r="18" spans="1:16" x14ac:dyDescent="0.35">
      <c r="A18" s="6" t="s">
        <v>302</v>
      </c>
      <c r="B18" s="37" t="s">
        <v>308</v>
      </c>
      <c r="C18" t="s">
        <v>265</v>
      </c>
      <c r="D18" s="5" t="s">
        <v>53</v>
      </c>
      <c r="E18" s="5" t="s">
        <v>187</v>
      </c>
      <c r="F18" s="5" t="s">
        <v>73</v>
      </c>
      <c r="G18" s="38" t="s">
        <v>241</v>
      </c>
      <c r="H18" s="76">
        <v>0.192</v>
      </c>
      <c r="I18" s="64" t="s">
        <v>114</v>
      </c>
      <c r="J18" s="24"/>
      <c r="K18" s="64"/>
      <c r="L18" s="24">
        <v>1</v>
      </c>
      <c r="M18" s="65"/>
      <c r="N18" s="65">
        <v>1</v>
      </c>
      <c r="O18" s="65">
        <v>5</v>
      </c>
      <c r="P18" s="65"/>
    </row>
    <row r="19" spans="1:16" x14ac:dyDescent="0.35">
      <c r="A19" s="6" t="s">
        <v>302</v>
      </c>
      <c r="B19" s="37" t="s">
        <v>310</v>
      </c>
      <c r="C19" t="s">
        <v>266</v>
      </c>
      <c r="D19" s="5" t="s">
        <v>53</v>
      </c>
      <c r="E19" s="5" t="s">
        <v>187</v>
      </c>
      <c r="F19" s="5" t="s">
        <v>73</v>
      </c>
      <c r="G19" s="38" t="s">
        <v>242</v>
      </c>
      <c r="H19" s="76">
        <v>0.222</v>
      </c>
      <c r="I19" s="64" t="s">
        <v>114</v>
      </c>
      <c r="J19" s="24"/>
      <c r="K19" s="64"/>
      <c r="L19" s="24">
        <v>1</v>
      </c>
      <c r="M19" s="65"/>
      <c r="N19" s="65">
        <v>1</v>
      </c>
      <c r="O19" s="65">
        <v>5</v>
      </c>
      <c r="P19" s="65"/>
    </row>
    <row r="20" spans="1:16" x14ac:dyDescent="0.35">
      <c r="A20" s="6" t="s">
        <v>302</v>
      </c>
      <c r="B20" s="37" t="s">
        <v>311</v>
      </c>
      <c r="C20" t="s">
        <v>267</v>
      </c>
      <c r="D20" s="5" t="s">
        <v>53</v>
      </c>
      <c r="E20" s="5" t="s">
        <v>187</v>
      </c>
      <c r="F20" s="5" t="s">
        <v>73</v>
      </c>
      <c r="G20" s="38" t="s">
        <v>243</v>
      </c>
      <c r="H20" s="76">
        <v>0.33600000000000002</v>
      </c>
      <c r="I20" s="64" t="s">
        <v>114</v>
      </c>
      <c r="J20" s="24"/>
      <c r="K20" s="64"/>
      <c r="L20" s="24">
        <v>1</v>
      </c>
      <c r="M20" s="65"/>
      <c r="N20" s="65">
        <v>1</v>
      </c>
      <c r="O20" s="65">
        <v>5</v>
      </c>
      <c r="P20" s="65"/>
    </row>
    <row r="21" spans="1:16" s="69" customFormat="1" ht="15" thickBot="1" x14ac:dyDescent="0.4">
      <c r="A21" s="67" t="s">
        <v>302</v>
      </c>
      <c r="B21" s="68" t="s">
        <v>309</v>
      </c>
      <c r="C21" s="69" t="s">
        <v>268</v>
      </c>
      <c r="D21" s="70" t="s">
        <v>53</v>
      </c>
      <c r="E21" s="70" t="s">
        <v>187</v>
      </c>
      <c r="F21" s="70" t="s">
        <v>73</v>
      </c>
      <c r="G21" s="71" t="s">
        <v>244</v>
      </c>
      <c r="H21" s="77">
        <v>0.36899999999999999</v>
      </c>
      <c r="I21" s="73" t="s">
        <v>114</v>
      </c>
      <c r="J21" s="74"/>
      <c r="K21" s="73"/>
      <c r="L21" s="74">
        <v>1</v>
      </c>
      <c r="M21" s="75"/>
      <c r="N21" s="75">
        <v>1</v>
      </c>
      <c r="O21" s="75">
        <v>5</v>
      </c>
      <c r="P21" s="75"/>
    </row>
    <row r="22" spans="1:16" s="57" customFormat="1" x14ac:dyDescent="0.35">
      <c r="A22" s="55" t="s">
        <v>298</v>
      </c>
      <c r="B22" s="56" t="s">
        <v>278</v>
      </c>
      <c r="C22" s="57" t="s">
        <v>115</v>
      </c>
      <c r="D22" s="79" t="s">
        <v>65</v>
      </c>
      <c r="E22" s="58" t="s">
        <v>66</v>
      </c>
      <c r="F22" s="58" t="s">
        <v>66</v>
      </c>
      <c r="G22" s="59" t="s">
        <v>71</v>
      </c>
      <c r="H22" s="80">
        <v>1</v>
      </c>
      <c r="I22" s="81" t="s">
        <v>129</v>
      </c>
      <c r="J22" s="82"/>
      <c r="K22" s="83"/>
      <c r="L22" s="82">
        <v>1</v>
      </c>
      <c r="M22" s="84">
        <v>1</v>
      </c>
      <c r="N22" s="62"/>
      <c r="O22" s="62">
        <v>4.5844447190612616</v>
      </c>
      <c r="P22" s="62"/>
    </row>
    <row r="23" spans="1:16" s="69" customFormat="1" ht="15" thickBot="1" x14ac:dyDescent="0.4">
      <c r="A23" s="67" t="s">
        <v>298</v>
      </c>
      <c r="B23" s="68" t="s">
        <v>150</v>
      </c>
      <c r="C23" s="69" t="s">
        <v>289</v>
      </c>
      <c r="D23" s="70" t="s">
        <v>154</v>
      </c>
      <c r="E23" s="70" t="s">
        <v>69</v>
      </c>
      <c r="F23" s="70" t="s">
        <v>66</v>
      </c>
      <c r="G23" s="71" t="s">
        <v>71</v>
      </c>
      <c r="H23" s="72">
        <v>1E-3</v>
      </c>
      <c r="I23" s="73" t="s">
        <v>290</v>
      </c>
      <c r="J23" s="74"/>
      <c r="L23" s="74">
        <v>1</v>
      </c>
      <c r="M23" s="75">
        <v>1</v>
      </c>
      <c r="N23" s="75"/>
      <c r="O23" s="75">
        <v>5</v>
      </c>
      <c r="P23" s="75"/>
    </row>
    <row r="24" spans="1:16" x14ac:dyDescent="0.35">
      <c r="A24" s="6" t="s">
        <v>312</v>
      </c>
      <c r="B24" s="37" t="s">
        <v>313</v>
      </c>
      <c r="C24" t="s">
        <v>315</v>
      </c>
      <c r="D24" s="5" t="s">
        <v>65</v>
      </c>
      <c r="E24" s="5" t="s">
        <v>66</v>
      </c>
      <c r="F24" s="5" t="s">
        <v>66</v>
      </c>
      <c r="G24" s="38" t="s">
        <v>66</v>
      </c>
      <c r="H24" s="39" t="s">
        <v>66</v>
      </c>
      <c r="J24" s="9"/>
      <c r="L24" s="9">
        <v>1</v>
      </c>
      <c r="M24" s="8"/>
      <c r="N24" s="8"/>
      <c r="O24" s="8"/>
      <c r="P24" s="8">
        <v>5</v>
      </c>
    </row>
    <row r="25" spans="1:16" x14ac:dyDescent="0.35">
      <c r="A25" s="6" t="s">
        <v>312</v>
      </c>
      <c r="B25" s="37" t="s">
        <v>314</v>
      </c>
      <c r="C25" t="s">
        <v>316</v>
      </c>
      <c r="D25" s="5" t="s">
        <v>65</v>
      </c>
      <c r="E25" s="5" t="s">
        <v>66</v>
      </c>
      <c r="F25" s="5" t="s">
        <v>66</v>
      </c>
      <c r="G25" s="38" t="s">
        <v>66</v>
      </c>
      <c r="H25" s="39" t="s">
        <v>66</v>
      </c>
      <c r="J25" s="9"/>
      <c r="L25" s="9">
        <v>1</v>
      </c>
      <c r="M25" s="8"/>
      <c r="N25" s="8"/>
      <c r="O25" s="8"/>
      <c r="P25" s="8">
        <v>5</v>
      </c>
    </row>
    <row r="26" spans="1:16" x14ac:dyDescent="0.35">
      <c r="A26" s="6" t="s">
        <v>321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F11:F342 F2:F9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O26"/>
  <sheetViews>
    <sheetView zoomScale="80" zoomScaleNormal="80" workbookViewId="0">
      <pane ySplit="1" topLeftCell="A14" activePane="bottomLeft" state="frozen"/>
      <selection pane="bottomLeft" activeCell="Q14" sqref="Q14"/>
    </sheetView>
  </sheetViews>
  <sheetFormatPr defaultRowHeight="14.5" x14ac:dyDescent="0.35"/>
  <cols>
    <col min="1" max="1" width="19.6328125" bestFit="1" customWidth="1"/>
    <col min="2" max="2" width="37.81640625" bestFit="1" customWidth="1"/>
    <col min="3" max="3" width="4.08984375" style="6" bestFit="1" customWidth="1"/>
    <col min="4" max="4" width="4.08984375" bestFit="1" customWidth="1"/>
    <col min="5" max="5" width="4.08984375" style="23" bestFit="1" customWidth="1"/>
    <col min="6" max="7" width="4.08984375" bestFit="1" customWidth="1"/>
    <col min="8" max="8" width="4.08984375" style="23" bestFit="1" customWidth="1"/>
    <col min="9" max="9" width="4.08984375" bestFit="1" customWidth="1"/>
    <col min="10" max="10" width="6.08984375" bestFit="1" customWidth="1"/>
    <col min="11" max="11" width="3.54296875" bestFit="1" customWidth="1"/>
    <col min="12" max="12" width="4.08984375" style="23" bestFit="1" customWidth="1"/>
    <col min="13" max="13" width="6.08984375" bestFit="1" customWidth="1"/>
    <col min="14" max="14" width="3.54296875" bestFit="1" customWidth="1"/>
    <col min="15" max="15" width="4.08984375" style="23" bestFit="1" customWidth="1"/>
  </cols>
  <sheetData>
    <row r="1" spans="1:15" ht="81" x14ac:dyDescent="0.35">
      <c r="A1" s="44" t="s">
        <v>37</v>
      </c>
      <c r="B1" s="45" t="s">
        <v>38</v>
      </c>
      <c r="C1" s="85" t="s">
        <v>171</v>
      </c>
      <c r="D1" s="86" t="s">
        <v>173</v>
      </c>
      <c r="E1" s="87" t="s">
        <v>172</v>
      </c>
      <c r="F1" s="86" t="s">
        <v>174</v>
      </c>
      <c r="G1" s="86" t="s">
        <v>176</v>
      </c>
      <c r="H1" s="87" t="s">
        <v>177</v>
      </c>
      <c r="I1" s="86" t="s">
        <v>178</v>
      </c>
      <c r="J1" s="86" t="s">
        <v>175</v>
      </c>
      <c r="K1" s="86" t="s">
        <v>179</v>
      </c>
      <c r="L1" s="87" t="s">
        <v>180</v>
      </c>
      <c r="M1" s="86" t="s">
        <v>181</v>
      </c>
      <c r="N1" s="86" t="s">
        <v>182</v>
      </c>
      <c r="O1" s="87" t="s">
        <v>183</v>
      </c>
    </row>
    <row r="2" spans="1:15" x14ac:dyDescent="0.35">
      <c r="A2" s="37" t="s">
        <v>52</v>
      </c>
      <c r="B2" t="str">
        <f>VLOOKUP(A2,TaskValues_expanded!B:C,2,FALSE)</f>
        <v>ANC visits</v>
      </c>
      <c r="C2" s="37">
        <v>100</v>
      </c>
      <c r="D2" s="5">
        <v>0</v>
      </c>
      <c r="E2" s="23">
        <f t="shared" ref="E2:E25" si="0">SUM(C2:C2)</f>
        <v>100</v>
      </c>
      <c r="F2" s="5">
        <v>100</v>
      </c>
      <c r="G2" s="5">
        <v>0</v>
      </c>
      <c r="H2" s="23">
        <f t="shared" ref="H2:H25" si="1">SUM(F2:F2)</f>
        <v>100</v>
      </c>
      <c r="I2" s="5">
        <v>0</v>
      </c>
      <c r="J2" s="5">
        <v>100</v>
      </c>
      <c r="K2" s="5">
        <v>0</v>
      </c>
      <c r="L2" s="23">
        <f t="shared" ref="L2:L25" si="2">SUM(I2:K2)</f>
        <v>100</v>
      </c>
      <c r="M2" s="5">
        <v>100</v>
      </c>
      <c r="N2" s="5">
        <v>0</v>
      </c>
      <c r="O2" s="23">
        <f t="shared" ref="O2:O25" si="3">SUM(M2:N2)</f>
        <v>100</v>
      </c>
    </row>
    <row r="3" spans="1:15" x14ac:dyDescent="0.35">
      <c r="A3" s="37" t="s">
        <v>55</v>
      </c>
      <c r="B3" t="str">
        <f>VLOOKUP(A3,TaskValues_expanded!B:C,2,FALSE)</f>
        <v>Newborn care</v>
      </c>
      <c r="C3" s="37">
        <v>100</v>
      </c>
      <c r="D3" s="5">
        <v>0</v>
      </c>
      <c r="E3" s="23">
        <f t="shared" si="0"/>
        <v>100</v>
      </c>
      <c r="F3" s="5">
        <v>100</v>
      </c>
      <c r="G3" s="5">
        <v>0</v>
      </c>
      <c r="H3" s="23">
        <f t="shared" si="1"/>
        <v>100</v>
      </c>
      <c r="I3" s="5">
        <v>0</v>
      </c>
      <c r="J3" s="5">
        <v>100</v>
      </c>
      <c r="K3" s="5">
        <v>0</v>
      </c>
      <c r="L3" s="23">
        <f t="shared" si="2"/>
        <v>100</v>
      </c>
      <c r="M3" s="5">
        <v>100</v>
      </c>
      <c r="N3" s="5">
        <v>0</v>
      </c>
      <c r="O3" s="23">
        <f t="shared" si="3"/>
        <v>100</v>
      </c>
    </row>
    <row r="4" spans="1:15" x14ac:dyDescent="0.35">
      <c r="A4" s="37" t="s">
        <v>279</v>
      </c>
      <c r="B4" t="str">
        <f>VLOOKUP(A4,TaskValues_expanded!B:C,2,FALSE)</f>
        <v>Well child check &amp; growth monitoring</v>
      </c>
      <c r="C4" s="37">
        <v>100</v>
      </c>
      <c r="D4" s="5">
        <v>0</v>
      </c>
      <c r="E4" s="23">
        <f t="shared" si="0"/>
        <v>100</v>
      </c>
      <c r="F4" s="5">
        <v>100</v>
      </c>
      <c r="G4" s="5">
        <v>0</v>
      </c>
      <c r="H4" s="23">
        <f t="shared" si="1"/>
        <v>100</v>
      </c>
      <c r="I4" s="5">
        <v>0</v>
      </c>
      <c r="J4" s="5">
        <v>100</v>
      </c>
      <c r="K4" s="5">
        <v>0</v>
      </c>
      <c r="L4" s="23">
        <f t="shared" si="2"/>
        <v>100</v>
      </c>
      <c r="M4" s="5">
        <v>100</v>
      </c>
      <c r="N4" s="5">
        <v>0</v>
      </c>
      <c r="O4" s="23">
        <f t="shared" si="3"/>
        <v>100</v>
      </c>
    </row>
    <row r="5" spans="1:15" x14ac:dyDescent="0.35">
      <c r="A5" s="37" t="s">
        <v>280</v>
      </c>
      <c r="B5" t="str">
        <f>VLOOKUP(A5,TaskValues_expanded!B:C,2,FALSE)</f>
        <v>RI 1st year</v>
      </c>
      <c r="C5" s="37">
        <v>100</v>
      </c>
      <c r="D5" s="5">
        <v>0</v>
      </c>
      <c r="E5" s="23">
        <f t="shared" si="0"/>
        <v>100</v>
      </c>
      <c r="F5" s="5">
        <v>100</v>
      </c>
      <c r="G5" s="5">
        <v>0</v>
      </c>
      <c r="H5" s="23">
        <f t="shared" si="1"/>
        <v>100</v>
      </c>
      <c r="I5" s="5">
        <v>50</v>
      </c>
      <c r="J5" s="5">
        <v>50</v>
      </c>
      <c r="K5" s="5">
        <v>0</v>
      </c>
      <c r="L5" s="23">
        <f t="shared" si="2"/>
        <v>100</v>
      </c>
      <c r="M5" s="5">
        <v>100</v>
      </c>
      <c r="N5" s="5">
        <v>0</v>
      </c>
      <c r="O5" s="23">
        <f t="shared" si="3"/>
        <v>100</v>
      </c>
    </row>
    <row r="6" spans="1:15" x14ac:dyDescent="0.35">
      <c r="A6" s="37" t="s">
        <v>281</v>
      </c>
      <c r="B6" t="str">
        <f>VLOOKUP(A6,TaskValues_expanded!B:C,2,FALSE)</f>
        <v>RI 2nd year</v>
      </c>
      <c r="C6" s="37">
        <v>100</v>
      </c>
      <c r="D6" s="5">
        <v>0</v>
      </c>
      <c r="E6" s="23">
        <f t="shared" si="0"/>
        <v>100</v>
      </c>
      <c r="F6" s="5">
        <v>100</v>
      </c>
      <c r="G6" s="5">
        <v>0</v>
      </c>
      <c r="H6" s="23">
        <f t="shared" si="1"/>
        <v>100</v>
      </c>
      <c r="I6" s="5">
        <v>50</v>
      </c>
      <c r="J6" s="5">
        <v>50</v>
      </c>
      <c r="K6" s="5">
        <v>0</v>
      </c>
      <c r="L6" s="23">
        <f t="shared" si="2"/>
        <v>100</v>
      </c>
      <c r="M6" s="5">
        <v>100</v>
      </c>
      <c r="N6" s="5">
        <v>0</v>
      </c>
      <c r="O6" s="23">
        <f t="shared" si="3"/>
        <v>100</v>
      </c>
    </row>
    <row r="7" spans="1:15" x14ac:dyDescent="0.35">
      <c r="A7" s="37" t="s">
        <v>285</v>
      </c>
      <c r="B7" t="str">
        <f>VLOOKUP(A7,TaskValues_expanded!B:C,2,FALSE)</f>
        <v>Diarrhea</v>
      </c>
      <c r="C7" s="37">
        <v>100</v>
      </c>
      <c r="D7" s="5">
        <v>0</v>
      </c>
      <c r="E7" s="23">
        <f t="shared" si="0"/>
        <v>100</v>
      </c>
      <c r="F7" s="5">
        <v>100</v>
      </c>
      <c r="G7" s="5">
        <v>0</v>
      </c>
      <c r="H7" s="23">
        <f t="shared" si="1"/>
        <v>100</v>
      </c>
      <c r="I7" s="5">
        <v>100</v>
      </c>
      <c r="J7" s="5">
        <v>0</v>
      </c>
      <c r="K7" s="5">
        <v>0</v>
      </c>
      <c r="L7" s="23">
        <f t="shared" si="2"/>
        <v>100</v>
      </c>
      <c r="M7" s="5">
        <v>100</v>
      </c>
      <c r="N7" s="5">
        <v>0</v>
      </c>
      <c r="O7" s="23">
        <f t="shared" si="3"/>
        <v>100</v>
      </c>
    </row>
    <row r="8" spans="1:15" x14ac:dyDescent="0.35">
      <c r="A8" s="37" t="s">
        <v>286</v>
      </c>
      <c r="B8" t="str">
        <f>VLOOKUP(A8,TaskValues_expanded!B:C,2,FALSE)</f>
        <v>Parasites</v>
      </c>
      <c r="C8" s="37">
        <v>100</v>
      </c>
      <c r="D8" s="5">
        <v>0</v>
      </c>
      <c r="E8" s="23">
        <f t="shared" si="0"/>
        <v>100</v>
      </c>
      <c r="F8" s="5">
        <v>100</v>
      </c>
      <c r="G8" s="5">
        <v>0</v>
      </c>
      <c r="H8" s="23">
        <f t="shared" si="1"/>
        <v>100</v>
      </c>
      <c r="I8" s="5">
        <v>100</v>
      </c>
      <c r="J8" s="5">
        <v>0</v>
      </c>
      <c r="K8" s="5">
        <v>0</v>
      </c>
      <c r="L8" s="23">
        <f t="shared" si="2"/>
        <v>100</v>
      </c>
      <c r="M8" s="5">
        <v>100</v>
      </c>
      <c r="N8" s="5">
        <v>0</v>
      </c>
      <c r="O8" s="23">
        <f t="shared" si="3"/>
        <v>100</v>
      </c>
    </row>
    <row r="9" spans="1:15" x14ac:dyDescent="0.35">
      <c r="A9" s="37" t="s">
        <v>284</v>
      </c>
      <c r="B9" t="str">
        <f>VLOOKUP(A9,TaskValues_expanded!B:C,2,FALSE)</f>
        <v>Treat moderate malnutrition in under-5s</v>
      </c>
      <c r="C9" s="37">
        <v>100</v>
      </c>
      <c r="D9" s="5">
        <v>0</v>
      </c>
      <c r="E9" s="23">
        <f t="shared" si="0"/>
        <v>100</v>
      </c>
      <c r="F9" s="5">
        <v>100</v>
      </c>
      <c r="G9" s="5">
        <v>0</v>
      </c>
      <c r="H9" s="23">
        <f t="shared" si="1"/>
        <v>100</v>
      </c>
      <c r="I9" s="5">
        <v>100</v>
      </c>
      <c r="J9" s="5">
        <v>0</v>
      </c>
      <c r="K9" s="5">
        <v>0</v>
      </c>
      <c r="L9" s="23">
        <f t="shared" si="2"/>
        <v>100</v>
      </c>
      <c r="M9" s="5">
        <v>100</v>
      </c>
      <c r="N9" s="5">
        <v>0</v>
      </c>
      <c r="O9" s="23">
        <f t="shared" si="3"/>
        <v>100</v>
      </c>
    </row>
    <row r="10" spans="1:15" x14ac:dyDescent="0.35">
      <c r="A10" s="37" t="s">
        <v>282</v>
      </c>
      <c r="B10" t="str">
        <f>VLOOKUP(A10,TaskValues_expanded!B:C,2,FALSE)</f>
        <v>Provision of contraceptives</v>
      </c>
      <c r="C10" s="37">
        <v>100</v>
      </c>
      <c r="D10" s="5">
        <v>0</v>
      </c>
      <c r="E10" s="23">
        <f t="shared" si="0"/>
        <v>100</v>
      </c>
      <c r="F10" s="5">
        <v>100</v>
      </c>
      <c r="G10" s="5">
        <v>0</v>
      </c>
      <c r="H10" s="23">
        <f t="shared" si="1"/>
        <v>100</v>
      </c>
      <c r="I10" s="5">
        <v>100</v>
      </c>
      <c r="J10" s="5">
        <v>0</v>
      </c>
      <c r="K10" s="5">
        <v>0</v>
      </c>
      <c r="L10" s="23">
        <f t="shared" si="2"/>
        <v>100</v>
      </c>
      <c r="M10" s="5">
        <v>100</v>
      </c>
      <c r="N10" s="5">
        <v>0</v>
      </c>
      <c r="O10" s="23">
        <f t="shared" si="3"/>
        <v>100</v>
      </c>
    </row>
    <row r="11" spans="1:15" x14ac:dyDescent="0.35">
      <c r="A11" s="37" t="s">
        <v>283</v>
      </c>
      <c r="B11" t="str">
        <f>VLOOKUP(A11,TaskValues_expanded!B:C,2,FALSE)</f>
        <v>Testing for HIV</v>
      </c>
      <c r="C11" s="37">
        <v>100</v>
      </c>
      <c r="D11" s="5">
        <v>0</v>
      </c>
      <c r="E11" s="23">
        <f t="shared" si="0"/>
        <v>100</v>
      </c>
      <c r="F11" s="5">
        <v>100</v>
      </c>
      <c r="G11" s="5">
        <v>0</v>
      </c>
      <c r="H11" s="23">
        <f t="shared" si="1"/>
        <v>100</v>
      </c>
      <c r="I11" s="5">
        <v>50</v>
      </c>
      <c r="J11" s="5">
        <v>50</v>
      </c>
      <c r="K11" s="5">
        <v>0</v>
      </c>
      <c r="L11" s="23">
        <f t="shared" si="2"/>
        <v>100</v>
      </c>
      <c r="M11" s="5">
        <v>100</v>
      </c>
      <c r="N11" s="5">
        <v>0</v>
      </c>
      <c r="O11" s="23">
        <f t="shared" si="3"/>
        <v>100</v>
      </c>
    </row>
    <row r="12" spans="1:15" x14ac:dyDescent="0.35">
      <c r="A12" s="37" t="s">
        <v>299</v>
      </c>
      <c r="B12" t="str">
        <f>VLOOKUP(A12,TaskValues_expanded!B:C,2,FALSE)</f>
        <v>Testing for malaria</v>
      </c>
      <c r="C12" s="37">
        <v>100</v>
      </c>
      <c r="D12" s="5">
        <v>0</v>
      </c>
      <c r="E12" s="23">
        <f t="shared" si="0"/>
        <v>100</v>
      </c>
      <c r="F12" s="5">
        <v>100</v>
      </c>
      <c r="G12" s="5">
        <v>0</v>
      </c>
      <c r="H12" s="23">
        <f t="shared" si="1"/>
        <v>100</v>
      </c>
      <c r="I12" s="5">
        <v>50</v>
      </c>
      <c r="J12" s="5">
        <v>50</v>
      </c>
      <c r="K12" s="5">
        <v>0</v>
      </c>
      <c r="L12" s="23">
        <f t="shared" si="2"/>
        <v>100</v>
      </c>
      <c r="M12" s="5">
        <v>100</v>
      </c>
      <c r="N12" s="5">
        <v>0</v>
      </c>
      <c r="O12" s="23">
        <f t="shared" si="3"/>
        <v>100</v>
      </c>
    </row>
    <row r="13" spans="1:15" x14ac:dyDescent="0.35">
      <c r="A13" s="37" t="s">
        <v>319</v>
      </c>
      <c r="B13" t="str">
        <f>VLOOKUP(A13,TaskValues_expanded!B:C,2,FALSE)</f>
        <v>Smoking cessation</v>
      </c>
      <c r="C13" s="37">
        <v>100</v>
      </c>
      <c r="D13" s="5">
        <v>0</v>
      </c>
      <c r="E13" s="23">
        <f t="shared" si="0"/>
        <v>100</v>
      </c>
      <c r="F13" s="5">
        <v>100</v>
      </c>
      <c r="G13" s="5">
        <v>0</v>
      </c>
      <c r="H13" s="23">
        <f t="shared" si="1"/>
        <v>100</v>
      </c>
      <c r="I13" s="5">
        <v>50</v>
      </c>
      <c r="J13" s="5">
        <v>50</v>
      </c>
      <c r="K13" s="5">
        <v>0</v>
      </c>
      <c r="L13" s="23">
        <f t="shared" si="2"/>
        <v>100</v>
      </c>
      <c r="M13" s="5">
        <v>100</v>
      </c>
      <c r="N13" s="5">
        <v>0</v>
      </c>
      <c r="O13" s="23">
        <f t="shared" si="3"/>
        <v>100</v>
      </c>
    </row>
    <row r="14" spans="1:15" x14ac:dyDescent="0.35">
      <c r="A14" s="37" t="s">
        <v>287</v>
      </c>
      <c r="B14" t="str">
        <f>VLOOKUP(A14,TaskValues_expanded!B:C,2,FALSE)</f>
        <v>Uncomplicated malaria in adults</v>
      </c>
      <c r="C14" s="37">
        <v>100</v>
      </c>
      <c r="D14" s="5">
        <v>0</v>
      </c>
      <c r="E14" s="23">
        <f t="shared" si="0"/>
        <v>100</v>
      </c>
      <c r="F14" s="5">
        <v>100</v>
      </c>
      <c r="G14" s="5">
        <v>0</v>
      </c>
      <c r="H14" s="23">
        <f t="shared" si="1"/>
        <v>100</v>
      </c>
      <c r="I14" s="5">
        <v>50</v>
      </c>
      <c r="J14" s="5">
        <v>50</v>
      </c>
      <c r="K14" s="5">
        <v>0</v>
      </c>
      <c r="L14" s="23">
        <f t="shared" si="2"/>
        <v>100</v>
      </c>
      <c r="M14" s="5">
        <v>100</v>
      </c>
      <c r="N14" s="5">
        <v>0</v>
      </c>
      <c r="O14" s="23">
        <f t="shared" si="3"/>
        <v>100</v>
      </c>
    </row>
    <row r="15" spans="1:15" x14ac:dyDescent="0.35">
      <c r="A15" s="37" t="s">
        <v>288</v>
      </c>
      <c r="B15" t="str">
        <f>VLOOKUP(A15,TaskValues_expanded!B:C,2,FALSE)</f>
        <v>Uncomplicated malaria in children</v>
      </c>
      <c r="C15" s="37">
        <v>100</v>
      </c>
      <c r="D15" s="5">
        <v>0</v>
      </c>
      <c r="E15" s="23">
        <f t="shared" si="0"/>
        <v>100</v>
      </c>
      <c r="F15" s="5">
        <v>100</v>
      </c>
      <c r="G15" s="5">
        <v>0</v>
      </c>
      <c r="H15" s="23">
        <f t="shared" si="1"/>
        <v>100</v>
      </c>
      <c r="I15" s="5">
        <v>50</v>
      </c>
      <c r="J15" s="5">
        <v>50</v>
      </c>
      <c r="K15" s="5">
        <v>0</v>
      </c>
      <c r="L15" s="23">
        <f t="shared" si="2"/>
        <v>100</v>
      </c>
      <c r="M15" s="5">
        <v>100</v>
      </c>
      <c r="N15" s="5">
        <v>0</v>
      </c>
      <c r="O15" s="23">
        <f t="shared" si="3"/>
        <v>100</v>
      </c>
    </row>
    <row r="16" spans="1:15" x14ac:dyDescent="0.35">
      <c r="A16" s="5" t="s">
        <v>306</v>
      </c>
      <c r="B16" t="str">
        <f>VLOOKUP(A16,TaskValues_expanded!B:C,2,FALSE)</f>
        <v>Hypertension routine care, ages 15-24</v>
      </c>
      <c r="C16" s="37">
        <v>100</v>
      </c>
      <c r="D16" s="5">
        <v>0</v>
      </c>
      <c r="E16" s="23">
        <f t="shared" si="0"/>
        <v>100</v>
      </c>
      <c r="F16" s="5">
        <v>100</v>
      </c>
      <c r="G16" s="5">
        <v>0</v>
      </c>
      <c r="H16" s="23">
        <f t="shared" si="1"/>
        <v>100</v>
      </c>
      <c r="I16" s="5">
        <v>0</v>
      </c>
      <c r="J16" s="5">
        <v>100</v>
      </c>
      <c r="K16" s="5">
        <v>0</v>
      </c>
      <c r="L16" s="23">
        <f t="shared" si="2"/>
        <v>100</v>
      </c>
      <c r="M16" s="5">
        <v>100</v>
      </c>
      <c r="N16" s="5">
        <v>0</v>
      </c>
      <c r="O16" s="23">
        <f t="shared" si="3"/>
        <v>100</v>
      </c>
    </row>
    <row r="17" spans="1:15" x14ac:dyDescent="0.35">
      <c r="A17" s="5" t="s">
        <v>307</v>
      </c>
      <c r="B17" t="str">
        <f>VLOOKUP(A17,TaskValues_expanded!B:C,2,FALSE)</f>
        <v>Hypertension routine care, ages 25-34</v>
      </c>
      <c r="C17" s="37">
        <v>100</v>
      </c>
      <c r="D17" s="5">
        <v>0</v>
      </c>
      <c r="E17" s="23">
        <f t="shared" si="0"/>
        <v>100</v>
      </c>
      <c r="F17" s="5">
        <v>100</v>
      </c>
      <c r="G17" s="5">
        <v>0</v>
      </c>
      <c r="H17" s="23">
        <f t="shared" si="1"/>
        <v>100</v>
      </c>
      <c r="I17" s="5">
        <v>0</v>
      </c>
      <c r="J17" s="5">
        <v>100</v>
      </c>
      <c r="K17" s="5">
        <v>0</v>
      </c>
      <c r="L17" s="23">
        <f t="shared" si="2"/>
        <v>100</v>
      </c>
      <c r="M17" s="5">
        <v>100</v>
      </c>
      <c r="N17" s="5">
        <v>0</v>
      </c>
      <c r="O17" s="23">
        <f t="shared" si="3"/>
        <v>100</v>
      </c>
    </row>
    <row r="18" spans="1:15" x14ac:dyDescent="0.35">
      <c r="A18" s="5" t="s">
        <v>308</v>
      </c>
      <c r="B18" t="str">
        <f>VLOOKUP(A18,TaskValues_expanded!B:C,2,FALSE)</f>
        <v>Hypertension routine care, ages 35-44</v>
      </c>
      <c r="C18" s="37">
        <v>100</v>
      </c>
      <c r="D18" s="5">
        <v>0</v>
      </c>
      <c r="E18" s="23">
        <f t="shared" si="0"/>
        <v>100</v>
      </c>
      <c r="F18" s="5">
        <v>100</v>
      </c>
      <c r="G18" s="5">
        <v>0</v>
      </c>
      <c r="H18" s="23">
        <f t="shared" si="1"/>
        <v>100</v>
      </c>
      <c r="I18" s="5">
        <v>0</v>
      </c>
      <c r="J18" s="5">
        <v>100</v>
      </c>
      <c r="K18" s="5">
        <v>0</v>
      </c>
      <c r="L18" s="23">
        <f t="shared" si="2"/>
        <v>100</v>
      </c>
      <c r="M18" s="5">
        <v>100</v>
      </c>
      <c r="N18" s="5">
        <v>0</v>
      </c>
      <c r="O18" s="23">
        <f t="shared" si="3"/>
        <v>100</v>
      </c>
    </row>
    <row r="19" spans="1:15" x14ac:dyDescent="0.35">
      <c r="A19" s="5" t="s">
        <v>310</v>
      </c>
      <c r="B19" t="str">
        <f>VLOOKUP(A19,TaskValues_expanded!B:C,2,FALSE)</f>
        <v>Hypertension routine care, ages 45-54</v>
      </c>
      <c r="C19" s="37">
        <v>100</v>
      </c>
      <c r="D19" s="5">
        <v>0</v>
      </c>
      <c r="E19" s="23">
        <f t="shared" si="0"/>
        <v>100</v>
      </c>
      <c r="F19" s="5">
        <v>100</v>
      </c>
      <c r="G19" s="5">
        <v>0</v>
      </c>
      <c r="H19" s="23">
        <f t="shared" si="1"/>
        <v>100</v>
      </c>
      <c r="I19" s="5">
        <v>0</v>
      </c>
      <c r="J19" s="5">
        <v>100</v>
      </c>
      <c r="K19" s="5">
        <v>0</v>
      </c>
      <c r="L19" s="23">
        <f t="shared" si="2"/>
        <v>100</v>
      </c>
      <c r="M19" s="5">
        <v>100</v>
      </c>
      <c r="N19" s="5">
        <v>0</v>
      </c>
      <c r="O19" s="23">
        <f t="shared" si="3"/>
        <v>100</v>
      </c>
    </row>
    <row r="20" spans="1:15" x14ac:dyDescent="0.35">
      <c r="A20" s="5" t="s">
        <v>311</v>
      </c>
      <c r="B20" t="str">
        <f>VLOOKUP(A20,TaskValues_expanded!B:C,2,FALSE)</f>
        <v>Hypertension routine care, ages 55-64</v>
      </c>
      <c r="C20" s="37">
        <v>100</v>
      </c>
      <c r="D20" s="5">
        <v>0</v>
      </c>
      <c r="E20" s="23">
        <f t="shared" si="0"/>
        <v>100</v>
      </c>
      <c r="F20" s="5">
        <v>100</v>
      </c>
      <c r="G20" s="5">
        <v>0</v>
      </c>
      <c r="H20" s="23">
        <f t="shared" si="1"/>
        <v>100</v>
      </c>
      <c r="I20" s="5">
        <v>0</v>
      </c>
      <c r="J20" s="5">
        <v>100</v>
      </c>
      <c r="K20" s="5">
        <v>0</v>
      </c>
      <c r="L20" s="23">
        <f t="shared" si="2"/>
        <v>100</v>
      </c>
      <c r="M20" s="5">
        <v>100</v>
      </c>
      <c r="N20" s="5">
        <v>0</v>
      </c>
      <c r="O20" s="23">
        <f t="shared" si="3"/>
        <v>100</v>
      </c>
    </row>
    <row r="21" spans="1:15" x14ac:dyDescent="0.35">
      <c r="A21" s="5" t="s">
        <v>309</v>
      </c>
      <c r="B21" t="str">
        <f>VLOOKUP(A21,TaskValues_expanded!B:C,2,FALSE)</f>
        <v>Hypertension routine care, ages 65+</v>
      </c>
      <c r="C21" s="37">
        <v>100</v>
      </c>
      <c r="D21" s="5">
        <v>0</v>
      </c>
      <c r="E21" s="23">
        <f t="shared" si="0"/>
        <v>100</v>
      </c>
      <c r="F21" s="5">
        <v>100</v>
      </c>
      <c r="G21" s="5">
        <v>0</v>
      </c>
      <c r="H21" s="23">
        <f t="shared" si="1"/>
        <v>100</v>
      </c>
      <c r="I21" s="5">
        <v>0</v>
      </c>
      <c r="J21" s="5">
        <v>100</v>
      </c>
      <c r="K21" s="5">
        <v>0</v>
      </c>
      <c r="L21" s="23">
        <f t="shared" si="2"/>
        <v>100</v>
      </c>
      <c r="M21" s="5">
        <v>100</v>
      </c>
      <c r="N21" s="5">
        <v>0</v>
      </c>
      <c r="O21" s="23">
        <f t="shared" si="3"/>
        <v>100</v>
      </c>
    </row>
    <row r="22" spans="1:15" x14ac:dyDescent="0.35">
      <c r="A22" s="5" t="s">
        <v>278</v>
      </c>
      <c r="B22" t="str">
        <f>VLOOKUP(A22,TaskValues_expanded!B:C,2,FALSE)</f>
        <v>Record keeping</v>
      </c>
      <c r="C22" s="37">
        <v>100</v>
      </c>
      <c r="D22" s="5">
        <v>0</v>
      </c>
      <c r="E22" s="23">
        <f t="shared" si="0"/>
        <v>100</v>
      </c>
      <c r="F22" s="5">
        <v>100</v>
      </c>
      <c r="G22" s="5">
        <v>0</v>
      </c>
      <c r="H22" s="23">
        <f t="shared" si="1"/>
        <v>100</v>
      </c>
      <c r="I22" s="5">
        <v>75</v>
      </c>
      <c r="J22" s="5">
        <v>25</v>
      </c>
      <c r="K22" s="5"/>
      <c r="L22" s="23">
        <f t="shared" si="2"/>
        <v>100</v>
      </c>
      <c r="M22" s="5">
        <v>100</v>
      </c>
      <c r="N22" s="5">
        <v>0</v>
      </c>
      <c r="O22" s="23">
        <f t="shared" si="3"/>
        <v>100</v>
      </c>
    </row>
    <row r="23" spans="1:15" x14ac:dyDescent="0.35">
      <c r="A23" s="5" t="s">
        <v>150</v>
      </c>
      <c r="B23" t="str">
        <f>VLOOKUP(A23,TaskValues_expanded!B:C,2,FALSE)</f>
        <v>Disease surveillance for reportable diseases</v>
      </c>
      <c r="C23" s="37">
        <v>100</v>
      </c>
      <c r="D23" s="5">
        <v>0</v>
      </c>
      <c r="E23" s="23">
        <f t="shared" si="0"/>
        <v>100</v>
      </c>
      <c r="F23" s="5">
        <v>100</v>
      </c>
      <c r="G23" s="5">
        <v>0</v>
      </c>
      <c r="H23" s="23">
        <f t="shared" si="1"/>
        <v>100</v>
      </c>
      <c r="I23" s="5">
        <v>75</v>
      </c>
      <c r="J23" s="5">
        <v>25</v>
      </c>
      <c r="K23" s="5"/>
      <c r="L23" s="23">
        <f t="shared" si="2"/>
        <v>100</v>
      </c>
      <c r="M23" s="5">
        <v>100</v>
      </c>
      <c r="N23" s="5">
        <v>0</v>
      </c>
      <c r="O23" s="23">
        <f t="shared" si="3"/>
        <v>100</v>
      </c>
    </row>
    <row r="24" spans="1:15" x14ac:dyDescent="0.35">
      <c r="A24" s="5" t="s">
        <v>313</v>
      </c>
      <c r="B24" t="str">
        <f>VLOOKUP(A24,TaskValues_expanded!B:C,2,FALSE)</f>
        <v>Overhead 1</v>
      </c>
      <c r="C24" s="37">
        <v>100</v>
      </c>
      <c r="D24" s="5">
        <v>0</v>
      </c>
      <c r="E24" s="23">
        <f t="shared" si="0"/>
        <v>100</v>
      </c>
      <c r="F24" s="5">
        <v>100</v>
      </c>
      <c r="G24" s="5">
        <v>0</v>
      </c>
      <c r="H24" s="23">
        <f t="shared" si="1"/>
        <v>100</v>
      </c>
      <c r="I24" s="5">
        <v>100</v>
      </c>
      <c r="J24" s="5">
        <v>0</v>
      </c>
      <c r="K24" s="5">
        <v>0</v>
      </c>
      <c r="L24" s="23">
        <f t="shared" si="2"/>
        <v>100</v>
      </c>
      <c r="M24" s="5">
        <v>100</v>
      </c>
      <c r="N24" s="5">
        <v>0</v>
      </c>
      <c r="O24" s="23">
        <f t="shared" si="3"/>
        <v>100</v>
      </c>
    </row>
    <row r="25" spans="1:15" x14ac:dyDescent="0.35">
      <c r="A25" s="5" t="s">
        <v>314</v>
      </c>
      <c r="B25" t="str">
        <f>VLOOKUP(A25,TaskValues_expanded!B:C,2,FALSE)</f>
        <v>Overhead 2</v>
      </c>
      <c r="C25" s="37">
        <v>0</v>
      </c>
      <c r="D25" s="5">
        <v>100</v>
      </c>
      <c r="E25" s="23">
        <f t="shared" si="0"/>
        <v>0</v>
      </c>
      <c r="F25" s="5">
        <v>0</v>
      </c>
      <c r="G25" s="5">
        <v>100</v>
      </c>
      <c r="H25" s="23">
        <f t="shared" si="1"/>
        <v>0</v>
      </c>
      <c r="I25" s="5">
        <v>0</v>
      </c>
      <c r="J25" s="5">
        <v>100</v>
      </c>
      <c r="K25" s="5">
        <v>0</v>
      </c>
      <c r="L25" s="23">
        <f t="shared" si="2"/>
        <v>100</v>
      </c>
      <c r="M25" s="5">
        <v>100</v>
      </c>
      <c r="N25" s="5">
        <v>0</v>
      </c>
      <c r="O25" s="23">
        <f t="shared" si="3"/>
        <v>100</v>
      </c>
    </row>
    <row r="26" spans="1:15" x14ac:dyDescent="0.35">
      <c r="A26" s="6" t="s">
        <v>321</v>
      </c>
    </row>
  </sheetData>
  <conditionalFormatting sqref="E2:E23 H2:H23 L2:L23 O2:O23">
    <cfRule type="cellIs" dxfId="0" priority="3" operator="notEqual">
      <formula>100</formula>
    </cfRule>
  </conditionalFormatting>
  <dataValidations count="1">
    <dataValidation type="whole" allowBlank="1" showInputMessage="1" showErrorMessage="1" sqref="C2:O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9" tint="-0.249977111117893"/>
  </sheetPr>
  <dimension ref="A1:F10"/>
  <sheetViews>
    <sheetView workbookViewId="0">
      <selection activeCell="H9" sqref="H9"/>
    </sheetView>
  </sheetViews>
  <sheetFormatPr defaultRowHeight="14.5" x14ac:dyDescent="0.35"/>
  <cols>
    <col min="1" max="1" width="19.453125" bestFit="1" customWidth="1"/>
    <col min="2" max="2" width="19.81640625" bestFit="1" customWidth="1"/>
    <col min="3" max="3" width="24.36328125" bestFit="1" customWidth="1"/>
    <col min="4" max="4" width="13.54296875" bestFit="1" customWidth="1"/>
    <col min="5" max="5" width="8.6328125" bestFit="1" customWidth="1"/>
    <col min="6" max="6" width="7.7265625" bestFit="1" customWidth="1"/>
  </cols>
  <sheetData>
    <row r="1" spans="1:6" x14ac:dyDescent="0.35">
      <c r="A1" s="88" t="s">
        <v>141</v>
      </c>
      <c r="B1" s="88" t="s">
        <v>37</v>
      </c>
      <c r="C1" s="88" t="s">
        <v>18</v>
      </c>
      <c r="D1" s="88" t="s">
        <v>51</v>
      </c>
      <c r="E1" s="88" t="s">
        <v>261</v>
      </c>
      <c r="F1" s="88" t="s">
        <v>262</v>
      </c>
    </row>
    <row r="2" spans="1:6" x14ac:dyDescent="0.35">
      <c r="A2" s="5" t="s">
        <v>271</v>
      </c>
      <c r="B2" s="5" t="s">
        <v>326</v>
      </c>
      <c r="C2" s="5" t="s">
        <v>325</v>
      </c>
      <c r="D2" s="22">
        <v>3</v>
      </c>
      <c r="E2" s="5">
        <v>2020</v>
      </c>
      <c r="F2" s="5">
        <v>2034</v>
      </c>
    </row>
    <row r="3" spans="1:6" x14ac:dyDescent="0.35">
      <c r="A3" s="5" t="s">
        <v>271</v>
      </c>
      <c r="B3" s="5" t="s">
        <v>328</v>
      </c>
      <c r="C3" s="5" t="s">
        <v>327</v>
      </c>
      <c r="D3" s="22">
        <v>3</v>
      </c>
      <c r="E3" s="5">
        <v>2020</v>
      </c>
      <c r="F3" s="5">
        <v>2029</v>
      </c>
    </row>
    <row r="4" spans="1:6" x14ac:dyDescent="0.35">
      <c r="A4" s="5" t="s">
        <v>271</v>
      </c>
      <c r="B4" s="5" t="s">
        <v>329</v>
      </c>
      <c r="C4" s="5" t="s">
        <v>331</v>
      </c>
      <c r="D4" s="22">
        <v>4</v>
      </c>
      <c r="E4" s="5">
        <v>2030</v>
      </c>
      <c r="F4" s="5"/>
    </row>
    <row r="5" spans="1:6" x14ac:dyDescent="0.35">
      <c r="A5" s="5" t="s">
        <v>271</v>
      </c>
      <c r="B5" s="5" t="s">
        <v>330</v>
      </c>
      <c r="C5" s="5" t="s">
        <v>332</v>
      </c>
      <c r="D5" s="22">
        <v>4</v>
      </c>
      <c r="E5" s="5">
        <v>2035</v>
      </c>
      <c r="F5" s="5"/>
    </row>
    <row r="6" spans="1:6" x14ac:dyDescent="0.35">
      <c r="A6" s="5" t="s">
        <v>272</v>
      </c>
      <c r="B6" s="5" t="s">
        <v>326</v>
      </c>
      <c r="C6" s="5" t="s">
        <v>325</v>
      </c>
      <c r="D6" s="22">
        <v>4.5</v>
      </c>
      <c r="E6" s="5">
        <v>2020</v>
      </c>
      <c r="F6" s="5">
        <v>2034</v>
      </c>
    </row>
    <row r="7" spans="1:6" x14ac:dyDescent="0.35">
      <c r="A7" s="5" t="s">
        <v>272</v>
      </c>
      <c r="B7" s="5" t="s">
        <v>328</v>
      </c>
      <c r="C7" s="5" t="s">
        <v>327</v>
      </c>
      <c r="D7" s="22">
        <v>4.5</v>
      </c>
      <c r="E7" s="5">
        <v>2020</v>
      </c>
      <c r="F7" s="5">
        <v>2029</v>
      </c>
    </row>
    <row r="8" spans="1:6" x14ac:dyDescent="0.35">
      <c r="A8" s="5" t="s">
        <v>272</v>
      </c>
      <c r="B8" s="5" t="s">
        <v>329</v>
      </c>
      <c r="C8" s="5" t="s">
        <v>331</v>
      </c>
      <c r="D8" s="22">
        <v>5.5</v>
      </c>
      <c r="E8" s="5">
        <v>2030</v>
      </c>
      <c r="F8" s="5"/>
    </row>
    <row r="9" spans="1:6" x14ac:dyDescent="0.35">
      <c r="A9" s="5" t="s">
        <v>272</v>
      </c>
      <c r="B9" s="5" t="s">
        <v>330</v>
      </c>
      <c r="C9" s="5" t="s">
        <v>332</v>
      </c>
      <c r="D9" s="22">
        <v>5.5</v>
      </c>
      <c r="E9" s="5">
        <v>2035</v>
      </c>
      <c r="F9" s="5"/>
    </row>
    <row r="10" spans="1:6" x14ac:dyDescent="0.35">
      <c r="A10" s="6" t="s">
        <v>321</v>
      </c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1:D1048576" xr:uid="{BA98C55F-F014-4330-9EA6-6C245C37609F}">
      <formula1>0</formula1>
      <formula2>40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17</v>
      </c>
      <c r="B1" s="20" t="s">
        <v>18</v>
      </c>
      <c r="C1" s="20" t="s">
        <v>19</v>
      </c>
    </row>
    <row r="2" spans="1:3" x14ac:dyDescent="0.35">
      <c r="A2" t="s">
        <v>7</v>
      </c>
      <c r="B2" t="s">
        <v>20</v>
      </c>
      <c r="C2" t="s">
        <v>21</v>
      </c>
    </row>
    <row r="3" spans="1:3" x14ac:dyDescent="0.35">
      <c r="A3" t="s">
        <v>8</v>
      </c>
      <c r="B3" t="s">
        <v>22</v>
      </c>
      <c r="C3" t="s">
        <v>21</v>
      </c>
    </row>
    <row r="4" spans="1:3" x14ac:dyDescent="0.35">
      <c r="A4" t="s">
        <v>9</v>
      </c>
      <c r="B4" t="s">
        <v>23</v>
      </c>
      <c r="C4" t="s">
        <v>21</v>
      </c>
    </row>
    <row r="5" spans="1:3" x14ac:dyDescent="0.35">
      <c r="A5" t="s">
        <v>10</v>
      </c>
      <c r="B5" t="s">
        <v>24</v>
      </c>
      <c r="C5" t="s">
        <v>25</v>
      </c>
    </row>
    <row r="6" spans="1:3" x14ac:dyDescent="0.35">
      <c r="A6" t="s">
        <v>11</v>
      </c>
      <c r="B6" t="s">
        <v>26</v>
      </c>
      <c r="C6" t="s">
        <v>27</v>
      </c>
    </row>
    <row r="7" spans="1:3" x14ac:dyDescent="0.35">
      <c r="A7" t="s">
        <v>12</v>
      </c>
      <c r="B7" t="s">
        <v>28</v>
      </c>
      <c r="C7" t="s">
        <v>27</v>
      </c>
    </row>
    <row r="8" spans="1:3" x14ac:dyDescent="0.35">
      <c r="A8" t="s">
        <v>13</v>
      </c>
      <c r="B8" t="s">
        <v>29</v>
      </c>
      <c r="C8" t="s">
        <v>27</v>
      </c>
    </row>
    <row r="9" spans="1:3" x14ac:dyDescent="0.35">
      <c r="A9" t="s">
        <v>14</v>
      </c>
      <c r="B9" t="s">
        <v>30</v>
      </c>
      <c r="C9" t="s">
        <v>27</v>
      </c>
    </row>
    <row r="10" spans="1:3" x14ac:dyDescent="0.35">
      <c r="A10" t="s">
        <v>15</v>
      </c>
      <c r="B10" t="s">
        <v>31</v>
      </c>
      <c r="C10" t="s">
        <v>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J142"/>
  <sheetViews>
    <sheetView workbookViewId="0">
      <selection activeCell="B19" sqref="B19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</cols>
  <sheetData>
    <row r="1" spans="2:10" x14ac:dyDescent="0.35">
      <c r="B1" s="17" t="s">
        <v>146</v>
      </c>
      <c r="D1" s="17" t="s">
        <v>147</v>
      </c>
      <c r="F1" s="25" t="s">
        <v>260</v>
      </c>
      <c r="G1" s="12" t="s">
        <v>33</v>
      </c>
      <c r="H1" s="12" t="s">
        <v>34</v>
      </c>
      <c r="I1" s="12" t="s">
        <v>189</v>
      </c>
      <c r="J1" s="12" t="s">
        <v>190</v>
      </c>
    </row>
    <row r="2" spans="2:10" x14ac:dyDescent="0.35">
      <c r="B2" s="4" t="s">
        <v>185</v>
      </c>
      <c r="D2" s="4" t="s">
        <v>0</v>
      </c>
      <c r="F2" s="4" t="s">
        <v>54</v>
      </c>
      <c r="G2" t="b">
        <v>1</v>
      </c>
      <c r="H2" t="b">
        <v>1</v>
      </c>
      <c r="I2">
        <v>0</v>
      </c>
      <c r="J2">
        <v>0</v>
      </c>
    </row>
    <row r="3" spans="2:10" x14ac:dyDescent="0.35">
      <c r="B3" s="4" t="s">
        <v>186</v>
      </c>
      <c r="D3" s="4" t="s">
        <v>153</v>
      </c>
      <c r="F3" s="13" t="s">
        <v>56</v>
      </c>
      <c r="G3" t="b">
        <v>1</v>
      </c>
      <c r="H3" t="b">
        <v>1</v>
      </c>
      <c r="I3">
        <v>1</v>
      </c>
      <c r="J3">
        <v>4</v>
      </c>
    </row>
    <row r="4" spans="2:10" x14ac:dyDescent="0.35">
      <c r="B4" s="4" t="s">
        <v>187</v>
      </c>
      <c r="D4" s="4" t="s">
        <v>2</v>
      </c>
      <c r="F4" s="13" t="s">
        <v>167</v>
      </c>
      <c r="G4" t="b">
        <v>1</v>
      </c>
      <c r="H4" t="b">
        <v>1</v>
      </c>
      <c r="I4">
        <v>0</v>
      </c>
      <c r="J4">
        <v>9</v>
      </c>
    </row>
    <row r="5" spans="2:10" x14ac:dyDescent="0.35">
      <c r="B5" s="4" t="s">
        <v>69</v>
      </c>
      <c r="D5" s="4" t="s">
        <v>3</v>
      </c>
      <c r="F5" s="13" t="s">
        <v>168</v>
      </c>
      <c r="G5" t="b">
        <v>1</v>
      </c>
      <c r="H5" t="b">
        <v>1</v>
      </c>
      <c r="I5">
        <v>5</v>
      </c>
      <c r="J5">
        <v>9</v>
      </c>
    </row>
    <row r="6" spans="2:10" x14ac:dyDescent="0.35">
      <c r="B6" s="4" t="s">
        <v>66</v>
      </c>
      <c r="D6" s="4" t="s">
        <v>5</v>
      </c>
      <c r="F6" s="13" t="s">
        <v>169</v>
      </c>
      <c r="G6" t="b">
        <v>1</v>
      </c>
      <c r="H6" t="b">
        <v>1</v>
      </c>
      <c r="I6">
        <v>10</v>
      </c>
      <c r="J6">
        <v>14</v>
      </c>
    </row>
    <row r="7" spans="2:10" x14ac:dyDescent="0.35">
      <c r="B7" s="4"/>
      <c r="D7" s="4" t="s">
        <v>66</v>
      </c>
      <c r="F7" s="14" t="s">
        <v>163</v>
      </c>
      <c r="G7" t="b">
        <v>1</v>
      </c>
      <c r="H7" t="b">
        <v>1</v>
      </c>
      <c r="I7">
        <v>5</v>
      </c>
      <c r="J7">
        <v>18</v>
      </c>
    </row>
    <row r="8" spans="2:10" x14ac:dyDescent="0.35">
      <c r="B8" s="4"/>
      <c r="D8" s="4" t="s">
        <v>67</v>
      </c>
      <c r="F8" s="14" t="s">
        <v>70</v>
      </c>
      <c r="G8" t="b">
        <v>1</v>
      </c>
      <c r="H8" t="b">
        <v>1</v>
      </c>
      <c r="I8">
        <v>1</v>
      </c>
      <c r="J8">
        <v>18</v>
      </c>
    </row>
    <row r="9" spans="2:10" x14ac:dyDescent="0.35">
      <c r="B9" s="4"/>
      <c r="D9" s="4" t="s">
        <v>4</v>
      </c>
      <c r="F9" s="4" t="s">
        <v>60</v>
      </c>
      <c r="G9" t="b">
        <v>1</v>
      </c>
      <c r="H9" s="4" t="b">
        <v>1</v>
      </c>
      <c r="I9">
        <v>1</v>
      </c>
      <c r="J9">
        <v>1</v>
      </c>
    </row>
    <row r="10" spans="2:10" x14ac:dyDescent="0.35">
      <c r="D10" s="4" t="s">
        <v>72</v>
      </c>
      <c r="F10" s="4" t="s">
        <v>62</v>
      </c>
      <c r="G10" t="b">
        <v>1</v>
      </c>
      <c r="H10" s="4" t="b">
        <v>1</v>
      </c>
      <c r="I10">
        <v>2</v>
      </c>
      <c r="J10">
        <v>2</v>
      </c>
    </row>
    <row r="11" spans="2:10" x14ac:dyDescent="0.35">
      <c r="D11" s="4" t="s">
        <v>73</v>
      </c>
      <c r="F11" s="4" t="s">
        <v>160</v>
      </c>
      <c r="G11" t="b">
        <v>1</v>
      </c>
      <c r="H11" s="4" t="b">
        <v>1</v>
      </c>
      <c r="I11">
        <v>15</v>
      </c>
      <c r="J11">
        <v>15</v>
      </c>
    </row>
    <row r="12" spans="2:10" x14ac:dyDescent="0.35">
      <c r="D12" s="4" t="s">
        <v>75</v>
      </c>
      <c r="F12" s="4" t="s">
        <v>63</v>
      </c>
      <c r="G12" t="b">
        <v>0</v>
      </c>
      <c r="H12" s="4" t="b">
        <v>1</v>
      </c>
      <c r="I12">
        <v>15</v>
      </c>
      <c r="J12">
        <v>15</v>
      </c>
    </row>
    <row r="13" spans="2:10" x14ac:dyDescent="0.35">
      <c r="D13" s="4" t="s">
        <v>101</v>
      </c>
      <c r="F13" s="4" t="s">
        <v>170</v>
      </c>
      <c r="G13" t="b">
        <v>1</v>
      </c>
      <c r="H13" s="4" t="b">
        <v>1</v>
      </c>
      <c r="I13">
        <v>15</v>
      </c>
      <c r="J13">
        <v>19</v>
      </c>
    </row>
    <row r="14" spans="2:10" x14ac:dyDescent="0.35">
      <c r="D14" s="4" t="s">
        <v>77</v>
      </c>
      <c r="F14" s="4" t="s">
        <v>245</v>
      </c>
      <c r="G14" t="b">
        <v>1</v>
      </c>
      <c r="H14" s="4" t="b">
        <v>1</v>
      </c>
      <c r="I14">
        <v>15</v>
      </c>
      <c r="J14">
        <v>24</v>
      </c>
    </row>
    <row r="15" spans="2:10" x14ac:dyDescent="0.35">
      <c r="D15" s="4" t="s">
        <v>1</v>
      </c>
      <c r="F15" s="4" t="s">
        <v>246</v>
      </c>
      <c r="G15" t="b">
        <v>1</v>
      </c>
      <c r="H15" s="4" t="b">
        <v>1</v>
      </c>
      <c r="I15">
        <v>25</v>
      </c>
      <c r="J15">
        <v>34</v>
      </c>
    </row>
    <row r="16" spans="2:10" x14ac:dyDescent="0.35">
      <c r="F16" s="4" t="s">
        <v>241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242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243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247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248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161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78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76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74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68</v>
      </c>
      <c r="G25" t="b">
        <v>1</v>
      </c>
      <c r="H25" t="b">
        <v>1</v>
      </c>
      <c r="I25">
        <v>18</v>
      </c>
    </row>
    <row r="26" spans="6:10" x14ac:dyDescent="0.35">
      <c r="F26" s="4" t="s">
        <v>188</v>
      </c>
      <c r="G26" t="b">
        <v>1</v>
      </c>
      <c r="H26" t="b">
        <v>1</v>
      </c>
      <c r="I26">
        <v>35</v>
      </c>
    </row>
    <row r="27" spans="6:10" x14ac:dyDescent="0.35">
      <c r="F27" s="4" t="s">
        <v>249</v>
      </c>
      <c r="G27" t="b">
        <v>1</v>
      </c>
      <c r="H27" s="4" t="b">
        <v>1</v>
      </c>
      <c r="I27">
        <v>50</v>
      </c>
    </row>
    <row r="28" spans="6:10" x14ac:dyDescent="0.35">
      <c r="F28" s="4" t="s">
        <v>244</v>
      </c>
      <c r="G28" t="b">
        <v>1</v>
      </c>
      <c r="H28" s="4" t="b">
        <v>1</v>
      </c>
      <c r="I28">
        <v>65</v>
      </c>
    </row>
    <row r="29" spans="6:10" x14ac:dyDescent="0.35">
      <c r="F29" s="4" t="s">
        <v>240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166</v>
      </c>
      <c r="G30" t="b">
        <v>1</v>
      </c>
      <c r="H30" t="b">
        <v>0</v>
      </c>
      <c r="I30">
        <v>18</v>
      </c>
    </row>
    <row r="31" spans="6:10" x14ac:dyDescent="0.35">
      <c r="F31" s="4" t="s">
        <v>79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164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250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251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252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253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254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255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256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257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258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259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165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71</v>
      </c>
      <c r="G44" t="b">
        <v>1</v>
      </c>
      <c r="H44" t="b">
        <v>1</v>
      </c>
    </row>
    <row r="45" spans="6:10" x14ac:dyDescent="0.35">
      <c r="F45" s="4" t="s">
        <v>66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workbookViewId="0">
      <selection activeCell="A5" sqref="A5"/>
    </sheetView>
  </sheetViews>
  <sheetFormatPr defaultColWidth="16.81640625" defaultRowHeight="14.5" x14ac:dyDescent="0.35"/>
  <cols>
    <col min="1" max="1" width="15.90625" bestFit="1" customWidth="1"/>
    <col min="2" max="2" width="8.1796875" bestFit="1" customWidth="1"/>
    <col min="3" max="3" width="8.36328125" bestFit="1" customWidth="1"/>
    <col min="4" max="4" width="8.1796875" bestFit="1" customWidth="1"/>
    <col min="5" max="5" width="9" bestFit="1" customWidth="1"/>
    <col min="6" max="6" width="9.6328125" bestFit="1" customWidth="1"/>
    <col min="7" max="7" width="9.90625" bestFit="1" customWidth="1"/>
    <col min="8" max="8" width="9.81640625" bestFit="1" customWidth="1"/>
    <col min="9" max="9" width="19.453125" bestFit="1" customWidth="1"/>
    <col min="10" max="10" width="10.36328125" bestFit="1" customWidth="1"/>
    <col min="11" max="11" width="15.90625" bestFit="1" customWidth="1"/>
    <col min="12" max="12" width="8.36328125" bestFit="1" customWidth="1"/>
    <col min="13" max="13" width="74.54296875" bestFit="1" customWidth="1"/>
  </cols>
  <sheetData>
    <row r="1" spans="1:13" s="90" customFormat="1" ht="112" customHeight="1" x14ac:dyDescent="0.35">
      <c r="A1" s="89" t="s">
        <v>6</v>
      </c>
      <c r="B1" s="89" t="s">
        <v>7</v>
      </c>
      <c r="C1" s="89" t="s">
        <v>8</v>
      </c>
      <c r="D1" s="89" t="s">
        <v>9</v>
      </c>
      <c r="E1" s="89" t="s">
        <v>11</v>
      </c>
      <c r="F1" s="89" t="s">
        <v>13</v>
      </c>
      <c r="G1" s="89" t="s">
        <v>14</v>
      </c>
      <c r="H1" s="89" t="s">
        <v>15</v>
      </c>
      <c r="I1" s="89" t="s">
        <v>141</v>
      </c>
      <c r="J1" s="89" t="s">
        <v>142</v>
      </c>
      <c r="K1" s="89" t="s">
        <v>143</v>
      </c>
      <c r="L1" s="89" t="s">
        <v>184</v>
      </c>
      <c r="M1" s="91" t="s">
        <v>16</v>
      </c>
    </row>
    <row r="2" spans="1:13" x14ac:dyDescent="0.35">
      <c r="A2" s="27" t="s">
        <v>323</v>
      </c>
      <c r="B2" s="27">
        <v>48</v>
      </c>
      <c r="C2" s="27">
        <v>32</v>
      </c>
      <c r="D2" s="27">
        <v>5000</v>
      </c>
      <c r="E2" s="27" t="b">
        <v>1</v>
      </c>
      <c r="F2" s="27" t="b">
        <v>1</v>
      </c>
      <c r="G2" s="27" t="b">
        <v>1</v>
      </c>
      <c r="H2" s="27" t="b">
        <v>1</v>
      </c>
      <c r="I2" s="5" t="s">
        <v>271</v>
      </c>
      <c r="J2" s="5" t="s">
        <v>324</v>
      </c>
      <c r="K2" s="5" t="s">
        <v>144</v>
      </c>
      <c r="L2" s="5" t="s">
        <v>305</v>
      </c>
      <c r="M2" t="s">
        <v>317</v>
      </c>
    </row>
    <row r="3" spans="1:13" x14ac:dyDescent="0.35">
      <c r="A3" s="5" t="s">
        <v>273</v>
      </c>
      <c r="B3" s="27">
        <v>48</v>
      </c>
      <c r="C3" s="27">
        <v>32</v>
      </c>
      <c r="D3" s="27">
        <v>5000</v>
      </c>
      <c r="E3" s="27" t="b">
        <v>1</v>
      </c>
      <c r="F3" s="27" t="b">
        <v>1</v>
      </c>
      <c r="G3" s="27" t="b">
        <v>1</v>
      </c>
      <c r="H3" s="27" t="b">
        <v>1</v>
      </c>
      <c r="I3" s="5" t="s">
        <v>272</v>
      </c>
      <c r="J3" s="5" t="s">
        <v>324</v>
      </c>
      <c r="K3" s="5" t="s">
        <v>144</v>
      </c>
      <c r="L3" s="5" t="s">
        <v>305</v>
      </c>
    </row>
    <row r="4" spans="1:13" x14ac:dyDescent="0.35">
      <c r="A4" s="5" t="s">
        <v>318</v>
      </c>
      <c r="B4" s="27">
        <v>48</v>
      </c>
      <c r="C4" s="27">
        <v>32</v>
      </c>
      <c r="D4" s="27">
        <v>5000</v>
      </c>
      <c r="E4" s="27" t="b">
        <v>1</v>
      </c>
      <c r="F4" s="27" t="b">
        <v>1</v>
      </c>
      <c r="G4" s="27" t="b">
        <v>0</v>
      </c>
      <c r="H4" s="27" t="b">
        <v>0</v>
      </c>
      <c r="I4" s="5" t="s">
        <v>271</v>
      </c>
      <c r="J4" s="5" t="s">
        <v>324</v>
      </c>
      <c r="K4" s="5" t="s">
        <v>144</v>
      </c>
      <c r="L4" s="5" t="s">
        <v>305</v>
      </c>
    </row>
    <row r="5" spans="1:13" x14ac:dyDescent="0.35">
      <c r="A5" s="5" t="s">
        <v>322</v>
      </c>
      <c r="B5" s="27">
        <v>48</v>
      </c>
      <c r="C5" s="27">
        <v>32</v>
      </c>
      <c r="D5" s="27">
        <v>5000</v>
      </c>
      <c r="E5" s="27" t="b">
        <v>1</v>
      </c>
      <c r="F5" s="27" t="b">
        <v>1</v>
      </c>
      <c r="G5" s="27" t="b">
        <v>1</v>
      </c>
      <c r="H5" s="27" t="b">
        <v>1</v>
      </c>
      <c r="I5" s="5" t="s">
        <v>271</v>
      </c>
      <c r="J5" s="5" t="s">
        <v>324</v>
      </c>
      <c r="K5" s="5" t="s">
        <v>144</v>
      </c>
      <c r="L5" s="5" t="s">
        <v>305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5" xr:uid="{51E01DD3-1F4F-4ECB-945C-BF7AC154B4D2}">
      <formula1>0</formula1>
      <formula2>10000000000</formula2>
    </dataValidation>
    <dataValidation type="textLength" allowBlank="1" showInputMessage="1" showErrorMessage="1" sqref="A2:A5 I2:L5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tabSelected="1"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18</v>
      </c>
      <c r="B1" s="31" t="s">
        <v>191</v>
      </c>
      <c r="C1" s="31" t="s">
        <v>105</v>
      </c>
      <c r="D1" s="31" t="s">
        <v>192</v>
      </c>
      <c r="E1" s="31" t="s">
        <v>204</v>
      </c>
      <c r="F1" s="31" t="s">
        <v>205</v>
      </c>
      <c r="G1" s="32" t="s">
        <v>206</v>
      </c>
      <c r="H1" s="32" t="s">
        <v>207</v>
      </c>
    </row>
    <row r="2" spans="1:8" x14ac:dyDescent="0.35">
      <c r="A2" t="s">
        <v>193</v>
      </c>
      <c r="B2" t="s">
        <v>275</v>
      </c>
      <c r="C2" s="5" t="s">
        <v>194</v>
      </c>
      <c r="D2" s="5" t="s">
        <v>102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195</v>
      </c>
      <c r="B3" t="s">
        <v>277</v>
      </c>
      <c r="C3" s="5" t="s">
        <v>194</v>
      </c>
      <c r="D3" s="5" t="s">
        <v>103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113</v>
      </c>
      <c r="B4" t="s">
        <v>196</v>
      </c>
      <c r="C4" s="5" t="s">
        <v>194</v>
      </c>
      <c r="D4" s="5" t="s">
        <v>103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112</v>
      </c>
      <c r="B5" t="s">
        <v>197</v>
      </c>
      <c r="C5" s="5" t="s">
        <v>194</v>
      </c>
      <c r="D5" s="5" t="s">
        <v>103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111</v>
      </c>
      <c r="B6" t="s">
        <v>198</v>
      </c>
      <c r="C6" s="5" t="s">
        <v>194</v>
      </c>
      <c r="D6" s="5" t="s">
        <v>103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110</v>
      </c>
      <c r="B7" t="s">
        <v>199</v>
      </c>
      <c r="C7" s="5" t="s">
        <v>194</v>
      </c>
      <c r="D7" s="5" t="s">
        <v>103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109</v>
      </c>
      <c r="B8" t="s">
        <v>200</v>
      </c>
      <c r="C8" s="5" t="s">
        <v>194</v>
      </c>
      <c r="D8" s="5" t="s">
        <v>103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108</v>
      </c>
      <c r="B9" t="s">
        <v>201</v>
      </c>
      <c r="C9" s="5" t="s">
        <v>194</v>
      </c>
      <c r="D9" s="5" t="s">
        <v>103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107</v>
      </c>
      <c r="B10" t="s">
        <v>202</v>
      </c>
      <c r="C10" s="5" t="s">
        <v>194</v>
      </c>
      <c r="D10" s="5" t="s">
        <v>103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203</v>
      </c>
      <c r="B11" t="s">
        <v>276</v>
      </c>
      <c r="C11" s="5" t="s">
        <v>194</v>
      </c>
      <c r="D11" s="5" t="s">
        <v>103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208</v>
      </c>
      <c r="B12" t="s">
        <v>220</v>
      </c>
      <c r="C12" s="5" t="s">
        <v>104</v>
      </c>
      <c r="D12" s="5" t="s">
        <v>103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209</v>
      </c>
      <c r="B13" t="s">
        <v>221</v>
      </c>
      <c r="C13" s="5" t="s">
        <v>104</v>
      </c>
      <c r="D13" s="5" t="s">
        <v>103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210</v>
      </c>
      <c r="B14" t="s">
        <v>222</v>
      </c>
      <c r="C14" s="5" t="s">
        <v>104</v>
      </c>
      <c r="D14" s="5" t="s">
        <v>103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211</v>
      </c>
      <c r="B15" t="s">
        <v>223</v>
      </c>
      <c r="C15" s="5" t="s">
        <v>104</v>
      </c>
      <c r="D15" s="5" t="s">
        <v>103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212</v>
      </c>
      <c r="B16" t="s">
        <v>224</v>
      </c>
      <c r="C16" s="5" t="s">
        <v>104</v>
      </c>
      <c r="D16" s="5" t="s">
        <v>103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213</v>
      </c>
      <c r="B17" t="s">
        <v>225</v>
      </c>
      <c r="C17" s="5" t="s">
        <v>104</v>
      </c>
      <c r="D17" s="5" t="s">
        <v>103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136</v>
      </c>
      <c r="B18" t="s">
        <v>226</v>
      </c>
      <c r="C18" s="5" t="s">
        <v>104</v>
      </c>
      <c r="D18" s="5" t="s">
        <v>103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137</v>
      </c>
      <c r="B19" t="s">
        <v>227</v>
      </c>
      <c r="C19" s="5" t="s">
        <v>104</v>
      </c>
      <c r="D19" s="5" t="s">
        <v>103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134</v>
      </c>
      <c r="B20" t="s">
        <v>228</v>
      </c>
      <c r="C20" s="5" t="s">
        <v>104</v>
      </c>
      <c r="D20" s="5" t="s">
        <v>103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135</v>
      </c>
      <c r="B21" t="s">
        <v>229</v>
      </c>
      <c r="C21" s="5" t="s">
        <v>104</v>
      </c>
      <c r="D21" s="5" t="s">
        <v>103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214</v>
      </c>
      <c r="B22" t="s">
        <v>230</v>
      </c>
      <c r="C22" s="5" t="s">
        <v>104</v>
      </c>
      <c r="D22" s="5" t="s">
        <v>102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215</v>
      </c>
      <c r="B23" t="s">
        <v>231</v>
      </c>
      <c r="C23" s="5" t="s">
        <v>104</v>
      </c>
      <c r="D23" s="5" t="s">
        <v>102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216</v>
      </c>
      <c r="B24" t="s">
        <v>232</v>
      </c>
      <c r="C24" s="5" t="s">
        <v>104</v>
      </c>
      <c r="D24" s="5" t="s">
        <v>102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217</v>
      </c>
      <c r="B25" t="s">
        <v>233</v>
      </c>
      <c r="C25" s="5" t="s">
        <v>104</v>
      </c>
      <c r="D25" s="5" t="s">
        <v>102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218</v>
      </c>
      <c r="B26" t="s">
        <v>234</v>
      </c>
      <c r="C26" s="5" t="s">
        <v>104</v>
      </c>
      <c r="D26" s="5" t="s">
        <v>102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219</v>
      </c>
      <c r="B27" t="s">
        <v>235</v>
      </c>
      <c r="C27" s="5" t="s">
        <v>104</v>
      </c>
      <c r="D27" s="5" t="s">
        <v>102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138</v>
      </c>
      <c r="B28" t="s">
        <v>236</v>
      </c>
      <c r="C28" s="5" t="s">
        <v>104</v>
      </c>
      <c r="D28" s="5" t="s">
        <v>102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139</v>
      </c>
      <c r="B29" t="s">
        <v>237</v>
      </c>
      <c r="C29" s="5" t="s">
        <v>104</v>
      </c>
      <c r="D29" s="5" t="s">
        <v>102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132</v>
      </c>
      <c r="B30" t="s">
        <v>238</v>
      </c>
      <c r="C30" s="5" t="s">
        <v>104</v>
      </c>
      <c r="D30" s="5" t="s">
        <v>102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133</v>
      </c>
      <c r="B31" t="s">
        <v>239</v>
      </c>
      <c r="C31" s="5" t="s">
        <v>104</v>
      </c>
      <c r="D31" s="5" t="s">
        <v>102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B2" sqref="B2:D102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32</v>
      </c>
      <c r="B1" s="33" t="s">
        <v>33</v>
      </c>
      <c r="C1" s="33" t="s">
        <v>34</v>
      </c>
      <c r="D1" s="33" t="s">
        <v>35</v>
      </c>
    </row>
    <row r="2" spans="1:7" x14ac:dyDescent="0.35">
      <c r="A2" s="36" t="s">
        <v>36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32</v>
      </c>
      <c r="B1" s="33" t="s">
        <v>33</v>
      </c>
      <c r="C1" s="33" t="s">
        <v>34</v>
      </c>
      <c r="D1" s="33" t="s">
        <v>35</v>
      </c>
    </row>
    <row r="2" spans="1:7" x14ac:dyDescent="0.35">
      <c r="A2" s="36" t="s">
        <v>36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116</v>
      </c>
      <c r="B1" s="34" t="s">
        <v>106</v>
      </c>
      <c r="C1" s="34" t="s">
        <v>117</v>
      </c>
    </row>
    <row r="2" spans="1:3" x14ac:dyDescent="0.35">
      <c r="A2" s="35" t="s">
        <v>118</v>
      </c>
      <c r="B2" s="18">
        <v>0.12</v>
      </c>
      <c r="C2" s="3"/>
    </row>
    <row r="3" spans="1:3" x14ac:dyDescent="0.35">
      <c r="A3" s="35" t="s">
        <v>119</v>
      </c>
      <c r="B3" s="18">
        <v>0.12</v>
      </c>
      <c r="C3" s="3"/>
    </row>
    <row r="4" spans="1:3" x14ac:dyDescent="0.35">
      <c r="A4" s="35" t="s">
        <v>120</v>
      </c>
      <c r="B4" s="18">
        <v>0.1</v>
      </c>
      <c r="C4" s="3"/>
    </row>
    <row r="5" spans="1:3" x14ac:dyDescent="0.35">
      <c r="A5" s="35" t="s">
        <v>121</v>
      </c>
      <c r="B5" s="18">
        <v>0.13500000000000001</v>
      </c>
      <c r="C5" s="18">
        <v>1.35</v>
      </c>
    </row>
    <row r="6" spans="1:3" x14ac:dyDescent="0.35">
      <c r="A6" s="35" t="s">
        <v>122</v>
      </c>
      <c r="B6" s="18">
        <v>0.22</v>
      </c>
      <c r="C6" s="18">
        <v>1.6</v>
      </c>
    </row>
    <row r="7" spans="1:3" x14ac:dyDescent="0.35">
      <c r="A7" s="35" t="s">
        <v>123</v>
      </c>
      <c r="B7" s="18">
        <v>0.1</v>
      </c>
      <c r="C7" s="18">
        <v>2</v>
      </c>
    </row>
    <row r="8" spans="1:3" x14ac:dyDescent="0.35">
      <c r="A8" s="35" t="s">
        <v>124</v>
      </c>
      <c r="B8" s="18">
        <v>0.25</v>
      </c>
      <c r="C8" s="3"/>
    </row>
    <row r="9" spans="1:3" x14ac:dyDescent="0.35">
      <c r="A9" s="35" t="s">
        <v>125</v>
      </c>
      <c r="B9" s="18">
        <v>0.1</v>
      </c>
      <c r="C9" s="3"/>
    </row>
    <row r="10" spans="1:3" x14ac:dyDescent="0.35">
      <c r="A10" s="35" t="s">
        <v>126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E13"/>
  <sheetViews>
    <sheetView workbookViewId="0">
      <selection activeCell="E16" sqref="E1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5" x14ac:dyDescent="0.35">
      <c r="A1" s="33" t="s">
        <v>80</v>
      </c>
      <c r="B1" s="34" t="s">
        <v>64</v>
      </c>
      <c r="C1" s="34" t="s">
        <v>99</v>
      </c>
      <c r="D1" s="34" t="s">
        <v>4</v>
      </c>
      <c r="E1" s="34" t="s">
        <v>320</v>
      </c>
    </row>
    <row r="2" spans="1:5" x14ac:dyDescent="0.35">
      <c r="A2" s="35" t="s">
        <v>81</v>
      </c>
      <c r="B2" s="29">
        <v>0.16488222698072805</v>
      </c>
      <c r="C2" s="29">
        <v>9.3468292987793397E-2</v>
      </c>
      <c r="D2" s="30">
        <v>6.6936482067843195E-2</v>
      </c>
    </row>
    <row r="3" spans="1:5" x14ac:dyDescent="0.35">
      <c r="A3" s="35" t="s">
        <v>82</v>
      </c>
      <c r="B3" s="29">
        <v>6.852248394004283E-2</v>
      </c>
      <c r="C3" s="29">
        <v>8.70935409593733E-2</v>
      </c>
      <c r="D3" s="30">
        <v>6.4084654318813022E-2</v>
      </c>
    </row>
    <row r="4" spans="1:5" x14ac:dyDescent="0.35">
      <c r="A4" s="35" t="s">
        <v>83</v>
      </c>
      <c r="B4" s="29">
        <v>1.9271948608137045E-2</v>
      </c>
      <c r="C4" s="29">
        <v>8.8412160129692496E-2</v>
      </c>
      <c r="D4" s="30">
        <v>6.0600247743600254E-2</v>
      </c>
    </row>
    <row r="5" spans="1:5" x14ac:dyDescent="0.35">
      <c r="A5" s="35" t="s">
        <v>84</v>
      </c>
      <c r="B5" s="29">
        <v>1.9271948608137045E-2</v>
      </c>
      <c r="C5" s="29">
        <v>8.4403739867652303E-2</v>
      </c>
      <c r="D5" s="30">
        <v>6.0703878213611638E-2</v>
      </c>
    </row>
    <row r="6" spans="1:5" x14ac:dyDescent="0.35">
      <c r="A6" s="35" t="s">
        <v>85</v>
      </c>
      <c r="B6" s="29">
        <v>2.9978586723768741E-2</v>
      </c>
      <c r="C6" s="29">
        <v>8.8117442317258002E-2</v>
      </c>
      <c r="D6" s="30">
        <v>6.4051402944234115E-2</v>
      </c>
    </row>
    <row r="7" spans="1:5" x14ac:dyDescent="0.35">
      <c r="A7" s="35" t="s">
        <v>86</v>
      </c>
      <c r="B7" s="29">
        <v>2.9978586723768744E-2</v>
      </c>
      <c r="C7" s="29">
        <v>8.6393880468918605E-2</v>
      </c>
      <c r="D7" s="30">
        <v>7.8032799832215824E-2</v>
      </c>
    </row>
    <row r="8" spans="1:5" x14ac:dyDescent="0.35">
      <c r="A8" s="35" t="s">
        <v>87</v>
      </c>
      <c r="B8" s="29">
        <v>3.8543897216274096E-2</v>
      </c>
      <c r="C8" s="29">
        <v>8.5205006727096494E-2</v>
      </c>
      <c r="D8" s="30">
        <v>9.129394265165322E-2</v>
      </c>
    </row>
    <row r="9" spans="1:5" x14ac:dyDescent="0.35">
      <c r="A9" s="35" t="s">
        <v>88</v>
      </c>
      <c r="B9" s="29">
        <v>6.852248394004283E-2</v>
      </c>
      <c r="C9" s="29">
        <v>9.1867766222212294E-2</v>
      </c>
      <c r="D9" s="30">
        <v>7.2674867820140321E-2</v>
      </c>
    </row>
    <row r="10" spans="1:5" x14ac:dyDescent="0.35">
      <c r="A10" s="35" t="s">
        <v>89</v>
      </c>
      <c r="B10" s="29">
        <v>0.10706638115631693</v>
      </c>
      <c r="C10" s="29">
        <v>8.3208753466405896E-2</v>
      </c>
      <c r="D10" s="30">
        <v>9.393164701025386E-2</v>
      </c>
    </row>
    <row r="11" spans="1:5" x14ac:dyDescent="0.35">
      <c r="A11" s="35" t="s">
        <v>90</v>
      </c>
      <c r="B11" s="29">
        <v>0.15417558886509636</v>
      </c>
      <c r="C11" s="29">
        <v>7.3805667224914301E-2</v>
      </c>
      <c r="D11" s="30">
        <v>0.1277403545528342</v>
      </c>
    </row>
    <row r="12" spans="1:5" x14ac:dyDescent="0.35">
      <c r="A12" s="35" t="s">
        <v>91</v>
      </c>
      <c r="B12" s="29">
        <v>0.14561027837259102</v>
      </c>
      <c r="C12" s="29">
        <v>7.5192895334018697E-2</v>
      </c>
      <c r="D12" s="30">
        <v>0.13255239757366111</v>
      </c>
    </row>
    <row r="13" spans="1:5" x14ac:dyDescent="0.35">
      <c r="A13" s="35" t="s">
        <v>92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10"/>
  <sheetViews>
    <sheetView workbookViewId="0">
      <selection activeCell="C10" sqref="C10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93</v>
      </c>
      <c r="B1" s="7" t="s">
        <v>18</v>
      </c>
      <c r="C1" s="7" t="s">
        <v>94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127</v>
      </c>
      <c r="I1" s="7" t="s">
        <v>128</v>
      </c>
    </row>
    <row r="2" spans="1:9" x14ac:dyDescent="0.35">
      <c r="A2" s="5" t="s">
        <v>52</v>
      </c>
      <c r="B2" t="s">
        <v>145</v>
      </c>
      <c r="C2" s="5" t="s">
        <v>99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280</v>
      </c>
      <c r="B3" t="s">
        <v>59</v>
      </c>
      <c r="C3" s="5" t="s">
        <v>99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281</v>
      </c>
      <c r="B4" t="s">
        <v>61</v>
      </c>
      <c r="C4" s="5" t="s">
        <v>99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279</v>
      </c>
      <c r="B5" t="s">
        <v>152</v>
      </c>
      <c r="C5" s="5" t="s">
        <v>99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284</v>
      </c>
      <c r="B6" t="s">
        <v>151</v>
      </c>
      <c r="C6" s="5" t="s">
        <v>64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287</v>
      </c>
      <c r="B7" t="s">
        <v>156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288</v>
      </c>
      <c r="B8" t="s">
        <v>157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299</v>
      </c>
      <c r="B9" t="s">
        <v>158</v>
      </c>
      <c r="C9" s="5" t="s">
        <v>4</v>
      </c>
      <c r="D9" s="5">
        <v>0</v>
      </c>
      <c r="E9" s="5"/>
      <c r="F9" s="5"/>
      <c r="G9" s="5"/>
      <c r="H9" s="5"/>
      <c r="I9" s="5"/>
    </row>
    <row r="10" spans="1:9" x14ac:dyDescent="0.35">
      <c r="B10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="60" zoomScaleNormal="60" workbookViewId="0">
      <pane ySplit="1" topLeftCell="A2" activePane="bottomLeft" state="frozen"/>
      <selection pane="bottomLeft" activeCell="C28" sqref="C28"/>
    </sheetView>
  </sheetViews>
  <sheetFormatPr defaultRowHeight="14.5" x14ac:dyDescent="0.35"/>
  <cols>
    <col min="1" max="1" width="27.1796875" bestFit="1" customWidth="1"/>
    <col min="2" max="2" width="18.26953125" style="6" bestFit="1" customWidth="1"/>
    <col min="3" max="3" width="47.453125" customWidth="1"/>
    <col min="4" max="4" width="15.1796875" customWidth="1"/>
    <col min="5" max="5" width="15.453125" customWidth="1"/>
    <col min="6" max="6" width="15.1796875" customWidth="1"/>
    <col min="7" max="7" width="15.1796875" style="23" customWidth="1"/>
    <col min="8" max="8" width="17.453125" style="19" customWidth="1"/>
    <col min="9" max="9" width="22.1796875" bestFit="1" customWidth="1"/>
    <col min="10" max="10" width="13.54296875" style="10" customWidth="1"/>
    <col min="11" max="11" width="17" customWidth="1"/>
    <col min="12" max="12" width="18.453125" style="10" customWidth="1"/>
    <col min="13" max="13" width="19.1796875" style="2" customWidth="1"/>
    <col min="14" max="14" width="18.7265625" style="2" customWidth="1"/>
    <col min="15" max="16" width="15.1796875" style="2" customWidth="1"/>
    <col min="17" max="17" width="27.54296875" customWidth="1"/>
  </cols>
  <sheetData>
    <row r="1" spans="1:17" s="16" customFormat="1" ht="87.65" customHeight="1" thickBot="1" x14ac:dyDescent="0.4">
      <c r="A1" s="46" t="s">
        <v>293</v>
      </c>
      <c r="B1" s="47" t="s">
        <v>37</v>
      </c>
      <c r="C1" s="48" t="s">
        <v>38</v>
      </c>
      <c r="D1" s="48" t="s">
        <v>39</v>
      </c>
      <c r="E1" s="48" t="s">
        <v>40</v>
      </c>
      <c r="F1" s="48" t="s">
        <v>41</v>
      </c>
      <c r="G1" s="49" t="s">
        <v>42</v>
      </c>
      <c r="H1" s="50" t="s">
        <v>43</v>
      </c>
      <c r="I1" s="51" t="s">
        <v>44</v>
      </c>
      <c r="J1" s="52" t="s">
        <v>45</v>
      </c>
      <c r="K1" s="53" t="s">
        <v>46</v>
      </c>
      <c r="L1" s="52" t="s">
        <v>47</v>
      </c>
      <c r="M1" s="54" t="s">
        <v>48</v>
      </c>
      <c r="N1" s="54" t="s">
        <v>49</v>
      </c>
      <c r="O1" s="54" t="s">
        <v>50</v>
      </c>
      <c r="P1" s="54" t="s">
        <v>51</v>
      </c>
      <c r="Q1" s="51" t="s">
        <v>148</v>
      </c>
    </row>
    <row r="2" spans="1:17" s="57" customFormat="1" x14ac:dyDescent="0.35">
      <c r="A2" s="55" t="s">
        <v>294</v>
      </c>
      <c r="B2" s="56" t="s">
        <v>52</v>
      </c>
      <c r="C2" s="57" t="s">
        <v>145</v>
      </c>
      <c r="D2" s="58" t="s">
        <v>53</v>
      </c>
      <c r="E2" s="58" t="s">
        <v>185</v>
      </c>
      <c r="F2" s="58" t="s">
        <v>0</v>
      </c>
      <c r="G2" s="59" t="s">
        <v>54</v>
      </c>
      <c r="H2" s="60">
        <v>1</v>
      </c>
      <c r="I2" s="57" t="s">
        <v>71</v>
      </c>
      <c r="J2" s="61"/>
      <c r="L2" s="61">
        <v>1</v>
      </c>
      <c r="M2" s="62">
        <v>4</v>
      </c>
      <c r="N2" s="62"/>
      <c r="O2" s="62">
        <v>10</v>
      </c>
      <c r="P2" s="62"/>
    </row>
    <row r="3" spans="1:17" x14ac:dyDescent="0.35">
      <c r="A3" s="6" t="s">
        <v>294</v>
      </c>
      <c r="B3" s="37" t="s">
        <v>55</v>
      </c>
      <c r="C3" t="s">
        <v>100</v>
      </c>
      <c r="D3" s="5" t="s">
        <v>53</v>
      </c>
      <c r="E3" s="5" t="s">
        <v>185</v>
      </c>
      <c r="F3" s="5" t="s">
        <v>0</v>
      </c>
      <c r="G3" s="38" t="s">
        <v>54</v>
      </c>
      <c r="H3" s="63">
        <v>1</v>
      </c>
      <c r="I3" s="64" t="s">
        <v>71</v>
      </c>
      <c r="J3" s="24"/>
      <c r="L3" s="24">
        <v>1</v>
      </c>
      <c r="M3" s="65">
        <v>2</v>
      </c>
      <c r="N3" s="65"/>
      <c r="O3" s="65">
        <v>30</v>
      </c>
      <c r="P3" s="65"/>
    </row>
    <row r="4" spans="1:17" x14ac:dyDescent="0.35">
      <c r="A4" s="6" t="s">
        <v>294</v>
      </c>
      <c r="B4" s="37" t="s">
        <v>279</v>
      </c>
      <c r="C4" t="s">
        <v>152</v>
      </c>
      <c r="D4" s="5" t="s">
        <v>53</v>
      </c>
      <c r="E4" s="5" t="s">
        <v>185</v>
      </c>
      <c r="F4" s="5" t="s">
        <v>5</v>
      </c>
      <c r="G4" s="38" t="s">
        <v>56</v>
      </c>
      <c r="H4" s="63">
        <v>1</v>
      </c>
      <c r="I4" t="s">
        <v>71</v>
      </c>
      <c r="J4" s="24"/>
      <c r="K4" s="64"/>
      <c r="L4" s="24">
        <v>1</v>
      </c>
      <c r="M4" s="65">
        <v>3</v>
      </c>
      <c r="N4" s="65"/>
      <c r="O4" s="66">
        <v>5</v>
      </c>
      <c r="P4" s="66"/>
    </row>
    <row r="5" spans="1:17" x14ac:dyDescent="0.35">
      <c r="A5" s="6" t="s">
        <v>294</v>
      </c>
      <c r="B5" s="37" t="s">
        <v>280</v>
      </c>
      <c r="C5" t="s">
        <v>59</v>
      </c>
      <c r="D5" s="5" t="s">
        <v>53</v>
      </c>
      <c r="E5" s="5" t="s">
        <v>185</v>
      </c>
      <c r="F5" s="5" t="s">
        <v>3</v>
      </c>
      <c r="G5" s="38" t="s">
        <v>60</v>
      </c>
      <c r="H5" s="63">
        <v>1</v>
      </c>
      <c r="I5" s="64" t="s">
        <v>71</v>
      </c>
      <c r="J5" s="24"/>
      <c r="K5" s="64"/>
      <c r="L5" s="24">
        <v>1</v>
      </c>
      <c r="M5" s="65">
        <v>4</v>
      </c>
      <c r="N5" s="65"/>
      <c r="O5" s="65">
        <v>5</v>
      </c>
      <c r="P5" s="65"/>
    </row>
    <row r="6" spans="1:17" s="69" customFormat="1" ht="15" thickBot="1" x14ac:dyDescent="0.4">
      <c r="A6" s="67" t="s">
        <v>294</v>
      </c>
      <c r="B6" s="68" t="s">
        <v>281</v>
      </c>
      <c r="C6" s="69" t="s">
        <v>61</v>
      </c>
      <c r="D6" s="70" t="s">
        <v>53</v>
      </c>
      <c r="E6" s="70" t="s">
        <v>185</v>
      </c>
      <c r="F6" s="70" t="s">
        <v>3</v>
      </c>
      <c r="G6" s="71" t="s">
        <v>62</v>
      </c>
      <c r="H6" s="72">
        <v>1</v>
      </c>
      <c r="I6" s="73" t="s">
        <v>71</v>
      </c>
      <c r="J6" s="74"/>
      <c r="K6" s="73"/>
      <c r="L6" s="74">
        <v>1</v>
      </c>
      <c r="M6" s="75">
        <v>1</v>
      </c>
      <c r="N6" s="75"/>
      <c r="O6" s="75">
        <v>5</v>
      </c>
      <c r="P6" s="75"/>
    </row>
    <row r="7" spans="1:17" x14ac:dyDescent="0.35">
      <c r="A7" t="s">
        <v>295</v>
      </c>
      <c r="B7" s="37" t="s">
        <v>285</v>
      </c>
      <c r="C7" s="4" t="s">
        <v>57</v>
      </c>
      <c r="D7" s="5" t="s">
        <v>53</v>
      </c>
      <c r="E7" s="5" t="s">
        <v>187</v>
      </c>
      <c r="F7" s="5" t="s">
        <v>2</v>
      </c>
      <c r="G7" s="38" t="s">
        <v>56</v>
      </c>
      <c r="H7" s="40">
        <v>3.0680000000000001</v>
      </c>
      <c r="I7" t="s">
        <v>304</v>
      </c>
      <c r="J7" s="9"/>
      <c r="K7" s="42"/>
      <c r="L7" s="43">
        <v>0.98</v>
      </c>
      <c r="M7" s="41">
        <v>1</v>
      </c>
      <c r="N7" s="8"/>
      <c r="O7" s="41">
        <v>5</v>
      </c>
      <c r="P7" s="41"/>
    </row>
    <row r="8" spans="1:17" x14ac:dyDescent="0.35">
      <c r="A8" t="s">
        <v>295</v>
      </c>
      <c r="B8" s="37" t="s">
        <v>286</v>
      </c>
      <c r="C8" s="4" t="s">
        <v>58</v>
      </c>
      <c r="D8" s="5" t="s">
        <v>53</v>
      </c>
      <c r="E8" s="5" t="s">
        <v>187</v>
      </c>
      <c r="F8" s="5" t="s">
        <v>2</v>
      </c>
      <c r="G8" s="38" t="s">
        <v>56</v>
      </c>
      <c r="H8" s="40">
        <v>0.46090000000000003</v>
      </c>
      <c r="I8" t="s">
        <v>114</v>
      </c>
      <c r="J8" s="9"/>
      <c r="K8" s="42"/>
      <c r="L8" s="43">
        <v>0.98</v>
      </c>
      <c r="M8" s="41">
        <v>2</v>
      </c>
      <c r="N8" s="8"/>
      <c r="O8" s="41">
        <v>5</v>
      </c>
      <c r="P8" s="41"/>
    </row>
    <row r="9" spans="1:17" x14ac:dyDescent="0.35">
      <c r="A9" t="s">
        <v>295</v>
      </c>
      <c r="B9" s="37" t="s">
        <v>284</v>
      </c>
      <c r="C9" t="s">
        <v>303</v>
      </c>
      <c r="D9" s="5" t="s">
        <v>53</v>
      </c>
      <c r="E9" s="5" t="s">
        <v>187</v>
      </c>
      <c r="F9" s="5" t="s">
        <v>5</v>
      </c>
      <c r="G9" s="38" t="s">
        <v>56</v>
      </c>
      <c r="H9" s="40">
        <v>0.36799999999999999</v>
      </c>
      <c r="I9" t="s">
        <v>149</v>
      </c>
      <c r="J9" s="9"/>
      <c r="K9" s="42"/>
      <c r="L9" s="43">
        <v>0.98</v>
      </c>
      <c r="M9" s="41">
        <v>2</v>
      </c>
      <c r="N9" s="8"/>
      <c r="O9" s="41">
        <v>5</v>
      </c>
      <c r="P9" s="41"/>
    </row>
    <row r="10" spans="1:17" ht="15" thickBot="1" x14ac:dyDescent="0.4">
      <c r="A10" t="s">
        <v>295</v>
      </c>
      <c r="B10" s="37" t="s">
        <v>282</v>
      </c>
      <c r="C10" t="s">
        <v>155</v>
      </c>
      <c r="D10" s="5" t="s">
        <v>53</v>
      </c>
      <c r="E10" s="5" t="s">
        <v>185</v>
      </c>
      <c r="F10" s="5" t="s">
        <v>1</v>
      </c>
      <c r="G10" s="38" t="s">
        <v>79</v>
      </c>
      <c r="H10" s="40">
        <v>0.27813253012048195</v>
      </c>
      <c r="I10" s="42" t="s">
        <v>114</v>
      </c>
      <c r="J10" s="9"/>
      <c r="K10" s="42"/>
      <c r="L10" s="9">
        <v>1</v>
      </c>
      <c r="M10" s="8"/>
      <c r="N10" s="8">
        <v>4</v>
      </c>
      <c r="O10" s="8">
        <v>5</v>
      </c>
      <c r="P10" s="8"/>
    </row>
    <row r="11" spans="1:17" s="57" customFormat="1" x14ac:dyDescent="0.35">
      <c r="A11" s="55" t="s">
        <v>296</v>
      </c>
      <c r="B11" s="56" t="s">
        <v>283</v>
      </c>
      <c r="C11" s="57" t="s">
        <v>300</v>
      </c>
      <c r="D11" s="58" t="s">
        <v>53</v>
      </c>
      <c r="E11" s="58" t="s">
        <v>187</v>
      </c>
      <c r="F11" s="58" t="s">
        <v>77</v>
      </c>
      <c r="G11" s="59" t="s">
        <v>68</v>
      </c>
      <c r="H11" s="60">
        <v>2.0927000000000001E-4</v>
      </c>
      <c r="I11" s="57" t="s">
        <v>301</v>
      </c>
      <c r="J11" s="61">
        <v>4</v>
      </c>
      <c r="K11" s="57" t="s">
        <v>291</v>
      </c>
      <c r="L11" s="61">
        <v>0.90986310592664843</v>
      </c>
      <c r="M11" s="62">
        <v>1</v>
      </c>
      <c r="N11" s="62"/>
      <c r="O11" s="62">
        <v>5</v>
      </c>
      <c r="P11" s="62"/>
    </row>
    <row r="12" spans="1:17" x14ac:dyDescent="0.35">
      <c r="A12" s="6" t="s">
        <v>296</v>
      </c>
      <c r="B12" s="37" t="s">
        <v>299</v>
      </c>
      <c r="C12" t="s">
        <v>297</v>
      </c>
      <c r="D12" s="5" t="s">
        <v>53</v>
      </c>
      <c r="E12" s="5" t="s">
        <v>69</v>
      </c>
      <c r="F12" s="5" t="s">
        <v>4</v>
      </c>
      <c r="G12" s="38" t="s">
        <v>71</v>
      </c>
      <c r="H12" s="76">
        <v>3.6788000000000001E-2</v>
      </c>
      <c r="I12" t="s">
        <v>149</v>
      </c>
      <c r="J12" s="24">
        <v>4</v>
      </c>
      <c r="K12" t="s">
        <v>291</v>
      </c>
      <c r="L12" s="24">
        <v>1</v>
      </c>
      <c r="M12" s="65">
        <v>1</v>
      </c>
      <c r="N12" s="65"/>
      <c r="O12" s="65">
        <v>5</v>
      </c>
      <c r="P12" s="65"/>
    </row>
    <row r="13" spans="1:17" ht="15" thickBot="1" x14ac:dyDescent="0.4">
      <c r="A13" t="s">
        <v>296</v>
      </c>
      <c r="B13" s="37" t="s">
        <v>319</v>
      </c>
      <c r="C13" t="s">
        <v>159</v>
      </c>
      <c r="D13" s="5" t="s">
        <v>53</v>
      </c>
      <c r="E13" s="5" t="s">
        <v>185</v>
      </c>
      <c r="F13" s="5" t="s">
        <v>73</v>
      </c>
      <c r="G13" s="38" t="s">
        <v>166</v>
      </c>
      <c r="H13" s="40">
        <v>4.7E-2</v>
      </c>
      <c r="I13" s="42" t="s">
        <v>162</v>
      </c>
      <c r="J13" s="9">
        <v>0.05</v>
      </c>
      <c r="K13" s="42" t="s">
        <v>292</v>
      </c>
      <c r="L13" s="9">
        <v>1</v>
      </c>
      <c r="M13" s="8">
        <v>2</v>
      </c>
      <c r="N13" s="8"/>
      <c r="O13" s="8">
        <v>10</v>
      </c>
      <c r="P13" s="8"/>
    </row>
    <row r="14" spans="1:17" s="57" customFormat="1" x14ac:dyDescent="0.35">
      <c r="A14" s="55" t="s">
        <v>302</v>
      </c>
      <c r="B14" s="56" t="s">
        <v>287</v>
      </c>
      <c r="C14" s="57" t="s">
        <v>156</v>
      </c>
      <c r="D14" s="58" t="s">
        <v>53</v>
      </c>
      <c r="E14" s="58" t="s">
        <v>187</v>
      </c>
      <c r="F14" s="58" t="s">
        <v>4</v>
      </c>
      <c r="G14" s="59" t="s">
        <v>68</v>
      </c>
      <c r="H14" s="60">
        <v>3.3109200000000005E-2</v>
      </c>
      <c r="I14" s="57" t="s">
        <v>149</v>
      </c>
      <c r="J14" s="61"/>
      <c r="K14" s="78"/>
      <c r="L14" s="61">
        <v>0.87556301899925537</v>
      </c>
      <c r="M14" s="62">
        <v>1</v>
      </c>
      <c r="N14" s="62"/>
      <c r="O14" s="62">
        <v>10</v>
      </c>
      <c r="P14" s="62"/>
    </row>
    <row r="15" spans="1:17" x14ac:dyDescent="0.35">
      <c r="A15" s="6" t="s">
        <v>302</v>
      </c>
      <c r="B15" s="37" t="s">
        <v>288</v>
      </c>
      <c r="C15" t="s">
        <v>157</v>
      </c>
      <c r="D15" s="5" t="s">
        <v>53</v>
      </c>
      <c r="E15" s="5" t="s">
        <v>187</v>
      </c>
      <c r="F15" s="5" t="s">
        <v>4</v>
      </c>
      <c r="G15" s="38" t="s">
        <v>70</v>
      </c>
      <c r="H15" s="63">
        <v>3.3109200000000005E-2</v>
      </c>
      <c r="I15" t="s">
        <v>149</v>
      </c>
      <c r="J15" s="24"/>
      <c r="K15" s="64"/>
      <c r="L15" s="24">
        <v>0.87556301899925537</v>
      </c>
      <c r="M15" s="65">
        <v>1</v>
      </c>
      <c r="N15" s="65"/>
      <c r="O15" s="65">
        <v>10</v>
      </c>
      <c r="P15" s="65"/>
    </row>
    <row r="16" spans="1:17" x14ac:dyDescent="0.35">
      <c r="A16" s="6" t="s">
        <v>321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 Me</vt:lpstr>
      <vt:lpstr>Scenarios</vt:lpstr>
      <vt:lpstr>PopValues</vt:lpstr>
      <vt:lpstr>CountryPop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Cadres</vt:lpstr>
      <vt:lpstr>Overhead_filter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2023-03-03T22:00:34Z</dcterms:modified>
  <cp:category/>
  <cp:contentStatus/>
</cp:coreProperties>
</file>