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ha\Downloads\"/>
    </mc:Choice>
  </mc:AlternateContent>
  <xr:revisionPtr revIDLastSave="0" documentId="13_ncr:1_{C11B3F6A-EBF6-413A-8569-5DC70F7A3733}" xr6:coauthVersionLast="47" xr6:coauthVersionMax="47" xr10:uidLastSave="{00000000-0000-0000-0000-000000000000}"/>
  <bookViews>
    <workbookView xWindow="-110" yWindow="-110" windowWidth="19420" windowHeight="10560" tabRatio="830" activeTab="3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" sheetId="113" r:id="rId12"/>
    <sheet name="TaskAllocationByCadre" sheetId="97" r:id="rId13"/>
    <sheet name="CadreRoles" sheetId="111" r:id="rId14"/>
    <sheet name="CadreRoles_v0" sheetId="108" r:id="rId15"/>
    <sheet name="Data dictionary Scenarios" sheetId="63" r:id="rId16"/>
    <sheet name="Lookup" sheetId="84" r:id="rId17"/>
  </sheets>
  <externalReferences>
    <externalReference r:id="rId18"/>
    <externalReference r:id="rId19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[2]Demographics_Total!$CZ$3</definedName>
    <definedName name="weeks" localSheetId="3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13" l="1"/>
  <c r="K3" i="113"/>
  <c r="J3" i="113"/>
  <c r="I3" i="113"/>
  <c r="H3" i="113"/>
  <c r="D3" i="113"/>
  <c r="E3" i="113" s="1"/>
  <c r="F3" i="113" s="1"/>
  <c r="G3" i="113" s="1"/>
  <c r="L2" i="113"/>
  <c r="K2" i="113"/>
  <c r="J2" i="113"/>
  <c r="I2" i="113"/>
  <c r="H2" i="113"/>
  <c r="D2" i="113"/>
  <c r="E2" i="113" s="1"/>
  <c r="F2" i="113" s="1"/>
  <c r="G2" i="113" s="1"/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M1" authorId="11" shapeId="0" xr:uid="{E0287D98-688F-4109-B85D-5FB1C10263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3AB316E4-10F3-4507-B0EF-A22783A43FA9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<sst xmlns="http://schemas.openxmlformats.org/spreadsheetml/2006/main" count="850" uniqueCount="347">
  <si>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</si>
  <si>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</si>
  <si>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</si>
  <si>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</si>
  <si>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</si>
  <si>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</si>
  <si>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</si>
  <si>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</si>
  <si>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</si>
  <si>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</si>
  <si>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</si>
  <si>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</si>
  <si>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</si>
  <si>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</si>
  <si>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</si>
  <si>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</si>
  <si>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</si>
  <si>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</si>
  <si>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</si>
  <si>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</si>
  <si>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</si>
  <si>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</si>
  <si>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</si>
  <si>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</si>
  <si>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</si>
  <si>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</si>
  <si>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</si>
  <si>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</si>
  <si>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</si>
  <si>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</si>
  <si>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</si>
  <si>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</si>
  <si>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</si>
  <si>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</si>
  <si>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</si>
  <si>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</si>
  <si>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</si>
  <si>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</si>
  <si>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</si>
  <si>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</si>
  <si>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</si>
  <si>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</si>
  <si>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</si>
  <si>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</si>
  <si>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</si>
  <si>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</si>
  <si>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</si>
  <si>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</si>
  <si>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</si>
  <si>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</si>
  <si>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</si>
  <si>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</si>
  <si>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</si>
  <si>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</si>
  <si>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</si>
  <si>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</si>
  <si>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</si>
  <si>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</si>
  <si>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</si>
  <si>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</si>
  <si>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</si>
  <si>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</si>
  <si>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</si>
  <si>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</si>
  <si>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</si>
  <si>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</si>
  <si>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</si>
  <si>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</si>
  <si>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</si>
  <si>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</si>
  <si>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</si>
  <si>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</si>
  <si>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</si>
  <si>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</si>
  <si>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</si>
  <si>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</si>
  <si>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</si>
  <si>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</si>
  <si>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</si>
  <si>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</si>
  <si>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</si>
  <si>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</si>
  <si>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</si>
  <si>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</si>
  <si>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</si>
  <si>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</si>
  <si>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</si>
  <si>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</si>
  <si>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</si>
  <si>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</si>
  <si>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</si>
  <si>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</si>
  <si>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</si>
  <si>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</si>
  <si>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</si>
  <si>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</si>
  <si>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</si>
  <si>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</si>
  <si>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</si>
  <si>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</si>
  <si>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</si>
  <si>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</si>
  <si>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</si>
  <si>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</si>
  <si>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</si>
  <si>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</si>
  <si>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</si>
  <si>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</si>
  <si>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</si>
  <si>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</si>
  <si>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</si>
  <si>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</si>
  <si>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</si>
  <si>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</si>
  <si>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</si>
  <si>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</si>
  <si>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</si>
  <si>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</si>
  <si>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</si>
  <si>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</si>
  <si>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</si>
  <si>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</si>
  <si>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</si>
  <si>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</si>
  <si>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</si>
  <si>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</si>
  <si>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</si>
  <si>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</si>
  <si>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</si>
  <si>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</si>
  <si>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</si>
  <si>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</si>
  <si>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</si>
  <si>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</si>
  <si>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</si>
  <si>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</si>
  <si>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</si>
  <si>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</si>
  <si>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</si>
  <si>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</si>
  <si>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</si>
  <si>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</si>
  <si>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</si>
  <si>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</si>
  <si>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</si>
  <si>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</si>
  <si>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</si>
  <si>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</si>
  <si>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</si>
  <si>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</si>
  <si>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</si>
  <si>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</si>
  <si>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</si>
  <si>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</si>
  <si>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</si>
  <si>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</si>
  <si>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</si>
  <si>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</si>
  <si>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</si>
  <si>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</si>
  <si>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</si>
  <si>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</si>
  <si>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</si>
  <si>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</si>
  <si>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</si>
  <si>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</si>
  <si>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</si>
  <si>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</si>
  <si>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</si>
  <si>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</si>
  <si>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</si>
  <si>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</si>
  <si>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</si>
  <si>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</si>
  <si>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</si>
  <si>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</si>
  <si>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</si>
  <si>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</si>
  <si>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</si>
  <si>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</si>
  <si>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</si>
  <si>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</si>
  <si>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</si>
  <si>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</si>
  <si>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</si>
  <si>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</si>
  <si>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</si>
  <si>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</si>
  <si>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</si>
  <si>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</si>
  <si>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</si>
  <si>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</si>
  <si>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</si>
  <si>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</si>
  <si>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</si>
  <si>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</si>
  <si>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</si>
  <si>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</si>
  <si>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</si>
  <si>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</si>
  <si>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</si>
  <si>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</si>
  <si>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</si>
  <si>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</si>
  <si>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</si>
  <si>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</si>
  <si>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</si>
  <si>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</si>
  <si>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</si>
  <si>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</si>
  <si>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</si>
  <si>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</si>
  <si>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</si>
  <si>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</si>
  <si>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</si>
  <si>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</si>
  <si>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</si>
  <si>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</si>
  <si>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</si>
  <si>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</si>
  <si>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</si>
  <si>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</si>
  <si>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</si>
  <si>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</si>
  <si>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</si>
  <si>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</si>
  <si>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</si>
  <si>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</si>
  <si>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</si>
  <si>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</si>
  <si>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</si>
  <si>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</si>
  <si>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</si>
  <si>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</si>
  <si>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</si>
  <si>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</si>
  <si>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</si>
  <si>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</si>
  <si>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</si>
  <si>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</si>
  <si>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</si>
  <si>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</si>
  <si>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</si>
  <si>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</si>
  <si>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</si>
  <si>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</si>
  <si>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</si>
  <si>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</si>
  <si>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</si>
  <si>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</si>
  <si>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</si>
  <si>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</si>
  <si>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</si>
  <si>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</si>
  <si>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</si>
  <si>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</si>
  <si>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</si>
  <si>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</si>
  <si>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</si>
  <si>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</si>
  <si>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</si>
  <si>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</si>
  <si>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</si>
  <si>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</si>
  <si>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</si>
  <si>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</si>
  <si>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</si>
  <si>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</si>
  <si>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</si>
  <si>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</si>
  <si>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</si>
  <si>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</si>
  <si>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</si>
  <si>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</si>
  <si>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</si>
  <si>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</si>
  <si>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</si>
  <si>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</si>
  <si>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</si>
  <si>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</si>
  <si>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</si>
  <si>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</si>
  <si>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</si>
  <si>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</si>
  <si>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</si>
  <si>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</si>
  <si>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</si>
  <si>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</si>
  <si>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</si>
  <si>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</si>
  <si>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</si>
  <si>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</si>
  <si>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</si>
  <si>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</si>
  <si>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</si>
  <si>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</si>
  <si>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</si>
  <si>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</si>
  <si>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</si>
  <si>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</si>
  <si>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Family health professional 1</t>
  </si>
  <si>
    <t>Family health professional 2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</si>
  <si>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</si>
  <si>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</si>
  <si>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</si>
  <si>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</si>
  <si>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</si>
  <si>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</si>
  <si>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</si>
  <si>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</si>
  <si>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</si>
  <si>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</si>
  <si>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</si>
  <si>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</si>
  <si>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</si>
  <si>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</si>
  <si>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</si>
  <si>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</si>
  <si>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</si>
  <si>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</si>
  <si>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</si>
  <si>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</si>
  <si>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</si>
  <si>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</si>
  <si>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sheet_Coverage</t>
  </si>
  <si>
    <t>CoverageRates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</si>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</sst>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  <xf numFmtId="0" fontId="19" fillId="9" borderId="1" xfId="0" applyFont="1" applyFill="1" applyBorder="1"/>
    <xf numFmtId="0" fontId="20" fillId="0" borderId="1" xfId="0" applyFont="1" applyBorder="1"/>
    <xf numFmtId="0" fontId="16" fillId="10" borderId="0" xfId="0" applyFont="1" applyFill="1" applyAlignment="1">
      <alignment horizontal="center" textRotation="60" wrapText="1"/>
    </xf>
    <xf numFmtId="0" fontId="0" fillId="10" borderId="0" xfId="0" applyFill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i Han (AgileOne)" id="{9909CE15-4B7B-4B12-B2AC-B027CA4AD901}" userId="S::rui.han@gatesfoundation.org::8e2486fc-4f63-445b-b2ee-a849708c4214" providerId="AD"/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M1" dT="2023-06-06T20:39:28.17" personId="{9909CE15-4B7B-4B12-B2AC-B027CA4AD901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5" x14ac:dyDescent="0.35"/>
  <sheetData>
    <row r="2" spans="2:18" x14ac:dyDescent="0.35">
      <c r="B2" t="s">
        <v>323</v>
      </c>
    </row>
    <row r="3" spans="2:18" x14ac:dyDescent="0.35">
      <c r="B3" t="s">
        <v>314</v>
      </c>
      <c r="P3" s="28" t="b">
        <v>1</v>
      </c>
      <c r="Q3" t="s">
        <v>101</v>
      </c>
      <c r="R3" t="s">
        <v>180</v>
      </c>
    </row>
    <row r="4" spans="2:18" x14ac:dyDescent="0.35">
      <c r="B4" t="s">
        <v>322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Normal="100" workbookViewId="0">
      <pane ySplit="1" topLeftCell="A2" activePane="bottomLeft" state="frozen"/>
      <selection pane="bottomLeft" activeCell="E24" sqref="E24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B2" sqref="B2:C21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290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291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292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294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295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293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F6A3-2ADB-4C94-AD23-1F9CFA07C02D}">
  <sheetPr>
    <tabColor rgb="FFFFFF00"/>
  </sheetPr>
  <dimension ref="A1:W21"/>
  <sheetViews>
    <sheetView zoomScale="130" zoomScaleNormal="130" workbookViewId="0">
      <selection activeCell="M7" sqref="M7"/>
    </sheetView>
  </sheetViews>
  <sheetFormatPr defaultRowHeight="14.5" x14ac:dyDescent="0.35"/>
  <cols>
    <col min="1" max="1" width="19.7265625" bestFit="1" customWidth="1"/>
    <col min="2" max="2" width="35.81640625" bestFit="1" customWidth="1"/>
    <col min="3" max="12" width="6" bestFit="1" customWidth="1"/>
    <col min="13" max="23" width="7" bestFit="1" customWidth="1"/>
  </cols>
  <sheetData>
    <row r="1" spans="1:23" s="104" customFormat="1" x14ac:dyDescent="0.35">
      <c r="A1" s="103" t="s">
        <v>36</v>
      </c>
      <c r="B1" s="103" t="s">
        <v>37</v>
      </c>
      <c r="C1" s="103" t="s">
        <v>326</v>
      </c>
      <c r="D1" s="103" t="s">
        <v>327</v>
      </c>
      <c r="E1" s="103" t="s">
        <v>328</v>
      </c>
      <c r="F1" s="103" t="s">
        <v>329</v>
      </c>
      <c r="G1" s="103" t="s">
        <v>330</v>
      </c>
      <c r="H1" s="103" t="s">
        <v>331</v>
      </c>
      <c r="I1" s="103" t="s">
        <v>332</v>
      </c>
      <c r="J1" s="103" t="s">
        <v>333</v>
      </c>
      <c r="K1" s="103" t="s">
        <v>334</v>
      </c>
      <c r="L1" s="103" t="s">
        <v>335</v>
      </c>
      <c r="M1" s="103" t="s">
        <v>336</v>
      </c>
      <c r="N1" s="103" t="s">
        <v>337</v>
      </c>
      <c r="O1" s="103" t="s">
        <v>338</v>
      </c>
      <c r="P1" s="103" t="s">
        <v>339</v>
      </c>
      <c r="Q1" s="103" t="s">
        <v>340</v>
      </c>
      <c r="R1" s="103" t="s">
        <v>341</v>
      </c>
      <c r="S1" s="103" t="s">
        <v>342</v>
      </c>
      <c r="T1" s="103" t="s">
        <v>343</v>
      </c>
      <c r="U1" s="103" t="s">
        <v>344</v>
      </c>
      <c r="V1" s="103" t="s">
        <v>345</v>
      </c>
      <c r="W1" s="103" t="s">
        <v>346</v>
      </c>
    </row>
    <row r="2" spans="1:23" x14ac:dyDescent="0.35">
      <c r="A2" t="s">
        <v>51</v>
      </c>
      <c r="B2" t="s">
        <v>144</v>
      </c>
      <c r="C2">
        <v>0.5</v>
      </c>
      <c r="D2">
        <f t="shared" ref="D2:G3" si="0">C2</f>
        <v>0.5</v>
      </c>
      <c r="E2">
        <f t="shared" si="0"/>
        <v>0.5</v>
      </c>
      <c r="F2">
        <f t="shared" si="0"/>
        <v>0.5</v>
      </c>
      <c r="G2">
        <f t="shared" si="0"/>
        <v>0.5</v>
      </c>
      <c r="H2">
        <f t="shared" ref="H2:L3" si="1">0.75</f>
        <v>0.75</v>
      </c>
      <c r="I2">
        <f t="shared" si="1"/>
        <v>0.75</v>
      </c>
      <c r="J2">
        <f t="shared" si="1"/>
        <v>0.75</v>
      </c>
      <c r="K2">
        <f t="shared" si="1"/>
        <v>0.75</v>
      </c>
      <c r="L2">
        <f t="shared" si="1"/>
        <v>0.75</v>
      </c>
      <c r="M2">
        <v>0.9</v>
      </c>
      <c r="N2">
        <v>0.9</v>
      </c>
      <c r="O2">
        <v>0.9</v>
      </c>
      <c r="P2">
        <v>0.9</v>
      </c>
      <c r="Q2">
        <v>0.9</v>
      </c>
      <c r="R2">
        <v>0.95</v>
      </c>
      <c r="S2">
        <v>0.95</v>
      </c>
      <c r="T2">
        <v>0.95</v>
      </c>
      <c r="U2">
        <v>0.95</v>
      </c>
      <c r="V2">
        <v>0.95</v>
      </c>
      <c r="W2">
        <v>0.95</v>
      </c>
    </row>
    <row r="3" spans="1:23" x14ac:dyDescent="0.35">
      <c r="A3" t="s">
        <v>54</v>
      </c>
      <c r="B3" t="s">
        <v>99</v>
      </c>
      <c r="C3">
        <v>0.5</v>
      </c>
      <c r="D3">
        <f t="shared" si="0"/>
        <v>0.5</v>
      </c>
      <c r="E3">
        <f t="shared" si="0"/>
        <v>0.5</v>
      </c>
      <c r="F3">
        <f t="shared" si="0"/>
        <v>0.5</v>
      </c>
      <c r="G3">
        <f t="shared" si="0"/>
        <v>0.5</v>
      </c>
      <c r="H3">
        <f t="shared" si="1"/>
        <v>0.75</v>
      </c>
      <c r="I3">
        <f t="shared" si="1"/>
        <v>0.75</v>
      </c>
      <c r="J3">
        <f t="shared" si="1"/>
        <v>0.75</v>
      </c>
      <c r="K3">
        <f t="shared" si="1"/>
        <v>0.75</v>
      </c>
      <c r="L3">
        <f t="shared" si="1"/>
        <v>0.75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0.95</v>
      </c>
      <c r="S3">
        <v>0.95</v>
      </c>
      <c r="T3">
        <v>0.95</v>
      </c>
      <c r="U3">
        <v>0.95</v>
      </c>
      <c r="V3">
        <v>0.95</v>
      </c>
      <c r="W3">
        <v>0.95</v>
      </c>
    </row>
    <row r="4" spans="1:23" x14ac:dyDescent="0.35">
      <c r="A4" t="s">
        <v>264</v>
      </c>
      <c r="B4" t="s">
        <v>151</v>
      </c>
    </row>
    <row r="5" spans="1:23" x14ac:dyDescent="0.35">
      <c r="A5" t="s">
        <v>265</v>
      </c>
      <c r="B5" t="s">
        <v>58</v>
      </c>
    </row>
    <row r="6" spans="1:23" x14ac:dyDescent="0.35">
      <c r="A6" t="s">
        <v>266</v>
      </c>
      <c r="B6" t="s">
        <v>60</v>
      </c>
    </row>
    <row r="7" spans="1:23" x14ac:dyDescent="0.35">
      <c r="A7" t="s">
        <v>270</v>
      </c>
      <c r="B7" t="s">
        <v>56</v>
      </c>
    </row>
    <row r="8" spans="1:23" x14ac:dyDescent="0.35">
      <c r="A8" t="s">
        <v>271</v>
      </c>
      <c r="B8" t="s">
        <v>57</v>
      </c>
    </row>
    <row r="9" spans="1:23" x14ac:dyDescent="0.35">
      <c r="A9" t="s">
        <v>269</v>
      </c>
      <c r="B9" t="s">
        <v>288</v>
      </c>
    </row>
    <row r="10" spans="1:23" x14ac:dyDescent="0.35">
      <c r="A10" t="s">
        <v>267</v>
      </c>
      <c r="B10" t="s">
        <v>154</v>
      </c>
    </row>
    <row r="11" spans="1:23" x14ac:dyDescent="0.35">
      <c r="A11" t="s">
        <v>268</v>
      </c>
      <c r="B11" t="s">
        <v>285</v>
      </c>
    </row>
    <row r="12" spans="1:23" x14ac:dyDescent="0.35">
      <c r="A12" t="s">
        <v>284</v>
      </c>
      <c r="B12" t="s">
        <v>282</v>
      </c>
    </row>
    <row r="13" spans="1:23" x14ac:dyDescent="0.35">
      <c r="A13" t="s">
        <v>297</v>
      </c>
      <c r="B13" t="s">
        <v>158</v>
      </c>
    </row>
    <row r="14" spans="1:23" x14ac:dyDescent="0.35">
      <c r="A14" t="s">
        <v>272</v>
      </c>
      <c r="B14" t="s">
        <v>155</v>
      </c>
    </row>
    <row r="15" spans="1:23" x14ac:dyDescent="0.35">
      <c r="A15" t="s">
        <v>273</v>
      </c>
      <c r="B15" t="s">
        <v>156</v>
      </c>
    </row>
    <row r="16" spans="1:23" x14ac:dyDescent="0.35">
      <c r="A16" t="s">
        <v>290</v>
      </c>
      <c r="B16" t="s">
        <v>249</v>
      </c>
    </row>
    <row r="17" spans="1:2" x14ac:dyDescent="0.35">
      <c r="A17" t="s">
        <v>291</v>
      </c>
      <c r="B17" t="s">
        <v>250</v>
      </c>
    </row>
    <row r="18" spans="1:2" x14ac:dyDescent="0.35">
      <c r="A18" t="s">
        <v>292</v>
      </c>
      <c r="B18" t="s">
        <v>251</v>
      </c>
    </row>
    <row r="19" spans="1:2" x14ac:dyDescent="0.35">
      <c r="A19" t="s">
        <v>294</v>
      </c>
      <c r="B19" t="s">
        <v>252</v>
      </c>
    </row>
    <row r="20" spans="1:2" x14ac:dyDescent="0.35">
      <c r="A20" t="s">
        <v>295</v>
      </c>
      <c r="B20" t="s">
        <v>253</v>
      </c>
    </row>
    <row r="21" spans="1:2" x14ac:dyDescent="0.35">
      <c r="A21" t="s">
        <v>293</v>
      </c>
      <c r="B21" t="s">
        <v>254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26953125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312</v>
      </c>
      <c r="B1" s="87" t="s">
        <v>313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310</v>
      </c>
      <c r="D2" s="90" t="s">
        <v>308</v>
      </c>
      <c r="E2" s="91" t="s">
        <v>34</v>
      </c>
      <c r="F2" s="90" t="s">
        <v>310</v>
      </c>
      <c r="G2" s="90" t="s">
        <v>308</v>
      </c>
      <c r="H2" s="91" t="s">
        <v>34</v>
      </c>
      <c r="I2" s="90" t="s">
        <v>310</v>
      </c>
      <c r="J2" s="90" t="s">
        <v>305</v>
      </c>
      <c r="K2" s="90" t="s">
        <v>308</v>
      </c>
      <c r="L2" s="91" t="s">
        <v>34</v>
      </c>
      <c r="M2" s="90" t="s">
        <v>305</v>
      </c>
      <c r="N2" s="90" t="s">
        <v>306</v>
      </c>
      <c r="O2" s="90" t="s">
        <v>308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297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290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291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292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294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295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293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0"/>
  <sheetViews>
    <sheetView zoomScale="150" zoomScaleNormal="150" workbookViewId="0">
      <selection activeCell="H11" sqref="H11"/>
    </sheetView>
  </sheetViews>
  <sheetFormatPr defaultRowHeight="14.5" x14ac:dyDescent="0.35"/>
  <cols>
    <col min="1" max="1" width="15.90625" bestFit="1" customWidth="1"/>
    <col min="2" max="2" width="6.26953125" bestFit="1" customWidth="1"/>
    <col min="3" max="3" width="22.906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316</v>
      </c>
      <c r="D3" s="22">
        <v>5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316</v>
      </c>
      <c r="D4" s="22">
        <v>5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316</v>
      </c>
      <c r="D6" s="22">
        <v>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316</v>
      </c>
      <c r="D7" s="22">
        <v>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316</v>
      </c>
      <c r="D9" s="22">
        <v>5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316</v>
      </c>
      <c r="D10" s="22">
        <v>5</v>
      </c>
      <c r="E10" s="5">
        <v>2035</v>
      </c>
      <c r="F10" s="5"/>
    </row>
  </sheetData>
  <dataValidations count="2">
    <dataValidation type="decimal" allowBlank="1" showInputMessage="1" showErrorMessage="1" sqref="D2:D10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5"/>
  </sheetPr>
  <dimension ref="A1:F10"/>
  <sheetViews>
    <sheetView workbookViewId="0">
      <selection activeCell="D2" sqref="D2"/>
    </sheetView>
  </sheetViews>
  <sheetFormatPr defaultRowHeight="14.5" x14ac:dyDescent="0.35"/>
  <cols>
    <col min="1" max="1" width="15.90625" bestFit="1" customWidth="1"/>
    <col min="2" max="2" width="15.90625" customWidth="1"/>
    <col min="3" max="3" width="24.363281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3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300</v>
      </c>
      <c r="D3" s="22">
        <v>4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301</v>
      </c>
      <c r="D4" s="22">
        <v>4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4.5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300</v>
      </c>
      <c r="D6" s="22">
        <v>5.5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301</v>
      </c>
      <c r="D7" s="22">
        <v>5.5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3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300</v>
      </c>
      <c r="D9" s="22">
        <v>4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301</v>
      </c>
      <c r="D10" s="22">
        <v>4</v>
      </c>
      <c r="E10" s="5">
        <v>2035</v>
      </c>
      <c r="F10" s="5"/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2:D10" xr:uid="{BA98C55F-F014-4330-9EA6-6C245C37609F}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93D8D1-F1CA-4B53-9614-FFCB4AD52B08}">
          <x14:formula1>
            <xm:f>Lookup!$L$2:$L$5</xm:f>
          </x14:formula1>
          <xm:sqref>B2:B10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307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310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305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306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308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workbookViewId="0">
      <selection activeCell="N6" sqref="N6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1796875" bestFit="1" customWidth="1"/>
    <col min="5" max="5" width="8.90625" bestFit="1" customWidth="1"/>
    <col min="6" max="6" width="9.6328125" bestFit="1" customWidth="1"/>
    <col min="7" max="8" width="9.81640625" bestFit="1" customWidth="1"/>
    <col min="9" max="9" width="19.453125" bestFit="1" customWidth="1"/>
    <col min="10" max="10" width="10.26953125" bestFit="1" customWidth="1"/>
    <col min="11" max="11" width="15.90625" bestFit="1" customWidth="1"/>
    <col min="12" max="12" width="20.54296875" bestFit="1" customWidth="1"/>
  </cols>
  <sheetData>
    <row r="1" spans="1:13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140</v>
      </c>
      <c r="J1" s="83" t="s">
        <v>141</v>
      </c>
      <c r="K1" s="83" t="s">
        <v>142</v>
      </c>
      <c r="L1" s="83" t="s">
        <v>170</v>
      </c>
      <c r="M1" s="105" t="s">
        <v>324</v>
      </c>
    </row>
    <row r="2" spans="1:13" x14ac:dyDescent="0.35">
      <c r="A2" s="27" t="s">
        <v>298</v>
      </c>
      <c r="B2" s="27">
        <v>48</v>
      </c>
      <c r="C2" s="27">
        <v>32</v>
      </c>
      <c r="D2" s="27">
        <v>5000</v>
      </c>
      <c r="E2" s="27" t="b">
        <v>1</v>
      </c>
      <c r="F2" s="27" t="b">
        <v>1</v>
      </c>
      <c r="G2" s="27" t="b">
        <v>1</v>
      </c>
      <c r="H2" s="27" t="b">
        <v>1</v>
      </c>
      <c r="I2" s="5" t="s">
        <v>256</v>
      </c>
      <c r="J2" s="5" t="s">
        <v>299</v>
      </c>
      <c r="K2" s="5" t="s">
        <v>143</v>
      </c>
      <c r="L2" s="5" t="s">
        <v>317</v>
      </c>
      <c r="M2" s="106" t="s">
        <v>325</v>
      </c>
    </row>
    <row r="3" spans="1:13" x14ac:dyDescent="0.35">
      <c r="A3" s="5" t="s">
        <v>258</v>
      </c>
      <c r="B3" s="27">
        <v>48</v>
      </c>
      <c r="C3" s="27">
        <v>32</v>
      </c>
      <c r="D3" s="27">
        <v>5000</v>
      </c>
      <c r="E3" s="27" t="b">
        <v>1</v>
      </c>
      <c r="F3" s="27" t="b">
        <v>1</v>
      </c>
      <c r="G3" s="27" t="b">
        <v>1</v>
      </c>
      <c r="H3" s="27" t="b">
        <v>1</v>
      </c>
      <c r="I3" s="5" t="s">
        <v>257</v>
      </c>
      <c r="J3" s="5" t="s">
        <v>299</v>
      </c>
      <c r="K3" s="5" t="s">
        <v>143</v>
      </c>
      <c r="L3" s="5" t="s">
        <v>317</v>
      </c>
      <c r="M3" s="106" t="s">
        <v>325</v>
      </c>
    </row>
    <row r="4" spans="1:13" x14ac:dyDescent="0.35">
      <c r="A4" s="5" t="s">
        <v>296</v>
      </c>
      <c r="B4" s="27">
        <v>48</v>
      </c>
      <c r="C4" s="27">
        <v>32</v>
      </c>
      <c r="D4" s="27">
        <v>5000</v>
      </c>
      <c r="E4" s="27" t="b">
        <v>1</v>
      </c>
      <c r="F4" s="27" t="b">
        <v>0</v>
      </c>
      <c r="G4" s="27" t="b">
        <v>1</v>
      </c>
      <c r="H4" s="27" t="b">
        <v>1</v>
      </c>
      <c r="I4" s="5" t="s">
        <v>256</v>
      </c>
      <c r="J4" s="5" t="s">
        <v>299</v>
      </c>
      <c r="K4" s="5" t="s">
        <v>143</v>
      </c>
      <c r="L4" s="5" t="s">
        <v>317</v>
      </c>
      <c r="M4" s="106" t="s">
        <v>325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A2:A4 I2:L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rgb="FFFFFF00"/>
  </sheetPr>
  <dimension ref="A1:C4"/>
  <sheetViews>
    <sheetView tabSelected="1" workbookViewId="0">
      <selection activeCell="D5" sqref="D5"/>
    </sheetView>
  </sheetViews>
  <sheetFormatPr defaultRowHeight="14.5" x14ac:dyDescent="0.35"/>
  <cols>
    <col min="1" max="1" width="18.90625" customWidth="1"/>
    <col min="2" max="3" width="5.6328125" bestFit="1" customWidth="1"/>
  </cols>
  <sheetData>
    <row r="1" spans="1:3" ht="29.5" customHeight="1" x14ac:dyDescent="0.35">
      <c r="A1" s="92" t="s">
        <v>318</v>
      </c>
      <c r="B1" s="93" t="s">
        <v>319</v>
      </c>
      <c r="C1" s="94" t="s">
        <v>320</v>
      </c>
    </row>
    <row r="2" spans="1:3" x14ac:dyDescent="0.35">
      <c r="A2" s="95" t="s">
        <v>103</v>
      </c>
      <c r="B2" s="96">
        <v>0</v>
      </c>
      <c r="C2" s="97">
        <v>5</v>
      </c>
    </row>
    <row r="3" spans="1:3" x14ac:dyDescent="0.35">
      <c r="A3" s="95" t="s">
        <v>180</v>
      </c>
      <c r="B3" s="98">
        <v>0</v>
      </c>
      <c r="C3" s="99">
        <v>5</v>
      </c>
    </row>
    <row r="4" spans="1:3" x14ac:dyDescent="0.35">
      <c r="A4" s="100" t="s">
        <v>321</v>
      </c>
      <c r="B4" s="101"/>
      <c r="C4" s="10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</vt:lpstr>
      <vt:lpstr>TaskAllocationByCadre</vt:lpstr>
      <vt:lpstr>CadreRoles</vt:lpstr>
      <vt:lpstr>CadreRoles_v0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2023-06-16T23:02:07Z</dcterms:modified>
  <cp:category/>
  <cp:contentStatus/>
</cp:coreProperties>
</file>