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A8A2F7EB-1D36-4963-8466-6E2ABCCD27A5}" xr6:coauthVersionLast="47" xr6:coauthVersionMax="47" xr10:uidLastSave="{00000000-0000-0000-0000-000000000000}"/>
  <bookViews>
    <workbookView xWindow="-98" yWindow="-98" windowWidth="28996" windowHeight="15796" tabRatio="830" activeTab="6" xr2:uid="{2F49C92C-A2E5-4A6B-9429-02A43E12B5B0}"/>
  </bookViews>
  <sheets>
    <sheet name="Scenarios" sheetId="80" r:id="rId1"/>
    <sheet name="Scenarios_Alt" sheetId="99" r:id="rId2"/>
    <sheet name="Lookup" sheetId="94" r:id="rId3"/>
    <sheet name="TotalPop" sheetId="96" r:id="rId4"/>
    <sheet name="StochasticParameters" sheetId="72" r:id="rId5"/>
    <sheet name="StochasticParameters_Alt" sheetId="100" r:id="rId6"/>
    <sheet name="ChangeRateLimits" sheetId="105" r:id="rId7"/>
    <sheet name="Flat_Population" sheetId="89" r:id="rId8"/>
    <sheet name="Flat_Rates" sheetId="90" r:id="rId9"/>
    <sheet name="Rise_Rates" sheetId="93" r:id="rId10"/>
    <sheet name="Flat_StochasticParms" sheetId="91" r:id="rId11"/>
    <sheet name="TV_Simple_1" sheetId="97" r:id="rId12"/>
    <sheet name="TV_Simple_Many" sheetId="98" r:id="rId13"/>
    <sheet name="SeasonalityCurves" sheetId="58" r:id="rId14"/>
    <sheet name="SeasonalityCurves_Alt" sheetId="101" r:id="rId15"/>
    <sheet name="SeasonalityOffsets" sheetId="66" r:id="rId16"/>
    <sheet name="SeasonalityOffsets_Alt" sheetId="102" r:id="rId17"/>
    <sheet name="CadreRoles" sheetId="104" r:id="rId18"/>
    <sheet name="Cadres_Merged" sheetId="103" r:id="rId19"/>
    <sheet name="Bad_Lookup" sheetId="95" r:id="rId20"/>
    <sheet name="EXP_PopValues" sheetId="84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hours" localSheetId="19">#REF!</definedName>
    <definedName name="hours" localSheetId="17">#REF!</definedName>
    <definedName name="hours" localSheetId="18">#REF!</definedName>
    <definedName name="hours" localSheetId="6">#REF!</definedName>
    <definedName name="hours" localSheetId="2">#REF!</definedName>
    <definedName name="hours" localSheetId="0">#REF!</definedName>
    <definedName name="hours" localSheetId="1">#REF!</definedName>
    <definedName name="hours">#REF!</definedName>
    <definedName name="select_pop" localSheetId="19">#REF!</definedName>
    <definedName name="select_pop" localSheetId="17">#REF!</definedName>
    <definedName name="select_pop" localSheetId="18">#REF!</definedName>
    <definedName name="select_pop" localSheetId="6">#REF!</definedName>
    <definedName name="select_pop" localSheetId="2">#REF!</definedName>
    <definedName name="select_pop" localSheetId="0">#REF!</definedName>
    <definedName name="select_pop" localSheetId="1">#REF!</definedName>
    <definedName name="select_pop">#REF!</definedName>
    <definedName name="select_pop_2">'[1]Inputs Assump'!$C$4</definedName>
    <definedName name="total_pop" localSheetId="19">[2]Demographics_Total!$CZ$3</definedName>
    <definedName name="total_pop" localSheetId="17">#REF!</definedName>
    <definedName name="total_pop" localSheetId="18">#REF!</definedName>
    <definedName name="total_pop" localSheetId="6">#REF!</definedName>
    <definedName name="total_pop" localSheetId="2">[2]Demographics_Total!$CZ$3</definedName>
    <definedName name="total_pop" localSheetId="0">[2]Demographics_Total!$CZ$3</definedName>
    <definedName name="total_pop" localSheetId="1">[2]Demographics_Total!$CZ$3</definedName>
    <definedName name="total_pop">#REF!</definedName>
    <definedName name="total_pop_2">[2]Demographics_Total!$CZ$3</definedName>
    <definedName name="total_pop2" localSheetId="19">[3]Demographics_Total!$CZ$3</definedName>
    <definedName name="total_pop2" localSheetId="17">[3]Demographics_Total!$CZ$3</definedName>
    <definedName name="total_pop2" localSheetId="18">[3]Demographics_Total!$CZ$3</definedName>
    <definedName name="total_pop2" localSheetId="6">[3]Demographics_Total!$CZ$3</definedName>
    <definedName name="total_pop2" localSheetId="2">[3]Demographics_Total!$CZ$3</definedName>
    <definedName name="total_pop2" localSheetId="0">[4]Demographics_Total!$CZ$3</definedName>
    <definedName name="total_pop2" localSheetId="1">[4]Demographics_Total!$CZ$3</definedName>
    <definedName name="total_pop2">[5]Demographics_Total!$CZ$3</definedName>
    <definedName name="weeks" localSheetId="19">#REF!</definedName>
    <definedName name="weeks" localSheetId="17">#REF!</definedName>
    <definedName name="weeks" localSheetId="18">#REF!</definedName>
    <definedName name="weeks" localSheetId="6">#REF!</definedName>
    <definedName name="weeks" localSheetId="2">#REF!</definedName>
    <definedName name="weeks" localSheetId="0">#REF!</definedName>
    <definedName name="weeks" localSheetId="1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04" l="1"/>
  <c r="A19" i="104"/>
  <c r="D18" i="104"/>
  <c r="A18" i="104"/>
  <c r="D17" i="104"/>
  <c r="A17" i="104"/>
  <c r="D16" i="104"/>
  <c r="D15" i="104"/>
  <c r="A15" i="104"/>
  <c r="D14" i="104"/>
  <c r="A14" i="104"/>
  <c r="D13" i="104"/>
  <c r="A13" i="104"/>
  <c r="D12" i="104"/>
  <c r="A12" i="104"/>
  <c r="D11" i="104"/>
  <c r="A11" i="104"/>
  <c r="D10" i="104"/>
  <c r="D9" i="104"/>
  <c r="A9" i="104"/>
  <c r="D8" i="104"/>
  <c r="A8" i="104"/>
  <c r="D7" i="104"/>
  <c r="A7" i="104"/>
  <c r="D6" i="104"/>
  <c r="A6" i="104"/>
  <c r="D5" i="104"/>
  <c r="A5" i="104"/>
  <c r="D4" i="104"/>
  <c r="A4" i="104"/>
  <c r="D3" i="104"/>
  <c r="A3" i="104"/>
  <c r="D2" i="104"/>
  <c r="R124" i="103"/>
  <c r="N124" i="103"/>
  <c r="J124" i="103"/>
  <c r="F124" i="103"/>
  <c r="R123" i="103"/>
  <c r="N123" i="103"/>
  <c r="J123" i="103"/>
  <c r="F123" i="103"/>
  <c r="R122" i="103"/>
  <c r="N122" i="103"/>
  <c r="J122" i="103"/>
  <c r="F122" i="103"/>
  <c r="B122" i="103"/>
  <c r="R121" i="103"/>
  <c r="N121" i="103"/>
  <c r="J121" i="103"/>
  <c r="F121" i="103"/>
  <c r="B121" i="103"/>
  <c r="R120" i="103"/>
  <c r="N120" i="103"/>
  <c r="J120" i="103"/>
  <c r="F120" i="103"/>
  <c r="B120" i="103"/>
  <c r="R119" i="103"/>
  <c r="N119" i="103"/>
  <c r="J119" i="103"/>
  <c r="F119" i="103"/>
  <c r="B119" i="103"/>
  <c r="R118" i="103"/>
  <c r="N118" i="103"/>
  <c r="J118" i="103"/>
  <c r="F118" i="103"/>
  <c r="B118" i="103"/>
  <c r="R117" i="103"/>
  <c r="N117" i="103"/>
  <c r="J117" i="103"/>
  <c r="F117" i="103"/>
  <c r="B117" i="103"/>
  <c r="R116" i="103"/>
  <c r="N116" i="103"/>
  <c r="J116" i="103"/>
  <c r="F116" i="103"/>
  <c r="B116" i="103"/>
  <c r="R115" i="103"/>
  <c r="N115" i="103"/>
  <c r="J115" i="103"/>
  <c r="F115" i="103"/>
  <c r="B115" i="103"/>
  <c r="R114" i="103"/>
  <c r="N114" i="103"/>
  <c r="J114" i="103"/>
  <c r="F114" i="103"/>
  <c r="B114" i="103"/>
  <c r="R113" i="103"/>
  <c r="N113" i="103"/>
  <c r="J113" i="103"/>
  <c r="F113" i="103"/>
  <c r="B113" i="103"/>
  <c r="R112" i="103"/>
  <c r="N112" i="103"/>
  <c r="J112" i="103"/>
  <c r="F112" i="103"/>
  <c r="B112" i="103"/>
  <c r="R111" i="103"/>
  <c r="N111" i="103"/>
  <c r="J111" i="103"/>
  <c r="F111" i="103"/>
  <c r="B111" i="103"/>
  <c r="R110" i="103"/>
  <c r="N110" i="103"/>
  <c r="J110" i="103"/>
  <c r="F110" i="103"/>
  <c r="B110" i="103"/>
  <c r="R109" i="103"/>
  <c r="N109" i="103"/>
  <c r="J109" i="103"/>
  <c r="F109" i="103"/>
  <c r="B109" i="103"/>
  <c r="R108" i="103"/>
  <c r="N108" i="103"/>
  <c r="J108" i="103"/>
  <c r="F108" i="103"/>
  <c r="B108" i="103"/>
  <c r="R107" i="103"/>
  <c r="N107" i="103"/>
  <c r="J107" i="103"/>
  <c r="F107" i="103"/>
  <c r="B107" i="103"/>
  <c r="R106" i="103"/>
  <c r="N106" i="103"/>
  <c r="J106" i="103"/>
  <c r="F106" i="103"/>
  <c r="B106" i="103"/>
  <c r="R105" i="103"/>
  <c r="N105" i="103"/>
  <c r="J105" i="103"/>
  <c r="F105" i="103"/>
  <c r="B105" i="103"/>
  <c r="R104" i="103"/>
  <c r="N104" i="103"/>
  <c r="J104" i="103"/>
  <c r="F104" i="103"/>
  <c r="B104" i="103"/>
  <c r="R103" i="103"/>
  <c r="N103" i="103"/>
  <c r="J103" i="103"/>
  <c r="F103" i="103"/>
  <c r="B103" i="103"/>
  <c r="R102" i="103"/>
  <c r="N102" i="103"/>
  <c r="J102" i="103"/>
  <c r="F102" i="103"/>
  <c r="B102" i="103"/>
  <c r="R101" i="103"/>
  <c r="N101" i="103"/>
  <c r="J101" i="103"/>
  <c r="F101" i="103"/>
  <c r="B101" i="103"/>
  <c r="R100" i="103"/>
  <c r="N100" i="103"/>
  <c r="J100" i="103"/>
  <c r="F100" i="103"/>
  <c r="B100" i="103"/>
  <c r="R99" i="103"/>
  <c r="N99" i="103"/>
  <c r="J99" i="103"/>
  <c r="F99" i="103"/>
  <c r="B99" i="103"/>
  <c r="R98" i="103"/>
  <c r="N98" i="103"/>
  <c r="J98" i="103"/>
  <c r="F98" i="103"/>
  <c r="B98" i="103"/>
  <c r="R97" i="103"/>
  <c r="N97" i="103"/>
  <c r="J97" i="103"/>
  <c r="F97" i="103"/>
  <c r="B97" i="103"/>
  <c r="R96" i="103"/>
  <c r="N96" i="103"/>
  <c r="J96" i="103"/>
  <c r="F96" i="103"/>
  <c r="B96" i="103"/>
  <c r="R95" i="103"/>
  <c r="N95" i="103"/>
  <c r="J95" i="103"/>
  <c r="F95" i="103"/>
  <c r="B95" i="103"/>
  <c r="R94" i="103"/>
  <c r="N94" i="103"/>
  <c r="J94" i="103"/>
  <c r="F94" i="103"/>
  <c r="B94" i="103"/>
  <c r="R93" i="103"/>
  <c r="N93" i="103"/>
  <c r="J93" i="103"/>
  <c r="F93" i="103"/>
  <c r="B93" i="103"/>
  <c r="R92" i="103"/>
  <c r="N92" i="103"/>
  <c r="J92" i="103"/>
  <c r="F92" i="103"/>
  <c r="B92" i="103"/>
  <c r="R91" i="103"/>
  <c r="N91" i="103"/>
  <c r="J91" i="103"/>
  <c r="F91" i="103"/>
  <c r="B91" i="103"/>
  <c r="R90" i="103"/>
  <c r="N90" i="103"/>
  <c r="J90" i="103"/>
  <c r="F90" i="103"/>
  <c r="B90" i="103"/>
  <c r="R89" i="103"/>
  <c r="N89" i="103"/>
  <c r="J89" i="103"/>
  <c r="F89" i="103"/>
  <c r="B89" i="103"/>
  <c r="R88" i="103"/>
  <c r="N88" i="103"/>
  <c r="J88" i="103"/>
  <c r="F88" i="103"/>
  <c r="B88" i="103"/>
  <c r="R87" i="103"/>
  <c r="N87" i="103"/>
  <c r="J87" i="103"/>
  <c r="F87" i="103"/>
  <c r="B87" i="103"/>
  <c r="R86" i="103"/>
  <c r="N86" i="103"/>
  <c r="J86" i="103"/>
  <c r="F86" i="103"/>
  <c r="B86" i="103"/>
  <c r="R85" i="103"/>
  <c r="N85" i="103"/>
  <c r="J85" i="103"/>
  <c r="F85" i="103"/>
  <c r="B85" i="103"/>
  <c r="R84" i="103"/>
  <c r="N84" i="103"/>
  <c r="J84" i="103"/>
  <c r="F84" i="103"/>
  <c r="B84" i="103"/>
  <c r="R83" i="103"/>
  <c r="N83" i="103"/>
  <c r="J83" i="103"/>
  <c r="F83" i="103"/>
  <c r="B83" i="103"/>
  <c r="R82" i="103"/>
  <c r="N82" i="103"/>
  <c r="J82" i="103"/>
  <c r="F82" i="103"/>
  <c r="B82" i="103"/>
  <c r="R81" i="103"/>
  <c r="N81" i="103"/>
  <c r="J81" i="103"/>
  <c r="F81" i="103"/>
  <c r="B81" i="103"/>
  <c r="R80" i="103"/>
  <c r="N80" i="103"/>
  <c r="J80" i="103"/>
  <c r="F80" i="103"/>
  <c r="B80" i="103"/>
  <c r="R79" i="103"/>
  <c r="N79" i="103"/>
  <c r="J79" i="103"/>
  <c r="F79" i="103"/>
  <c r="B79" i="103"/>
  <c r="R78" i="103"/>
  <c r="N78" i="103"/>
  <c r="J78" i="103"/>
  <c r="F78" i="103"/>
  <c r="B78" i="103"/>
  <c r="R77" i="103"/>
  <c r="N77" i="103"/>
  <c r="J77" i="103"/>
  <c r="F77" i="103"/>
  <c r="B77" i="103"/>
  <c r="R76" i="103"/>
  <c r="N76" i="103"/>
  <c r="J76" i="103"/>
  <c r="F76" i="103"/>
  <c r="B76" i="103"/>
  <c r="R75" i="103"/>
  <c r="N75" i="103"/>
  <c r="J75" i="103"/>
  <c r="F75" i="103"/>
  <c r="B75" i="103"/>
  <c r="R74" i="103"/>
  <c r="N74" i="103"/>
  <c r="J74" i="103"/>
  <c r="F74" i="103"/>
  <c r="B74" i="103"/>
  <c r="R73" i="103"/>
  <c r="N73" i="103"/>
  <c r="J73" i="103"/>
  <c r="F73" i="103"/>
  <c r="B73" i="103"/>
  <c r="R72" i="103"/>
  <c r="N72" i="103"/>
  <c r="J72" i="103"/>
  <c r="F72" i="103"/>
  <c r="B72" i="103"/>
  <c r="R71" i="103"/>
  <c r="N71" i="103"/>
  <c r="J71" i="103"/>
  <c r="F71" i="103"/>
  <c r="B71" i="103"/>
  <c r="R70" i="103"/>
  <c r="N70" i="103"/>
  <c r="J70" i="103"/>
  <c r="F70" i="103"/>
  <c r="B70" i="103"/>
  <c r="R69" i="103"/>
  <c r="N69" i="103"/>
  <c r="J69" i="103"/>
  <c r="F69" i="103"/>
  <c r="B69" i="103"/>
  <c r="R68" i="103"/>
  <c r="N68" i="103"/>
  <c r="J68" i="103"/>
  <c r="F68" i="103"/>
  <c r="B68" i="103"/>
  <c r="R67" i="103"/>
  <c r="N67" i="103"/>
  <c r="J67" i="103"/>
  <c r="F67" i="103"/>
  <c r="B67" i="103"/>
  <c r="R66" i="103"/>
  <c r="N66" i="103"/>
  <c r="J66" i="103"/>
  <c r="F66" i="103"/>
  <c r="B66" i="103"/>
  <c r="R65" i="103"/>
  <c r="N65" i="103"/>
  <c r="J65" i="103"/>
  <c r="F65" i="103"/>
  <c r="B65" i="103"/>
  <c r="R64" i="103"/>
  <c r="N64" i="103"/>
  <c r="J64" i="103"/>
  <c r="F64" i="103"/>
  <c r="B64" i="103"/>
  <c r="R63" i="103"/>
  <c r="N63" i="103"/>
  <c r="J63" i="103"/>
  <c r="F63" i="103"/>
  <c r="B63" i="103"/>
  <c r="R62" i="103"/>
  <c r="N62" i="103"/>
  <c r="J62" i="103"/>
  <c r="F62" i="103"/>
  <c r="B62" i="103"/>
  <c r="R61" i="103"/>
  <c r="N61" i="103"/>
  <c r="J61" i="103"/>
  <c r="F61" i="103"/>
  <c r="B61" i="103"/>
  <c r="R60" i="103"/>
  <c r="N60" i="103"/>
  <c r="J60" i="103"/>
  <c r="F60" i="103"/>
  <c r="B60" i="103"/>
  <c r="R59" i="103"/>
  <c r="N59" i="103"/>
  <c r="J59" i="103"/>
  <c r="F59" i="103"/>
  <c r="B59" i="103"/>
  <c r="R58" i="103"/>
  <c r="N58" i="103"/>
  <c r="J58" i="103"/>
  <c r="F58" i="103"/>
  <c r="B58" i="103"/>
  <c r="R57" i="103"/>
  <c r="N57" i="103"/>
  <c r="J57" i="103"/>
  <c r="F57" i="103"/>
  <c r="B57" i="103"/>
  <c r="R56" i="103"/>
  <c r="N56" i="103"/>
  <c r="J56" i="103"/>
  <c r="F56" i="103"/>
  <c r="B56" i="103"/>
  <c r="R55" i="103"/>
  <c r="N55" i="103"/>
  <c r="J55" i="103"/>
  <c r="F55" i="103"/>
  <c r="B55" i="103"/>
  <c r="R54" i="103"/>
  <c r="N54" i="103"/>
  <c r="J54" i="103"/>
  <c r="F54" i="103"/>
  <c r="B54" i="103"/>
  <c r="R53" i="103"/>
  <c r="N53" i="103"/>
  <c r="J53" i="103"/>
  <c r="F53" i="103"/>
  <c r="B53" i="103"/>
  <c r="R52" i="103"/>
  <c r="N52" i="103"/>
  <c r="J52" i="103"/>
  <c r="F52" i="103"/>
  <c r="B52" i="103"/>
  <c r="R51" i="103"/>
  <c r="N51" i="103"/>
  <c r="J51" i="103"/>
  <c r="F51" i="103"/>
  <c r="B51" i="103"/>
  <c r="R50" i="103"/>
  <c r="N50" i="103"/>
  <c r="J50" i="103"/>
  <c r="F50" i="103"/>
  <c r="B50" i="103"/>
  <c r="R49" i="103"/>
  <c r="N49" i="103"/>
  <c r="J49" i="103"/>
  <c r="F49" i="103"/>
  <c r="B49" i="103"/>
  <c r="R48" i="103"/>
  <c r="N48" i="103"/>
  <c r="J48" i="103"/>
  <c r="F48" i="103"/>
  <c r="B48" i="103"/>
  <c r="R47" i="103"/>
  <c r="N47" i="103"/>
  <c r="J47" i="103"/>
  <c r="F47" i="103"/>
  <c r="B47" i="103"/>
  <c r="R46" i="103"/>
  <c r="N46" i="103"/>
  <c r="J46" i="103"/>
  <c r="F46" i="103"/>
  <c r="B46" i="103"/>
  <c r="R45" i="103"/>
  <c r="N45" i="103"/>
  <c r="J45" i="103"/>
  <c r="F45" i="103"/>
  <c r="B45" i="103"/>
  <c r="R44" i="103"/>
  <c r="N44" i="103"/>
  <c r="J44" i="103"/>
  <c r="F44" i="103"/>
  <c r="B44" i="103"/>
  <c r="R43" i="103"/>
  <c r="N43" i="103"/>
  <c r="J43" i="103"/>
  <c r="F43" i="103"/>
  <c r="B43" i="103"/>
  <c r="R42" i="103"/>
  <c r="N42" i="103"/>
  <c r="J42" i="103"/>
  <c r="F42" i="103"/>
  <c r="B42" i="103"/>
  <c r="R41" i="103"/>
  <c r="N41" i="103"/>
  <c r="J41" i="103"/>
  <c r="F41" i="103"/>
  <c r="B41" i="103"/>
  <c r="R40" i="103"/>
  <c r="N40" i="103"/>
  <c r="J40" i="103"/>
  <c r="F40" i="103"/>
  <c r="B40" i="103"/>
  <c r="R39" i="103"/>
  <c r="N39" i="103"/>
  <c r="J39" i="103"/>
  <c r="F39" i="103"/>
  <c r="B39" i="103"/>
  <c r="R38" i="103"/>
  <c r="N38" i="103"/>
  <c r="J38" i="103"/>
  <c r="F38" i="103"/>
  <c r="B38" i="103"/>
  <c r="R37" i="103"/>
  <c r="N37" i="103"/>
  <c r="J37" i="103"/>
  <c r="F37" i="103"/>
  <c r="B37" i="103"/>
  <c r="R36" i="103"/>
  <c r="N36" i="103"/>
  <c r="J36" i="103"/>
  <c r="F36" i="103"/>
  <c r="B36" i="103"/>
  <c r="R35" i="103"/>
  <c r="N35" i="103"/>
  <c r="J35" i="103"/>
  <c r="F35" i="103"/>
  <c r="B35" i="103"/>
  <c r="R34" i="103"/>
  <c r="N34" i="103"/>
  <c r="J34" i="103"/>
  <c r="F34" i="103"/>
  <c r="B34" i="103"/>
  <c r="R33" i="103"/>
  <c r="N33" i="103"/>
  <c r="J33" i="103"/>
  <c r="F33" i="103"/>
  <c r="B33" i="103"/>
  <c r="R32" i="103"/>
  <c r="N32" i="103"/>
  <c r="J32" i="103"/>
  <c r="F32" i="103"/>
  <c r="B32" i="103"/>
  <c r="R31" i="103"/>
  <c r="N31" i="103"/>
  <c r="J31" i="103"/>
  <c r="F31" i="103"/>
  <c r="B31" i="103"/>
  <c r="R30" i="103"/>
  <c r="N30" i="103"/>
  <c r="J30" i="103"/>
  <c r="F30" i="103"/>
  <c r="B30" i="103"/>
  <c r="R29" i="103"/>
  <c r="N29" i="103"/>
  <c r="J29" i="103"/>
  <c r="F29" i="103"/>
  <c r="B29" i="103"/>
  <c r="R28" i="103"/>
  <c r="N28" i="103"/>
  <c r="J28" i="103"/>
  <c r="F28" i="103"/>
  <c r="B28" i="103"/>
  <c r="R27" i="103"/>
  <c r="N27" i="103"/>
  <c r="J27" i="103"/>
  <c r="F27" i="103"/>
  <c r="B27" i="103"/>
  <c r="R26" i="103"/>
  <c r="N26" i="103"/>
  <c r="J26" i="103"/>
  <c r="F26" i="103"/>
  <c r="B26" i="103"/>
  <c r="R25" i="103"/>
  <c r="N25" i="103"/>
  <c r="J25" i="103"/>
  <c r="F25" i="103"/>
  <c r="B25" i="103"/>
  <c r="R24" i="103"/>
  <c r="N24" i="103"/>
  <c r="J24" i="103"/>
  <c r="F24" i="103"/>
  <c r="B24" i="103"/>
  <c r="R23" i="103"/>
  <c r="N23" i="103"/>
  <c r="J23" i="103"/>
  <c r="F23" i="103"/>
  <c r="B23" i="103"/>
  <c r="R22" i="103"/>
  <c r="N22" i="103"/>
  <c r="J22" i="103"/>
  <c r="F22" i="103"/>
  <c r="B22" i="103"/>
  <c r="R21" i="103"/>
  <c r="N21" i="103"/>
  <c r="J21" i="103"/>
  <c r="F21" i="103"/>
  <c r="B21" i="103"/>
  <c r="R20" i="103"/>
  <c r="N20" i="103"/>
  <c r="J20" i="103"/>
  <c r="F20" i="103"/>
  <c r="B20" i="103"/>
  <c r="R19" i="103"/>
  <c r="N19" i="103"/>
  <c r="J19" i="103"/>
  <c r="F19" i="103"/>
  <c r="B19" i="103"/>
  <c r="R18" i="103"/>
  <c r="N18" i="103"/>
  <c r="J18" i="103"/>
  <c r="F18" i="103"/>
  <c r="B18" i="103"/>
  <c r="R17" i="103"/>
  <c r="N17" i="103"/>
  <c r="J17" i="103"/>
  <c r="F17" i="103"/>
  <c r="B17" i="103"/>
  <c r="R16" i="103"/>
  <c r="N16" i="103"/>
  <c r="J16" i="103"/>
  <c r="F16" i="103"/>
  <c r="B16" i="103"/>
  <c r="R15" i="103"/>
  <c r="N15" i="103"/>
  <c r="J15" i="103"/>
  <c r="F15" i="103"/>
  <c r="B15" i="103"/>
  <c r="R14" i="103"/>
  <c r="N14" i="103"/>
  <c r="J14" i="103"/>
  <c r="F14" i="103"/>
  <c r="B14" i="103"/>
  <c r="R13" i="103"/>
  <c r="N13" i="103"/>
  <c r="J13" i="103"/>
  <c r="F13" i="103"/>
  <c r="B13" i="103"/>
  <c r="R12" i="103"/>
  <c r="N12" i="103"/>
  <c r="J12" i="103"/>
  <c r="F12" i="103"/>
  <c r="B12" i="103"/>
  <c r="R11" i="103"/>
  <c r="N11" i="103"/>
  <c r="J11" i="103"/>
  <c r="F11" i="103"/>
  <c r="B11" i="103"/>
  <c r="R10" i="103"/>
  <c r="N10" i="103"/>
  <c r="J10" i="103"/>
  <c r="F10" i="103"/>
  <c r="B10" i="103"/>
  <c r="R9" i="103"/>
  <c r="N9" i="103"/>
  <c r="J9" i="103"/>
  <c r="F9" i="103"/>
  <c r="B9" i="103"/>
  <c r="R8" i="103"/>
  <c r="N8" i="103"/>
  <c r="J8" i="103"/>
  <c r="F8" i="103"/>
  <c r="B8" i="103"/>
  <c r="R7" i="103"/>
  <c r="N7" i="103"/>
  <c r="J7" i="103"/>
  <c r="F7" i="103"/>
  <c r="B7" i="103"/>
  <c r="R6" i="103"/>
  <c r="N6" i="103"/>
  <c r="J6" i="103"/>
  <c r="F6" i="103"/>
  <c r="B6" i="103"/>
  <c r="R5" i="103"/>
  <c r="N5" i="103"/>
  <c r="J5" i="103"/>
  <c r="F5" i="103"/>
  <c r="B5" i="103"/>
  <c r="R4" i="103"/>
  <c r="N4" i="103"/>
  <c r="J4" i="103"/>
  <c r="F4" i="103"/>
  <c r="B4" i="103"/>
  <c r="R3" i="103"/>
  <c r="N3" i="103"/>
  <c r="J3" i="103"/>
  <c r="F3" i="103"/>
  <c r="B3" i="103"/>
  <c r="R1" i="103"/>
  <c r="Q1" i="103"/>
  <c r="P1" i="103"/>
  <c r="O1" i="103"/>
  <c r="N1" i="103"/>
  <c r="M1" i="103"/>
  <c r="L1" i="103"/>
  <c r="K1" i="103"/>
  <c r="J1" i="103"/>
  <c r="I1" i="103"/>
  <c r="H1" i="103"/>
  <c r="G1" i="103"/>
  <c r="F1" i="103"/>
  <c r="E1" i="103"/>
  <c r="D1" i="103"/>
  <c r="C1" i="103"/>
  <c r="B10" i="100"/>
  <c r="D102" i="96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FFDB16CF-0F14-4541-AC8B-42A5F8ED6FC4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7DC0C60C-99F3-4553-94DB-7A44B75B5BB3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Eliot (he/him/his)</author>
  </authors>
  <commentList>
    <comment ref="F7" authorId="0" shapeId="0" xr:uid="{C7706239-CFF4-4EE4-A060-6121767F1E17}">
      <text>
        <r>
          <rPr>
            <b/>
            <sz val="9"/>
            <color indexed="81"/>
            <rFont val="Tahoma"/>
            <charset val="1"/>
          </rPr>
          <t>Charles Eliot (he/him/his):</t>
        </r>
        <r>
          <rPr>
            <sz val="9"/>
            <color indexed="81"/>
            <rFont val="Tahoma"/>
            <charset val="1"/>
          </rPr>
          <t xml:space="preserve">
Newborns only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tc={1E4BC7B8-5D97-423A-8C18-55C4678A85D9}</author>
  </authors>
  <commentList>
    <comment ref="B23" authorId="0" shapeId="0" xr:uid="{1E4BC7B8-5D97-423A-8C18-55C4678A85D9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tc={3C655783-B4D7-4C44-9A52-CF19513E34BB}</author>
  </authors>
  <commentList>
    <comment ref="B23" authorId="0" shapeId="0" xr:uid="{3C655783-B4D7-4C44-9A52-CF19513E34BB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2FC7FDC-5AA0-49B5-8574-594CE426E72E}">
      <text>
        <r>
          <rPr>
            <b/>
            <sz val="9"/>
            <color indexed="81"/>
            <rFont val="Tahoma"/>
            <charset val="1"/>
          </rPr>
          <t>Rui Han (AgileOne):</t>
        </r>
        <r>
          <rPr>
            <sz val="9"/>
            <color indexed="81"/>
            <rFont val="Tahoma"/>
            <charset val="1"/>
          </rPr>
          <t xml:space="preserve">
This column should match the Unique_ID column on Scenario tab.</t>
        </r>
      </text>
    </comment>
  </commentList>
</comments>
</file>

<file path=xl/sharedStrings.xml><?xml version="1.0" encoding="utf-8"?>
<sst xmlns="http://schemas.openxmlformats.org/spreadsheetml/2006/main" count="882" uniqueCount="437">
  <si>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</si>
  <si>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</si>
  <si>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</si>
  <si>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</si>
  <si>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</si>
  <si>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</si>
  <si>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</si>
  <si>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</si>
  <si>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</si>
  <si>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</si>
  <si>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</si>
  <si>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</si>
  <si>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</si>
  <si>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</si>
  <si>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</si>
  <si>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</si>
  <si>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</si>
  <si>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</si>
  <si>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Description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</si>
  <si>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</si>
  <si>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</si>
  <si>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</si>
  <si>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</si>
  <si>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</si>
  <si>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</si>
  <si>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</si>
  <si>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</si>
  <si>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</si>
  <si>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</si>
  <si>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</si>
  <si>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</si>
  <si>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</si>
  <si>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</si>
  <si>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</si>
  <si>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</si>
  <si>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</si>
  <si>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</si>
  <si>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</si>
  <si>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</si>
  <si>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</si>
  <si>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</si>
  <si>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</si>
  <si>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Clinical</t>
  </si>
  <si>
    <t>Adult Preventive</t>
  </si>
  <si>
    <t>FH.MC.2</t>
  </si>
  <si>
    <t>FH.MC.3</t>
  </si>
  <si>
    <t>FH.MC.4</t>
  </si>
  <si>
    <t>FH.MC.5</t>
  </si>
  <si>
    <t>Diarrhea</t>
  </si>
  <si>
    <t>FH.Im.1</t>
  </si>
  <si>
    <t>FH.Im.2</t>
  </si>
  <si>
    <t>FH.Im.3</t>
  </si>
  <si>
    <t>FH.Im.4</t>
  </si>
  <si>
    <t>FH.N.1</t>
  </si>
  <si>
    <t>FH.N.2</t>
  </si>
  <si>
    <t>Malnutrition</t>
  </si>
  <si>
    <t>-</t>
  </si>
  <si>
    <t>DPC.TB.1</t>
  </si>
  <si>
    <t>Tuberculosis</t>
  </si>
  <si>
    <t>DPC.TB.2</t>
  </si>
  <si>
    <t>Public Health</t>
  </si>
  <si>
    <t>Contact tracing</t>
  </si>
  <si>
    <t>First Aid</t>
  </si>
  <si>
    <t>NCDs</t>
  </si>
  <si>
    <t>Mental health</t>
  </si>
  <si>
    <t>HIV</t>
  </si>
  <si>
    <t>Month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</si>
  <si>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</si>
  <si>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</si>
  <si>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</si>
  <si>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</si>
  <si>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</si>
  <si>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</si>
  <si>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</si>
  <si>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</si>
  <si>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</si>
  <si>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</si>
  <si>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</si>
  <si>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</si>
  <si>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</si>
  <si>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</si>
  <si>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</si>
  <si>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</si>
  <si>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</si>
  <si>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</si>
  <si>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</si>
  <si>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</si>
  <si>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</si>
  <si>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</si>
  <si>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</si>
  <si>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</si>
  <si>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</si>
  <si>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</si>
  <si>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</si>
  <si>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</si>
  <si>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</si>
  <si>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</si>
  <si>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</si>
  <si>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</si>
  <si>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</si>
  <si>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</si>
  <si>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</si>
  <si>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</si>
  <si>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</si>
  <si>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</si>
  <si>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</si>
  <si>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M</t>
  </si>
  <si>
    <t>F</t>
  </si>
  <si>
    <t>Mortality</t>
  </si>
  <si>
    <t>Addis Ababa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</si>
  <si>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</si>
  <si>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</si>
  <si>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</si>
  <si>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</si>
  <si>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</si>
  <si>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</si>
  <si>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</si>
  <si>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</si>
  <si>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</si>
  <si>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DALYs_per</t>
  </si>
  <si>
    <t>DALYs_attr</t>
  </si>
  <si>
    <t>DPC.M.1AdTP</t>
  </si>
  <si>
    <t>DPC.M.2AdTP</t>
  </si>
  <si>
    <t>DPC.M.1ChTP</t>
  </si>
  <si>
    <t>DPC.M.2ChTP</t>
  </si>
  <si>
    <t>DPC.M.1neg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</si>
  <si>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</si>
  <si>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</si>
  <si>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</si>
  <si>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</si>
  <si>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</si>
  <si>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</si>
  <si>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</si>
  <si>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</si>
  <si>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</si>
  <si>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</si>
  <si>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</si>
  <si>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</si>
  <si>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</si>
  <si>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</si>
  <si>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</si>
  <si>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Offset5</t>
  </si>
  <si>
    <t>Offset6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</si>
  <si>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</si>
  <si>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</si>
  <si>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</si>
  <si>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</si>
  <si>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</si>
  <si>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</si>
  <si>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</si>
  <si>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</si>
  <si>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</si>
  <si>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</si>
  <si>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</si>
  <si>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</si>
  <si>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</si>
  <si>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</si>
  <si>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</si>
  <si>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</si>
  <si>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</si>
  <si>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</si>
  <si>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</si>
  <si>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</si>
  <si>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</si>
  <si>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</si>
  <si>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</si>
  <si>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</si>
  <si>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</si>
  <si>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</si>
  <si>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</si>
  <si>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</si>
  <si>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</si>
  <si>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</si>
  <si>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</si>
  <si>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</si>
  <si>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</si>
  <si>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SeasonalityCurves</t>
  </si>
  <si>
    <t>Task.1</t>
  </si>
  <si>
    <t>sheet_Cadre</t>
  </si>
  <si>
    <t>DeliveryModel</t>
  </si>
  <si>
    <t>Geography_dontedit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</si>
  <si>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</si>
  <si>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</si>
  <si>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</si>
  <si>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</si>
  <si>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</si>
  <si>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</si>
  <si>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</si>
  <si>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</si>
  <si>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</si>
  <si>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</si>
  <si>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</si>
  <si>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</si>
  <si>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</si>
  <si>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</si>
  <si>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</si>
  <si>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</si>
  <si>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</si>
  <si>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</si>
  <si>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</si>
  <si>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</si>
  <si>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</si>
  <si>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</si>
  <si>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</si>
  <si>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</si>
  <si>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</si>
  <si>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</si>
  <si>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</si>
  <si>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</si>
  <si>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</si>
  <si>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</si>
  <si>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</si>
  <si>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</si>
  <si>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</si>
  <si>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</si>
  <si>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</si>
  <si>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</si>
  <si>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</si>
  <si>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</si>
  <si>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</si>
  <si>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</si>
  <si>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</si>
  <si>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</si>
  <si>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</si>
  <si>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</si>
  <si>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</si>
  <si>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</si>
  <si>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</si>
  <si>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</si>
  <si>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</si>
  <si>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</si>
  <si>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</si>
  <si>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</si>
  <si>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</si>
  <si>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</si>
  <si>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</si>
  <si>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</si>
  <si>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</si>
  <si>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</si>
  <si>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</si>
  <si>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</si>
  <si>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</si>
  <si>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</si>
  <si>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</si>
  <si>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</si>
  <si>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</si>
  <si>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</si>
  <si>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</si>
  <si>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</si>
  <si>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</si>
  <si>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</si>
  <si>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</si>
  <si>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</si>
  <si>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</si>
  <si>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</si>
  <si>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</si>
  <si>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</si>
  <si>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</si>
  <si>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</si>
  <si>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</si>
  <si>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</si>
  <si>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</si>
  <si>
    <t>TEST_Simple_1</t>
  </si>
  <si>
    <t>T1</t>
  </si>
  <si>
    <t>Category</t>
  </si>
  <si>
    <t>Flat_Rates</t>
  </si>
  <si>
    <t>Task.2</t>
  </si>
  <si>
    <t>T2</t>
  </si>
  <si>
    <t>TV_Simple_1</t>
  </si>
  <si>
    <t>TEST_Simple_2</t>
  </si>
  <si>
    <t>TV_Simple_Many</t>
  </si>
  <si>
    <t>Task.3</t>
  </si>
  <si>
    <t>T3</t>
  </si>
  <si>
    <t>Task.4</t>
  </si>
  <si>
    <t>Admin</t>
  </si>
  <si>
    <t>NonClinical</t>
  </si>
  <si>
    <t>Task.5</t>
  </si>
  <si>
    <t>Task.6</t>
  </si>
  <si>
    <t>T6</t>
  </si>
  <si>
    <t>Curve_1</t>
  </si>
  <si>
    <t>Test task</t>
  </si>
  <si>
    <t>ID_col</t>
  </si>
  <si>
    <t>DESC_col</t>
  </si>
  <si>
    <t>HEW1</t>
  </si>
  <si>
    <t>HEW2</t>
  </si>
  <si>
    <t>Unassigned</t>
  </si>
  <si>
    <t>FHP1</t>
  </si>
  <si>
    <t>FHP2</t>
  </si>
  <si>
    <t>FH.MN.ANC.1</t>
  </si>
  <si>
    <t>FH.MN.PNC.7</t>
  </si>
  <si>
    <t>FH.MN.S.12</t>
  </si>
  <si>
    <t>FH.MN.S.13</t>
  </si>
  <si>
    <t>FH.MN.S.14</t>
  </si>
  <si>
    <t>FH.MN.15</t>
  </si>
  <si>
    <t>FH.MN.17</t>
  </si>
  <si>
    <t>FH.MN.18</t>
  </si>
  <si>
    <t>FH.MN.19A</t>
  </si>
  <si>
    <t>FH.MN.19B</t>
  </si>
  <si>
    <t>FH.MN.19C</t>
  </si>
  <si>
    <t>FH.MN.19D</t>
  </si>
  <si>
    <t>FH.MN.23</t>
  </si>
  <si>
    <t>FH.MN.24</t>
  </si>
  <si>
    <t>FH.MN.29</t>
  </si>
  <si>
    <t>FH.MN.30</t>
  </si>
  <si>
    <t>FH.EPI.31</t>
  </si>
  <si>
    <t>FH.EPI.32A</t>
  </si>
  <si>
    <t>FH.EPI.32B</t>
  </si>
  <si>
    <t>FH.EPI.32C</t>
  </si>
  <si>
    <t>FH.EPI.32D</t>
  </si>
  <si>
    <t>FH.EPI.33</t>
  </si>
  <si>
    <t>FH.EPI.34</t>
  </si>
  <si>
    <t>FH.EPI.35</t>
  </si>
  <si>
    <t>FH.EPI.36</t>
  </si>
  <si>
    <t>FH.EPI.37</t>
  </si>
  <si>
    <t>FH.FP.38A</t>
  </si>
  <si>
    <t>FH.FP.38B</t>
  </si>
  <si>
    <t>FH.FP.38C</t>
  </si>
  <si>
    <t>FH.FP.39</t>
  </si>
  <si>
    <t>FH.FP.42</t>
  </si>
  <si>
    <t>FH.FP.44</t>
  </si>
  <si>
    <t>FH.FP.45</t>
  </si>
  <si>
    <t>FH.FP.47</t>
  </si>
  <si>
    <t>FH.FP.48</t>
  </si>
  <si>
    <t>FH.FP.49</t>
  </si>
  <si>
    <t>FH.FP.50</t>
  </si>
  <si>
    <t>FH.FP.51</t>
  </si>
  <si>
    <t>FH.FP.52</t>
  </si>
  <si>
    <t>FH.FP.53</t>
  </si>
  <si>
    <t>FH.FP.58</t>
  </si>
  <si>
    <t>FH.FP.59</t>
  </si>
  <si>
    <t>FH.FP.62</t>
  </si>
  <si>
    <t>FH.Ntr.64</t>
  </si>
  <si>
    <t>FH.Ntr.65</t>
  </si>
  <si>
    <t>FH.Ntr.66</t>
  </si>
  <si>
    <t>FH.Ntr.67</t>
  </si>
  <si>
    <t>FH.Ntr.70</t>
  </si>
  <si>
    <t>FH.Ntr.71</t>
  </si>
  <si>
    <t>FH.Ntr.74</t>
  </si>
  <si>
    <t>FH.Ntr.75</t>
  </si>
  <si>
    <t>FH.Ntr.76</t>
  </si>
  <si>
    <t>FH.Ntr.77</t>
  </si>
  <si>
    <t>FH.Ntr.78</t>
  </si>
  <si>
    <t>FH.Ntr.79</t>
  </si>
  <si>
    <t>FH.Ntr.80</t>
  </si>
  <si>
    <t>FH.Ntr.81</t>
  </si>
  <si>
    <t>FH.Ntr.82</t>
  </si>
  <si>
    <t>FH.Ntr.83</t>
  </si>
  <si>
    <t>FH.Ntr.84</t>
  </si>
  <si>
    <t>FH.Ntr.85</t>
  </si>
  <si>
    <t>FH.Ntr.86</t>
  </si>
  <si>
    <t>DPC.STI.95</t>
  </si>
  <si>
    <t>DPC.STI.99</t>
  </si>
  <si>
    <t>DPC.Mlr.102</t>
  </si>
  <si>
    <t>DPC.Mlr.105</t>
  </si>
  <si>
    <t>DPC.Mlr.106</t>
  </si>
  <si>
    <t>DPC.Mlr.107</t>
  </si>
  <si>
    <t>DPC.TB.108A</t>
  </si>
  <si>
    <t>DPC.TB.108B</t>
  </si>
  <si>
    <t>DPC.TB.110</t>
  </si>
  <si>
    <t>DPC.Drug.112</t>
  </si>
  <si>
    <t>DPC.Drug.113</t>
  </si>
  <si>
    <t>DPC.Drug.114</t>
  </si>
  <si>
    <t>DPC.Cncr.115</t>
  </si>
  <si>
    <t>DPC.Cncr.117</t>
  </si>
  <si>
    <t>DPC.Cncr.119A</t>
  </si>
  <si>
    <t>DPC.Cncr.119B</t>
  </si>
  <si>
    <t>DPC.Cncr.119C</t>
  </si>
  <si>
    <t>DPC.Cncr.119D</t>
  </si>
  <si>
    <t>DPC.Cncr.119E</t>
  </si>
  <si>
    <t>DPC.Cncr.119F</t>
  </si>
  <si>
    <t>DPC.Cncr.119G</t>
  </si>
  <si>
    <t>DPC.Cncr.119H</t>
  </si>
  <si>
    <t>DPC.Cncr.119I</t>
  </si>
  <si>
    <t>DPC.Cncr.119J</t>
  </si>
  <si>
    <t>DPC.Cncr.119K</t>
  </si>
  <si>
    <t>DPC.Hyp.120</t>
  </si>
  <si>
    <t>DPC.Dbt.123</t>
  </si>
  <si>
    <t>DPC.Asth.126</t>
  </si>
  <si>
    <t>DPC.Asth.127</t>
  </si>
  <si>
    <t>DPC.MH.130A</t>
  </si>
  <si>
    <t>DPC.MH.130B</t>
  </si>
  <si>
    <t>DPC.MH.130C</t>
  </si>
  <si>
    <t>DPC.MH.130D</t>
  </si>
  <si>
    <t>DPC.MH.130E</t>
  </si>
  <si>
    <t>DPC.MH.130F</t>
  </si>
  <si>
    <t>DPC.MH.131</t>
  </si>
  <si>
    <t>DPC.MH.132</t>
  </si>
  <si>
    <t>DPC.MH.133</t>
  </si>
  <si>
    <t>DPC.MH.134</t>
  </si>
  <si>
    <t>DPC.MH.135</t>
  </si>
  <si>
    <t>DPC.Oph.136</t>
  </si>
  <si>
    <t>DPC.Oph.137</t>
  </si>
  <si>
    <t>DPC.Oph.140</t>
  </si>
  <si>
    <t>DPC.NTD.156</t>
  </si>
  <si>
    <t>DPC.NTD.157</t>
  </si>
  <si>
    <t>DPC.NTD.159</t>
  </si>
  <si>
    <t>DPC.NTD.160</t>
  </si>
  <si>
    <t>DPC.NTD.162</t>
  </si>
  <si>
    <t>DPC.NTD.163</t>
  </si>
  <si>
    <t>DPC.NTD.164</t>
  </si>
  <si>
    <t>DPC.NTD.168</t>
  </si>
  <si>
    <t>DPC.NTD.169</t>
  </si>
  <si>
    <t>DPC.NTD.171</t>
  </si>
  <si>
    <t>DPC.NTD.172</t>
  </si>
  <si>
    <t>DPC.NTD.175</t>
  </si>
  <si>
    <t>MHH_HEH</t>
  </si>
  <si>
    <t>MHH_HEP</t>
  </si>
  <si>
    <t>Record keeping</t>
  </si>
  <si>
    <t>Travel_HEH</t>
  </si>
  <si>
    <t>Travel HEH</t>
  </si>
  <si>
    <t>Travel_HEP</t>
  </si>
  <si>
    <t>Travel HEP</t>
  </si>
  <si>
    <t>ScenarioID</t>
  </si>
  <si>
    <t>RoleID</t>
  </si>
  <si>
    <t>RoleDescription</t>
  </si>
  <si>
    <t>OverheadHoursPerWeek</t>
  </si>
  <si>
    <t>StartYear</t>
  </si>
  <si>
    <t>EndYear</t>
  </si>
  <si>
    <t>ComprehensiveModel</t>
  </si>
  <si>
    <t>Health extension worker 1</t>
  </si>
  <si>
    <t>Health extension worker 2</t>
  </si>
  <si>
    <t>MW</t>
  </si>
  <si>
    <t>Midwife</t>
  </si>
  <si>
    <t>HO</t>
  </si>
  <si>
    <t>Health officer</t>
  </si>
  <si>
    <t>Family health professional 1</t>
  </si>
  <si>
    <t>Family health professional 2</t>
  </si>
  <si>
    <t>RN</t>
  </si>
  <si>
    <t>Nurse</t>
  </si>
  <si>
    <t>EHP</t>
  </si>
  <si>
    <t>Environmental health professional</t>
  </si>
  <si>
    <t>BasicModel</t>
  </si>
  <si>
    <t>MergedModel</t>
  </si>
  <si>
    <t>RateCategory</t>
  </si>
  <si>
    <t>Min</t>
  </si>
  <si>
    <t>Max</t>
  </si>
  <si>
    <t>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</si>
</sst>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6" fillId="0" borderId="2">
      <alignment vertical="top" wrapText="1"/>
    </xf>
    <xf numFmtId="0" fontId="7" fillId="0" borderId="3">
      <alignment vertical="top"/>
    </xf>
    <xf numFmtId="0" fontId="8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0" borderId="0" xfId="0" quotePrefix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10" fillId="0" borderId="1" xfId="0" applyFont="1" applyBorder="1"/>
    <xf numFmtId="0" fontId="4" fillId="2" borderId="4" xfId="0" applyFont="1" applyFill="1" applyBorder="1" applyAlignment="1">
      <alignment wrapText="1"/>
    </xf>
    <xf numFmtId="0" fontId="4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5" xfId="0" applyFont="1" applyFill="1" applyBorder="1"/>
    <xf numFmtId="0" fontId="0" fillId="0" borderId="6" xfId="0" applyBorder="1"/>
    <xf numFmtId="0" fontId="0" fillId="0" borderId="4" xfId="0" applyBorder="1"/>
    <xf numFmtId="0" fontId="13" fillId="0" borderId="0" xfId="0" applyFont="1"/>
    <xf numFmtId="43" fontId="0" fillId="0" borderId="0" xfId="0" applyNumberFormat="1"/>
    <xf numFmtId="0" fontId="0" fillId="2" borderId="3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/>
    <xf numFmtId="43" fontId="0" fillId="4" borderId="8" xfId="8" applyFont="1" applyFill="1" applyBorder="1"/>
    <xf numFmtId="43" fontId="0" fillId="4" borderId="9" xfId="8" applyFont="1" applyFill="1" applyBorder="1"/>
    <xf numFmtId="43" fontId="0" fillId="4" borderId="10" xfId="8" applyFont="1" applyFill="1" applyBorder="1"/>
    <xf numFmtId="43" fontId="0" fillId="4" borderId="7" xfId="8" applyFont="1" applyFill="1" applyBorder="1"/>
    <xf numFmtId="0" fontId="0" fillId="2" borderId="3" xfId="0" applyFill="1" applyBorder="1"/>
    <xf numFmtId="43" fontId="0" fillId="4" borderId="11" xfId="8" applyFont="1" applyFill="1" applyBorder="1"/>
    <xf numFmtId="43" fontId="0" fillId="4" borderId="3" xfId="8" applyFont="1" applyFill="1" applyBorder="1"/>
  </cellXfs>
  <cellStyles count="9">
    <cellStyle name="Comma" xfId="1" builtinId="3"/>
    <cellStyle name="Comma 2" xfId="8" xr:uid="{4FFB0AD5-C839-4380-ABD3-A4FD11E68E6F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lesel\Source\ethiopia-hep-capacity\config\model_inputs.xlsx" TargetMode="External"/><Relationship Id="rId1" Type="http://schemas.openxmlformats.org/officeDocument/2006/relationships/externalLinkPath" Target="/Users/charlesel/Source/ethiopia-hep-capacity/config/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3">
          <cell r="CZ3">
            <v>24715222.24724872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Scenarios"/>
      <sheetName val="RegionSelect"/>
      <sheetName val="PopValues"/>
      <sheetName val="TotalPop"/>
      <sheetName val="StochasticParameters"/>
      <sheetName val="ChangeRateLimits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Cadres_Basic"/>
      <sheetName val="Cadres_Merged"/>
      <sheetName val="CadreRoles"/>
      <sheetName val="Lookup"/>
      <sheetName val="Fertility Mortality Rates"/>
      <sheetName val="RegionalData"/>
      <sheetName val="Work time"/>
      <sheetName val="Age band mort calcs"/>
      <sheetName val="Pop-HW Ratios"/>
      <sheetName val="Prevalences"/>
      <sheetName val="Ssn TB"/>
      <sheetName val="Ssn Births"/>
      <sheetName val="Ssn Diarrhea"/>
      <sheetName val="Ssn Malaria"/>
      <sheetName val="Ssn Nutr"/>
      <sheetName val="Staffing"/>
      <sheetName val="Pop_female_2020"/>
      <sheetName val="Pop_male_2020"/>
      <sheetName val="TB Incidence"/>
      <sheetName val="Malaria Inci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Pop M"/>
      <sheetName val="Pop 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E1" t="str">
            <v>Indicator</v>
          </cell>
        </row>
      </sheetData>
      <sheetData sheetId="11">
        <row r="1">
          <cell r="E1" t="str">
            <v>Indicator</v>
          </cell>
          <cell r="F1" t="str">
            <v>CommonName</v>
          </cell>
        </row>
        <row r="2">
          <cell r="E2" t="str">
            <v>FH.MN.ANC.1</v>
          </cell>
          <cell r="F2" t="str">
            <v>ANC visits</v>
          </cell>
        </row>
        <row r="3">
          <cell r="E3" t="str">
            <v>FH.MN.PNC.7</v>
          </cell>
          <cell r="F3" t="str">
            <v>PNC home visits</v>
          </cell>
        </row>
        <row r="4">
          <cell r="E4" t="str">
            <v>FH.MN.S.12</v>
          </cell>
          <cell r="F4" t="str">
            <v>Mortality surveillance</v>
          </cell>
        </row>
        <row r="5">
          <cell r="E5" t="str">
            <v>FH.MN.S.13</v>
          </cell>
          <cell r="F5" t="str">
            <v>ID fistula and prolapse</v>
          </cell>
        </row>
        <row r="6">
          <cell r="E6" t="str">
            <v>FH.MN.S.14</v>
          </cell>
          <cell r="F6" t="str">
            <v>Promote cervical cancer ID and treat</v>
          </cell>
        </row>
        <row r="7">
          <cell r="E7" t="str">
            <v>FH.MN.15</v>
          </cell>
          <cell r="F7" t="str">
            <v>Newborn care</v>
          </cell>
        </row>
        <row r="8">
          <cell r="E8" t="str">
            <v>FH.MN.17</v>
          </cell>
          <cell r="F8" t="str">
            <v>Kangaroo care</v>
          </cell>
        </row>
        <row r="9">
          <cell r="E9" t="str">
            <v>FH.MN.18</v>
          </cell>
          <cell r="F9" t="str">
            <v>Refer congenital anomalies</v>
          </cell>
        </row>
        <row r="10">
          <cell r="E10" t="str">
            <v>FH.MN.19A</v>
          </cell>
          <cell r="F10" t="str">
            <v>Pneumonia (ARI)</v>
          </cell>
        </row>
        <row r="11">
          <cell r="E11" t="str">
            <v>FH.MN.19B</v>
          </cell>
          <cell r="F11" t="str">
            <v>Diarrhea</v>
          </cell>
        </row>
        <row r="12">
          <cell r="E12" t="str">
            <v>FH.MN.19C</v>
          </cell>
          <cell r="F12" t="str">
            <v>Parasites</v>
          </cell>
        </row>
        <row r="13">
          <cell r="E13" t="str">
            <v>FH.MN.19D</v>
          </cell>
          <cell r="F13" t="str">
            <v>Fever, excluding diarrhea and ARI</v>
          </cell>
        </row>
        <row r="14">
          <cell r="E14" t="str">
            <v>FH.MN.23</v>
          </cell>
          <cell r="F14" t="str">
            <v>Deworming &amp; VitA</v>
          </cell>
        </row>
        <row r="15">
          <cell r="E15" t="str">
            <v>FH.MN.24</v>
          </cell>
          <cell r="F15" t="str">
            <v>Paediatric palliative</v>
          </cell>
        </row>
        <row r="16">
          <cell r="E16" t="str">
            <v>FH.MN.29</v>
          </cell>
          <cell r="F16" t="str">
            <v>Child abuse</v>
          </cell>
        </row>
        <row r="17">
          <cell r="E17" t="str">
            <v>FH.MN.30</v>
          </cell>
          <cell r="F17" t="str">
            <v>Social services</v>
          </cell>
        </row>
        <row r="18">
          <cell r="E18" t="str">
            <v>FH.EPI.31</v>
          </cell>
          <cell r="F18" t="str">
            <v>Promotion of immunization</v>
          </cell>
        </row>
        <row r="19">
          <cell r="E19" t="str">
            <v>FH.EPI.32A</v>
          </cell>
          <cell r="F19" t="str">
            <v>RI birth</v>
          </cell>
        </row>
        <row r="20">
          <cell r="E20" t="str">
            <v>FH.EPI.32B</v>
          </cell>
          <cell r="F20" t="str">
            <v>RI 1st year</v>
          </cell>
        </row>
        <row r="21">
          <cell r="E21" t="str">
            <v>FH.EPI.32C</v>
          </cell>
          <cell r="F21" t="str">
            <v>RI 2nd year</v>
          </cell>
        </row>
        <row r="22">
          <cell r="E22" t="str">
            <v>FH.EPI.32D</v>
          </cell>
          <cell r="F22" t="str">
            <v>RI Td CBA</v>
          </cell>
        </row>
        <row r="23">
          <cell r="E23" t="str">
            <v>FH.EPI.33</v>
          </cell>
          <cell r="F23" t="str">
            <v>SIAs</v>
          </cell>
        </row>
        <row r="24">
          <cell r="E24" t="str">
            <v>FH.EPI.34</v>
          </cell>
          <cell r="F24" t="str">
            <v>RI adverse effects</v>
          </cell>
        </row>
        <row r="25">
          <cell r="E25" t="str">
            <v>FH.EPI.35</v>
          </cell>
          <cell r="F25" t="str">
            <v>Outbreak detection &amp; response</v>
          </cell>
        </row>
        <row r="26">
          <cell r="E26" t="str">
            <v>FH.EPI.36</v>
          </cell>
          <cell r="F26" t="str">
            <v>Mobiliation &amp; promotion of EPI</v>
          </cell>
        </row>
        <row r="27">
          <cell r="E27" t="str">
            <v>FH.EPI.37</v>
          </cell>
          <cell r="F27" t="str">
            <v>VPD surveillance</v>
          </cell>
        </row>
        <row r="28">
          <cell r="E28" t="str">
            <v>FH.FP.38A</v>
          </cell>
          <cell r="F28" t="str">
            <v>FP consult first time</v>
          </cell>
        </row>
        <row r="29">
          <cell r="E29" t="str">
            <v>FH.FP.38B</v>
          </cell>
          <cell r="F29" t="str">
            <v>FP consult postpartum</v>
          </cell>
        </row>
        <row r="30">
          <cell r="E30" t="str">
            <v>FH.FP.38C</v>
          </cell>
          <cell r="F30" t="str">
            <v>FP consult switch</v>
          </cell>
        </row>
        <row r="31">
          <cell r="E31" t="str">
            <v>FH.FP.39</v>
          </cell>
          <cell r="F31" t="str">
            <v>Provision of contraceptives</v>
          </cell>
        </row>
        <row r="32">
          <cell r="E32" t="str">
            <v>FH.FP.42</v>
          </cell>
          <cell r="F32" t="str">
            <v>Psycho-social counseling</v>
          </cell>
        </row>
        <row r="33">
          <cell r="E33" t="str">
            <v>FH.FP.44</v>
          </cell>
          <cell r="F33" t="str">
            <v>Post-abortion follow-up</v>
          </cell>
        </row>
        <row r="34">
          <cell r="E34" t="str">
            <v>FH.FP.45</v>
          </cell>
          <cell r="F34" t="str">
            <v>Education on menstration</v>
          </cell>
        </row>
        <row r="35">
          <cell r="E35" t="str">
            <v>FH.FP.47</v>
          </cell>
          <cell r="F35" t="str">
            <v>Promote self-breast exam</v>
          </cell>
        </row>
        <row r="36">
          <cell r="E36" t="str">
            <v>FH.FP.48</v>
          </cell>
          <cell r="F36" t="str">
            <v>HPV vacination</v>
          </cell>
        </row>
        <row r="37">
          <cell r="E37" t="str">
            <v>FH.FP.49</v>
          </cell>
          <cell r="F37" t="str">
            <v>Education on health &amp; wellbeing</v>
          </cell>
        </row>
        <row r="38">
          <cell r="E38" t="str">
            <v>FH.FP.50</v>
          </cell>
          <cell r="F38" t="str">
            <v>Adolescent SRH</v>
          </cell>
        </row>
        <row r="39">
          <cell r="E39" t="str">
            <v>FH.FP.51</v>
          </cell>
          <cell r="F39" t="str">
            <v>Provision of adolescent-friendly contraceptives</v>
          </cell>
        </row>
        <row r="40">
          <cell r="E40" t="str">
            <v>FH.FP.52</v>
          </cell>
          <cell r="F40" t="str">
            <v>Education about GBV</v>
          </cell>
        </row>
        <row r="41">
          <cell r="E41" t="str">
            <v>FH.FP.53</v>
          </cell>
          <cell r="F41" t="str">
            <v>Community dialogue about GBV</v>
          </cell>
        </row>
        <row r="42">
          <cell r="E42" t="str">
            <v>FH.FP.58</v>
          </cell>
          <cell r="F42" t="str">
            <v>Psycho-social support for GBV</v>
          </cell>
        </row>
        <row r="43">
          <cell r="E43" t="str">
            <v>FH.FP.59</v>
          </cell>
          <cell r="F43" t="str">
            <v>Adovacy against HTP</v>
          </cell>
        </row>
        <row r="44">
          <cell r="E44" t="str">
            <v>FH.FP.62</v>
          </cell>
          <cell r="F44" t="str">
            <v>SRH counseling for men</v>
          </cell>
        </row>
        <row r="45">
          <cell r="E45" t="str">
            <v>FH.Ntr.64</v>
          </cell>
          <cell r="F45" t="str">
            <v>Promote breast feeding</v>
          </cell>
        </row>
        <row r="46">
          <cell r="E46" t="str">
            <v>FH.Ntr.65</v>
          </cell>
          <cell r="F46" t="str">
            <v>Nutritional screening during pregnancy</v>
          </cell>
        </row>
        <row r="47">
          <cell r="E47" t="str">
            <v>FH.Ntr.66</v>
          </cell>
          <cell r="F47" t="str">
            <v>Monthly monitoring</v>
          </cell>
        </row>
        <row r="48">
          <cell r="E48" t="str">
            <v>FH.Ntr.67</v>
          </cell>
          <cell r="F48" t="str">
            <v>MUAC and oedema screening</v>
          </cell>
        </row>
        <row r="49">
          <cell r="E49" t="str">
            <v>FH.Ntr.70</v>
          </cell>
          <cell r="F49" t="str">
            <v>Promote nutrition for MNC</v>
          </cell>
        </row>
        <row r="50">
          <cell r="E50" t="str">
            <v>FH.Ntr.71</v>
          </cell>
          <cell r="F50" t="str">
            <v>Education re nutrition</v>
          </cell>
        </row>
        <row r="51">
          <cell r="E51" t="str">
            <v>FH.Ntr.74</v>
          </cell>
          <cell r="F51" t="str">
            <v>Promote iodized salt &amp; fortified food</v>
          </cell>
        </row>
        <row r="52">
          <cell r="E52" t="str">
            <v>FH.Ntr.75</v>
          </cell>
          <cell r="F52" t="str">
            <v>Nutrition outreach</v>
          </cell>
        </row>
        <row r="53">
          <cell r="E53" t="str">
            <v>FH.Ntr.76</v>
          </cell>
          <cell r="F53" t="str">
            <v>Promote gender equity &amp; empowerment</v>
          </cell>
        </row>
        <row r="54">
          <cell r="E54" t="str">
            <v>FH.Ntr.77</v>
          </cell>
          <cell r="F54" t="str">
            <v>Nutritional disaster response</v>
          </cell>
        </row>
        <row r="55">
          <cell r="E55" t="str">
            <v>FH.Ntr.78</v>
          </cell>
          <cell r="F55" t="str">
            <v>Multisectoral nutrition intervention</v>
          </cell>
        </row>
        <row r="56">
          <cell r="E56" t="str">
            <v>FH.Ntr.79</v>
          </cell>
          <cell r="F56" t="str">
            <v>Breast feeding technique</v>
          </cell>
        </row>
        <row r="57">
          <cell r="E57" t="str">
            <v>FH.Ntr.80</v>
          </cell>
          <cell r="F57" t="str">
            <v>Acute malnutrition</v>
          </cell>
        </row>
        <row r="58">
          <cell r="E58" t="str">
            <v>FH.Ntr.81</v>
          </cell>
          <cell r="F58" t="str">
            <v>Counsel complementary feeding</v>
          </cell>
        </row>
        <row r="59">
          <cell r="E59" t="str">
            <v>FH.Ntr.82</v>
          </cell>
          <cell r="F59" t="str">
            <v>Timely complementary feeding</v>
          </cell>
        </row>
        <row r="60">
          <cell r="E60" t="str">
            <v>FH.Ntr.83</v>
          </cell>
          <cell r="F60" t="str">
            <v>Promote BF until 24 months</v>
          </cell>
        </row>
        <row r="61">
          <cell r="E61" t="str">
            <v>FH.Ntr.84</v>
          </cell>
          <cell r="F61" t="str">
            <v>Promote BF during child illness</v>
          </cell>
        </row>
        <row r="62">
          <cell r="E62" t="str">
            <v>FH.Ntr.85</v>
          </cell>
          <cell r="F62" t="str">
            <v>Educate on complementary foods</v>
          </cell>
        </row>
        <row r="63">
          <cell r="E63" t="str">
            <v>FH.Ntr.86</v>
          </cell>
          <cell r="F63" t="str">
            <v>Nutrition education for children</v>
          </cell>
        </row>
        <row r="64">
          <cell r="E64" t="str">
            <v>DPC.STI.95</v>
          </cell>
          <cell r="F64" t="str">
            <v>Risk reduction</v>
          </cell>
        </row>
        <row r="65">
          <cell r="E65" t="str">
            <v>DPC.STI.99</v>
          </cell>
          <cell r="F65" t="str">
            <v>HIV linkages</v>
          </cell>
        </row>
        <row r="66">
          <cell r="E66" t="str">
            <v>DPC.Mlr.102</v>
          </cell>
          <cell r="F66" t="str">
            <v>Vector control</v>
          </cell>
        </row>
        <row r="67">
          <cell r="E67" t="str">
            <v>DPC.Mlr.105</v>
          </cell>
          <cell r="F67" t="str">
            <v>Malaria surveillance</v>
          </cell>
        </row>
        <row r="68">
          <cell r="E68" t="str">
            <v>DPC.Mlr.106</v>
          </cell>
          <cell r="F68" t="str">
            <v>Risk reduction</v>
          </cell>
        </row>
        <row r="69">
          <cell r="E69" t="str">
            <v>DPC.Mlr.107</v>
          </cell>
          <cell r="F69" t="str">
            <v>Outbreak detection &amp; response</v>
          </cell>
        </row>
        <row r="70">
          <cell r="E70" t="str">
            <v>DPC.TB.108A</v>
          </cell>
          <cell r="F70" t="str">
            <v>Testing</v>
          </cell>
        </row>
        <row r="71">
          <cell r="E71" t="str">
            <v>DPC.TB.108B</v>
          </cell>
          <cell r="F71" t="str">
            <v>Follow-up and linkage for positives</v>
          </cell>
        </row>
        <row r="72">
          <cell r="E72" t="str">
            <v>DPC.TB.110</v>
          </cell>
          <cell r="F72" t="str">
            <v>HIV prevention for TB patients</v>
          </cell>
        </row>
        <row r="73">
          <cell r="E73" t="str">
            <v>DPC.Drug.112</v>
          </cell>
          <cell r="F73" t="str">
            <v>Promote protection from tobacco smoke</v>
          </cell>
        </row>
        <row r="74">
          <cell r="E74" t="str">
            <v>DPC.Drug.113</v>
          </cell>
          <cell r="F74" t="str">
            <v>Campaigns re: alcohol use</v>
          </cell>
        </row>
        <row r="75">
          <cell r="E75" t="str">
            <v>DPC.Drug.114</v>
          </cell>
          <cell r="F75" t="str">
            <v>Community-level physical activity</v>
          </cell>
        </row>
        <row r="76">
          <cell r="E76" t="str">
            <v>DPC.Cncr.115</v>
          </cell>
          <cell r="F76" t="str">
            <v>Awareness on risk factors</v>
          </cell>
        </row>
        <row r="77">
          <cell r="E77" t="str">
            <v>DPC.Cncr.117</v>
          </cell>
          <cell r="F77" t="str">
            <v>Breast cancer education</v>
          </cell>
        </row>
        <row r="78">
          <cell r="E78" t="str">
            <v>DPC.Cncr.119A</v>
          </cell>
          <cell r="F78" t="str">
            <v>Palliative care for cancer, men 20-29</v>
          </cell>
        </row>
        <row r="79">
          <cell r="E79" t="str">
            <v>DPC.Cncr.119B</v>
          </cell>
          <cell r="F79" t="str">
            <v>Palliative care for cancer, men 30-39</v>
          </cell>
        </row>
        <row r="80">
          <cell r="E80" t="str">
            <v>DPC.Cncr.119C</v>
          </cell>
          <cell r="F80" t="str">
            <v>Palliative care for cancer, men 40-49</v>
          </cell>
        </row>
        <row r="81">
          <cell r="E81" t="str">
            <v>DPC.Cncr.119D</v>
          </cell>
          <cell r="F81" t="str">
            <v>Palliative care for cancer, men 50-59</v>
          </cell>
        </row>
        <row r="82">
          <cell r="E82" t="str">
            <v>DPC.Cncr.119E</v>
          </cell>
          <cell r="F82" t="str">
            <v>Palliative care for cancer, men 60-69</v>
          </cell>
        </row>
        <row r="83">
          <cell r="E83" t="str">
            <v>DPC.Cncr.119F</v>
          </cell>
          <cell r="F83" t="str">
            <v>Palliative care for cancer, women 20-29</v>
          </cell>
        </row>
        <row r="84">
          <cell r="E84" t="str">
            <v>DPC.Cncr.119G</v>
          </cell>
          <cell r="F84" t="str">
            <v>Palliative care for cancer, women 30-39</v>
          </cell>
        </row>
        <row r="85">
          <cell r="E85" t="str">
            <v>DPC.Cncr.119H</v>
          </cell>
          <cell r="F85" t="str">
            <v>Palliative care for cancer, women 40-49</v>
          </cell>
        </row>
        <row r="86">
          <cell r="E86" t="str">
            <v>DPC.Cncr.119I</v>
          </cell>
          <cell r="F86" t="str">
            <v>Palliative care for cancer, women 50-59</v>
          </cell>
        </row>
        <row r="87">
          <cell r="E87" t="str">
            <v>DPC.Cncr.119J</v>
          </cell>
          <cell r="F87" t="str">
            <v>Palliative care for cancer, women 60-69</v>
          </cell>
        </row>
        <row r="88">
          <cell r="E88" t="str">
            <v>DPC.Cncr.119K</v>
          </cell>
          <cell r="F88" t="str">
            <v>Palliative care for cancer, men &amp; women 70+</v>
          </cell>
        </row>
        <row r="89">
          <cell r="E89" t="str">
            <v>DPC.Hyp.120</v>
          </cell>
          <cell r="F89" t="str">
            <v>Lifestyle counseling</v>
          </cell>
        </row>
        <row r="90">
          <cell r="E90" t="str">
            <v>DPC.Dbt.123</v>
          </cell>
          <cell r="F90" t="str">
            <v>Lifestyle counseling</v>
          </cell>
        </row>
        <row r="91">
          <cell r="E91" t="str">
            <v>DPC.Asth.126</v>
          </cell>
          <cell r="F91" t="str">
            <v>Smoking cessation</v>
          </cell>
        </row>
        <row r="92">
          <cell r="E92" t="str">
            <v>DPC.Asth.127</v>
          </cell>
          <cell r="F92" t="str">
            <v>Prevention of risk factors</v>
          </cell>
        </row>
        <row r="93">
          <cell r="E93" t="str">
            <v>DPC.MH.130A</v>
          </cell>
          <cell r="F93" t="str">
            <v>Generate community awareness</v>
          </cell>
        </row>
        <row r="94">
          <cell r="E94" t="str">
            <v>DPC.MH.130B</v>
          </cell>
          <cell r="F94" t="str">
            <v>Depression identify &amp; link to care, ages 18-30</v>
          </cell>
        </row>
        <row r="95">
          <cell r="E95" t="str">
            <v>DPC.MH.130C</v>
          </cell>
          <cell r="F95" t="str">
            <v>Depression identify &amp; link to care, ages 31-44</v>
          </cell>
        </row>
        <row r="96">
          <cell r="E96" t="str">
            <v>DPC.MH.130D</v>
          </cell>
          <cell r="F96" t="str">
            <v>Depression identify &amp; link to care, ages 45-54</v>
          </cell>
        </row>
        <row r="97">
          <cell r="E97" t="str">
            <v>DPC.MH.130E</v>
          </cell>
          <cell r="F97" t="str">
            <v>Depression identify &amp; link to care, ages 55-64</v>
          </cell>
        </row>
        <row r="98">
          <cell r="E98" t="str">
            <v>DPC.MH.130F</v>
          </cell>
          <cell r="F98" t="str">
            <v>Depression identify &amp; link to care, ages 65+</v>
          </cell>
        </row>
        <row r="99">
          <cell r="E99" t="str">
            <v>DPC.MH.131</v>
          </cell>
          <cell r="F99" t="str">
            <v>Workplace stress reduction</v>
          </cell>
        </row>
        <row r="100">
          <cell r="E100" t="str">
            <v>DPC.MH.132</v>
          </cell>
          <cell r="F100" t="str">
            <v>School-based mental health programs</v>
          </cell>
        </row>
        <row r="101">
          <cell r="E101" t="str">
            <v>DPC.MH.133</v>
          </cell>
          <cell r="F101" t="str">
            <v>Identify &amp; assess drug use</v>
          </cell>
        </row>
        <row r="102">
          <cell r="E102" t="str">
            <v>DPC.MH.134</v>
          </cell>
          <cell r="F102" t="str">
            <v>Safer storage of pesticides</v>
          </cell>
        </row>
        <row r="103">
          <cell r="E103" t="str">
            <v>DPC.MH.135</v>
          </cell>
          <cell r="F103" t="str">
            <v>Emergency poisoning response</v>
          </cell>
        </row>
        <row r="104">
          <cell r="E104" t="str">
            <v>DPC.Oph.136</v>
          </cell>
          <cell r="F104" t="str">
            <v>Awareness &amp; screening for cataracts</v>
          </cell>
        </row>
        <row r="105">
          <cell r="E105" t="str">
            <v>DPC.Oph.137</v>
          </cell>
          <cell r="F105" t="str">
            <v>Awareness of eye glasses</v>
          </cell>
        </row>
        <row r="106">
          <cell r="E106" t="str">
            <v>DPC.Oph.140</v>
          </cell>
          <cell r="F106" t="str">
            <v>Awareness &amp; screening for glaucoma</v>
          </cell>
        </row>
        <row r="107">
          <cell r="E107" t="str">
            <v>DPC.NTD.156</v>
          </cell>
          <cell r="F107" t="str">
            <v>Surveillance for NTDs</v>
          </cell>
        </row>
        <row r="108">
          <cell r="E108" t="str">
            <v>DPC.NTD.157</v>
          </cell>
          <cell r="F108" t="str">
            <v>LF screening &amp; referral</v>
          </cell>
        </row>
        <row r="109">
          <cell r="E109" t="str">
            <v>DPC.NTD.159</v>
          </cell>
          <cell r="F109" t="str">
            <v>LLINs and IRS</v>
          </cell>
        </row>
        <row r="110">
          <cell r="E110" t="str">
            <v>DPC.NTD.160</v>
          </cell>
          <cell r="F110" t="str">
            <v>LF behavior change</v>
          </cell>
        </row>
        <row r="111">
          <cell r="E111" t="str">
            <v>DPC.NTD.162</v>
          </cell>
          <cell r="F111" t="str">
            <v>Oncho behavior change</v>
          </cell>
        </row>
        <row r="112">
          <cell r="E112" t="str">
            <v>DPC.NTD.163</v>
          </cell>
          <cell r="F112" t="str">
            <v>Trachoma behavior change</v>
          </cell>
        </row>
        <row r="113">
          <cell r="E113" t="str">
            <v>DPC.NTD.164</v>
          </cell>
          <cell r="F113" t="str">
            <v>Promote water and sanitation</v>
          </cell>
        </row>
        <row r="114">
          <cell r="E114" t="str">
            <v>DPC.NTD.168</v>
          </cell>
          <cell r="F114" t="str">
            <v>Promote face washing</v>
          </cell>
        </row>
        <row r="115">
          <cell r="E115" t="str">
            <v>DPC.NTD.169</v>
          </cell>
          <cell r="F115" t="str">
            <v>Schisto behavior change</v>
          </cell>
        </row>
        <row r="116">
          <cell r="E116" t="str">
            <v>DPC.NTD.171</v>
          </cell>
          <cell r="F116" t="str">
            <v>Schisto MDA</v>
          </cell>
        </row>
        <row r="117">
          <cell r="E117" t="str">
            <v>DPC.NTD.172</v>
          </cell>
          <cell r="F117" t="str">
            <v>STH behavior change</v>
          </cell>
        </row>
        <row r="118">
          <cell r="E118" t="str">
            <v>DPC.NTD.175</v>
          </cell>
          <cell r="F118" t="str">
            <v>Scabies behavior change</v>
          </cell>
        </row>
        <row r="119">
          <cell r="E119" t="str">
            <v>MHH_HEH</v>
          </cell>
          <cell r="F119" t="str">
            <v>Model household program</v>
          </cell>
        </row>
        <row r="120">
          <cell r="E120" t="str">
            <v>MHH_HEP</v>
          </cell>
          <cell r="F120" t="str">
            <v>Model household program</v>
          </cell>
        </row>
        <row r="121">
          <cell r="E121" t="str">
            <v>Record keeping</v>
          </cell>
          <cell r="F121" t="str">
            <v>Record keeping</v>
          </cell>
        </row>
        <row r="122">
          <cell r="E122" t="str">
            <v>Travel_HEH</v>
          </cell>
          <cell r="F122" t="str">
            <v>Travel HEH</v>
          </cell>
        </row>
        <row r="123">
          <cell r="E123" t="str">
            <v>Travel_HEP</v>
          </cell>
          <cell r="F123" t="str">
            <v>Travel HEP</v>
          </cell>
        </row>
      </sheetData>
      <sheetData sheetId="12">
        <row r="1">
          <cell r="A1" t="str">
            <v>ID_col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61">
          <cell r="AE61">
            <v>4.5120000000000005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arles Eliot" id="{68BE16FB-12B9-4D24-BC98-4DBC7D8AC60B}" userId="S::Charles.Eliot@gatesfoundation.org::8fe007b8-e78f-4968-a343-23fe7df326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1E4BC7B8-5D97-423A-8C18-55C4678A85D9}">
    <text>Actions are deferred by 1 and 2 months.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3C655783-B4D7-4C44-9A52-CF19513E34BB}">
    <text>Actions are deferred by 1 and 2 months.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3"/>
  <sheetViews>
    <sheetView workbookViewId="0">
      <selection activeCell="C3" sqref="C3"/>
    </sheetView>
  </sheetViews>
  <sheetFormatPr defaultColWidth="16.86328125" defaultRowHeight="14.25" x14ac:dyDescent="0.45"/>
  <cols>
    <col min="1" max="1" width="25.59765625" bestFit="1" customWidth="1"/>
    <col min="2" max="3" width="7.86328125" customWidth="1"/>
    <col min="4" max="4" width="9.86328125" bestFit="1" customWidth="1"/>
    <col min="5" max="5" width="8.59765625" bestFit="1" customWidth="1"/>
    <col min="6" max="10" width="14.265625" customWidth="1"/>
    <col min="11" max="11" width="18.1328125" bestFit="1" customWidth="1"/>
    <col min="12" max="12" width="21.86328125" bestFit="1" customWidth="1"/>
    <col min="13" max="13" width="24.59765625" bestFit="1" customWidth="1"/>
    <col min="14" max="14" width="31.59765625" bestFit="1" customWidth="1"/>
  </cols>
  <sheetData>
    <row r="1" spans="1:17" ht="28.5" x14ac:dyDescent="0.4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4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4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2.5/35</f>
        <v>7.1428571428571425E-2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52B3-93AC-4DBF-9DF6-AB01EEE9AD72}">
  <sheetPr>
    <tabColor theme="7"/>
  </sheetPr>
  <dimension ref="A1:S2"/>
  <sheetViews>
    <sheetView workbookViewId="0">
      <selection activeCell="A3" sqref="A3:S3"/>
    </sheetView>
  </sheetViews>
  <sheetFormatPr defaultRowHeight="14.25" x14ac:dyDescent="0.45"/>
  <cols>
    <col min="1" max="1" width="14.86328125" bestFit="1" customWidth="1"/>
    <col min="2" max="2" width="23.265625" bestFit="1" customWidth="1"/>
    <col min="3" max="3" width="17.73046875" bestFit="1" customWidth="1"/>
    <col min="4" max="4" width="16.1328125" bestFit="1" customWidth="1"/>
    <col min="5" max="5" width="15.1328125" bestFit="1" customWidth="1"/>
    <col min="6" max="6" width="12.86328125" bestFit="1" customWidth="1"/>
    <col min="7" max="7" width="10.59765625" bestFit="1" customWidth="1"/>
    <col min="8" max="8" width="17.265625" bestFit="1" customWidth="1"/>
    <col min="9" max="9" width="30.73046875" bestFit="1" customWidth="1"/>
    <col min="10" max="10" width="14" bestFit="1" customWidth="1"/>
    <col min="11" max="11" width="18.265625" bestFit="1" customWidth="1"/>
    <col min="12" max="12" width="16.73046875" bestFit="1" customWidth="1"/>
    <col min="13" max="13" width="19.86328125" bestFit="1" customWidth="1"/>
    <col min="14" max="14" width="19.3984375" bestFit="1" customWidth="1"/>
    <col min="15" max="15" width="15.1328125" bestFit="1" customWidth="1"/>
    <col min="16" max="16" width="14.3984375" bestFit="1" customWidth="1"/>
    <col min="17" max="17" width="8.1328125" bestFit="1" customWidth="1"/>
    <col min="18" max="19" width="12" bestFit="1" customWidth="1"/>
  </cols>
  <sheetData>
    <row r="1" spans="1:1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4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8FE-3D54-4AF5-86AB-9637B7FEC08F}">
  <sheetPr>
    <tabColor theme="7"/>
  </sheetPr>
  <dimension ref="A1:S7"/>
  <sheetViews>
    <sheetView workbookViewId="0">
      <selection activeCell="A3" sqref="A3"/>
    </sheetView>
  </sheetViews>
  <sheetFormatPr defaultRowHeight="14.25" x14ac:dyDescent="0.45"/>
  <cols>
    <col min="1" max="1" width="14.86328125" bestFit="1" customWidth="1"/>
    <col min="2" max="2" width="23.265625" bestFit="1" customWidth="1"/>
    <col min="3" max="3" width="17.73046875" bestFit="1" customWidth="1"/>
    <col min="4" max="4" width="16.1328125" bestFit="1" customWidth="1"/>
    <col min="5" max="5" width="15.1328125" bestFit="1" customWidth="1"/>
    <col min="6" max="6" width="12.86328125" bestFit="1" customWidth="1"/>
    <col min="7" max="7" width="10.59765625" bestFit="1" customWidth="1"/>
    <col min="8" max="8" width="17.265625" bestFit="1" customWidth="1"/>
    <col min="9" max="9" width="30.73046875" bestFit="1" customWidth="1"/>
    <col min="10" max="10" width="14" bestFit="1" customWidth="1"/>
    <col min="11" max="11" width="18.265625" bestFit="1" customWidth="1"/>
    <col min="12" max="12" width="16.73046875" bestFit="1" customWidth="1"/>
    <col min="13" max="13" width="19.86328125" bestFit="1" customWidth="1"/>
    <col min="14" max="14" width="19.3984375" bestFit="1" customWidth="1"/>
    <col min="15" max="15" width="15.1328125" bestFit="1" customWidth="1"/>
    <col min="16" max="16" width="14.3984375" bestFit="1" customWidth="1"/>
    <col min="17" max="17" width="8.1328125" bestFit="1" customWidth="1"/>
    <col min="18" max="19" width="12" bestFit="1" customWidth="1"/>
  </cols>
  <sheetData>
    <row r="1" spans="1:1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4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  <row r="3" spans="1:19" x14ac:dyDescent="0.45">
      <c r="A3" t="s">
        <v>266</v>
      </c>
      <c r="B3" t="s">
        <v>267</v>
      </c>
      <c r="C3" t="s">
        <v>42</v>
      </c>
      <c r="D3" t="s">
        <v>43</v>
      </c>
      <c r="E3" t="s">
        <v>264</v>
      </c>
      <c r="F3" t="s">
        <v>258</v>
      </c>
      <c r="G3" t="s">
        <v>17</v>
      </c>
      <c r="H3">
        <v>1</v>
      </c>
      <c r="L3">
        <v>1</v>
      </c>
      <c r="M3">
        <v>2</v>
      </c>
      <c r="O3">
        <v>10</v>
      </c>
    </row>
    <row r="4" spans="1:19" x14ac:dyDescent="0.45">
      <c r="A4" t="s">
        <v>271</v>
      </c>
      <c r="B4" t="s">
        <v>272</v>
      </c>
      <c r="C4" t="s">
        <v>42</v>
      </c>
      <c r="D4" t="s">
        <v>43</v>
      </c>
      <c r="E4" t="s">
        <v>264</v>
      </c>
      <c r="F4" t="s">
        <v>258</v>
      </c>
      <c r="G4" t="s">
        <v>17</v>
      </c>
      <c r="H4">
        <v>0.5</v>
      </c>
      <c r="L4">
        <v>0.99</v>
      </c>
      <c r="M4">
        <v>4</v>
      </c>
      <c r="O4">
        <v>10</v>
      </c>
    </row>
    <row r="5" spans="1:19" x14ac:dyDescent="0.45">
      <c r="A5" t="s">
        <v>273</v>
      </c>
      <c r="B5" t="s">
        <v>274</v>
      </c>
      <c r="C5" t="s">
        <v>275</v>
      </c>
      <c r="D5" t="s">
        <v>274</v>
      </c>
      <c r="E5" t="s">
        <v>264</v>
      </c>
      <c r="F5" t="s">
        <v>258</v>
      </c>
      <c r="G5" t="s">
        <v>17</v>
      </c>
      <c r="P5">
        <v>1</v>
      </c>
    </row>
    <row r="6" spans="1:19" x14ac:dyDescent="0.45">
      <c r="A6" t="s">
        <v>276</v>
      </c>
      <c r="B6" t="s">
        <v>274</v>
      </c>
      <c r="C6" t="s">
        <v>275</v>
      </c>
      <c r="D6" t="s">
        <v>274</v>
      </c>
      <c r="E6" t="s">
        <v>264</v>
      </c>
      <c r="F6" t="s">
        <v>258</v>
      </c>
      <c r="G6" t="s">
        <v>17</v>
      </c>
      <c r="Q6">
        <v>0.5</v>
      </c>
    </row>
    <row r="7" spans="1:19" x14ac:dyDescent="0.45">
      <c r="A7" t="s">
        <v>277</v>
      </c>
      <c r="B7" t="s">
        <v>278</v>
      </c>
      <c r="C7" t="s">
        <v>42</v>
      </c>
      <c r="D7" t="s">
        <v>43</v>
      </c>
      <c r="E7" t="s">
        <v>264</v>
      </c>
      <c r="F7" t="s">
        <v>257</v>
      </c>
      <c r="G7" t="s">
        <v>17</v>
      </c>
      <c r="H7">
        <v>1</v>
      </c>
      <c r="L7">
        <v>1</v>
      </c>
      <c r="M7">
        <v>4</v>
      </c>
      <c r="O7"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7"/>
  </sheetPr>
  <dimension ref="A1:H13"/>
  <sheetViews>
    <sheetView workbookViewId="0">
      <selection activeCell="G1" sqref="G1"/>
    </sheetView>
  </sheetViews>
  <sheetFormatPr defaultRowHeight="14.25" x14ac:dyDescent="0.45"/>
  <cols>
    <col min="2" max="7" width="12.73046875" customWidth="1"/>
    <col min="8" max="8" width="12.73046875" style="8" customWidth="1"/>
  </cols>
  <sheetData>
    <row r="1" spans="1:8" x14ac:dyDescent="0.4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4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4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4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4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4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4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4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4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4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4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4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4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B1BB-D3CF-4E01-A4C2-42E866F014FB}">
  <sheetPr>
    <tabColor theme="7"/>
  </sheetPr>
  <dimension ref="A1:H13"/>
  <sheetViews>
    <sheetView workbookViewId="0">
      <selection activeCell="G1" sqref="G1"/>
    </sheetView>
  </sheetViews>
  <sheetFormatPr defaultRowHeight="14.25" x14ac:dyDescent="0.45"/>
  <cols>
    <col min="2" max="7" width="12.73046875" customWidth="1"/>
    <col min="8" max="8" width="12.73046875" style="8" customWidth="1"/>
  </cols>
  <sheetData>
    <row r="1" spans="1:8" x14ac:dyDescent="0.4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4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4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4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4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4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4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4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4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4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4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4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4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7"/>
  </sheetPr>
  <dimension ref="A1:I23"/>
  <sheetViews>
    <sheetView topLeftCell="A7" workbookViewId="0">
      <selection activeCell="F23" sqref="F23"/>
    </sheetView>
  </sheetViews>
  <sheetFormatPr defaultRowHeight="14.25" x14ac:dyDescent="0.45"/>
  <cols>
    <col min="1" max="1" width="12.59765625" bestFit="1" customWidth="1"/>
    <col min="2" max="2" width="31.3984375" bestFit="1" customWidth="1"/>
  </cols>
  <sheetData>
    <row r="1" spans="1:9" x14ac:dyDescent="0.4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4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45">
      <c r="A3" t="s">
        <v>44</v>
      </c>
      <c r="B3" t="s">
        <v>88</v>
      </c>
      <c r="C3" t="s">
        <v>87</v>
      </c>
      <c r="D3">
        <v>0</v>
      </c>
    </row>
    <row r="4" spans="1:9" x14ac:dyDescent="0.45">
      <c r="A4" t="s">
        <v>45</v>
      </c>
      <c r="B4" t="s">
        <v>89</v>
      </c>
      <c r="C4" t="s">
        <v>87</v>
      </c>
      <c r="D4">
        <v>1</v>
      </c>
    </row>
    <row r="5" spans="1:9" x14ac:dyDescent="0.4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4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45">
      <c r="A7" t="s">
        <v>49</v>
      </c>
      <c r="B7" t="s">
        <v>92</v>
      </c>
      <c r="C7" t="s">
        <v>87</v>
      </c>
      <c r="D7">
        <v>0</v>
      </c>
    </row>
    <row r="8" spans="1:9" x14ac:dyDescent="0.4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45">
      <c r="A9" t="s">
        <v>51</v>
      </c>
      <c r="B9" t="s">
        <v>94</v>
      </c>
      <c r="C9" t="s">
        <v>87</v>
      </c>
      <c r="D9">
        <v>15</v>
      </c>
    </row>
    <row r="10" spans="1:9" x14ac:dyDescent="0.4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4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45">
      <c r="A12" t="s">
        <v>54</v>
      </c>
      <c r="B12" t="s">
        <v>97</v>
      </c>
      <c r="C12" t="s">
        <v>55</v>
      </c>
      <c r="D12">
        <v>0</v>
      </c>
    </row>
    <row r="13" spans="1:9" x14ac:dyDescent="0.45">
      <c r="A13" t="s">
        <v>98</v>
      </c>
      <c r="B13" t="s">
        <v>99</v>
      </c>
      <c r="C13" t="s">
        <v>55</v>
      </c>
      <c r="D13">
        <v>0</v>
      </c>
    </row>
    <row r="14" spans="1:9" x14ac:dyDescent="0.4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45">
      <c r="A15" t="s">
        <v>121</v>
      </c>
      <c r="B15" t="s">
        <v>102</v>
      </c>
      <c r="C15" t="s">
        <v>4</v>
      </c>
      <c r="D15">
        <v>0</v>
      </c>
    </row>
    <row r="16" spans="1:9" x14ac:dyDescent="0.45">
      <c r="A16" t="s">
        <v>123</v>
      </c>
      <c r="B16" t="s">
        <v>102</v>
      </c>
      <c r="C16" t="s">
        <v>4</v>
      </c>
      <c r="D16">
        <v>0</v>
      </c>
    </row>
    <row r="17" spans="1:5" x14ac:dyDescent="0.45">
      <c r="A17" t="s">
        <v>125</v>
      </c>
      <c r="B17" t="s">
        <v>102</v>
      </c>
      <c r="C17" t="s">
        <v>4</v>
      </c>
      <c r="D17">
        <v>0</v>
      </c>
    </row>
    <row r="18" spans="1:5" x14ac:dyDescent="0.45">
      <c r="A18" t="s">
        <v>122</v>
      </c>
      <c r="B18" t="s">
        <v>102</v>
      </c>
      <c r="C18" t="s">
        <v>4</v>
      </c>
      <c r="D18">
        <v>0</v>
      </c>
    </row>
    <row r="19" spans="1:5" x14ac:dyDescent="0.45">
      <c r="A19" t="s">
        <v>124</v>
      </c>
      <c r="B19" t="s">
        <v>102</v>
      </c>
      <c r="C19" t="s">
        <v>4</v>
      </c>
      <c r="D19">
        <v>0</v>
      </c>
    </row>
    <row r="20" spans="1:5" x14ac:dyDescent="0.45">
      <c r="A20" t="s">
        <v>57</v>
      </c>
      <c r="B20" t="s">
        <v>103</v>
      </c>
      <c r="C20" t="s">
        <v>67</v>
      </c>
      <c r="D20">
        <v>0</v>
      </c>
    </row>
    <row r="21" spans="1:5" x14ac:dyDescent="0.45">
      <c r="A21" t="s">
        <v>59</v>
      </c>
      <c r="B21" t="s">
        <v>104</v>
      </c>
      <c r="C21" t="s">
        <v>67</v>
      </c>
      <c r="D21">
        <v>0</v>
      </c>
    </row>
    <row r="22" spans="1:5" x14ac:dyDescent="0.45">
      <c r="A22" t="s">
        <v>105</v>
      </c>
      <c r="B22" t="s">
        <v>61</v>
      </c>
      <c r="C22" t="s">
        <v>67</v>
      </c>
      <c r="D22">
        <v>0</v>
      </c>
    </row>
    <row r="23" spans="1:5" x14ac:dyDescent="0.45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BD33-F643-4255-B964-CB80E711F4CC}">
  <sheetPr>
    <tabColor theme="7"/>
  </sheetPr>
  <dimension ref="A1:I23"/>
  <sheetViews>
    <sheetView workbookViewId="0">
      <selection activeCell="F23" sqref="F23"/>
    </sheetView>
  </sheetViews>
  <sheetFormatPr defaultRowHeight="14.25" x14ac:dyDescent="0.45"/>
  <cols>
    <col min="1" max="1" width="12.59765625" bestFit="1" customWidth="1"/>
    <col min="2" max="2" width="31.3984375" bestFit="1" customWidth="1"/>
  </cols>
  <sheetData>
    <row r="1" spans="1:9" x14ac:dyDescent="0.4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4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45">
      <c r="A3" t="s">
        <v>44</v>
      </c>
      <c r="B3" t="s">
        <v>88</v>
      </c>
      <c r="C3" t="s">
        <v>87</v>
      </c>
      <c r="D3">
        <v>0</v>
      </c>
    </row>
    <row r="4" spans="1:9" x14ac:dyDescent="0.45">
      <c r="A4" t="s">
        <v>45</v>
      </c>
      <c r="B4" t="s">
        <v>89</v>
      </c>
      <c r="C4" t="s">
        <v>87</v>
      </c>
      <c r="D4">
        <v>1</v>
      </c>
    </row>
    <row r="5" spans="1:9" x14ac:dyDescent="0.4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4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45">
      <c r="A7" t="s">
        <v>49</v>
      </c>
      <c r="B7" t="s">
        <v>92</v>
      </c>
      <c r="C7" t="s">
        <v>87</v>
      </c>
      <c r="D7">
        <v>0</v>
      </c>
    </row>
    <row r="8" spans="1:9" x14ac:dyDescent="0.4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45">
      <c r="A9" t="s">
        <v>51</v>
      </c>
      <c r="B9" t="s">
        <v>94</v>
      </c>
      <c r="C9" t="s">
        <v>87</v>
      </c>
      <c r="D9">
        <v>15</v>
      </c>
    </row>
    <row r="10" spans="1:9" x14ac:dyDescent="0.4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4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45">
      <c r="A12" t="s">
        <v>54</v>
      </c>
      <c r="B12" t="s">
        <v>97</v>
      </c>
      <c r="C12" t="s">
        <v>55</v>
      </c>
      <c r="D12">
        <v>0</v>
      </c>
    </row>
    <row r="13" spans="1:9" x14ac:dyDescent="0.45">
      <c r="A13" t="s">
        <v>98</v>
      </c>
      <c r="B13" t="s">
        <v>99</v>
      </c>
      <c r="C13" t="s">
        <v>55</v>
      </c>
      <c r="D13">
        <v>0</v>
      </c>
    </row>
    <row r="14" spans="1:9" x14ac:dyDescent="0.4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45">
      <c r="A15" t="s">
        <v>121</v>
      </c>
      <c r="B15" t="s">
        <v>102</v>
      </c>
      <c r="C15" t="s">
        <v>4</v>
      </c>
      <c r="D15">
        <v>0</v>
      </c>
    </row>
    <row r="16" spans="1:9" x14ac:dyDescent="0.45">
      <c r="A16" t="s">
        <v>123</v>
      </c>
      <c r="B16" t="s">
        <v>102</v>
      </c>
      <c r="C16" t="s">
        <v>4</v>
      </c>
      <c r="D16">
        <v>0</v>
      </c>
    </row>
    <row r="17" spans="1:5" x14ac:dyDescent="0.45">
      <c r="A17" t="s">
        <v>125</v>
      </c>
      <c r="B17" t="s">
        <v>102</v>
      </c>
      <c r="C17" t="s">
        <v>4</v>
      </c>
      <c r="D17">
        <v>0</v>
      </c>
    </row>
    <row r="18" spans="1:5" x14ac:dyDescent="0.45">
      <c r="A18" t="s">
        <v>122</v>
      </c>
      <c r="B18" t="s">
        <v>102</v>
      </c>
      <c r="C18" t="s">
        <v>4</v>
      </c>
      <c r="D18">
        <v>0</v>
      </c>
    </row>
    <row r="19" spans="1:5" x14ac:dyDescent="0.45">
      <c r="A19" t="s">
        <v>124</v>
      </c>
      <c r="B19" t="s">
        <v>102</v>
      </c>
      <c r="C19" t="s">
        <v>4</v>
      </c>
      <c r="D19">
        <v>0</v>
      </c>
    </row>
    <row r="20" spans="1:5" x14ac:dyDescent="0.45">
      <c r="A20" t="s">
        <v>57</v>
      </c>
      <c r="B20" t="s">
        <v>103</v>
      </c>
      <c r="C20" t="s">
        <v>67</v>
      </c>
      <c r="D20">
        <v>0</v>
      </c>
    </row>
    <row r="21" spans="1:5" x14ac:dyDescent="0.45">
      <c r="A21" t="s">
        <v>59</v>
      </c>
      <c r="B21" t="s">
        <v>104</v>
      </c>
      <c r="C21" t="s">
        <v>67</v>
      </c>
      <c r="D21">
        <v>0</v>
      </c>
    </row>
    <row r="22" spans="1:5" x14ac:dyDescent="0.45">
      <c r="A22" t="s">
        <v>105</v>
      </c>
      <c r="B22" t="s">
        <v>61</v>
      </c>
      <c r="C22" t="s">
        <v>67</v>
      </c>
      <c r="D22">
        <v>0</v>
      </c>
    </row>
    <row r="23" spans="1:5" x14ac:dyDescent="0.45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A358-A1B6-4E67-814E-E1933A5C3312}">
  <sheetPr>
    <tabColor rgb="FF002060"/>
  </sheetPr>
  <dimension ref="A1:F19"/>
  <sheetViews>
    <sheetView zoomScale="90" zoomScaleNormal="90" workbookViewId="0">
      <selection activeCell="P43" sqref="P43"/>
    </sheetView>
  </sheetViews>
  <sheetFormatPr defaultRowHeight="14.25" x14ac:dyDescent="0.45"/>
  <cols>
    <col min="1" max="1" width="19.73046875" bestFit="1" customWidth="1"/>
    <col min="2" max="2" width="6.3984375" bestFit="1" customWidth="1"/>
    <col min="3" max="3" width="30.73046875" bestFit="1" customWidth="1"/>
    <col min="4" max="4" width="22.1328125" bestFit="1" customWidth="1"/>
    <col min="5" max="5" width="8.59765625" bestFit="1" customWidth="1"/>
    <col min="6" max="6" width="7.86328125" bestFit="1" customWidth="1"/>
    <col min="7" max="7" width="8.73046875" customWidth="1"/>
    <col min="9" max="9" width="29.86328125" bestFit="1" customWidth="1"/>
  </cols>
  <sheetData>
    <row r="1" spans="1:6" x14ac:dyDescent="0.45">
      <c r="A1" s="24" t="s">
        <v>412</v>
      </c>
      <c r="B1" s="24" t="s">
        <v>413</v>
      </c>
      <c r="C1" s="24" t="s">
        <v>414</v>
      </c>
      <c r="D1" s="24" t="s">
        <v>415</v>
      </c>
      <c r="E1" s="24" t="s">
        <v>416</v>
      </c>
      <c r="F1" s="24" t="s">
        <v>417</v>
      </c>
    </row>
    <row r="2" spans="1:6" x14ac:dyDescent="0.45">
      <c r="A2" t="s">
        <v>418</v>
      </c>
      <c r="B2" t="s">
        <v>283</v>
      </c>
      <c r="C2" t="s">
        <v>419</v>
      </c>
      <c r="D2" s="25">
        <f>'[6]Work time'!$AE$61</f>
        <v>4.5120000000000005</v>
      </c>
      <c r="E2">
        <v>2020</v>
      </c>
      <c r="F2">
        <v>2029</v>
      </c>
    </row>
    <row r="3" spans="1:6" x14ac:dyDescent="0.45">
      <c r="A3" t="str">
        <f>A2</f>
        <v>ComprehensiveModel</v>
      </c>
      <c r="B3" t="s">
        <v>284</v>
      </c>
      <c r="C3" t="s">
        <v>420</v>
      </c>
      <c r="D3" s="25">
        <f>'[6]Work time'!$AE$61</f>
        <v>4.5120000000000005</v>
      </c>
      <c r="E3">
        <v>2020</v>
      </c>
      <c r="F3">
        <v>2034</v>
      </c>
    </row>
    <row r="4" spans="1:6" x14ac:dyDescent="0.45">
      <c r="A4" t="str">
        <f>A2</f>
        <v>ComprehensiveModel</v>
      </c>
      <c r="B4" t="s">
        <v>421</v>
      </c>
      <c r="C4" t="s">
        <v>422</v>
      </c>
      <c r="D4" s="25">
        <f>'[6]Work time'!$AE$61</f>
        <v>4.5120000000000005</v>
      </c>
      <c r="E4">
        <v>2025</v>
      </c>
    </row>
    <row r="5" spans="1:6" x14ac:dyDescent="0.45">
      <c r="A5" t="str">
        <f>A2</f>
        <v>ComprehensiveModel</v>
      </c>
      <c r="B5" t="s">
        <v>423</v>
      </c>
      <c r="C5" t="s">
        <v>424</v>
      </c>
      <c r="D5" s="25">
        <f>'[6]Work time'!$AE$61</f>
        <v>4.5120000000000005</v>
      </c>
      <c r="E5">
        <v>2025</v>
      </c>
    </row>
    <row r="6" spans="1:6" x14ac:dyDescent="0.45">
      <c r="A6" t="str">
        <f>A2</f>
        <v>ComprehensiveModel</v>
      </c>
      <c r="B6" t="s">
        <v>286</v>
      </c>
      <c r="C6" t="s">
        <v>425</v>
      </c>
      <c r="D6" s="25">
        <f>'[6]Work time'!$AE$61</f>
        <v>4.5120000000000005</v>
      </c>
      <c r="E6">
        <v>2030</v>
      </c>
    </row>
    <row r="7" spans="1:6" x14ac:dyDescent="0.45">
      <c r="A7" t="str">
        <f>A2</f>
        <v>ComprehensiveModel</v>
      </c>
      <c r="B7" t="s">
        <v>287</v>
      </c>
      <c r="C7" t="s">
        <v>426</v>
      </c>
      <c r="D7" s="25">
        <f>'[6]Work time'!$AE$61</f>
        <v>4.5120000000000005</v>
      </c>
      <c r="E7">
        <v>2035</v>
      </c>
    </row>
    <row r="8" spans="1:6" x14ac:dyDescent="0.45">
      <c r="A8" t="str">
        <f>A2</f>
        <v>ComprehensiveModel</v>
      </c>
      <c r="B8" t="s">
        <v>427</v>
      </c>
      <c r="C8" t="s">
        <v>428</v>
      </c>
      <c r="D8" s="25">
        <f>'[6]Work time'!$AE$61</f>
        <v>4.5120000000000005</v>
      </c>
      <c r="E8">
        <v>2030</v>
      </c>
    </row>
    <row r="9" spans="1:6" x14ac:dyDescent="0.45">
      <c r="A9" t="str">
        <f>A2</f>
        <v>ComprehensiveModel</v>
      </c>
      <c r="B9" t="s">
        <v>429</v>
      </c>
      <c r="C9" t="s">
        <v>430</v>
      </c>
      <c r="D9" s="25">
        <f>'[6]Work time'!$AE$61</f>
        <v>4.5120000000000005</v>
      </c>
      <c r="E9">
        <v>2030</v>
      </c>
    </row>
    <row r="10" spans="1:6" x14ac:dyDescent="0.45">
      <c r="A10" t="s">
        <v>431</v>
      </c>
      <c r="B10" t="s">
        <v>283</v>
      </c>
      <c r="C10" t="s">
        <v>419</v>
      </c>
      <c r="D10" s="25">
        <f>'[6]Work time'!$AE$61</f>
        <v>4.5120000000000005</v>
      </c>
      <c r="E10">
        <v>2020</v>
      </c>
      <c r="F10">
        <v>2029</v>
      </c>
    </row>
    <row r="11" spans="1:6" x14ac:dyDescent="0.45">
      <c r="A11" t="str">
        <f>A10</f>
        <v>BasicModel</v>
      </c>
      <c r="B11" t="s">
        <v>284</v>
      </c>
      <c r="C11" t="s">
        <v>420</v>
      </c>
      <c r="D11" s="25">
        <f>'[6]Work time'!$AE$61</f>
        <v>4.5120000000000005</v>
      </c>
      <c r="E11">
        <v>2020</v>
      </c>
      <c r="F11">
        <v>2034</v>
      </c>
    </row>
    <row r="12" spans="1:6" x14ac:dyDescent="0.45">
      <c r="A12" t="str">
        <f>A10</f>
        <v>BasicModel</v>
      </c>
      <c r="B12" t="s">
        <v>286</v>
      </c>
      <c r="C12" t="s">
        <v>425</v>
      </c>
      <c r="D12" s="25">
        <f>'[6]Work time'!$AE$61</f>
        <v>4.5120000000000005</v>
      </c>
      <c r="E12">
        <v>2030</v>
      </c>
    </row>
    <row r="13" spans="1:6" x14ac:dyDescent="0.45">
      <c r="A13" t="str">
        <f>A10</f>
        <v>BasicModel</v>
      </c>
      <c r="B13" t="s">
        <v>287</v>
      </c>
      <c r="C13" t="s">
        <v>426</v>
      </c>
      <c r="D13" s="25">
        <f>'[6]Work time'!$AE$61</f>
        <v>4.5120000000000005</v>
      </c>
      <c r="E13">
        <v>2035</v>
      </c>
    </row>
    <row r="14" spans="1:6" x14ac:dyDescent="0.45">
      <c r="A14" t="str">
        <f>A10</f>
        <v>BasicModel</v>
      </c>
      <c r="B14" t="s">
        <v>427</v>
      </c>
      <c r="C14" t="s">
        <v>428</v>
      </c>
      <c r="D14" s="25">
        <f>'[6]Work time'!$AE$61</f>
        <v>4.5120000000000005</v>
      </c>
      <c r="E14">
        <v>2025</v>
      </c>
    </row>
    <row r="15" spans="1:6" x14ac:dyDescent="0.45">
      <c r="A15" t="str">
        <f>A10</f>
        <v>BasicModel</v>
      </c>
      <c r="B15" t="s">
        <v>429</v>
      </c>
      <c r="C15" t="s">
        <v>430</v>
      </c>
      <c r="D15" s="25">
        <f>'[6]Work time'!$AE$61</f>
        <v>4.5120000000000005</v>
      </c>
      <c r="E15">
        <v>2030</v>
      </c>
    </row>
    <row r="16" spans="1:6" x14ac:dyDescent="0.45">
      <c r="A16" t="s">
        <v>432</v>
      </c>
      <c r="B16" t="s">
        <v>283</v>
      </c>
      <c r="C16" t="s">
        <v>419</v>
      </c>
      <c r="D16" s="25">
        <f>'[6]Work time'!$AE$61</f>
        <v>4.5120000000000005</v>
      </c>
      <c r="E16">
        <v>2020</v>
      </c>
      <c r="F16">
        <v>2029</v>
      </c>
    </row>
    <row r="17" spans="1:6" x14ac:dyDescent="0.45">
      <c r="A17" t="str">
        <f>A16</f>
        <v>MergedModel</v>
      </c>
      <c r="B17" t="s">
        <v>284</v>
      </c>
      <c r="C17" t="s">
        <v>420</v>
      </c>
      <c r="D17" s="25">
        <f>'[6]Work time'!$AE$61</f>
        <v>4.5120000000000005</v>
      </c>
      <c r="E17">
        <v>2020</v>
      </c>
      <c r="F17">
        <v>2034</v>
      </c>
    </row>
    <row r="18" spans="1:6" x14ac:dyDescent="0.45">
      <c r="A18" t="str">
        <f>A16</f>
        <v>MergedModel</v>
      </c>
      <c r="B18" t="s">
        <v>286</v>
      </c>
      <c r="C18" t="s">
        <v>425</v>
      </c>
      <c r="D18" s="25">
        <f>'[6]Work time'!$AE$61</f>
        <v>4.5120000000000005</v>
      </c>
      <c r="E18">
        <v>2030</v>
      </c>
    </row>
    <row r="19" spans="1:6" x14ac:dyDescent="0.45">
      <c r="A19" t="str">
        <f>A16</f>
        <v>MergedModel</v>
      </c>
      <c r="B19" t="s">
        <v>285</v>
      </c>
      <c r="C19" t="s">
        <v>426</v>
      </c>
      <c r="D19" s="25">
        <f>'[6]Work time'!$AE$61</f>
        <v>4.5120000000000005</v>
      </c>
      <c r="E19">
        <v>2035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2E24-9097-4AAE-89E0-E5AB192E3F82}">
  <sheetPr>
    <tabColor rgb="FF002060"/>
  </sheetPr>
  <dimension ref="A1:R12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25" x14ac:dyDescent="0.45"/>
  <cols>
    <col min="1" max="1" width="15.59765625" customWidth="1"/>
    <col min="2" max="2" width="46.1328125" customWidth="1"/>
    <col min="3" max="12" width="13.73046875" customWidth="1"/>
    <col min="13" max="13" width="13.73046875" bestFit="1" customWidth="1"/>
    <col min="14" max="18" width="13.73046875" customWidth="1"/>
    <col min="21" max="21" width="14.265625" bestFit="1" customWidth="1"/>
    <col min="22" max="22" width="6.3984375" bestFit="1" customWidth="1"/>
    <col min="23" max="23" width="28.59765625" bestFit="1" customWidth="1"/>
    <col min="24" max="24" width="6.265625" bestFit="1" customWidth="1"/>
    <col min="25" max="26" width="5.265625" bestFit="1" customWidth="1"/>
  </cols>
  <sheetData>
    <row r="1" spans="1:18" ht="23.1" customHeight="1" x14ac:dyDescent="0.45">
      <c r="A1" s="13" t="s">
        <v>281</v>
      </c>
      <c r="B1" s="16" t="s">
        <v>282</v>
      </c>
      <c r="C1" s="17" t="str">
        <f>_xlfn.CONCAT("StartYear", 2020)</f>
        <v>StartYear2020</v>
      </c>
      <c r="D1" s="17" t="str">
        <f t="shared" ref="D1:F1" si="0">_xlfn.CONCAT("StartYear", 2020)</f>
        <v>StartYear2020</v>
      </c>
      <c r="E1" s="17" t="str">
        <f t="shared" si="0"/>
        <v>StartYear2020</v>
      </c>
      <c r="F1" s="18" t="str">
        <f t="shared" si="0"/>
        <v>StartYear2020</v>
      </c>
      <c r="G1" s="17" t="str">
        <f>_xlfn.CONCAT("StartYear", 2025)</f>
        <v>StartYear2025</v>
      </c>
      <c r="H1" s="17" t="str">
        <f t="shared" ref="H1:J1" si="1">_xlfn.CONCAT("StartYear", 2025)</f>
        <v>StartYear2025</v>
      </c>
      <c r="I1" s="17" t="str">
        <f t="shared" si="1"/>
        <v>StartYear2025</v>
      </c>
      <c r="J1" s="18" t="str">
        <f t="shared" si="1"/>
        <v>StartYear2025</v>
      </c>
      <c r="K1" s="17" t="str">
        <f>_xlfn.CONCAT("StartYear", 2030)</f>
        <v>StartYear2030</v>
      </c>
      <c r="L1" s="17" t="str">
        <f t="shared" ref="L1:N1" si="2">_xlfn.CONCAT("StartYear", 2030)</f>
        <v>StartYear2030</v>
      </c>
      <c r="M1" s="17" t="str">
        <f t="shared" si="2"/>
        <v>StartYear2030</v>
      </c>
      <c r="N1" s="18" t="str">
        <f t="shared" si="2"/>
        <v>StartYear2030</v>
      </c>
      <c r="O1" s="17" t="str">
        <f>_xlfn.CONCAT("StartYear", 2035)</f>
        <v>StartYear2035</v>
      </c>
      <c r="P1" s="17" t="str">
        <f t="shared" ref="P1:R1" si="3">_xlfn.CONCAT("StartYear", 2035)</f>
        <v>StartYear2035</v>
      </c>
      <c r="Q1" s="17" t="str">
        <f t="shared" si="3"/>
        <v>StartYear2035</v>
      </c>
      <c r="R1" s="18" t="str">
        <f t="shared" si="3"/>
        <v>StartYear2035</v>
      </c>
    </row>
    <row r="2" spans="1:18" ht="23.1" customHeight="1" thickBot="1" x14ac:dyDescent="0.5">
      <c r="A2" s="19" t="s">
        <v>24</v>
      </c>
      <c r="B2" s="20" t="s">
        <v>25</v>
      </c>
      <c r="C2" s="21" t="s">
        <v>283</v>
      </c>
      <c r="D2" s="21" t="s">
        <v>284</v>
      </c>
      <c r="E2" s="21" t="s">
        <v>285</v>
      </c>
      <c r="F2" s="20" t="s">
        <v>22</v>
      </c>
      <c r="G2" s="21" t="s">
        <v>283</v>
      </c>
      <c r="H2" s="21" t="s">
        <v>284</v>
      </c>
      <c r="I2" s="21" t="s">
        <v>285</v>
      </c>
      <c r="J2" s="20" t="s">
        <v>22</v>
      </c>
      <c r="K2" s="21" t="s">
        <v>284</v>
      </c>
      <c r="L2" s="21" t="s">
        <v>286</v>
      </c>
      <c r="M2" s="21" t="s">
        <v>285</v>
      </c>
      <c r="N2" s="20" t="s">
        <v>22</v>
      </c>
      <c r="O2" s="21" t="s">
        <v>286</v>
      </c>
      <c r="P2" s="21" t="s">
        <v>287</v>
      </c>
      <c r="Q2" s="21" t="s">
        <v>285</v>
      </c>
      <c r="R2" s="20" t="s">
        <v>22</v>
      </c>
    </row>
    <row r="3" spans="1:18" x14ac:dyDescent="0.45">
      <c r="A3" s="22" t="s">
        <v>288</v>
      </c>
      <c r="B3" s="23" t="str">
        <f>VLOOKUP(A3,[6]TV_Merged!E:F,2,FALSE)</f>
        <v>ANC visits</v>
      </c>
      <c r="C3">
        <v>50</v>
      </c>
      <c r="D3">
        <v>50</v>
      </c>
      <c r="F3" s="23">
        <f>SUM(C3:E3)</f>
        <v>100</v>
      </c>
      <c r="G3">
        <v>50</v>
      </c>
      <c r="H3">
        <v>50</v>
      </c>
      <c r="J3" s="23">
        <f>SUM(G3:I3)</f>
        <v>100</v>
      </c>
      <c r="K3">
        <v>50</v>
      </c>
      <c r="L3">
        <v>50</v>
      </c>
      <c r="N3" s="23">
        <f t="shared" ref="N3:N66" si="4">SUM(K3:M3)</f>
        <v>100</v>
      </c>
      <c r="O3">
        <v>50</v>
      </c>
      <c r="P3">
        <v>50</v>
      </c>
      <c r="R3" s="23">
        <f t="shared" ref="R3:R66" si="5">SUM(O3:Q3)</f>
        <v>100</v>
      </c>
    </row>
    <row r="4" spans="1:18" x14ac:dyDescent="0.45">
      <c r="A4" s="22" t="s">
        <v>289</v>
      </c>
      <c r="B4" s="23" t="str">
        <f>VLOOKUP(A4,[6]TV_Merged!E:F,2,FALSE)</f>
        <v>PNC home visits</v>
      </c>
      <c r="C4">
        <v>50</v>
      </c>
      <c r="D4">
        <v>50</v>
      </c>
      <c r="F4" s="23">
        <f t="shared" ref="F4:F67" si="6">SUM(C4:E4)</f>
        <v>100</v>
      </c>
      <c r="G4">
        <v>50</v>
      </c>
      <c r="H4">
        <v>50</v>
      </c>
      <c r="J4" s="23">
        <f t="shared" ref="J4:J34" si="7">SUM(G4:I4)</f>
        <v>100</v>
      </c>
      <c r="K4">
        <v>50</v>
      </c>
      <c r="L4">
        <v>50</v>
      </c>
      <c r="N4" s="23">
        <f t="shared" si="4"/>
        <v>100</v>
      </c>
      <c r="O4">
        <v>50</v>
      </c>
      <c r="P4">
        <v>50</v>
      </c>
      <c r="R4" s="23">
        <f t="shared" si="5"/>
        <v>100</v>
      </c>
    </row>
    <row r="5" spans="1:18" x14ac:dyDescent="0.45">
      <c r="A5" s="22" t="s">
        <v>290</v>
      </c>
      <c r="B5" s="23" t="str">
        <f>VLOOKUP(A5,[6]TV_Merged!E:F,2,FALSE)</f>
        <v>Mortality surveillance</v>
      </c>
      <c r="C5">
        <v>50</v>
      </c>
      <c r="D5">
        <v>50</v>
      </c>
      <c r="F5" s="23">
        <f t="shared" si="6"/>
        <v>100</v>
      </c>
      <c r="G5">
        <v>50</v>
      </c>
      <c r="H5">
        <v>50</v>
      </c>
      <c r="J5" s="23">
        <f t="shared" si="7"/>
        <v>100</v>
      </c>
      <c r="K5">
        <v>50</v>
      </c>
      <c r="L5">
        <v>50</v>
      </c>
      <c r="N5" s="23">
        <f t="shared" si="4"/>
        <v>100</v>
      </c>
      <c r="O5">
        <v>50</v>
      </c>
      <c r="P5">
        <v>50</v>
      </c>
      <c r="R5" s="23">
        <f t="shared" si="5"/>
        <v>100</v>
      </c>
    </row>
    <row r="6" spans="1:18" x14ac:dyDescent="0.45">
      <c r="A6" s="22" t="s">
        <v>291</v>
      </c>
      <c r="B6" s="23" t="str">
        <f>VLOOKUP(A6,[6]TV_Merged!E:F,2,FALSE)</f>
        <v>ID fistula and prolapse</v>
      </c>
      <c r="C6">
        <v>50</v>
      </c>
      <c r="D6">
        <v>50</v>
      </c>
      <c r="F6" s="23">
        <f t="shared" si="6"/>
        <v>100</v>
      </c>
      <c r="G6">
        <v>50</v>
      </c>
      <c r="H6">
        <v>50</v>
      </c>
      <c r="J6" s="23">
        <f t="shared" si="7"/>
        <v>100</v>
      </c>
      <c r="K6">
        <v>50</v>
      </c>
      <c r="L6">
        <v>50</v>
      </c>
      <c r="N6" s="23">
        <f t="shared" si="4"/>
        <v>100</v>
      </c>
      <c r="O6">
        <v>50</v>
      </c>
      <c r="P6">
        <v>50</v>
      </c>
      <c r="R6" s="23">
        <f t="shared" si="5"/>
        <v>100</v>
      </c>
    </row>
    <row r="7" spans="1:18" x14ac:dyDescent="0.45">
      <c r="A7" s="22" t="s">
        <v>292</v>
      </c>
      <c r="B7" s="23" t="str">
        <f>VLOOKUP(A7,[6]TV_Merged!E:F,2,FALSE)</f>
        <v>Promote cervical cancer ID and treat</v>
      </c>
      <c r="C7">
        <v>50</v>
      </c>
      <c r="D7">
        <v>50</v>
      </c>
      <c r="F7" s="23">
        <f t="shared" si="6"/>
        <v>100</v>
      </c>
      <c r="G7">
        <v>50</v>
      </c>
      <c r="H7">
        <v>50</v>
      </c>
      <c r="J7" s="23">
        <f t="shared" si="7"/>
        <v>100</v>
      </c>
      <c r="K7">
        <v>50</v>
      </c>
      <c r="L7">
        <v>50</v>
      </c>
      <c r="N7" s="23">
        <f t="shared" si="4"/>
        <v>100</v>
      </c>
      <c r="O7">
        <v>50</v>
      </c>
      <c r="P7">
        <v>50</v>
      </c>
      <c r="R7" s="23">
        <f t="shared" si="5"/>
        <v>100</v>
      </c>
    </row>
    <row r="8" spans="1:18" x14ac:dyDescent="0.45">
      <c r="A8" s="22" t="s">
        <v>293</v>
      </c>
      <c r="B8" s="23" t="str">
        <f>VLOOKUP(A8,[6]TV_Merged!E:F,2,FALSE)</f>
        <v>Newborn care</v>
      </c>
      <c r="C8">
        <v>50</v>
      </c>
      <c r="D8">
        <v>50</v>
      </c>
      <c r="F8" s="23">
        <f t="shared" si="6"/>
        <v>100</v>
      </c>
      <c r="G8">
        <v>50</v>
      </c>
      <c r="H8">
        <v>50</v>
      </c>
      <c r="J8" s="23">
        <f t="shared" si="7"/>
        <v>100</v>
      </c>
      <c r="K8">
        <v>50</v>
      </c>
      <c r="L8">
        <v>50</v>
      </c>
      <c r="N8" s="23">
        <f t="shared" si="4"/>
        <v>100</v>
      </c>
      <c r="O8">
        <v>50</v>
      </c>
      <c r="P8">
        <v>50</v>
      </c>
      <c r="R8" s="23">
        <f t="shared" si="5"/>
        <v>100</v>
      </c>
    </row>
    <row r="9" spans="1:18" x14ac:dyDescent="0.45">
      <c r="A9" s="22" t="s">
        <v>294</v>
      </c>
      <c r="B9" s="23" t="str">
        <f>VLOOKUP(A9,[6]TV_Merged!E:F,2,FALSE)</f>
        <v>Kangaroo care</v>
      </c>
      <c r="C9">
        <v>50</v>
      </c>
      <c r="D9">
        <v>50</v>
      </c>
      <c r="F9" s="23">
        <f t="shared" si="6"/>
        <v>100</v>
      </c>
      <c r="G9">
        <v>50</v>
      </c>
      <c r="H9">
        <v>50</v>
      </c>
      <c r="J9" s="23">
        <f t="shared" si="7"/>
        <v>100</v>
      </c>
      <c r="K9">
        <v>50</v>
      </c>
      <c r="L9">
        <v>50</v>
      </c>
      <c r="N9" s="23">
        <f t="shared" si="4"/>
        <v>100</v>
      </c>
      <c r="O9">
        <v>50</v>
      </c>
      <c r="P9">
        <v>50</v>
      </c>
      <c r="R9" s="23">
        <f t="shared" si="5"/>
        <v>100</v>
      </c>
    </row>
    <row r="10" spans="1:18" x14ac:dyDescent="0.45">
      <c r="A10" s="22" t="s">
        <v>295</v>
      </c>
      <c r="B10" s="23" t="str">
        <f>VLOOKUP(A10,[6]TV_Merged!E:F,2,FALSE)</f>
        <v>Refer congenital anomalies</v>
      </c>
      <c r="C10">
        <v>50</v>
      </c>
      <c r="D10">
        <v>50</v>
      </c>
      <c r="F10" s="23">
        <f t="shared" si="6"/>
        <v>100</v>
      </c>
      <c r="G10">
        <v>50</v>
      </c>
      <c r="H10">
        <v>50</v>
      </c>
      <c r="J10" s="23">
        <f t="shared" si="7"/>
        <v>100</v>
      </c>
      <c r="K10">
        <v>50</v>
      </c>
      <c r="L10">
        <v>50</v>
      </c>
      <c r="N10" s="23">
        <f t="shared" si="4"/>
        <v>100</v>
      </c>
      <c r="O10">
        <v>50</v>
      </c>
      <c r="P10">
        <v>50</v>
      </c>
      <c r="R10" s="23">
        <f t="shared" si="5"/>
        <v>100</v>
      </c>
    </row>
    <row r="11" spans="1:18" x14ac:dyDescent="0.45">
      <c r="A11" s="22" t="s">
        <v>296</v>
      </c>
      <c r="B11" s="23" t="str">
        <f>VLOOKUP(A11,[6]TV_Merged!E:F,2,FALSE)</f>
        <v>Pneumonia (ARI)</v>
      </c>
      <c r="C11">
        <v>50</v>
      </c>
      <c r="D11">
        <v>50</v>
      </c>
      <c r="F11" s="23">
        <f t="shared" si="6"/>
        <v>100</v>
      </c>
      <c r="G11">
        <v>50</v>
      </c>
      <c r="H11">
        <v>50</v>
      </c>
      <c r="J11" s="23">
        <f t="shared" si="7"/>
        <v>100</v>
      </c>
      <c r="K11">
        <v>50</v>
      </c>
      <c r="L11">
        <v>50</v>
      </c>
      <c r="N11" s="23">
        <f t="shared" si="4"/>
        <v>100</v>
      </c>
      <c r="O11">
        <v>50</v>
      </c>
      <c r="P11">
        <v>50</v>
      </c>
      <c r="R11" s="23">
        <f t="shared" si="5"/>
        <v>100</v>
      </c>
    </row>
    <row r="12" spans="1:18" x14ac:dyDescent="0.45">
      <c r="A12" s="22" t="s">
        <v>297</v>
      </c>
      <c r="B12" s="23" t="str">
        <f>VLOOKUP(A12,[6]TV_Merged!E:F,2,FALSE)</f>
        <v>Diarrhea</v>
      </c>
      <c r="C12">
        <v>50</v>
      </c>
      <c r="D12">
        <v>50</v>
      </c>
      <c r="F12" s="23">
        <f t="shared" si="6"/>
        <v>100</v>
      </c>
      <c r="G12">
        <v>50</v>
      </c>
      <c r="H12">
        <v>50</v>
      </c>
      <c r="J12" s="23">
        <f t="shared" si="7"/>
        <v>100</v>
      </c>
      <c r="K12">
        <v>50</v>
      </c>
      <c r="L12">
        <v>50</v>
      </c>
      <c r="N12" s="23">
        <f t="shared" si="4"/>
        <v>100</v>
      </c>
      <c r="O12">
        <v>50</v>
      </c>
      <c r="P12">
        <v>50</v>
      </c>
      <c r="R12" s="23">
        <f t="shared" si="5"/>
        <v>100</v>
      </c>
    </row>
    <row r="13" spans="1:18" x14ac:dyDescent="0.45">
      <c r="A13" s="22" t="s">
        <v>298</v>
      </c>
      <c r="B13" s="23" t="str">
        <f>VLOOKUP(A13,[6]TV_Merged!E:F,2,FALSE)</f>
        <v>Parasites</v>
      </c>
      <c r="C13">
        <v>50</v>
      </c>
      <c r="D13">
        <v>50</v>
      </c>
      <c r="F13" s="23">
        <f t="shared" si="6"/>
        <v>100</v>
      </c>
      <c r="G13">
        <v>50</v>
      </c>
      <c r="H13">
        <v>50</v>
      </c>
      <c r="J13" s="23">
        <f t="shared" si="7"/>
        <v>100</v>
      </c>
      <c r="K13">
        <v>50</v>
      </c>
      <c r="L13">
        <v>50</v>
      </c>
      <c r="N13" s="23">
        <f t="shared" si="4"/>
        <v>100</v>
      </c>
      <c r="O13">
        <v>50</v>
      </c>
      <c r="P13">
        <v>50</v>
      </c>
      <c r="R13" s="23">
        <f t="shared" si="5"/>
        <v>100</v>
      </c>
    </row>
    <row r="14" spans="1:18" x14ac:dyDescent="0.45">
      <c r="A14" s="22" t="s">
        <v>299</v>
      </c>
      <c r="B14" s="23" t="str">
        <f>VLOOKUP(A14,[6]TV_Merged!E:F,2,FALSE)</f>
        <v>Fever, excluding diarrhea and ARI</v>
      </c>
      <c r="C14">
        <v>50</v>
      </c>
      <c r="D14">
        <v>50</v>
      </c>
      <c r="F14" s="23">
        <f t="shared" si="6"/>
        <v>100</v>
      </c>
      <c r="G14">
        <v>50</v>
      </c>
      <c r="H14">
        <v>50</v>
      </c>
      <c r="J14" s="23">
        <f t="shared" si="7"/>
        <v>100</v>
      </c>
      <c r="K14">
        <v>50</v>
      </c>
      <c r="L14">
        <v>50</v>
      </c>
      <c r="N14" s="23">
        <f t="shared" si="4"/>
        <v>100</v>
      </c>
      <c r="O14">
        <v>50</v>
      </c>
      <c r="P14">
        <v>50</v>
      </c>
      <c r="R14" s="23">
        <f t="shared" si="5"/>
        <v>100</v>
      </c>
    </row>
    <row r="15" spans="1:18" x14ac:dyDescent="0.45">
      <c r="A15" s="22" t="s">
        <v>300</v>
      </c>
      <c r="B15" s="23" t="str">
        <f>VLOOKUP(A15,[6]TV_Merged!E:F,2,FALSE)</f>
        <v>Deworming &amp; VitA</v>
      </c>
      <c r="C15">
        <v>50</v>
      </c>
      <c r="D15">
        <v>50</v>
      </c>
      <c r="F15" s="23">
        <f t="shared" si="6"/>
        <v>100</v>
      </c>
      <c r="G15">
        <v>50</v>
      </c>
      <c r="H15">
        <v>50</v>
      </c>
      <c r="J15" s="23">
        <f t="shared" si="7"/>
        <v>100</v>
      </c>
      <c r="K15">
        <v>50</v>
      </c>
      <c r="L15">
        <v>50</v>
      </c>
      <c r="N15" s="23">
        <f t="shared" si="4"/>
        <v>100</v>
      </c>
      <c r="O15">
        <v>50</v>
      </c>
      <c r="P15">
        <v>50</v>
      </c>
      <c r="R15" s="23">
        <f t="shared" si="5"/>
        <v>100</v>
      </c>
    </row>
    <row r="16" spans="1:18" x14ac:dyDescent="0.45">
      <c r="A16" s="22" t="s">
        <v>301</v>
      </c>
      <c r="B16" s="23" t="str">
        <f>VLOOKUP(A16,[6]TV_Merged!E:F,2,FALSE)</f>
        <v>Paediatric palliative</v>
      </c>
      <c r="C16">
        <v>50</v>
      </c>
      <c r="D16">
        <v>50</v>
      </c>
      <c r="F16" s="23">
        <f t="shared" si="6"/>
        <v>100</v>
      </c>
      <c r="G16">
        <v>50</v>
      </c>
      <c r="H16">
        <v>50</v>
      </c>
      <c r="J16" s="23">
        <f t="shared" si="7"/>
        <v>100</v>
      </c>
      <c r="K16">
        <v>50</v>
      </c>
      <c r="L16">
        <v>50</v>
      </c>
      <c r="N16" s="23">
        <f t="shared" si="4"/>
        <v>100</v>
      </c>
      <c r="O16">
        <v>50</v>
      </c>
      <c r="P16">
        <v>50</v>
      </c>
      <c r="R16" s="23">
        <f t="shared" si="5"/>
        <v>100</v>
      </c>
    </row>
    <row r="17" spans="1:18" x14ac:dyDescent="0.45">
      <c r="A17" s="22" t="s">
        <v>302</v>
      </c>
      <c r="B17" s="23" t="str">
        <f>VLOOKUP(A17,[6]TV_Merged!E:F,2,FALSE)</f>
        <v>Child abuse</v>
      </c>
      <c r="C17">
        <v>50</v>
      </c>
      <c r="D17">
        <v>50</v>
      </c>
      <c r="F17" s="23">
        <f t="shared" si="6"/>
        <v>100</v>
      </c>
      <c r="G17">
        <v>50</v>
      </c>
      <c r="H17">
        <v>50</v>
      </c>
      <c r="J17" s="23">
        <f t="shared" si="7"/>
        <v>100</v>
      </c>
      <c r="K17">
        <v>50</v>
      </c>
      <c r="L17">
        <v>50</v>
      </c>
      <c r="N17" s="23">
        <f t="shared" si="4"/>
        <v>100</v>
      </c>
      <c r="O17">
        <v>50</v>
      </c>
      <c r="P17">
        <v>50</v>
      </c>
      <c r="R17" s="23">
        <f t="shared" si="5"/>
        <v>100</v>
      </c>
    </row>
    <row r="18" spans="1:18" x14ac:dyDescent="0.45">
      <c r="A18" s="22" t="s">
        <v>303</v>
      </c>
      <c r="B18" s="23" t="str">
        <f>VLOOKUP(A18,[6]TV_Merged!E:F,2,FALSE)</f>
        <v>Social services</v>
      </c>
      <c r="C18">
        <v>50</v>
      </c>
      <c r="D18">
        <v>50</v>
      </c>
      <c r="F18" s="23">
        <f t="shared" si="6"/>
        <v>100</v>
      </c>
      <c r="G18">
        <v>50</v>
      </c>
      <c r="H18">
        <v>50</v>
      </c>
      <c r="J18" s="23">
        <f t="shared" si="7"/>
        <v>100</v>
      </c>
      <c r="K18">
        <v>50</v>
      </c>
      <c r="L18">
        <v>50</v>
      </c>
      <c r="N18" s="23">
        <f t="shared" si="4"/>
        <v>100</v>
      </c>
      <c r="O18">
        <v>50</v>
      </c>
      <c r="P18">
        <v>50</v>
      </c>
      <c r="R18" s="23">
        <f t="shared" si="5"/>
        <v>100</v>
      </c>
    </row>
    <row r="19" spans="1:18" x14ac:dyDescent="0.45">
      <c r="A19" s="22" t="s">
        <v>304</v>
      </c>
      <c r="B19" s="23" t="str">
        <f>VLOOKUP(A19,[6]TV_Merged!E:F,2,FALSE)</f>
        <v>Promotion of immunization</v>
      </c>
      <c r="C19">
        <v>50</v>
      </c>
      <c r="D19">
        <v>50</v>
      </c>
      <c r="F19" s="23">
        <f t="shared" si="6"/>
        <v>100</v>
      </c>
      <c r="G19">
        <v>50</v>
      </c>
      <c r="H19">
        <v>50</v>
      </c>
      <c r="J19" s="23">
        <f t="shared" si="7"/>
        <v>100</v>
      </c>
      <c r="K19">
        <v>50</v>
      </c>
      <c r="L19">
        <v>50</v>
      </c>
      <c r="N19" s="23">
        <f t="shared" si="4"/>
        <v>100</v>
      </c>
      <c r="O19">
        <v>50</v>
      </c>
      <c r="P19">
        <v>50</v>
      </c>
      <c r="R19" s="23">
        <f t="shared" si="5"/>
        <v>100</v>
      </c>
    </row>
    <row r="20" spans="1:18" x14ac:dyDescent="0.45">
      <c r="A20" s="22" t="s">
        <v>305</v>
      </c>
      <c r="B20" s="23" t="str">
        <f>VLOOKUP(A20,[6]TV_Merged!E:F,2,FALSE)</f>
        <v>RI birth</v>
      </c>
      <c r="C20">
        <v>50</v>
      </c>
      <c r="D20">
        <v>50</v>
      </c>
      <c r="F20" s="23">
        <f t="shared" si="6"/>
        <v>100</v>
      </c>
      <c r="G20">
        <v>50</v>
      </c>
      <c r="H20">
        <v>50</v>
      </c>
      <c r="J20" s="23">
        <f t="shared" si="7"/>
        <v>100</v>
      </c>
      <c r="K20">
        <v>50</v>
      </c>
      <c r="L20">
        <v>50</v>
      </c>
      <c r="N20" s="23">
        <f t="shared" si="4"/>
        <v>100</v>
      </c>
      <c r="O20">
        <v>50</v>
      </c>
      <c r="P20">
        <v>50</v>
      </c>
      <c r="R20" s="23">
        <f t="shared" si="5"/>
        <v>100</v>
      </c>
    </row>
    <row r="21" spans="1:18" x14ac:dyDescent="0.45">
      <c r="A21" s="22" t="s">
        <v>306</v>
      </c>
      <c r="B21" s="23" t="str">
        <f>VLOOKUP(A21,[6]TV_Merged!E:F,2,FALSE)</f>
        <v>RI 1st year</v>
      </c>
      <c r="C21">
        <v>50</v>
      </c>
      <c r="D21">
        <v>50</v>
      </c>
      <c r="F21" s="23">
        <f t="shared" si="6"/>
        <v>100</v>
      </c>
      <c r="G21">
        <v>50</v>
      </c>
      <c r="H21">
        <v>50</v>
      </c>
      <c r="J21" s="23">
        <f t="shared" si="7"/>
        <v>100</v>
      </c>
      <c r="K21">
        <v>50</v>
      </c>
      <c r="L21">
        <v>50</v>
      </c>
      <c r="N21" s="23">
        <f t="shared" si="4"/>
        <v>100</v>
      </c>
      <c r="O21">
        <v>50</v>
      </c>
      <c r="P21">
        <v>50</v>
      </c>
      <c r="R21" s="23">
        <f t="shared" si="5"/>
        <v>100</v>
      </c>
    </row>
    <row r="22" spans="1:18" x14ac:dyDescent="0.45">
      <c r="A22" s="22" t="s">
        <v>307</v>
      </c>
      <c r="B22" s="23" t="str">
        <f>VLOOKUP(A22,[6]TV_Merged!E:F,2,FALSE)</f>
        <v>RI 2nd year</v>
      </c>
      <c r="C22">
        <v>50</v>
      </c>
      <c r="D22">
        <v>50</v>
      </c>
      <c r="F22" s="23">
        <f t="shared" si="6"/>
        <v>100</v>
      </c>
      <c r="G22">
        <v>50</v>
      </c>
      <c r="H22">
        <v>50</v>
      </c>
      <c r="J22" s="23">
        <f t="shared" si="7"/>
        <v>100</v>
      </c>
      <c r="K22">
        <v>50</v>
      </c>
      <c r="L22">
        <v>50</v>
      </c>
      <c r="N22" s="23">
        <f t="shared" si="4"/>
        <v>100</v>
      </c>
      <c r="O22">
        <v>50</v>
      </c>
      <c r="P22">
        <v>50</v>
      </c>
      <c r="R22" s="23">
        <f t="shared" si="5"/>
        <v>100</v>
      </c>
    </row>
    <row r="23" spans="1:18" x14ac:dyDescent="0.45">
      <c r="A23" s="22" t="s">
        <v>308</v>
      </c>
      <c r="B23" s="23" t="str">
        <f>VLOOKUP(A23,[6]TV_Merged!E:F,2,FALSE)</f>
        <v>RI Td CBA</v>
      </c>
      <c r="C23">
        <v>50</v>
      </c>
      <c r="D23">
        <v>50</v>
      </c>
      <c r="F23" s="23">
        <f t="shared" si="6"/>
        <v>100</v>
      </c>
      <c r="G23">
        <v>50</v>
      </c>
      <c r="H23">
        <v>50</v>
      </c>
      <c r="J23" s="23">
        <f t="shared" si="7"/>
        <v>100</v>
      </c>
      <c r="K23">
        <v>50</v>
      </c>
      <c r="L23">
        <v>50</v>
      </c>
      <c r="N23" s="23">
        <f t="shared" si="4"/>
        <v>100</v>
      </c>
      <c r="O23">
        <v>50</v>
      </c>
      <c r="P23">
        <v>50</v>
      </c>
      <c r="R23" s="23">
        <f t="shared" si="5"/>
        <v>100</v>
      </c>
    </row>
    <row r="24" spans="1:18" x14ac:dyDescent="0.45">
      <c r="A24" s="22" t="s">
        <v>309</v>
      </c>
      <c r="B24" s="23" t="str">
        <f>VLOOKUP(A24,[6]TV_Merged!E:F,2,FALSE)</f>
        <v>SIAs</v>
      </c>
      <c r="C24">
        <v>50</v>
      </c>
      <c r="D24">
        <v>50</v>
      </c>
      <c r="F24" s="23">
        <f t="shared" si="6"/>
        <v>100</v>
      </c>
      <c r="G24">
        <v>50</v>
      </c>
      <c r="H24">
        <v>50</v>
      </c>
      <c r="J24" s="23">
        <f t="shared" si="7"/>
        <v>100</v>
      </c>
      <c r="K24">
        <v>50</v>
      </c>
      <c r="L24">
        <v>50</v>
      </c>
      <c r="N24" s="23">
        <f t="shared" si="4"/>
        <v>100</v>
      </c>
      <c r="O24">
        <v>50</v>
      </c>
      <c r="P24">
        <v>50</v>
      </c>
      <c r="R24" s="23">
        <f t="shared" si="5"/>
        <v>100</v>
      </c>
    </row>
    <row r="25" spans="1:18" x14ac:dyDescent="0.45">
      <c r="A25" s="22" t="s">
        <v>310</v>
      </c>
      <c r="B25" s="23" t="str">
        <f>VLOOKUP(A25,[6]TV_Merged!E:F,2,FALSE)</f>
        <v>RI adverse effects</v>
      </c>
      <c r="C25">
        <v>50</v>
      </c>
      <c r="D25">
        <v>50</v>
      </c>
      <c r="F25" s="23">
        <f t="shared" si="6"/>
        <v>100</v>
      </c>
      <c r="G25">
        <v>50</v>
      </c>
      <c r="H25">
        <v>50</v>
      </c>
      <c r="J25" s="23">
        <f t="shared" si="7"/>
        <v>100</v>
      </c>
      <c r="K25">
        <v>50</v>
      </c>
      <c r="L25">
        <v>50</v>
      </c>
      <c r="N25" s="23">
        <f t="shared" si="4"/>
        <v>100</v>
      </c>
      <c r="O25">
        <v>50</v>
      </c>
      <c r="P25">
        <v>50</v>
      </c>
      <c r="R25" s="23">
        <f t="shared" si="5"/>
        <v>100</v>
      </c>
    </row>
    <row r="26" spans="1:18" x14ac:dyDescent="0.45">
      <c r="A26" s="22" t="s">
        <v>311</v>
      </c>
      <c r="B26" s="23" t="str">
        <f>VLOOKUP(A26,[6]TV_Merged!E:F,2,FALSE)</f>
        <v>Outbreak detection &amp; response</v>
      </c>
      <c r="C26">
        <v>50</v>
      </c>
      <c r="D26">
        <v>50</v>
      </c>
      <c r="F26" s="23">
        <f t="shared" si="6"/>
        <v>100</v>
      </c>
      <c r="G26">
        <v>50</v>
      </c>
      <c r="H26">
        <v>50</v>
      </c>
      <c r="J26" s="23">
        <f t="shared" si="7"/>
        <v>100</v>
      </c>
      <c r="K26">
        <v>50</v>
      </c>
      <c r="L26">
        <v>50</v>
      </c>
      <c r="N26" s="23">
        <f t="shared" si="4"/>
        <v>100</v>
      </c>
      <c r="O26">
        <v>50</v>
      </c>
      <c r="P26">
        <v>50</v>
      </c>
      <c r="R26" s="23">
        <f t="shared" si="5"/>
        <v>100</v>
      </c>
    </row>
    <row r="27" spans="1:18" x14ac:dyDescent="0.45">
      <c r="A27" s="22" t="s">
        <v>312</v>
      </c>
      <c r="B27" s="23" t="str">
        <f>VLOOKUP(A27,[6]TV_Merged!E:F,2,FALSE)</f>
        <v>Mobiliation &amp; promotion of EPI</v>
      </c>
      <c r="C27">
        <v>50</v>
      </c>
      <c r="D27">
        <v>50</v>
      </c>
      <c r="F27" s="23">
        <f t="shared" si="6"/>
        <v>100</v>
      </c>
      <c r="G27">
        <v>50</v>
      </c>
      <c r="H27">
        <v>50</v>
      </c>
      <c r="J27" s="23">
        <f t="shared" si="7"/>
        <v>100</v>
      </c>
      <c r="K27">
        <v>50</v>
      </c>
      <c r="L27">
        <v>50</v>
      </c>
      <c r="N27" s="23">
        <f t="shared" si="4"/>
        <v>100</v>
      </c>
      <c r="O27">
        <v>50</v>
      </c>
      <c r="P27">
        <v>50</v>
      </c>
      <c r="R27" s="23">
        <f t="shared" si="5"/>
        <v>100</v>
      </c>
    </row>
    <row r="28" spans="1:18" x14ac:dyDescent="0.45">
      <c r="A28" s="22" t="s">
        <v>313</v>
      </c>
      <c r="B28" s="23" t="str">
        <f>VLOOKUP(A28,[6]TV_Merged!E:F,2,FALSE)</f>
        <v>VPD surveillance</v>
      </c>
      <c r="C28">
        <v>50</v>
      </c>
      <c r="D28">
        <v>50</v>
      </c>
      <c r="F28" s="23">
        <f t="shared" si="6"/>
        <v>100</v>
      </c>
      <c r="G28">
        <v>50</v>
      </c>
      <c r="H28">
        <v>50</v>
      </c>
      <c r="J28" s="23">
        <f t="shared" si="7"/>
        <v>100</v>
      </c>
      <c r="K28">
        <v>50</v>
      </c>
      <c r="L28">
        <v>50</v>
      </c>
      <c r="N28" s="23">
        <f t="shared" si="4"/>
        <v>100</v>
      </c>
      <c r="O28">
        <v>50</v>
      </c>
      <c r="P28">
        <v>50</v>
      </c>
      <c r="R28" s="23">
        <f t="shared" si="5"/>
        <v>100</v>
      </c>
    </row>
    <row r="29" spans="1:18" x14ac:dyDescent="0.45">
      <c r="A29" s="22" t="s">
        <v>314</v>
      </c>
      <c r="B29" s="23" t="str">
        <f>VLOOKUP(A29,[6]TV_Merged!E:F,2,FALSE)</f>
        <v>FP consult first time</v>
      </c>
      <c r="C29">
        <v>50</v>
      </c>
      <c r="D29">
        <v>50</v>
      </c>
      <c r="F29" s="23">
        <f t="shared" si="6"/>
        <v>100</v>
      </c>
      <c r="G29">
        <v>50</v>
      </c>
      <c r="H29">
        <v>50</v>
      </c>
      <c r="J29" s="23">
        <f t="shared" si="7"/>
        <v>100</v>
      </c>
      <c r="K29">
        <v>50</v>
      </c>
      <c r="L29">
        <v>50</v>
      </c>
      <c r="N29" s="23">
        <f t="shared" si="4"/>
        <v>100</v>
      </c>
      <c r="O29">
        <v>50</v>
      </c>
      <c r="P29">
        <v>50</v>
      </c>
      <c r="R29" s="23">
        <f t="shared" si="5"/>
        <v>100</v>
      </c>
    </row>
    <row r="30" spans="1:18" x14ac:dyDescent="0.45">
      <c r="A30" s="22" t="s">
        <v>315</v>
      </c>
      <c r="B30" s="23" t="str">
        <f>VLOOKUP(A30,[6]TV_Merged!E:F,2,FALSE)</f>
        <v>FP consult postpartum</v>
      </c>
      <c r="C30">
        <v>50</v>
      </c>
      <c r="D30">
        <v>50</v>
      </c>
      <c r="F30" s="23">
        <f t="shared" si="6"/>
        <v>100</v>
      </c>
      <c r="G30">
        <v>50</v>
      </c>
      <c r="H30">
        <v>50</v>
      </c>
      <c r="J30" s="23">
        <f t="shared" si="7"/>
        <v>100</v>
      </c>
      <c r="K30">
        <v>50</v>
      </c>
      <c r="L30">
        <v>50</v>
      </c>
      <c r="N30" s="23">
        <f t="shared" si="4"/>
        <v>100</v>
      </c>
      <c r="O30">
        <v>50</v>
      </c>
      <c r="P30">
        <v>50</v>
      </c>
      <c r="R30" s="23">
        <f t="shared" si="5"/>
        <v>100</v>
      </c>
    </row>
    <row r="31" spans="1:18" x14ac:dyDescent="0.45">
      <c r="A31" s="22" t="s">
        <v>316</v>
      </c>
      <c r="B31" s="23" t="str">
        <f>VLOOKUP(A31,[6]TV_Merged!E:F,2,FALSE)</f>
        <v>FP consult switch</v>
      </c>
      <c r="C31">
        <v>50</v>
      </c>
      <c r="D31">
        <v>50</v>
      </c>
      <c r="F31" s="23">
        <f t="shared" si="6"/>
        <v>100</v>
      </c>
      <c r="G31">
        <v>50</v>
      </c>
      <c r="H31">
        <v>50</v>
      </c>
      <c r="J31" s="23">
        <f t="shared" si="7"/>
        <v>100</v>
      </c>
      <c r="K31">
        <v>50</v>
      </c>
      <c r="L31">
        <v>50</v>
      </c>
      <c r="N31" s="23">
        <f t="shared" si="4"/>
        <v>100</v>
      </c>
      <c r="O31">
        <v>50</v>
      </c>
      <c r="P31">
        <v>50</v>
      </c>
      <c r="R31" s="23">
        <f t="shared" si="5"/>
        <v>100</v>
      </c>
    </row>
    <row r="32" spans="1:18" x14ac:dyDescent="0.45">
      <c r="A32" s="22" t="s">
        <v>317</v>
      </c>
      <c r="B32" s="23" t="str">
        <f>VLOOKUP(A32,[6]TV_Merged!E:F,2,FALSE)</f>
        <v>Provision of contraceptives</v>
      </c>
      <c r="C32">
        <v>50</v>
      </c>
      <c r="D32">
        <v>50</v>
      </c>
      <c r="F32" s="23">
        <f t="shared" si="6"/>
        <v>100</v>
      </c>
      <c r="G32">
        <v>50</v>
      </c>
      <c r="H32">
        <v>50</v>
      </c>
      <c r="J32" s="23">
        <f t="shared" si="7"/>
        <v>100</v>
      </c>
      <c r="K32">
        <v>50</v>
      </c>
      <c r="L32">
        <v>50</v>
      </c>
      <c r="N32" s="23">
        <f t="shared" si="4"/>
        <v>100</v>
      </c>
      <c r="O32">
        <v>50</v>
      </c>
      <c r="P32">
        <v>50</v>
      </c>
      <c r="R32" s="23">
        <f t="shared" si="5"/>
        <v>100</v>
      </c>
    </row>
    <row r="33" spans="1:18" x14ac:dyDescent="0.45">
      <c r="A33" s="22" t="s">
        <v>318</v>
      </c>
      <c r="B33" s="23" t="str">
        <f>VLOOKUP(A33,[6]TV_Merged!E:F,2,FALSE)</f>
        <v>Psycho-social counseling</v>
      </c>
      <c r="C33">
        <v>50</v>
      </c>
      <c r="D33">
        <v>50</v>
      </c>
      <c r="F33" s="23">
        <f t="shared" si="6"/>
        <v>100</v>
      </c>
      <c r="G33">
        <v>50</v>
      </c>
      <c r="H33">
        <v>50</v>
      </c>
      <c r="J33" s="23">
        <f t="shared" si="7"/>
        <v>100</v>
      </c>
      <c r="K33">
        <v>50</v>
      </c>
      <c r="L33">
        <v>50</v>
      </c>
      <c r="N33" s="23">
        <f t="shared" si="4"/>
        <v>100</v>
      </c>
      <c r="O33">
        <v>50</v>
      </c>
      <c r="P33">
        <v>50</v>
      </c>
      <c r="R33" s="23">
        <f t="shared" si="5"/>
        <v>100</v>
      </c>
    </row>
    <row r="34" spans="1:18" x14ac:dyDescent="0.45">
      <c r="A34" s="22" t="s">
        <v>319</v>
      </c>
      <c r="B34" s="23" t="str">
        <f>VLOOKUP(A34,[6]TV_Merged!E:F,2,FALSE)</f>
        <v>Post-abortion follow-up</v>
      </c>
      <c r="C34">
        <v>50</v>
      </c>
      <c r="D34">
        <v>50</v>
      </c>
      <c r="F34" s="23">
        <f t="shared" si="6"/>
        <v>100</v>
      </c>
      <c r="G34">
        <v>50</v>
      </c>
      <c r="H34">
        <v>50</v>
      </c>
      <c r="J34" s="23">
        <f t="shared" si="7"/>
        <v>100</v>
      </c>
      <c r="K34">
        <v>50</v>
      </c>
      <c r="L34">
        <v>50</v>
      </c>
      <c r="N34" s="23">
        <f t="shared" si="4"/>
        <v>100</v>
      </c>
      <c r="O34">
        <v>50</v>
      </c>
      <c r="P34">
        <v>50</v>
      </c>
      <c r="R34" s="23">
        <f t="shared" si="5"/>
        <v>100</v>
      </c>
    </row>
    <row r="35" spans="1:18" x14ac:dyDescent="0.45">
      <c r="A35" s="22" t="s">
        <v>320</v>
      </c>
      <c r="B35" s="23" t="str">
        <f>VLOOKUP(A35,[6]TV_Merged!E:F,2,FALSE)</f>
        <v>Education on menstration</v>
      </c>
      <c r="C35">
        <v>50</v>
      </c>
      <c r="D35">
        <v>50</v>
      </c>
      <c r="F35" s="23">
        <f t="shared" si="6"/>
        <v>100</v>
      </c>
      <c r="G35">
        <v>50</v>
      </c>
      <c r="H35">
        <v>50</v>
      </c>
      <c r="J35" s="23">
        <f t="shared" ref="J35:J98" si="8">SUM(G35:I35)</f>
        <v>100</v>
      </c>
      <c r="K35">
        <v>50</v>
      </c>
      <c r="L35">
        <v>50</v>
      </c>
      <c r="N35" s="23">
        <f t="shared" si="4"/>
        <v>100</v>
      </c>
      <c r="O35">
        <v>50</v>
      </c>
      <c r="P35">
        <v>50</v>
      </c>
      <c r="R35" s="23">
        <f t="shared" si="5"/>
        <v>100</v>
      </c>
    </row>
    <row r="36" spans="1:18" x14ac:dyDescent="0.45">
      <c r="A36" s="22" t="s">
        <v>321</v>
      </c>
      <c r="B36" s="23" t="str">
        <f>VLOOKUP(A36,[6]TV_Merged!E:F,2,FALSE)</f>
        <v>Promote self-breast exam</v>
      </c>
      <c r="C36">
        <v>50</v>
      </c>
      <c r="D36">
        <v>50</v>
      </c>
      <c r="F36" s="23">
        <f t="shared" si="6"/>
        <v>100</v>
      </c>
      <c r="G36">
        <v>50</v>
      </c>
      <c r="H36">
        <v>50</v>
      </c>
      <c r="J36" s="23">
        <f t="shared" si="8"/>
        <v>100</v>
      </c>
      <c r="K36">
        <v>50</v>
      </c>
      <c r="L36">
        <v>50</v>
      </c>
      <c r="N36" s="23">
        <f t="shared" si="4"/>
        <v>100</v>
      </c>
      <c r="O36">
        <v>50</v>
      </c>
      <c r="P36">
        <v>50</v>
      </c>
      <c r="R36" s="23">
        <f t="shared" si="5"/>
        <v>100</v>
      </c>
    </row>
    <row r="37" spans="1:18" x14ac:dyDescent="0.45">
      <c r="A37" s="22" t="s">
        <v>322</v>
      </c>
      <c r="B37" s="23" t="str">
        <f>VLOOKUP(A37,[6]TV_Merged!E:F,2,FALSE)</f>
        <v>HPV vacination</v>
      </c>
      <c r="C37">
        <v>50</v>
      </c>
      <c r="D37">
        <v>50</v>
      </c>
      <c r="F37" s="23">
        <f t="shared" si="6"/>
        <v>100</v>
      </c>
      <c r="G37">
        <v>50</v>
      </c>
      <c r="H37">
        <v>50</v>
      </c>
      <c r="J37" s="23">
        <f t="shared" si="8"/>
        <v>100</v>
      </c>
      <c r="K37">
        <v>50</v>
      </c>
      <c r="L37">
        <v>50</v>
      </c>
      <c r="N37" s="23">
        <f t="shared" si="4"/>
        <v>100</v>
      </c>
      <c r="O37">
        <v>50</v>
      </c>
      <c r="P37">
        <v>50</v>
      </c>
      <c r="R37" s="23">
        <f t="shared" si="5"/>
        <v>100</v>
      </c>
    </row>
    <row r="38" spans="1:18" x14ac:dyDescent="0.45">
      <c r="A38" s="22" t="s">
        <v>323</v>
      </c>
      <c r="B38" s="23" t="str">
        <f>VLOOKUP(A38,[6]TV_Merged!E:F,2,FALSE)</f>
        <v>Education on health &amp; wellbeing</v>
      </c>
      <c r="C38">
        <v>50</v>
      </c>
      <c r="D38">
        <v>50</v>
      </c>
      <c r="F38" s="23">
        <f t="shared" si="6"/>
        <v>100</v>
      </c>
      <c r="G38">
        <v>50</v>
      </c>
      <c r="H38">
        <v>50</v>
      </c>
      <c r="J38" s="23">
        <f t="shared" si="8"/>
        <v>100</v>
      </c>
      <c r="K38">
        <v>50</v>
      </c>
      <c r="L38">
        <v>50</v>
      </c>
      <c r="N38" s="23">
        <f t="shared" si="4"/>
        <v>100</v>
      </c>
      <c r="O38">
        <v>50</v>
      </c>
      <c r="P38">
        <v>50</v>
      </c>
      <c r="R38" s="23">
        <f t="shared" si="5"/>
        <v>100</v>
      </c>
    </row>
    <row r="39" spans="1:18" x14ac:dyDescent="0.45">
      <c r="A39" s="22" t="s">
        <v>324</v>
      </c>
      <c r="B39" s="23" t="str">
        <f>VLOOKUP(A39,[6]TV_Merged!E:F,2,FALSE)</f>
        <v>Adolescent SRH</v>
      </c>
      <c r="C39">
        <v>50</v>
      </c>
      <c r="D39">
        <v>50</v>
      </c>
      <c r="F39" s="23">
        <f t="shared" si="6"/>
        <v>100</v>
      </c>
      <c r="G39">
        <v>50</v>
      </c>
      <c r="H39">
        <v>50</v>
      </c>
      <c r="J39" s="23">
        <f t="shared" si="8"/>
        <v>100</v>
      </c>
      <c r="K39">
        <v>50</v>
      </c>
      <c r="L39">
        <v>50</v>
      </c>
      <c r="N39" s="23">
        <f t="shared" si="4"/>
        <v>100</v>
      </c>
      <c r="O39">
        <v>50</v>
      </c>
      <c r="P39">
        <v>50</v>
      </c>
      <c r="R39" s="23">
        <f t="shared" si="5"/>
        <v>100</v>
      </c>
    </row>
    <row r="40" spans="1:18" x14ac:dyDescent="0.45">
      <c r="A40" s="22" t="s">
        <v>325</v>
      </c>
      <c r="B40" s="23" t="str">
        <f>VLOOKUP(A40,[6]TV_Merged!E:F,2,FALSE)</f>
        <v>Provision of adolescent-friendly contraceptives</v>
      </c>
      <c r="C40">
        <v>50</v>
      </c>
      <c r="D40">
        <v>50</v>
      </c>
      <c r="F40" s="23">
        <f t="shared" si="6"/>
        <v>100</v>
      </c>
      <c r="G40">
        <v>50</v>
      </c>
      <c r="H40">
        <v>50</v>
      </c>
      <c r="J40" s="23">
        <f t="shared" si="8"/>
        <v>100</v>
      </c>
      <c r="K40">
        <v>50</v>
      </c>
      <c r="L40">
        <v>50</v>
      </c>
      <c r="N40" s="23">
        <f t="shared" si="4"/>
        <v>100</v>
      </c>
      <c r="O40">
        <v>50</v>
      </c>
      <c r="P40">
        <v>50</v>
      </c>
      <c r="R40" s="23">
        <f t="shared" si="5"/>
        <v>100</v>
      </c>
    </row>
    <row r="41" spans="1:18" x14ac:dyDescent="0.45">
      <c r="A41" s="22" t="s">
        <v>326</v>
      </c>
      <c r="B41" s="23" t="str">
        <f>VLOOKUP(A41,[6]TV_Merged!E:F,2,FALSE)</f>
        <v>Education about GBV</v>
      </c>
      <c r="C41">
        <v>50</v>
      </c>
      <c r="D41">
        <v>50</v>
      </c>
      <c r="F41" s="23">
        <f t="shared" si="6"/>
        <v>100</v>
      </c>
      <c r="G41">
        <v>50</v>
      </c>
      <c r="H41">
        <v>50</v>
      </c>
      <c r="J41" s="23">
        <f t="shared" si="8"/>
        <v>100</v>
      </c>
      <c r="K41">
        <v>50</v>
      </c>
      <c r="L41">
        <v>50</v>
      </c>
      <c r="N41" s="23">
        <f t="shared" si="4"/>
        <v>100</v>
      </c>
      <c r="O41">
        <v>50</v>
      </c>
      <c r="P41">
        <v>50</v>
      </c>
      <c r="R41" s="23">
        <f t="shared" si="5"/>
        <v>100</v>
      </c>
    </row>
    <row r="42" spans="1:18" x14ac:dyDescent="0.45">
      <c r="A42" s="22" t="s">
        <v>327</v>
      </c>
      <c r="B42" s="23" t="str">
        <f>VLOOKUP(A42,[6]TV_Merged!E:F,2,FALSE)</f>
        <v>Community dialogue about GBV</v>
      </c>
      <c r="C42">
        <v>50</v>
      </c>
      <c r="D42">
        <v>50</v>
      </c>
      <c r="F42" s="23">
        <f t="shared" si="6"/>
        <v>100</v>
      </c>
      <c r="G42">
        <v>50</v>
      </c>
      <c r="H42">
        <v>50</v>
      </c>
      <c r="J42" s="23">
        <f t="shared" si="8"/>
        <v>100</v>
      </c>
      <c r="K42">
        <v>50</v>
      </c>
      <c r="L42">
        <v>50</v>
      </c>
      <c r="N42" s="23">
        <f t="shared" si="4"/>
        <v>100</v>
      </c>
      <c r="O42">
        <v>50</v>
      </c>
      <c r="P42">
        <v>50</v>
      </c>
      <c r="R42" s="23">
        <f t="shared" si="5"/>
        <v>100</v>
      </c>
    </row>
    <row r="43" spans="1:18" x14ac:dyDescent="0.45">
      <c r="A43" s="22" t="s">
        <v>328</v>
      </c>
      <c r="B43" s="23" t="str">
        <f>VLOOKUP(A43,[6]TV_Merged!E:F,2,FALSE)</f>
        <v>Psycho-social support for GBV</v>
      </c>
      <c r="C43">
        <v>50</v>
      </c>
      <c r="D43">
        <v>50</v>
      </c>
      <c r="F43" s="23">
        <f t="shared" si="6"/>
        <v>100</v>
      </c>
      <c r="G43">
        <v>50</v>
      </c>
      <c r="H43">
        <v>50</v>
      </c>
      <c r="J43" s="23">
        <f t="shared" si="8"/>
        <v>100</v>
      </c>
      <c r="K43">
        <v>50</v>
      </c>
      <c r="L43">
        <v>50</v>
      </c>
      <c r="N43" s="23">
        <f t="shared" si="4"/>
        <v>100</v>
      </c>
      <c r="O43">
        <v>50</v>
      </c>
      <c r="P43">
        <v>50</v>
      </c>
      <c r="R43" s="23">
        <f t="shared" si="5"/>
        <v>100</v>
      </c>
    </row>
    <row r="44" spans="1:18" x14ac:dyDescent="0.45">
      <c r="A44" s="22" t="s">
        <v>329</v>
      </c>
      <c r="B44" s="23" t="str">
        <f>VLOOKUP(A44,[6]TV_Merged!E:F,2,FALSE)</f>
        <v>Adovacy against HTP</v>
      </c>
      <c r="C44">
        <v>50</v>
      </c>
      <c r="D44">
        <v>50</v>
      </c>
      <c r="F44" s="23">
        <f t="shared" si="6"/>
        <v>100</v>
      </c>
      <c r="G44">
        <v>50</v>
      </c>
      <c r="H44">
        <v>50</v>
      </c>
      <c r="J44" s="23">
        <f t="shared" si="8"/>
        <v>100</v>
      </c>
      <c r="K44">
        <v>50</v>
      </c>
      <c r="L44">
        <v>50</v>
      </c>
      <c r="N44" s="23">
        <f t="shared" si="4"/>
        <v>100</v>
      </c>
      <c r="O44">
        <v>50</v>
      </c>
      <c r="P44">
        <v>50</v>
      </c>
      <c r="R44" s="23">
        <f t="shared" si="5"/>
        <v>100</v>
      </c>
    </row>
    <row r="45" spans="1:18" x14ac:dyDescent="0.45">
      <c r="A45" s="22" t="s">
        <v>330</v>
      </c>
      <c r="B45" s="23" t="str">
        <f>VLOOKUP(A45,[6]TV_Merged!E:F,2,FALSE)</f>
        <v>SRH counseling for men</v>
      </c>
      <c r="C45">
        <v>50</v>
      </c>
      <c r="D45">
        <v>50</v>
      </c>
      <c r="F45" s="23">
        <f t="shared" si="6"/>
        <v>100</v>
      </c>
      <c r="G45">
        <v>50</v>
      </c>
      <c r="H45">
        <v>50</v>
      </c>
      <c r="J45" s="23">
        <f t="shared" si="8"/>
        <v>100</v>
      </c>
      <c r="K45">
        <v>50</v>
      </c>
      <c r="L45">
        <v>50</v>
      </c>
      <c r="N45" s="23">
        <f t="shared" si="4"/>
        <v>100</v>
      </c>
      <c r="O45">
        <v>50</v>
      </c>
      <c r="P45">
        <v>50</v>
      </c>
      <c r="R45" s="23">
        <f t="shared" si="5"/>
        <v>100</v>
      </c>
    </row>
    <row r="46" spans="1:18" x14ac:dyDescent="0.45">
      <c r="A46" s="22" t="s">
        <v>331</v>
      </c>
      <c r="B46" s="23" t="str">
        <f>VLOOKUP(A46,[6]TV_Merged!E:F,2,FALSE)</f>
        <v>Promote breast feeding</v>
      </c>
      <c r="C46">
        <v>50</v>
      </c>
      <c r="D46">
        <v>50</v>
      </c>
      <c r="F46" s="23">
        <f t="shared" si="6"/>
        <v>100</v>
      </c>
      <c r="G46">
        <v>50</v>
      </c>
      <c r="H46">
        <v>50</v>
      </c>
      <c r="J46" s="23">
        <f t="shared" si="8"/>
        <v>100</v>
      </c>
      <c r="K46">
        <v>50</v>
      </c>
      <c r="L46">
        <v>50</v>
      </c>
      <c r="N46" s="23">
        <f t="shared" si="4"/>
        <v>100</v>
      </c>
      <c r="O46">
        <v>50</v>
      </c>
      <c r="P46">
        <v>50</v>
      </c>
      <c r="R46" s="23">
        <f t="shared" si="5"/>
        <v>100</v>
      </c>
    </row>
    <row r="47" spans="1:18" x14ac:dyDescent="0.45">
      <c r="A47" s="22" t="s">
        <v>332</v>
      </c>
      <c r="B47" s="23" t="str">
        <f>VLOOKUP(A47,[6]TV_Merged!E:F,2,FALSE)</f>
        <v>Nutritional screening during pregnancy</v>
      </c>
      <c r="C47">
        <v>50</v>
      </c>
      <c r="D47">
        <v>50</v>
      </c>
      <c r="F47" s="23">
        <f t="shared" si="6"/>
        <v>100</v>
      </c>
      <c r="G47">
        <v>50</v>
      </c>
      <c r="H47">
        <v>50</v>
      </c>
      <c r="J47" s="23">
        <f t="shared" si="8"/>
        <v>100</v>
      </c>
      <c r="K47">
        <v>50</v>
      </c>
      <c r="L47">
        <v>50</v>
      </c>
      <c r="N47" s="23">
        <f t="shared" si="4"/>
        <v>100</v>
      </c>
      <c r="O47">
        <v>50</v>
      </c>
      <c r="P47">
        <v>50</v>
      </c>
      <c r="R47" s="23">
        <f t="shared" si="5"/>
        <v>100</v>
      </c>
    </row>
    <row r="48" spans="1:18" x14ac:dyDescent="0.45">
      <c r="A48" s="22" t="s">
        <v>333</v>
      </c>
      <c r="B48" s="23" t="str">
        <f>VLOOKUP(A48,[6]TV_Merged!E:F,2,FALSE)</f>
        <v>Monthly monitoring</v>
      </c>
      <c r="C48">
        <v>50</v>
      </c>
      <c r="D48">
        <v>50</v>
      </c>
      <c r="F48" s="23">
        <f t="shared" si="6"/>
        <v>100</v>
      </c>
      <c r="G48">
        <v>50</v>
      </c>
      <c r="H48">
        <v>50</v>
      </c>
      <c r="J48" s="23">
        <f t="shared" si="8"/>
        <v>100</v>
      </c>
      <c r="K48">
        <v>50</v>
      </c>
      <c r="L48">
        <v>50</v>
      </c>
      <c r="N48" s="23">
        <f t="shared" si="4"/>
        <v>100</v>
      </c>
      <c r="O48">
        <v>50</v>
      </c>
      <c r="P48">
        <v>50</v>
      </c>
      <c r="R48" s="23">
        <f t="shared" si="5"/>
        <v>100</v>
      </c>
    </row>
    <row r="49" spans="1:18" x14ac:dyDescent="0.45">
      <c r="A49" s="22" t="s">
        <v>334</v>
      </c>
      <c r="B49" s="23" t="str">
        <f>VLOOKUP(A49,[6]TV_Merged!E:F,2,FALSE)</f>
        <v>MUAC and oedema screening</v>
      </c>
      <c r="C49">
        <v>50</v>
      </c>
      <c r="D49">
        <v>50</v>
      </c>
      <c r="F49" s="23">
        <f t="shared" si="6"/>
        <v>100</v>
      </c>
      <c r="G49">
        <v>50</v>
      </c>
      <c r="H49">
        <v>50</v>
      </c>
      <c r="J49" s="23">
        <f t="shared" si="8"/>
        <v>100</v>
      </c>
      <c r="K49">
        <v>50</v>
      </c>
      <c r="L49">
        <v>50</v>
      </c>
      <c r="N49" s="23">
        <f t="shared" si="4"/>
        <v>100</v>
      </c>
      <c r="O49">
        <v>50</v>
      </c>
      <c r="P49">
        <v>50</v>
      </c>
      <c r="R49" s="23">
        <f t="shared" si="5"/>
        <v>100</v>
      </c>
    </row>
    <row r="50" spans="1:18" x14ac:dyDescent="0.45">
      <c r="A50" s="22" t="s">
        <v>335</v>
      </c>
      <c r="B50" s="23" t="str">
        <f>VLOOKUP(A50,[6]TV_Merged!E:F,2,FALSE)</f>
        <v>Promote nutrition for MNC</v>
      </c>
      <c r="C50">
        <v>50</v>
      </c>
      <c r="D50">
        <v>50</v>
      </c>
      <c r="F50" s="23">
        <f t="shared" si="6"/>
        <v>100</v>
      </c>
      <c r="G50">
        <v>50</v>
      </c>
      <c r="H50">
        <v>50</v>
      </c>
      <c r="J50" s="23">
        <f t="shared" si="8"/>
        <v>100</v>
      </c>
      <c r="K50">
        <v>50</v>
      </c>
      <c r="L50">
        <v>50</v>
      </c>
      <c r="N50" s="23">
        <f t="shared" si="4"/>
        <v>100</v>
      </c>
      <c r="O50">
        <v>50</v>
      </c>
      <c r="P50">
        <v>50</v>
      </c>
      <c r="R50" s="23">
        <f t="shared" si="5"/>
        <v>100</v>
      </c>
    </row>
    <row r="51" spans="1:18" x14ac:dyDescent="0.45">
      <c r="A51" s="22" t="s">
        <v>336</v>
      </c>
      <c r="B51" s="23" t="str">
        <f>VLOOKUP(A51,[6]TV_Merged!E:F,2,FALSE)</f>
        <v>Education re nutrition</v>
      </c>
      <c r="C51">
        <v>50</v>
      </c>
      <c r="D51">
        <v>50</v>
      </c>
      <c r="F51" s="23">
        <f t="shared" si="6"/>
        <v>100</v>
      </c>
      <c r="G51">
        <v>50</v>
      </c>
      <c r="H51">
        <v>50</v>
      </c>
      <c r="J51" s="23">
        <f t="shared" si="8"/>
        <v>100</v>
      </c>
      <c r="K51">
        <v>50</v>
      </c>
      <c r="L51">
        <v>50</v>
      </c>
      <c r="N51" s="23">
        <f t="shared" si="4"/>
        <v>100</v>
      </c>
      <c r="O51">
        <v>50</v>
      </c>
      <c r="P51">
        <v>50</v>
      </c>
      <c r="R51" s="23">
        <f t="shared" si="5"/>
        <v>100</v>
      </c>
    </row>
    <row r="52" spans="1:18" x14ac:dyDescent="0.45">
      <c r="A52" s="22" t="s">
        <v>337</v>
      </c>
      <c r="B52" s="23" t="str">
        <f>VLOOKUP(A52,[6]TV_Merged!E:F,2,FALSE)</f>
        <v>Promote iodized salt &amp; fortified food</v>
      </c>
      <c r="C52">
        <v>50</v>
      </c>
      <c r="D52">
        <v>50</v>
      </c>
      <c r="F52" s="23">
        <f t="shared" si="6"/>
        <v>100</v>
      </c>
      <c r="G52">
        <v>50</v>
      </c>
      <c r="H52">
        <v>50</v>
      </c>
      <c r="J52" s="23">
        <f t="shared" si="8"/>
        <v>100</v>
      </c>
      <c r="K52">
        <v>50</v>
      </c>
      <c r="L52">
        <v>50</v>
      </c>
      <c r="N52" s="23">
        <f t="shared" si="4"/>
        <v>100</v>
      </c>
      <c r="O52">
        <v>50</v>
      </c>
      <c r="P52">
        <v>50</v>
      </c>
      <c r="R52" s="23">
        <f t="shared" si="5"/>
        <v>100</v>
      </c>
    </row>
    <row r="53" spans="1:18" x14ac:dyDescent="0.45">
      <c r="A53" s="22" t="s">
        <v>338</v>
      </c>
      <c r="B53" s="23" t="str">
        <f>VLOOKUP(A53,[6]TV_Merged!E:F,2,FALSE)</f>
        <v>Nutrition outreach</v>
      </c>
      <c r="C53">
        <v>50</v>
      </c>
      <c r="D53">
        <v>50</v>
      </c>
      <c r="F53" s="23">
        <f t="shared" si="6"/>
        <v>100</v>
      </c>
      <c r="G53">
        <v>50</v>
      </c>
      <c r="H53">
        <v>50</v>
      </c>
      <c r="J53" s="23">
        <f t="shared" si="8"/>
        <v>100</v>
      </c>
      <c r="K53">
        <v>50</v>
      </c>
      <c r="L53">
        <v>50</v>
      </c>
      <c r="N53" s="23">
        <f t="shared" si="4"/>
        <v>100</v>
      </c>
      <c r="O53">
        <v>50</v>
      </c>
      <c r="P53">
        <v>50</v>
      </c>
      <c r="R53" s="23">
        <f t="shared" si="5"/>
        <v>100</v>
      </c>
    </row>
    <row r="54" spans="1:18" x14ac:dyDescent="0.45">
      <c r="A54" s="22" t="s">
        <v>339</v>
      </c>
      <c r="B54" s="23" t="str">
        <f>VLOOKUP(A54,[6]TV_Merged!E:F,2,FALSE)</f>
        <v>Promote gender equity &amp; empowerment</v>
      </c>
      <c r="C54">
        <v>50</v>
      </c>
      <c r="D54">
        <v>50</v>
      </c>
      <c r="F54" s="23">
        <f t="shared" si="6"/>
        <v>100</v>
      </c>
      <c r="G54">
        <v>50</v>
      </c>
      <c r="H54">
        <v>50</v>
      </c>
      <c r="J54" s="23">
        <f t="shared" si="8"/>
        <v>100</v>
      </c>
      <c r="K54">
        <v>50</v>
      </c>
      <c r="L54">
        <v>50</v>
      </c>
      <c r="N54" s="23">
        <f t="shared" si="4"/>
        <v>100</v>
      </c>
      <c r="O54">
        <v>50</v>
      </c>
      <c r="P54">
        <v>50</v>
      </c>
      <c r="R54" s="23">
        <f t="shared" si="5"/>
        <v>100</v>
      </c>
    </row>
    <row r="55" spans="1:18" x14ac:dyDescent="0.45">
      <c r="A55" s="22" t="s">
        <v>340</v>
      </c>
      <c r="B55" s="23" t="str">
        <f>VLOOKUP(A55,[6]TV_Merged!E:F,2,FALSE)</f>
        <v>Nutritional disaster response</v>
      </c>
      <c r="C55">
        <v>50</v>
      </c>
      <c r="D55">
        <v>50</v>
      </c>
      <c r="F55" s="23">
        <f t="shared" si="6"/>
        <v>100</v>
      </c>
      <c r="G55">
        <v>50</v>
      </c>
      <c r="H55">
        <v>50</v>
      </c>
      <c r="J55" s="23">
        <f t="shared" si="8"/>
        <v>100</v>
      </c>
      <c r="K55">
        <v>50</v>
      </c>
      <c r="L55">
        <v>50</v>
      </c>
      <c r="N55" s="23">
        <f t="shared" si="4"/>
        <v>100</v>
      </c>
      <c r="O55">
        <v>50</v>
      </c>
      <c r="P55">
        <v>50</v>
      </c>
      <c r="R55" s="23">
        <f t="shared" si="5"/>
        <v>100</v>
      </c>
    </row>
    <row r="56" spans="1:18" x14ac:dyDescent="0.45">
      <c r="A56" s="22" t="s">
        <v>341</v>
      </c>
      <c r="B56" s="23" t="str">
        <f>VLOOKUP(A56,[6]TV_Merged!E:F,2,FALSE)</f>
        <v>Multisectoral nutrition intervention</v>
      </c>
      <c r="C56">
        <v>50</v>
      </c>
      <c r="D56">
        <v>50</v>
      </c>
      <c r="F56" s="23">
        <f t="shared" si="6"/>
        <v>100</v>
      </c>
      <c r="G56">
        <v>50</v>
      </c>
      <c r="H56">
        <v>50</v>
      </c>
      <c r="J56" s="23">
        <f t="shared" si="8"/>
        <v>100</v>
      </c>
      <c r="K56">
        <v>50</v>
      </c>
      <c r="L56">
        <v>50</v>
      </c>
      <c r="N56" s="23">
        <f t="shared" si="4"/>
        <v>100</v>
      </c>
      <c r="O56">
        <v>50</v>
      </c>
      <c r="P56">
        <v>50</v>
      </c>
      <c r="R56" s="23">
        <f t="shared" si="5"/>
        <v>100</v>
      </c>
    </row>
    <row r="57" spans="1:18" x14ac:dyDescent="0.45">
      <c r="A57" s="22" t="s">
        <v>342</v>
      </c>
      <c r="B57" s="23" t="str">
        <f>VLOOKUP(A57,[6]TV_Merged!E:F,2,FALSE)</f>
        <v>Breast feeding technique</v>
      </c>
      <c r="C57">
        <v>50</v>
      </c>
      <c r="D57">
        <v>50</v>
      </c>
      <c r="F57" s="23">
        <f t="shared" si="6"/>
        <v>100</v>
      </c>
      <c r="G57">
        <v>50</v>
      </c>
      <c r="H57">
        <v>50</v>
      </c>
      <c r="J57" s="23">
        <f t="shared" si="8"/>
        <v>100</v>
      </c>
      <c r="K57">
        <v>50</v>
      </c>
      <c r="L57">
        <v>50</v>
      </c>
      <c r="N57" s="23">
        <f t="shared" si="4"/>
        <v>100</v>
      </c>
      <c r="O57">
        <v>50</v>
      </c>
      <c r="P57">
        <v>50</v>
      </c>
      <c r="R57" s="23">
        <f t="shared" si="5"/>
        <v>100</v>
      </c>
    </row>
    <row r="58" spans="1:18" x14ac:dyDescent="0.45">
      <c r="A58" s="22" t="s">
        <v>343</v>
      </c>
      <c r="B58" s="23" t="str">
        <f>VLOOKUP(A58,[6]TV_Merged!E:F,2,FALSE)</f>
        <v>Acute malnutrition</v>
      </c>
      <c r="C58">
        <v>50</v>
      </c>
      <c r="D58">
        <v>50</v>
      </c>
      <c r="F58" s="23">
        <f t="shared" si="6"/>
        <v>100</v>
      </c>
      <c r="G58">
        <v>50</v>
      </c>
      <c r="H58">
        <v>50</v>
      </c>
      <c r="J58" s="23">
        <f t="shared" si="8"/>
        <v>100</v>
      </c>
      <c r="K58">
        <v>50</v>
      </c>
      <c r="L58">
        <v>50</v>
      </c>
      <c r="N58" s="23">
        <f t="shared" si="4"/>
        <v>100</v>
      </c>
      <c r="O58">
        <v>50</v>
      </c>
      <c r="P58">
        <v>50</v>
      </c>
      <c r="R58" s="23">
        <f t="shared" si="5"/>
        <v>100</v>
      </c>
    </row>
    <row r="59" spans="1:18" x14ac:dyDescent="0.45">
      <c r="A59" s="22" t="s">
        <v>344</v>
      </c>
      <c r="B59" s="23" t="str">
        <f>VLOOKUP(A59,[6]TV_Merged!E:F,2,FALSE)</f>
        <v>Counsel complementary feeding</v>
      </c>
      <c r="C59">
        <v>50</v>
      </c>
      <c r="D59">
        <v>50</v>
      </c>
      <c r="F59" s="23">
        <f t="shared" si="6"/>
        <v>100</v>
      </c>
      <c r="G59">
        <v>50</v>
      </c>
      <c r="H59">
        <v>50</v>
      </c>
      <c r="J59" s="23">
        <f t="shared" si="8"/>
        <v>100</v>
      </c>
      <c r="K59">
        <v>50</v>
      </c>
      <c r="L59">
        <v>50</v>
      </c>
      <c r="N59" s="23">
        <f t="shared" si="4"/>
        <v>100</v>
      </c>
      <c r="O59">
        <v>50</v>
      </c>
      <c r="P59">
        <v>50</v>
      </c>
      <c r="R59" s="23">
        <f t="shared" si="5"/>
        <v>100</v>
      </c>
    </row>
    <row r="60" spans="1:18" x14ac:dyDescent="0.45">
      <c r="A60" s="22" t="s">
        <v>345</v>
      </c>
      <c r="B60" s="23" t="str">
        <f>VLOOKUP(A60,[6]TV_Merged!E:F,2,FALSE)</f>
        <v>Timely complementary feeding</v>
      </c>
      <c r="C60">
        <v>50</v>
      </c>
      <c r="D60">
        <v>50</v>
      </c>
      <c r="F60" s="23">
        <f t="shared" si="6"/>
        <v>100</v>
      </c>
      <c r="G60">
        <v>50</v>
      </c>
      <c r="H60">
        <v>50</v>
      </c>
      <c r="J60" s="23">
        <f t="shared" si="8"/>
        <v>100</v>
      </c>
      <c r="K60">
        <v>50</v>
      </c>
      <c r="L60">
        <v>50</v>
      </c>
      <c r="N60" s="23">
        <f t="shared" si="4"/>
        <v>100</v>
      </c>
      <c r="O60">
        <v>50</v>
      </c>
      <c r="P60">
        <v>50</v>
      </c>
      <c r="R60" s="23">
        <f t="shared" si="5"/>
        <v>100</v>
      </c>
    </row>
    <row r="61" spans="1:18" x14ac:dyDescent="0.45">
      <c r="A61" s="22" t="s">
        <v>346</v>
      </c>
      <c r="B61" s="23" t="str">
        <f>VLOOKUP(A61,[6]TV_Merged!E:F,2,FALSE)</f>
        <v>Promote BF until 24 months</v>
      </c>
      <c r="C61">
        <v>50</v>
      </c>
      <c r="D61">
        <v>50</v>
      </c>
      <c r="F61" s="23">
        <f t="shared" si="6"/>
        <v>100</v>
      </c>
      <c r="G61">
        <v>50</v>
      </c>
      <c r="H61">
        <v>50</v>
      </c>
      <c r="J61" s="23">
        <f t="shared" si="8"/>
        <v>100</v>
      </c>
      <c r="K61">
        <v>50</v>
      </c>
      <c r="L61">
        <v>50</v>
      </c>
      <c r="N61" s="23">
        <f t="shared" si="4"/>
        <v>100</v>
      </c>
      <c r="O61">
        <v>50</v>
      </c>
      <c r="P61">
        <v>50</v>
      </c>
      <c r="R61" s="23">
        <f t="shared" si="5"/>
        <v>100</v>
      </c>
    </row>
    <row r="62" spans="1:18" x14ac:dyDescent="0.45">
      <c r="A62" s="22" t="s">
        <v>347</v>
      </c>
      <c r="B62" s="23" t="str">
        <f>VLOOKUP(A62,[6]TV_Merged!E:F,2,FALSE)</f>
        <v>Promote BF during child illness</v>
      </c>
      <c r="C62">
        <v>50</v>
      </c>
      <c r="D62">
        <v>50</v>
      </c>
      <c r="F62" s="23">
        <f t="shared" si="6"/>
        <v>100</v>
      </c>
      <c r="G62">
        <v>50</v>
      </c>
      <c r="H62">
        <v>50</v>
      </c>
      <c r="J62" s="23">
        <f t="shared" si="8"/>
        <v>100</v>
      </c>
      <c r="K62">
        <v>50</v>
      </c>
      <c r="L62">
        <v>50</v>
      </c>
      <c r="N62" s="23">
        <f t="shared" si="4"/>
        <v>100</v>
      </c>
      <c r="O62">
        <v>50</v>
      </c>
      <c r="P62">
        <v>50</v>
      </c>
      <c r="R62" s="23">
        <f t="shared" si="5"/>
        <v>100</v>
      </c>
    </row>
    <row r="63" spans="1:18" x14ac:dyDescent="0.45">
      <c r="A63" s="22" t="s">
        <v>348</v>
      </c>
      <c r="B63" s="23" t="str">
        <f>VLOOKUP(A63,[6]TV_Merged!E:F,2,FALSE)</f>
        <v>Educate on complementary foods</v>
      </c>
      <c r="C63">
        <v>50</v>
      </c>
      <c r="D63">
        <v>50</v>
      </c>
      <c r="F63" s="23">
        <f t="shared" si="6"/>
        <v>100</v>
      </c>
      <c r="G63">
        <v>50</v>
      </c>
      <c r="H63">
        <v>50</v>
      </c>
      <c r="J63" s="23">
        <f t="shared" si="8"/>
        <v>100</v>
      </c>
      <c r="K63">
        <v>50</v>
      </c>
      <c r="L63">
        <v>50</v>
      </c>
      <c r="N63" s="23">
        <f t="shared" si="4"/>
        <v>100</v>
      </c>
      <c r="O63">
        <v>50</v>
      </c>
      <c r="P63">
        <v>50</v>
      </c>
      <c r="R63" s="23">
        <f t="shared" si="5"/>
        <v>100</v>
      </c>
    </row>
    <row r="64" spans="1:18" x14ac:dyDescent="0.45">
      <c r="A64" s="22" t="s">
        <v>349</v>
      </c>
      <c r="B64" s="23" t="str">
        <f>VLOOKUP(A64,[6]TV_Merged!E:F,2,FALSE)</f>
        <v>Nutrition education for children</v>
      </c>
      <c r="C64">
        <v>50</v>
      </c>
      <c r="D64">
        <v>50</v>
      </c>
      <c r="F64" s="23">
        <f t="shared" si="6"/>
        <v>100</v>
      </c>
      <c r="G64">
        <v>50</v>
      </c>
      <c r="H64">
        <v>50</v>
      </c>
      <c r="J64" s="23">
        <f t="shared" si="8"/>
        <v>100</v>
      </c>
      <c r="K64">
        <v>50</v>
      </c>
      <c r="L64">
        <v>50</v>
      </c>
      <c r="N64" s="23">
        <f t="shared" si="4"/>
        <v>100</v>
      </c>
      <c r="O64">
        <v>50</v>
      </c>
      <c r="P64">
        <v>50</v>
      </c>
      <c r="R64" s="23">
        <f t="shared" si="5"/>
        <v>100</v>
      </c>
    </row>
    <row r="65" spans="1:18" x14ac:dyDescent="0.45">
      <c r="A65" s="22" t="s">
        <v>350</v>
      </c>
      <c r="B65" s="23" t="str">
        <f>VLOOKUP(A65,[6]TV_Merged!E:F,2,FALSE)</f>
        <v>Risk reduction</v>
      </c>
      <c r="C65">
        <v>50</v>
      </c>
      <c r="D65">
        <v>50</v>
      </c>
      <c r="F65" s="23">
        <f t="shared" si="6"/>
        <v>100</v>
      </c>
      <c r="G65">
        <v>50</v>
      </c>
      <c r="H65">
        <v>50</v>
      </c>
      <c r="J65" s="23">
        <f t="shared" si="8"/>
        <v>100</v>
      </c>
      <c r="K65">
        <v>50</v>
      </c>
      <c r="L65">
        <v>50</v>
      </c>
      <c r="N65" s="23">
        <f t="shared" si="4"/>
        <v>100</v>
      </c>
      <c r="O65">
        <v>50</v>
      </c>
      <c r="P65">
        <v>50</v>
      </c>
      <c r="R65" s="23">
        <f t="shared" si="5"/>
        <v>100</v>
      </c>
    </row>
    <row r="66" spans="1:18" x14ac:dyDescent="0.45">
      <c r="A66" s="22" t="s">
        <v>351</v>
      </c>
      <c r="B66" s="23" t="str">
        <f>VLOOKUP(A66,[6]TV_Merged!E:F,2,FALSE)</f>
        <v>HIV linkages</v>
      </c>
      <c r="C66">
        <v>50</v>
      </c>
      <c r="D66">
        <v>50</v>
      </c>
      <c r="F66" s="23">
        <f t="shared" si="6"/>
        <v>100</v>
      </c>
      <c r="G66">
        <v>50</v>
      </c>
      <c r="H66">
        <v>50</v>
      </c>
      <c r="J66" s="23">
        <f t="shared" si="8"/>
        <v>100</v>
      </c>
      <c r="K66">
        <v>50</v>
      </c>
      <c r="L66">
        <v>50</v>
      </c>
      <c r="N66" s="23">
        <f t="shared" si="4"/>
        <v>100</v>
      </c>
      <c r="O66">
        <v>50</v>
      </c>
      <c r="P66">
        <v>50</v>
      </c>
      <c r="R66" s="23">
        <f t="shared" si="5"/>
        <v>100</v>
      </c>
    </row>
    <row r="67" spans="1:18" x14ac:dyDescent="0.45">
      <c r="A67" s="22" t="s">
        <v>352</v>
      </c>
      <c r="B67" s="23" t="str">
        <f>VLOOKUP(A67,[6]TV_Merged!E:F,2,FALSE)</f>
        <v>Vector control</v>
      </c>
      <c r="C67">
        <v>50</v>
      </c>
      <c r="D67">
        <v>50</v>
      </c>
      <c r="F67" s="23">
        <f t="shared" si="6"/>
        <v>100</v>
      </c>
      <c r="G67">
        <v>50</v>
      </c>
      <c r="H67">
        <v>50</v>
      </c>
      <c r="J67" s="23">
        <f t="shared" si="8"/>
        <v>100</v>
      </c>
      <c r="K67">
        <v>50</v>
      </c>
      <c r="L67">
        <v>50</v>
      </c>
      <c r="N67" s="23">
        <f t="shared" ref="N67:N124" si="9">SUM(K67:M67)</f>
        <v>100</v>
      </c>
      <c r="O67">
        <v>50</v>
      </c>
      <c r="P67">
        <v>50</v>
      </c>
      <c r="R67" s="23">
        <f t="shared" ref="R67:R124" si="10">SUM(O67:Q67)</f>
        <v>100</v>
      </c>
    </row>
    <row r="68" spans="1:18" x14ac:dyDescent="0.45">
      <c r="A68" s="22" t="s">
        <v>353</v>
      </c>
      <c r="B68" s="23" t="str">
        <f>VLOOKUP(A68,[6]TV_Merged!E:F,2,FALSE)</f>
        <v>Malaria surveillance</v>
      </c>
      <c r="C68">
        <v>50</v>
      </c>
      <c r="D68">
        <v>50</v>
      </c>
      <c r="F68" s="23">
        <f t="shared" ref="F68:F124" si="11">SUM(C68:E68)</f>
        <v>100</v>
      </c>
      <c r="G68">
        <v>50</v>
      </c>
      <c r="H68">
        <v>50</v>
      </c>
      <c r="J68" s="23">
        <f t="shared" si="8"/>
        <v>100</v>
      </c>
      <c r="K68">
        <v>50</v>
      </c>
      <c r="L68">
        <v>50</v>
      </c>
      <c r="N68" s="23">
        <f t="shared" si="9"/>
        <v>100</v>
      </c>
      <c r="O68">
        <v>50</v>
      </c>
      <c r="P68">
        <v>50</v>
      </c>
      <c r="R68" s="23">
        <f t="shared" si="10"/>
        <v>100</v>
      </c>
    </row>
    <row r="69" spans="1:18" x14ac:dyDescent="0.45">
      <c r="A69" s="22" t="s">
        <v>354</v>
      </c>
      <c r="B69" s="23" t="str">
        <f>VLOOKUP(A69,[6]TV_Merged!E:F,2,FALSE)</f>
        <v>Risk reduction</v>
      </c>
      <c r="C69">
        <v>50</v>
      </c>
      <c r="D69">
        <v>50</v>
      </c>
      <c r="F69" s="23">
        <f t="shared" si="11"/>
        <v>100</v>
      </c>
      <c r="G69">
        <v>50</v>
      </c>
      <c r="H69">
        <v>50</v>
      </c>
      <c r="J69" s="23">
        <f t="shared" si="8"/>
        <v>100</v>
      </c>
      <c r="K69">
        <v>50</v>
      </c>
      <c r="L69">
        <v>50</v>
      </c>
      <c r="N69" s="23">
        <f t="shared" si="9"/>
        <v>100</v>
      </c>
      <c r="O69">
        <v>50</v>
      </c>
      <c r="P69">
        <v>50</v>
      </c>
      <c r="R69" s="23">
        <f t="shared" si="10"/>
        <v>100</v>
      </c>
    </row>
    <row r="70" spans="1:18" x14ac:dyDescent="0.45">
      <c r="A70" s="22" t="s">
        <v>355</v>
      </c>
      <c r="B70" s="23" t="str">
        <f>VLOOKUP(A70,[6]TV_Merged!E:F,2,FALSE)</f>
        <v>Outbreak detection &amp; response</v>
      </c>
      <c r="C70">
        <v>50</v>
      </c>
      <c r="D70">
        <v>50</v>
      </c>
      <c r="F70" s="23">
        <f t="shared" si="11"/>
        <v>100</v>
      </c>
      <c r="G70">
        <v>50</v>
      </c>
      <c r="H70">
        <v>50</v>
      </c>
      <c r="J70" s="23">
        <f t="shared" si="8"/>
        <v>100</v>
      </c>
      <c r="K70">
        <v>50</v>
      </c>
      <c r="L70">
        <v>50</v>
      </c>
      <c r="N70" s="23">
        <f t="shared" si="9"/>
        <v>100</v>
      </c>
      <c r="O70">
        <v>50</v>
      </c>
      <c r="P70">
        <v>50</v>
      </c>
      <c r="R70" s="23">
        <f t="shared" si="10"/>
        <v>100</v>
      </c>
    </row>
    <row r="71" spans="1:18" x14ac:dyDescent="0.45">
      <c r="A71" s="22" t="s">
        <v>356</v>
      </c>
      <c r="B71" s="23" t="str">
        <f>VLOOKUP(A71,[6]TV_Merged!E:F,2,FALSE)</f>
        <v>Testing</v>
      </c>
      <c r="C71">
        <v>50</v>
      </c>
      <c r="D71">
        <v>50</v>
      </c>
      <c r="F71" s="23">
        <f t="shared" si="11"/>
        <v>100</v>
      </c>
      <c r="G71">
        <v>50</v>
      </c>
      <c r="H71">
        <v>50</v>
      </c>
      <c r="J71" s="23">
        <f t="shared" si="8"/>
        <v>100</v>
      </c>
      <c r="K71">
        <v>50</v>
      </c>
      <c r="L71">
        <v>50</v>
      </c>
      <c r="N71" s="23">
        <f t="shared" si="9"/>
        <v>100</v>
      </c>
      <c r="O71">
        <v>50</v>
      </c>
      <c r="P71">
        <v>50</v>
      </c>
      <c r="R71" s="23">
        <f t="shared" si="10"/>
        <v>100</v>
      </c>
    </row>
    <row r="72" spans="1:18" x14ac:dyDescent="0.45">
      <c r="A72" s="22" t="s">
        <v>357</v>
      </c>
      <c r="B72" s="23" t="str">
        <f>VLOOKUP(A72,[6]TV_Merged!E:F,2,FALSE)</f>
        <v>Follow-up and linkage for positives</v>
      </c>
      <c r="C72">
        <v>50</v>
      </c>
      <c r="D72">
        <v>50</v>
      </c>
      <c r="F72" s="23">
        <f t="shared" si="11"/>
        <v>100</v>
      </c>
      <c r="G72">
        <v>50</v>
      </c>
      <c r="H72">
        <v>50</v>
      </c>
      <c r="J72" s="23">
        <f t="shared" si="8"/>
        <v>100</v>
      </c>
      <c r="K72">
        <v>50</v>
      </c>
      <c r="L72">
        <v>50</v>
      </c>
      <c r="N72" s="23">
        <f t="shared" si="9"/>
        <v>100</v>
      </c>
      <c r="O72">
        <v>50</v>
      </c>
      <c r="P72">
        <v>50</v>
      </c>
      <c r="R72" s="23">
        <f t="shared" si="10"/>
        <v>100</v>
      </c>
    </row>
    <row r="73" spans="1:18" x14ac:dyDescent="0.45">
      <c r="A73" s="22" t="s">
        <v>358</v>
      </c>
      <c r="B73" s="23" t="str">
        <f>VLOOKUP(A73,[6]TV_Merged!E:F,2,FALSE)</f>
        <v>HIV prevention for TB patients</v>
      </c>
      <c r="C73">
        <v>50</v>
      </c>
      <c r="D73">
        <v>50</v>
      </c>
      <c r="F73" s="23">
        <f t="shared" si="11"/>
        <v>100</v>
      </c>
      <c r="G73">
        <v>50</v>
      </c>
      <c r="H73">
        <v>50</v>
      </c>
      <c r="J73" s="23">
        <f t="shared" si="8"/>
        <v>100</v>
      </c>
      <c r="K73">
        <v>50</v>
      </c>
      <c r="L73">
        <v>50</v>
      </c>
      <c r="N73" s="23">
        <f t="shared" si="9"/>
        <v>100</v>
      </c>
      <c r="O73">
        <v>50</v>
      </c>
      <c r="P73">
        <v>50</v>
      </c>
      <c r="R73" s="23">
        <f t="shared" si="10"/>
        <v>100</v>
      </c>
    </row>
    <row r="74" spans="1:18" x14ac:dyDescent="0.45">
      <c r="A74" s="22" t="s">
        <v>359</v>
      </c>
      <c r="B74" s="23" t="str">
        <f>VLOOKUP(A74,[6]TV_Merged!E:F,2,FALSE)</f>
        <v>Promote protection from tobacco smoke</v>
      </c>
      <c r="C74">
        <v>50</v>
      </c>
      <c r="D74">
        <v>50</v>
      </c>
      <c r="F74" s="23">
        <f t="shared" si="11"/>
        <v>100</v>
      </c>
      <c r="G74">
        <v>50</v>
      </c>
      <c r="H74">
        <v>50</v>
      </c>
      <c r="J74" s="23">
        <f t="shared" si="8"/>
        <v>100</v>
      </c>
      <c r="K74">
        <v>50</v>
      </c>
      <c r="L74">
        <v>50</v>
      </c>
      <c r="N74" s="23">
        <f t="shared" si="9"/>
        <v>100</v>
      </c>
      <c r="O74">
        <v>50</v>
      </c>
      <c r="P74">
        <v>50</v>
      </c>
      <c r="R74" s="23">
        <f t="shared" si="10"/>
        <v>100</v>
      </c>
    </row>
    <row r="75" spans="1:18" x14ac:dyDescent="0.45">
      <c r="A75" s="22" t="s">
        <v>360</v>
      </c>
      <c r="B75" s="23" t="str">
        <f>VLOOKUP(A75,[6]TV_Merged!E:F,2,FALSE)</f>
        <v>Campaigns re: alcohol use</v>
      </c>
      <c r="C75">
        <v>50</v>
      </c>
      <c r="D75">
        <v>50</v>
      </c>
      <c r="F75" s="23">
        <f t="shared" si="11"/>
        <v>100</v>
      </c>
      <c r="G75">
        <v>50</v>
      </c>
      <c r="H75">
        <v>50</v>
      </c>
      <c r="J75" s="23">
        <f t="shared" si="8"/>
        <v>100</v>
      </c>
      <c r="K75">
        <v>50</v>
      </c>
      <c r="L75">
        <v>50</v>
      </c>
      <c r="N75" s="23">
        <f t="shared" si="9"/>
        <v>100</v>
      </c>
      <c r="O75">
        <v>50</v>
      </c>
      <c r="P75">
        <v>50</v>
      </c>
      <c r="R75" s="23">
        <f t="shared" si="10"/>
        <v>100</v>
      </c>
    </row>
    <row r="76" spans="1:18" x14ac:dyDescent="0.45">
      <c r="A76" s="22" t="s">
        <v>361</v>
      </c>
      <c r="B76" s="23" t="str">
        <f>VLOOKUP(A76,[6]TV_Merged!E:F,2,FALSE)</f>
        <v>Community-level physical activity</v>
      </c>
      <c r="C76">
        <v>50</v>
      </c>
      <c r="D76">
        <v>50</v>
      </c>
      <c r="F76" s="23">
        <f t="shared" si="11"/>
        <v>100</v>
      </c>
      <c r="G76">
        <v>50</v>
      </c>
      <c r="H76">
        <v>50</v>
      </c>
      <c r="J76" s="23">
        <f t="shared" si="8"/>
        <v>100</v>
      </c>
      <c r="K76">
        <v>50</v>
      </c>
      <c r="L76">
        <v>50</v>
      </c>
      <c r="N76" s="23">
        <f t="shared" si="9"/>
        <v>100</v>
      </c>
      <c r="O76">
        <v>50</v>
      </c>
      <c r="P76">
        <v>50</v>
      </c>
      <c r="R76" s="23">
        <f t="shared" si="10"/>
        <v>100</v>
      </c>
    </row>
    <row r="77" spans="1:18" x14ac:dyDescent="0.45">
      <c r="A77" s="22" t="s">
        <v>362</v>
      </c>
      <c r="B77" s="23" t="str">
        <f>VLOOKUP(A77,[6]TV_Merged!E:F,2,FALSE)</f>
        <v>Awareness on risk factors</v>
      </c>
      <c r="C77">
        <v>50</v>
      </c>
      <c r="D77">
        <v>50</v>
      </c>
      <c r="F77" s="23">
        <f t="shared" si="11"/>
        <v>100</v>
      </c>
      <c r="G77">
        <v>50</v>
      </c>
      <c r="H77">
        <v>50</v>
      </c>
      <c r="J77" s="23">
        <f t="shared" si="8"/>
        <v>100</v>
      </c>
      <c r="K77">
        <v>50</v>
      </c>
      <c r="L77">
        <v>50</v>
      </c>
      <c r="N77" s="23">
        <f t="shared" si="9"/>
        <v>100</v>
      </c>
      <c r="O77">
        <v>50</v>
      </c>
      <c r="P77">
        <v>50</v>
      </c>
      <c r="R77" s="23">
        <f t="shared" si="10"/>
        <v>100</v>
      </c>
    </row>
    <row r="78" spans="1:18" x14ac:dyDescent="0.45">
      <c r="A78" s="22" t="s">
        <v>363</v>
      </c>
      <c r="B78" s="23" t="str">
        <f>VLOOKUP(A78,[6]TV_Merged!E:F,2,FALSE)</f>
        <v>Breast cancer education</v>
      </c>
      <c r="C78">
        <v>50</v>
      </c>
      <c r="D78">
        <v>50</v>
      </c>
      <c r="F78" s="23">
        <f t="shared" si="11"/>
        <v>100</v>
      </c>
      <c r="G78">
        <v>50</v>
      </c>
      <c r="H78">
        <v>50</v>
      </c>
      <c r="J78" s="23">
        <f t="shared" si="8"/>
        <v>100</v>
      </c>
      <c r="K78">
        <v>50</v>
      </c>
      <c r="L78">
        <v>50</v>
      </c>
      <c r="N78" s="23">
        <f t="shared" si="9"/>
        <v>100</v>
      </c>
      <c r="O78">
        <v>50</v>
      </c>
      <c r="P78">
        <v>50</v>
      </c>
      <c r="R78" s="23">
        <f t="shared" si="10"/>
        <v>100</v>
      </c>
    </row>
    <row r="79" spans="1:18" x14ac:dyDescent="0.45">
      <c r="A79" s="22" t="s">
        <v>364</v>
      </c>
      <c r="B79" s="23" t="str">
        <f>VLOOKUP(A79,[6]TV_Merged!E:F,2,FALSE)</f>
        <v>Palliative care for cancer, men 20-29</v>
      </c>
      <c r="C79">
        <v>50</v>
      </c>
      <c r="D79">
        <v>50</v>
      </c>
      <c r="F79" s="23">
        <f t="shared" si="11"/>
        <v>100</v>
      </c>
      <c r="G79">
        <v>50</v>
      </c>
      <c r="H79">
        <v>50</v>
      </c>
      <c r="J79" s="23">
        <f t="shared" si="8"/>
        <v>100</v>
      </c>
      <c r="K79">
        <v>50</v>
      </c>
      <c r="L79">
        <v>50</v>
      </c>
      <c r="N79" s="23">
        <f t="shared" si="9"/>
        <v>100</v>
      </c>
      <c r="O79">
        <v>50</v>
      </c>
      <c r="P79">
        <v>50</v>
      </c>
      <c r="R79" s="23">
        <f t="shared" si="10"/>
        <v>100</v>
      </c>
    </row>
    <row r="80" spans="1:18" x14ac:dyDescent="0.45">
      <c r="A80" s="22" t="s">
        <v>365</v>
      </c>
      <c r="B80" s="23" t="str">
        <f>VLOOKUP(A80,[6]TV_Merged!E:F,2,FALSE)</f>
        <v>Palliative care for cancer, men 30-39</v>
      </c>
      <c r="C80">
        <v>50</v>
      </c>
      <c r="D80">
        <v>50</v>
      </c>
      <c r="F80" s="23">
        <f t="shared" si="11"/>
        <v>100</v>
      </c>
      <c r="G80">
        <v>50</v>
      </c>
      <c r="H80">
        <v>50</v>
      </c>
      <c r="J80" s="23">
        <f t="shared" si="8"/>
        <v>100</v>
      </c>
      <c r="K80">
        <v>50</v>
      </c>
      <c r="L80">
        <v>50</v>
      </c>
      <c r="N80" s="23">
        <f t="shared" si="9"/>
        <v>100</v>
      </c>
      <c r="O80">
        <v>50</v>
      </c>
      <c r="P80">
        <v>50</v>
      </c>
      <c r="R80" s="23">
        <f t="shared" si="10"/>
        <v>100</v>
      </c>
    </row>
    <row r="81" spans="1:18" x14ac:dyDescent="0.45">
      <c r="A81" s="22" t="s">
        <v>366</v>
      </c>
      <c r="B81" s="23" t="str">
        <f>VLOOKUP(A81,[6]TV_Merged!E:F,2,FALSE)</f>
        <v>Palliative care for cancer, men 40-49</v>
      </c>
      <c r="C81">
        <v>50</v>
      </c>
      <c r="D81">
        <v>50</v>
      </c>
      <c r="F81" s="23">
        <f t="shared" si="11"/>
        <v>100</v>
      </c>
      <c r="G81">
        <v>50</v>
      </c>
      <c r="H81">
        <v>50</v>
      </c>
      <c r="J81" s="23">
        <f t="shared" si="8"/>
        <v>100</v>
      </c>
      <c r="K81">
        <v>50</v>
      </c>
      <c r="L81">
        <v>50</v>
      </c>
      <c r="N81" s="23">
        <f t="shared" si="9"/>
        <v>100</v>
      </c>
      <c r="O81">
        <v>50</v>
      </c>
      <c r="P81">
        <v>50</v>
      </c>
      <c r="R81" s="23">
        <f t="shared" si="10"/>
        <v>100</v>
      </c>
    </row>
    <row r="82" spans="1:18" x14ac:dyDescent="0.45">
      <c r="A82" s="22" t="s">
        <v>367</v>
      </c>
      <c r="B82" s="23" t="str">
        <f>VLOOKUP(A82,[6]TV_Merged!E:F,2,FALSE)</f>
        <v>Palliative care for cancer, men 50-59</v>
      </c>
      <c r="C82">
        <v>50</v>
      </c>
      <c r="D82">
        <v>50</v>
      </c>
      <c r="F82" s="23">
        <f t="shared" si="11"/>
        <v>100</v>
      </c>
      <c r="G82">
        <v>50</v>
      </c>
      <c r="H82">
        <v>50</v>
      </c>
      <c r="J82" s="23">
        <f t="shared" si="8"/>
        <v>100</v>
      </c>
      <c r="K82">
        <v>50</v>
      </c>
      <c r="L82">
        <v>50</v>
      </c>
      <c r="N82" s="23">
        <f t="shared" si="9"/>
        <v>100</v>
      </c>
      <c r="O82">
        <v>50</v>
      </c>
      <c r="P82">
        <v>50</v>
      </c>
      <c r="R82" s="23">
        <f t="shared" si="10"/>
        <v>100</v>
      </c>
    </row>
    <row r="83" spans="1:18" x14ac:dyDescent="0.45">
      <c r="A83" s="22" t="s">
        <v>368</v>
      </c>
      <c r="B83" s="23" t="str">
        <f>VLOOKUP(A83,[6]TV_Merged!E:F,2,FALSE)</f>
        <v>Palliative care for cancer, men 60-69</v>
      </c>
      <c r="C83">
        <v>50</v>
      </c>
      <c r="D83">
        <v>50</v>
      </c>
      <c r="F83" s="23">
        <f t="shared" si="11"/>
        <v>100</v>
      </c>
      <c r="G83">
        <v>50</v>
      </c>
      <c r="H83">
        <v>50</v>
      </c>
      <c r="J83" s="23">
        <f t="shared" si="8"/>
        <v>100</v>
      </c>
      <c r="K83">
        <v>50</v>
      </c>
      <c r="L83">
        <v>50</v>
      </c>
      <c r="N83" s="23">
        <f t="shared" si="9"/>
        <v>100</v>
      </c>
      <c r="O83">
        <v>50</v>
      </c>
      <c r="P83">
        <v>50</v>
      </c>
      <c r="R83" s="23">
        <f t="shared" si="10"/>
        <v>100</v>
      </c>
    </row>
    <row r="84" spans="1:18" x14ac:dyDescent="0.45">
      <c r="A84" s="22" t="s">
        <v>369</v>
      </c>
      <c r="B84" s="23" t="str">
        <f>VLOOKUP(A84,[6]TV_Merged!E:F,2,FALSE)</f>
        <v>Palliative care for cancer, women 20-29</v>
      </c>
      <c r="C84">
        <v>50</v>
      </c>
      <c r="D84">
        <v>50</v>
      </c>
      <c r="F84" s="23">
        <f t="shared" si="11"/>
        <v>100</v>
      </c>
      <c r="G84">
        <v>50</v>
      </c>
      <c r="H84">
        <v>50</v>
      </c>
      <c r="J84" s="23">
        <f t="shared" si="8"/>
        <v>100</v>
      </c>
      <c r="K84">
        <v>50</v>
      </c>
      <c r="L84">
        <v>50</v>
      </c>
      <c r="N84" s="23">
        <f t="shared" si="9"/>
        <v>100</v>
      </c>
      <c r="O84">
        <v>50</v>
      </c>
      <c r="P84">
        <v>50</v>
      </c>
      <c r="R84" s="23">
        <f t="shared" si="10"/>
        <v>100</v>
      </c>
    </row>
    <row r="85" spans="1:18" x14ac:dyDescent="0.45">
      <c r="A85" s="22" t="s">
        <v>370</v>
      </c>
      <c r="B85" s="23" t="str">
        <f>VLOOKUP(A85,[6]TV_Merged!E:F,2,FALSE)</f>
        <v>Palliative care for cancer, women 30-39</v>
      </c>
      <c r="C85">
        <v>50</v>
      </c>
      <c r="D85">
        <v>50</v>
      </c>
      <c r="F85" s="23">
        <f t="shared" si="11"/>
        <v>100</v>
      </c>
      <c r="G85">
        <v>50</v>
      </c>
      <c r="H85">
        <v>50</v>
      </c>
      <c r="J85" s="23">
        <f t="shared" si="8"/>
        <v>100</v>
      </c>
      <c r="K85">
        <v>50</v>
      </c>
      <c r="L85">
        <v>50</v>
      </c>
      <c r="N85" s="23">
        <f t="shared" si="9"/>
        <v>100</v>
      </c>
      <c r="O85">
        <v>50</v>
      </c>
      <c r="P85">
        <v>50</v>
      </c>
      <c r="R85" s="23">
        <f t="shared" si="10"/>
        <v>100</v>
      </c>
    </row>
    <row r="86" spans="1:18" x14ac:dyDescent="0.45">
      <c r="A86" s="22" t="s">
        <v>371</v>
      </c>
      <c r="B86" s="23" t="str">
        <f>VLOOKUP(A86,[6]TV_Merged!E:F,2,FALSE)</f>
        <v>Palliative care for cancer, women 40-49</v>
      </c>
      <c r="C86">
        <v>50</v>
      </c>
      <c r="D86">
        <v>50</v>
      </c>
      <c r="F86" s="23">
        <f t="shared" si="11"/>
        <v>100</v>
      </c>
      <c r="G86">
        <v>50</v>
      </c>
      <c r="H86">
        <v>50</v>
      </c>
      <c r="J86" s="23">
        <f t="shared" si="8"/>
        <v>100</v>
      </c>
      <c r="K86">
        <v>50</v>
      </c>
      <c r="L86">
        <v>50</v>
      </c>
      <c r="N86" s="23">
        <f t="shared" si="9"/>
        <v>100</v>
      </c>
      <c r="O86">
        <v>50</v>
      </c>
      <c r="P86">
        <v>50</v>
      </c>
      <c r="R86" s="23">
        <f t="shared" si="10"/>
        <v>100</v>
      </c>
    </row>
    <row r="87" spans="1:18" x14ac:dyDescent="0.45">
      <c r="A87" s="22" t="s">
        <v>372</v>
      </c>
      <c r="B87" s="23" t="str">
        <f>VLOOKUP(A87,[6]TV_Merged!E:F,2,FALSE)</f>
        <v>Palliative care for cancer, women 50-59</v>
      </c>
      <c r="C87">
        <v>50</v>
      </c>
      <c r="D87">
        <v>50</v>
      </c>
      <c r="F87" s="23">
        <f t="shared" si="11"/>
        <v>100</v>
      </c>
      <c r="G87">
        <v>50</v>
      </c>
      <c r="H87">
        <v>50</v>
      </c>
      <c r="J87" s="23">
        <f t="shared" si="8"/>
        <v>100</v>
      </c>
      <c r="K87">
        <v>50</v>
      </c>
      <c r="L87">
        <v>50</v>
      </c>
      <c r="N87" s="23">
        <f t="shared" si="9"/>
        <v>100</v>
      </c>
      <c r="O87">
        <v>50</v>
      </c>
      <c r="P87">
        <v>50</v>
      </c>
      <c r="R87" s="23">
        <f t="shared" si="10"/>
        <v>100</v>
      </c>
    </row>
    <row r="88" spans="1:18" x14ac:dyDescent="0.45">
      <c r="A88" s="22" t="s">
        <v>373</v>
      </c>
      <c r="B88" s="23" t="str">
        <f>VLOOKUP(A88,[6]TV_Merged!E:F,2,FALSE)</f>
        <v>Palliative care for cancer, women 60-69</v>
      </c>
      <c r="C88">
        <v>50</v>
      </c>
      <c r="D88">
        <v>50</v>
      </c>
      <c r="F88" s="23">
        <f t="shared" si="11"/>
        <v>100</v>
      </c>
      <c r="G88">
        <v>50</v>
      </c>
      <c r="H88">
        <v>50</v>
      </c>
      <c r="J88" s="23">
        <f t="shared" si="8"/>
        <v>100</v>
      </c>
      <c r="K88">
        <v>50</v>
      </c>
      <c r="L88">
        <v>50</v>
      </c>
      <c r="N88" s="23">
        <f t="shared" si="9"/>
        <v>100</v>
      </c>
      <c r="O88">
        <v>50</v>
      </c>
      <c r="P88">
        <v>50</v>
      </c>
      <c r="R88" s="23">
        <f t="shared" si="10"/>
        <v>100</v>
      </c>
    </row>
    <row r="89" spans="1:18" x14ac:dyDescent="0.45">
      <c r="A89" s="22" t="s">
        <v>374</v>
      </c>
      <c r="B89" s="23" t="str">
        <f>VLOOKUP(A89,[6]TV_Merged!E:F,2,FALSE)</f>
        <v>Palliative care for cancer, men &amp; women 70+</v>
      </c>
      <c r="C89">
        <v>50</v>
      </c>
      <c r="D89">
        <v>50</v>
      </c>
      <c r="F89" s="23">
        <f t="shared" si="11"/>
        <v>100</v>
      </c>
      <c r="G89">
        <v>50</v>
      </c>
      <c r="H89">
        <v>50</v>
      </c>
      <c r="J89" s="23">
        <f t="shared" si="8"/>
        <v>100</v>
      </c>
      <c r="K89">
        <v>50</v>
      </c>
      <c r="L89">
        <v>50</v>
      </c>
      <c r="N89" s="23">
        <f t="shared" si="9"/>
        <v>100</v>
      </c>
      <c r="O89">
        <v>50</v>
      </c>
      <c r="P89">
        <v>50</v>
      </c>
      <c r="R89" s="23">
        <f t="shared" si="10"/>
        <v>100</v>
      </c>
    </row>
    <row r="90" spans="1:18" x14ac:dyDescent="0.45">
      <c r="A90" s="22" t="s">
        <v>375</v>
      </c>
      <c r="B90" s="23" t="str">
        <f>VLOOKUP(A90,[6]TV_Merged!E:F,2,FALSE)</f>
        <v>Lifestyle counseling</v>
      </c>
      <c r="C90">
        <v>50</v>
      </c>
      <c r="D90">
        <v>50</v>
      </c>
      <c r="F90" s="23">
        <f t="shared" si="11"/>
        <v>100</v>
      </c>
      <c r="G90">
        <v>50</v>
      </c>
      <c r="H90">
        <v>50</v>
      </c>
      <c r="J90" s="23">
        <f t="shared" si="8"/>
        <v>100</v>
      </c>
      <c r="K90">
        <v>50</v>
      </c>
      <c r="L90">
        <v>50</v>
      </c>
      <c r="N90" s="23">
        <f t="shared" si="9"/>
        <v>100</v>
      </c>
      <c r="O90">
        <v>50</v>
      </c>
      <c r="P90">
        <v>50</v>
      </c>
      <c r="R90" s="23">
        <f t="shared" si="10"/>
        <v>100</v>
      </c>
    </row>
    <row r="91" spans="1:18" x14ac:dyDescent="0.45">
      <c r="A91" s="22" t="s">
        <v>376</v>
      </c>
      <c r="B91" s="23" t="str">
        <f>VLOOKUP(A91,[6]TV_Merged!E:F,2,FALSE)</f>
        <v>Lifestyle counseling</v>
      </c>
      <c r="C91">
        <v>50</v>
      </c>
      <c r="D91">
        <v>50</v>
      </c>
      <c r="F91" s="23">
        <f t="shared" si="11"/>
        <v>100</v>
      </c>
      <c r="G91">
        <v>50</v>
      </c>
      <c r="H91">
        <v>50</v>
      </c>
      <c r="J91" s="23">
        <f t="shared" si="8"/>
        <v>100</v>
      </c>
      <c r="K91">
        <v>50</v>
      </c>
      <c r="L91">
        <v>50</v>
      </c>
      <c r="N91" s="23">
        <f t="shared" si="9"/>
        <v>100</v>
      </c>
      <c r="O91">
        <v>50</v>
      </c>
      <c r="P91">
        <v>50</v>
      </c>
      <c r="R91" s="23">
        <f t="shared" si="10"/>
        <v>100</v>
      </c>
    </row>
    <row r="92" spans="1:18" x14ac:dyDescent="0.45">
      <c r="A92" s="22" t="s">
        <v>377</v>
      </c>
      <c r="B92" s="23" t="str">
        <f>VLOOKUP(A92,[6]TV_Merged!E:F,2,FALSE)</f>
        <v>Smoking cessation</v>
      </c>
      <c r="C92">
        <v>50</v>
      </c>
      <c r="D92">
        <v>50</v>
      </c>
      <c r="F92" s="23">
        <f t="shared" si="11"/>
        <v>100</v>
      </c>
      <c r="G92">
        <v>50</v>
      </c>
      <c r="H92">
        <v>50</v>
      </c>
      <c r="J92" s="23">
        <f t="shared" si="8"/>
        <v>100</v>
      </c>
      <c r="K92">
        <v>50</v>
      </c>
      <c r="L92">
        <v>50</v>
      </c>
      <c r="N92" s="23">
        <f t="shared" si="9"/>
        <v>100</v>
      </c>
      <c r="O92">
        <v>50</v>
      </c>
      <c r="P92">
        <v>50</v>
      </c>
      <c r="R92" s="23">
        <f t="shared" si="10"/>
        <v>100</v>
      </c>
    </row>
    <row r="93" spans="1:18" x14ac:dyDescent="0.45">
      <c r="A93" s="22" t="s">
        <v>378</v>
      </c>
      <c r="B93" s="23" t="str">
        <f>VLOOKUP(A93,[6]TV_Merged!E:F,2,FALSE)</f>
        <v>Prevention of risk factors</v>
      </c>
      <c r="C93">
        <v>50</v>
      </c>
      <c r="D93">
        <v>50</v>
      </c>
      <c r="F93" s="23">
        <f t="shared" si="11"/>
        <v>100</v>
      </c>
      <c r="G93">
        <v>50</v>
      </c>
      <c r="H93">
        <v>50</v>
      </c>
      <c r="J93" s="23">
        <f t="shared" si="8"/>
        <v>100</v>
      </c>
      <c r="K93">
        <v>50</v>
      </c>
      <c r="L93">
        <v>50</v>
      </c>
      <c r="N93" s="23">
        <f t="shared" si="9"/>
        <v>100</v>
      </c>
      <c r="O93">
        <v>50</v>
      </c>
      <c r="P93">
        <v>50</v>
      </c>
      <c r="R93" s="23">
        <f t="shared" si="10"/>
        <v>100</v>
      </c>
    </row>
    <row r="94" spans="1:18" x14ac:dyDescent="0.45">
      <c r="A94" s="22" t="s">
        <v>379</v>
      </c>
      <c r="B94" s="23" t="str">
        <f>VLOOKUP(A94,[6]TV_Merged!E:F,2,FALSE)</f>
        <v>Generate community awareness</v>
      </c>
      <c r="C94">
        <v>50</v>
      </c>
      <c r="D94">
        <v>50</v>
      </c>
      <c r="F94" s="23">
        <f t="shared" si="11"/>
        <v>100</v>
      </c>
      <c r="G94">
        <v>50</v>
      </c>
      <c r="H94">
        <v>50</v>
      </c>
      <c r="J94" s="23">
        <f t="shared" si="8"/>
        <v>100</v>
      </c>
      <c r="K94">
        <v>50</v>
      </c>
      <c r="L94">
        <v>50</v>
      </c>
      <c r="N94" s="23">
        <f t="shared" si="9"/>
        <v>100</v>
      </c>
      <c r="O94">
        <v>50</v>
      </c>
      <c r="P94">
        <v>50</v>
      </c>
      <c r="R94" s="23">
        <f t="shared" si="10"/>
        <v>100</v>
      </c>
    </row>
    <row r="95" spans="1:18" x14ac:dyDescent="0.45">
      <c r="A95" s="22" t="s">
        <v>380</v>
      </c>
      <c r="B95" s="23" t="str">
        <f>VLOOKUP(A95,[6]TV_Merged!E:F,2,FALSE)</f>
        <v>Depression identify &amp; link to care, ages 18-30</v>
      </c>
      <c r="C95">
        <v>50</v>
      </c>
      <c r="D95">
        <v>50</v>
      </c>
      <c r="F95" s="23">
        <f t="shared" si="11"/>
        <v>100</v>
      </c>
      <c r="G95">
        <v>50</v>
      </c>
      <c r="H95">
        <v>50</v>
      </c>
      <c r="J95" s="23">
        <f t="shared" si="8"/>
        <v>100</v>
      </c>
      <c r="K95">
        <v>50</v>
      </c>
      <c r="L95">
        <v>50</v>
      </c>
      <c r="N95" s="23">
        <f t="shared" si="9"/>
        <v>100</v>
      </c>
      <c r="O95">
        <v>50</v>
      </c>
      <c r="P95">
        <v>50</v>
      </c>
      <c r="R95" s="23">
        <f t="shared" si="10"/>
        <v>100</v>
      </c>
    </row>
    <row r="96" spans="1:18" x14ac:dyDescent="0.45">
      <c r="A96" s="22" t="s">
        <v>381</v>
      </c>
      <c r="B96" s="23" t="str">
        <f>VLOOKUP(A96,[6]TV_Merged!E:F,2,FALSE)</f>
        <v>Depression identify &amp; link to care, ages 31-44</v>
      </c>
      <c r="C96">
        <v>50</v>
      </c>
      <c r="D96">
        <v>50</v>
      </c>
      <c r="F96" s="23">
        <f t="shared" si="11"/>
        <v>100</v>
      </c>
      <c r="G96">
        <v>50</v>
      </c>
      <c r="H96">
        <v>50</v>
      </c>
      <c r="J96" s="23">
        <f t="shared" si="8"/>
        <v>100</v>
      </c>
      <c r="K96">
        <v>50</v>
      </c>
      <c r="L96">
        <v>50</v>
      </c>
      <c r="N96" s="23">
        <f t="shared" si="9"/>
        <v>100</v>
      </c>
      <c r="O96">
        <v>50</v>
      </c>
      <c r="P96">
        <v>50</v>
      </c>
      <c r="R96" s="23">
        <f t="shared" si="10"/>
        <v>100</v>
      </c>
    </row>
    <row r="97" spans="1:18" x14ac:dyDescent="0.45">
      <c r="A97" s="22" t="s">
        <v>382</v>
      </c>
      <c r="B97" s="23" t="str">
        <f>VLOOKUP(A97,[6]TV_Merged!E:F,2,FALSE)</f>
        <v>Depression identify &amp; link to care, ages 45-54</v>
      </c>
      <c r="C97">
        <v>50</v>
      </c>
      <c r="D97">
        <v>50</v>
      </c>
      <c r="F97" s="23">
        <f t="shared" si="11"/>
        <v>100</v>
      </c>
      <c r="G97">
        <v>50</v>
      </c>
      <c r="H97">
        <v>50</v>
      </c>
      <c r="J97" s="23">
        <f t="shared" si="8"/>
        <v>100</v>
      </c>
      <c r="K97">
        <v>50</v>
      </c>
      <c r="L97">
        <v>50</v>
      </c>
      <c r="N97" s="23">
        <f t="shared" si="9"/>
        <v>100</v>
      </c>
      <c r="O97">
        <v>50</v>
      </c>
      <c r="P97">
        <v>50</v>
      </c>
      <c r="R97" s="23">
        <f t="shared" si="10"/>
        <v>100</v>
      </c>
    </row>
    <row r="98" spans="1:18" x14ac:dyDescent="0.45">
      <c r="A98" s="22" t="s">
        <v>383</v>
      </c>
      <c r="B98" s="23" t="str">
        <f>VLOOKUP(A98,[6]TV_Merged!E:F,2,FALSE)</f>
        <v>Depression identify &amp; link to care, ages 55-64</v>
      </c>
      <c r="C98">
        <v>50</v>
      </c>
      <c r="D98">
        <v>50</v>
      </c>
      <c r="F98" s="23">
        <f t="shared" si="11"/>
        <v>100</v>
      </c>
      <c r="G98">
        <v>50</v>
      </c>
      <c r="H98">
        <v>50</v>
      </c>
      <c r="J98" s="23">
        <f t="shared" si="8"/>
        <v>100</v>
      </c>
      <c r="K98">
        <v>50</v>
      </c>
      <c r="L98">
        <v>50</v>
      </c>
      <c r="N98" s="23">
        <f t="shared" si="9"/>
        <v>100</v>
      </c>
      <c r="O98">
        <v>50</v>
      </c>
      <c r="P98">
        <v>50</v>
      </c>
      <c r="R98" s="23">
        <f t="shared" si="10"/>
        <v>100</v>
      </c>
    </row>
    <row r="99" spans="1:18" x14ac:dyDescent="0.45">
      <c r="A99" s="22" t="s">
        <v>384</v>
      </c>
      <c r="B99" s="23" t="str">
        <f>VLOOKUP(A99,[6]TV_Merged!E:F,2,FALSE)</f>
        <v>Depression identify &amp; link to care, ages 65+</v>
      </c>
      <c r="C99">
        <v>50</v>
      </c>
      <c r="D99">
        <v>50</v>
      </c>
      <c r="F99" s="23">
        <f t="shared" si="11"/>
        <v>100</v>
      </c>
      <c r="G99">
        <v>50</v>
      </c>
      <c r="H99">
        <v>50</v>
      </c>
      <c r="J99" s="23">
        <f t="shared" ref="J99:J122" si="12">SUM(G99:I99)</f>
        <v>100</v>
      </c>
      <c r="K99">
        <v>50</v>
      </c>
      <c r="L99">
        <v>50</v>
      </c>
      <c r="N99" s="23">
        <f t="shared" si="9"/>
        <v>100</v>
      </c>
      <c r="O99">
        <v>50</v>
      </c>
      <c r="P99">
        <v>50</v>
      </c>
      <c r="R99" s="23">
        <f t="shared" si="10"/>
        <v>100</v>
      </c>
    </row>
    <row r="100" spans="1:18" x14ac:dyDescent="0.45">
      <c r="A100" s="22" t="s">
        <v>385</v>
      </c>
      <c r="B100" s="23" t="str">
        <f>VLOOKUP(A100,[6]TV_Merged!E:F,2,FALSE)</f>
        <v>Workplace stress reduction</v>
      </c>
      <c r="C100">
        <v>50</v>
      </c>
      <c r="D100">
        <v>50</v>
      </c>
      <c r="F100" s="23">
        <f t="shared" si="11"/>
        <v>100</v>
      </c>
      <c r="G100">
        <v>50</v>
      </c>
      <c r="H100">
        <v>50</v>
      </c>
      <c r="J100" s="23">
        <f t="shared" si="12"/>
        <v>100</v>
      </c>
      <c r="K100">
        <v>50</v>
      </c>
      <c r="L100">
        <v>50</v>
      </c>
      <c r="N100" s="23">
        <f t="shared" si="9"/>
        <v>100</v>
      </c>
      <c r="O100">
        <v>50</v>
      </c>
      <c r="P100">
        <v>50</v>
      </c>
      <c r="R100" s="23">
        <f t="shared" si="10"/>
        <v>100</v>
      </c>
    </row>
    <row r="101" spans="1:18" x14ac:dyDescent="0.45">
      <c r="A101" s="22" t="s">
        <v>386</v>
      </c>
      <c r="B101" s="23" t="str">
        <f>VLOOKUP(A101,[6]TV_Merged!E:F,2,FALSE)</f>
        <v>School-based mental health programs</v>
      </c>
      <c r="C101">
        <v>50</v>
      </c>
      <c r="D101">
        <v>50</v>
      </c>
      <c r="F101" s="23">
        <f t="shared" si="11"/>
        <v>100</v>
      </c>
      <c r="G101">
        <v>50</v>
      </c>
      <c r="H101">
        <v>50</v>
      </c>
      <c r="J101" s="23">
        <f t="shared" si="12"/>
        <v>100</v>
      </c>
      <c r="K101">
        <v>50</v>
      </c>
      <c r="L101">
        <v>50</v>
      </c>
      <c r="N101" s="23">
        <f t="shared" si="9"/>
        <v>100</v>
      </c>
      <c r="O101">
        <v>50</v>
      </c>
      <c r="P101">
        <v>50</v>
      </c>
      <c r="R101" s="23">
        <f t="shared" si="10"/>
        <v>100</v>
      </c>
    </row>
    <row r="102" spans="1:18" x14ac:dyDescent="0.45">
      <c r="A102" s="22" t="s">
        <v>387</v>
      </c>
      <c r="B102" s="23" t="str">
        <f>VLOOKUP(A102,[6]TV_Merged!E:F,2,FALSE)</f>
        <v>Identify &amp; assess drug use</v>
      </c>
      <c r="C102">
        <v>50</v>
      </c>
      <c r="D102">
        <v>50</v>
      </c>
      <c r="F102" s="23">
        <f t="shared" si="11"/>
        <v>100</v>
      </c>
      <c r="G102">
        <v>50</v>
      </c>
      <c r="H102">
        <v>50</v>
      </c>
      <c r="J102" s="23">
        <f t="shared" si="12"/>
        <v>100</v>
      </c>
      <c r="K102">
        <v>50</v>
      </c>
      <c r="L102">
        <v>50</v>
      </c>
      <c r="N102" s="23">
        <f t="shared" si="9"/>
        <v>100</v>
      </c>
      <c r="O102">
        <v>50</v>
      </c>
      <c r="P102">
        <v>50</v>
      </c>
      <c r="R102" s="23">
        <f t="shared" si="10"/>
        <v>100</v>
      </c>
    </row>
    <row r="103" spans="1:18" x14ac:dyDescent="0.45">
      <c r="A103" s="22" t="s">
        <v>388</v>
      </c>
      <c r="B103" s="23" t="str">
        <f>VLOOKUP(A103,[6]TV_Merged!E:F,2,FALSE)</f>
        <v>Safer storage of pesticides</v>
      </c>
      <c r="C103">
        <v>50</v>
      </c>
      <c r="D103">
        <v>50</v>
      </c>
      <c r="F103" s="23">
        <f t="shared" si="11"/>
        <v>100</v>
      </c>
      <c r="G103">
        <v>50</v>
      </c>
      <c r="H103">
        <v>50</v>
      </c>
      <c r="J103" s="23">
        <f t="shared" si="12"/>
        <v>100</v>
      </c>
      <c r="K103">
        <v>50</v>
      </c>
      <c r="L103">
        <v>50</v>
      </c>
      <c r="N103" s="23">
        <f t="shared" si="9"/>
        <v>100</v>
      </c>
      <c r="O103">
        <v>50</v>
      </c>
      <c r="P103">
        <v>50</v>
      </c>
      <c r="R103" s="23">
        <f t="shared" si="10"/>
        <v>100</v>
      </c>
    </row>
    <row r="104" spans="1:18" x14ac:dyDescent="0.45">
      <c r="A104" s="22" t="s">
        <v>389</v>
      </c>
      <c r="B104" s="23" t="str">
        <f>VLOOKUP(A104,[6]TV_Merged!E:F,2,FALSE)</f>
        <v>Emergency poisoning response</v>
      </c>
      <c r="C104">
        <v>50</v>
      </c>
      <c r="D104">
        <v>50</v>
      </c>
      <c r="F104" s="23">
        <f t="shared" si="11"/>
        <v>100</v>
      </c>
      <c r="G104">
        <v>50</v>
      </c>
      <c r="H104">
        <v>50</v>
      </c>
      <c r="J104" s="23">
        <f t="shared" si="12"/>
        <v>100</v>
      </c>
      <c r="K104">
        <v>50</v>
      </c>
      <c r="L104">
        <v>50</v>
      </c>
      <c r="N104" s="23">
        <f t="shared" si="9"/>
        <v>100</v>
      </c>
      <c r="O104">
        <v>50</v>
      </c>
      <c r="P104">
        <v>50</v>
      </c>
      <c r="R104" s="23">
        <f t="shared" si="10"/>
        <v>100</v>
      </c>
    </row>
    <row r="105" spans="1:18" x14ac:dyDescent="0.45">
      <c r="A105" s="22" t="s">
        <v>390</v>
      </c>
      <c r="B105" s="23" t="str">
        <f>VLOOKUP(A105,[6]TV_Merged!E:F,2,FALSE)</f>
        <v>Awareness &amp; screening for cataracts</v>
      </c>
      <c r="C105">
        <v>50</v>
      </c>
      <c r="D105">
        <v>50</v>
      </c>
      <c r="F105" s="23">
        <f t="shared" si="11"/>
        <v>100</v>
      </c>
      <c r="G105">
        <v>50</v>
      </c>
      <c r="H105">
        <v>50</v>
      </c>
      <c r="J105" s="23">
        <f t="shared" si="12"/>
        <v>100</v>
      </c>
      <c r="K105">
        <v>50</v>
      </c>
      <c r="L105">
        <v>50</v>
      </c>
      <c r="N105" s="23">
        <f t="shared" si="9"/>
        <v>100</v>
      </c>
      <c r="O105">
        <v>50</v>
      </c>
      <c r="P105">
        <v>50</v>
      </c>
      <c r="R105" s="23">
        <f t="shared" si="10"/>
        <v>100</v>
      </c>
    </row>
    <row r="106" spans="1:18" x14ac:dyDescent="0.45">
      <c r="A106" s="22" t="s">
        <v>391</v>
      </c>
      <c r="B106" s="23" t="str">
        <f>VLOOKUP(A106,[6]TV_Merged!E:F,2,FALSE)</f>
        <v>Awareness of eye glasses</v>
      </c>
      <c r="C106">
        <v>50</v>
      </c>
      <c r="D106">
        <v>50</v>
      </c>
      <c r="F106" s="23">
        <f t="shared" si="11"/>
        <v>100</v>
      </c>
      <c r="G106">
        <v>50</v>
      </c>
      <c r="H106">
        <v>50</v>
      </c>
      <c r="J106" s="23">
        <f t="shared" si="12"/>
        <v>100</v>
      </c>
      <c r="K106">
        <v>50</v>
      </c>
      <c r="L106">
        <v>50</v>
      </c>
      <c r="N106" s="23">
        <f t="shared" si="9"/>
        <v>100</v>
      </c>
      <c r="O106">
        <v>50</v>
      </c>
      <c r="P106">
        <v>50</v>
      </c>
      <c r="R106" s="23">
        <f t="shared" si="10"/>
        <v>100</v>
      </c>
    </row>
    <row r="107" spans="1:18" x14ac:dyDescent="0.45">
      <c r="A107" s="22" t="s">
        <v>392</v>
      </c>
      <c r="B107" s="23" t="str">
        <f>VLOOKUP(A107,[6]TV_Merged!E:F,2,FALSE)</f>
        <v>Awareness &amp; screening for glaucoma</v>
      </c>
      <c r="C107">
        <v>50</v>
      </c>
      <c r="D107">
        <v>50</v>
      </c>
      <c r="F107" s="23">
        <f t="shared" si="11"/>
        <v>100</v>
      </c>
      <c r="G107">
        <v>50</v>
      </c>
      <c r="H107">
        <v>50</v>
      </c>
      <c r="J107" s="23">
        <f t="shared" si="12"/>
        <v>100</v>
      </c>
      <c r="K107">
        <v>50</v>
      </c>
      <c r="L107">
        <v>50</v>
      </c>
      <c r="N107" s="23">
        <f t="shared" si="9"/>
        <v>100</v>
      </c>
      <c r="O107">
        <v>50</v>
      </c>
      <c r="P107">
        <v>50</v>
      </c>
      <c r="R107" s="23">
        <f t="shared" si="10"/>
        <v>100</v>
      </c>
    </row>
    <row r="108" spans="1:18" x14ac:dyDescent="0.45">
      <c r="A108" s="22" t="s">
        <v>393</v>
      </c>
      <c r="B108" s="23" t="str">
        <f>VLOOKUP(A108,[6]TV_Merged!E:F,2,FALSE)</f>
        <v>Surveillance for NTDs</v>
      </c>
      <c r="C108">
        <v>50</v>
      </c>
      <c r="D108">
        <v>50</v>
      </c>
      <c r="F108" s="23">
        <f t="shared" si="11"/>
        <v>100</v>
      </c>
      <c r="G108">
        <v>50</v>
      </c>
      <c r="H108">
        <v>50</v>
      </c>
      <c r="J108" s="23">
        <f t="shared" si="12"/>
        <v>100</v>
      </c>
      <c r="K108">
        <v>50</v>
      </c>
      <c r="L108">
        <v>50</v>
      </c>
      <c r="N108" s="23">
        <f t="shared" si="9"/>
        <v>100</v>
      </c>
      <c r="O108">
        <v>50</v>
      </c>
      <c r="P108">
        <v>50</v>
      </c>
      <c r="R108" s="23">
        <f t="shared" si="10"/>
        <v>100</v>
      </c>
    </row>
    <row r="109" spans="1:18" x14ac:dyDescent="0.45">
      <c r="A109" s="22" t="s">
        <v>394</v>
      </c>
      <c r="B109" s="23" t="str">
        <f>VLOOKUP(A109,[6]TV_Merged!E:F,2,FALSE)</f>
        <v>LF screening &amp; referral</v>
      </c>
      <c r="C109">
        <v>50</v>
      </c>
      <c r="D109">
        <v>50</v>
      </c>
      <c r="F109" s="23">
        <f t="shared" si="11"/>
        <v>100</v>
      </c>
      <c r="G109">
        <v>50</v>
      </c>
      <c r="H109">
        <v>50</v>
      </c>
      <c r="J109" s="23">
        <f t="shared" si="12"/>
        <v>100</v>
      </c>
      <c r="K109">
        <v>50</v>
      </c>
      <c r="L109">
        <v>50</v>
      </c>
      <c r="N109" s="23">
        <f t="shared" si="9"/>
        <v>100</v>
      </c>
      <c r="O109">
        <v>50</v>
      </c>
      <c r="P109">
        <v>50</v>
      </c>
      <c r="R109" s="23">
        <f t="shared" si="10"/>
        <v>100</v>
      </c>
    </row>
    <row r="110" spans="1:18" x14ac:dyDescent="0.45">
      <c r="A110" s="22" t="s">
        <v>395</v>
      </c>
      <c r="B110" s="23" t="str">
        <f>VLOOKUP(A110,[6]TV_Merged!E:F,2,FALSE)</f>
        <v>LLINs and IRS</v>
      </c>
      <c r="C110">
        <v>50</v>
      </c>
      <c r="D110">
        <v>50</v>
      </c>
      <c r="F110" s="23">
        <f t="shared" si="11"/>
        <v>100</v>
      </c>
      <c r="G110">
        <v>50</v>
      </c>
      <c r="H110">
        <v>50</v>
      </c>
      <c r="J110" s="23">
        <f t="shared" si="12"/>
        <v>100</v>
      </c>
      <c r="K110">
        <v>50</v>
      </c>
      <c r="L110">
        <v>50</v>
      </c>
      <c r="N110" s="23">
        <f t="shared" si="9"/>
        <v>100</v>
      </c>
      <c r="O110">
        <v>50</v>
      </c>
      <c r="P110">
        <v>50</v>
      </c>
      <c r="R110" s="23">
        <f t="shared" si="10"/>
        <v>100</v>
      </c>
    </row>
    <row r="111" spans="1:18" x14ac:dyDescent="0.45">
      <c r="A111" s="22" t="s">
        <v>396</v>
      </c>
      <c r="B111" s="23" t="str">
        <f>VLOOKUP(A111,[6]TV_Merged!E:F,2,FALSE)</f>
        <v>LF behavior change</v>
      </c>
      <c r="C111">
        <v>50</v>
      </c>
      <c r="D111">
        <v>50</v>
      </c>
      <c r="F111" s="23">
        <f t="shared" si="11"/>
        <v>100</v>
      </c>
      <c r="G111">
        <v>50</v>
      </c>
      <c r="H111">
        <v>50</v>
      </c>
      <c r="J111" s="23">
        <f t="shared" si="12"/>
        <v>100</v>
      </c>
      <c r="K111">
        <v>50</v>
      </c>
      <c r="L111">
        <v>50</v>
      </c>
      <c r="N111" s="23">
        <f t="shared" si="9"/>
        <v>100</v>
      </c>
      <c r="O111">
        <v>50</v>
      </c>
      <c r="P111">
        <v>50</v>
      </c>
      <c r="R111" s="23">
        <f t="shared" si="10"/>
        <v>100</v>
      </c>
    </row>
    <row r="112" spans="1:18" x14ac:dyDescent="0.45">
      <c r="A112" s="22" t="s">
        <v>397</v>
      </c>
      <c r="B112" s="23" t="str">
        <f>VLOOKUP(A112,[6]TV_Merged!E:F,2,FALSE)</f>
        <v>Oncho behavior change</v>
      </c>
      <c r="C112">
        <v>50</v>
      </c>
      <c r="D112">
        <v>50</v>
      </c>
      <c r="F112" s="23">
        <f t="shared" si="11"/>
        <v>100</v>
      </c>
      <c r="G112">
        <v>50</v>
      </c>
      <c r="H112">
        <v>50</v>
      </c>
      <c r="J112" s="23">
        <f t="shared" si="12"/>
        <v>100</v>
      </c>
      <c r="K112">
        <v>50</v>
      </c>
      <c r="L112">
        <v>50</v>
      </c>
      <c r="N112" s="23">
        <f t="shared" si="9"/>
        <v>100</v>
      </c>
      <c r="O112">
        <v>50</v>
      </c>
      <c r="P112">
        <v>50</v>
      </c>
      <c r="R112" s="23">
        <f t="shared" si="10"/>
        <v>100</v>
      </c>
    </row>
    <row r="113" spans="1:18" x14ac:dyDescent="0.45">
      <c r="A113" s="22" t="s">
        <v>398</v>
      </c>
      <c r="B113" s="23" t="str">
        <f>VLOOKUP(A113,[6]TV_Merged!E:F,2,FALSE)</f>
        <v>Trachoma behavior change</v>
      </c>
      <c r="C113">
        <v>50</v>
      </c>
      <c r="D113">
        <v>50</v>
      </c>
      <c r="F113" s="23">
        <f t="shared" si="11"/>
        <v>100</v>
      </c>
      <c r="G113">
        <v>50</v>
      </c>
      <c r="H113">
        <v>50</v>
      </c>
      <c r="J113" s="23">
        <f t="shared" si="12"/>
        <v>100</v>
      </c>
      <c r="K113">
        <v>50</v>
      </c>
      <c r="L113">
        <v>50</v>
      </c>
      <c r="N113" s="23">
        <f t="shared" si="9"/>
        <v>100</v>
      </c>
      <c r="O113">
        <v>50</v>
      </c>
      <c r="P113">
        <v>50</v>
      </c>
      <c r="R113" s="23">
        <f t="shared" si="10"/>
        <v>100</v>
      </c>
    </row>
    <row r="114" spans="1:18" x14ac:dyDescent="0.45">
      <c r="A114" s="22" t="s">
        <v>399</v>
      </c>
      <c r="B114" s="23" t="str">
        <f>VLOOKUP(A114,[6]TV_Merged!E:F,2,FALSE)</f>
        <v>Promote water and sanitation</v>
      </c>
      <c r="C114">
        <v>50</v>
      </c>
      <c r="D114">
        <v>50</v>
      </c>
      <c r="F114" s="23">
        <f t="shared" si="11"/>
        <v>100</v>
      </c>
      <c r="G114">
        <v>50</v>
      </c>
      <c r="H114">
        <v>50</v>
      </c>
      <c r="J114" s="23">
        <f t="shared" si="12"/>
        <v>100</v>
      </c>
      <c r="K114">
        <v>50</v>
      </c>
      <c r="L114">
        <v>50</v>
      </c>
      <c r="N114" s="23">
        <f t="shared" si="9"/>
        <v>100</v>
      </c>
      <c r="O114">
        <v>50</v>
      </c>
      <c r="P114">
        <v>50</v>
      </c>
      <c r="R114" s="23">
        <f t="shared" si="10"/>
        <v>100</v>
      </c>
    </row>
    <row r="115" spans="1:18" x14ac:dyDescent="0.45">
      <c r="A115" s="22" t="s">
        <v>400</v>
      </c>
      <c r="B115" s="23" t="str">
        <f>VLOOKUP(A115,[6]TV_Merged!E:F,2,FALSE)</f>
        <v>Promote face washing</v>
      </c>
      <c r="C115">
        <v>50</v>
      </c>
      <c r="D115">
        <v>50</v>
      </c>
      <c r="F115" s="23">
        <f t="shared" si="11"/>
        <v>100</v>
      </c>
      <c r="G115">
        <v>50</v>
      </c>
      <c r="H115">
        <v>50</v>
      </c>
      <c r="J115" s="23">
        <f t="shared" si="12"/>
        <v>100</v>
      </c>
      <c r="K115">
        <v>50</v>
      </c>
      <c r="L115">
        <v>50</v>
      </c>
      <c r="N115" s="23">
        <f t="shared" si="9"/>
        <v>100</v>
      </c>
      <c r="O115">
        <v>50</v>
      </c>
      <c r="P115">
        <v>50</v>
      </c>
      <c r="R115" s="23">
        <f t="shared" si="10"/>
        <v>100</v>
      </c>
    </row>
    <row r="116" spans="1:18" x14ac:dyDescent="0.45">
      <c r="A116" s="22" t="s">
        <v>401</v>
      </c>
      <c r="B116" s="23" t="str">
        <f>VLOOKUP(A116,[6]TV_Merged!E:F,2,FALSE)</f>
        <v>Schisto behavior change</v>
      </c>
      <c r="C116">
        <v>50</v>
      </c>
      <c r="D116">
        <v>50</v>
      </c>
      <c r="F116" s="23">
        <f t="shared" si="11"/>
        <v>100</v>
      </c>
      <c r="G116">
        <v>50</v>
      </c>
      <c r="H116">
        <v>50</v>
      </c>
      <c r="J116" s="23">
        <f t="shared" si="12"/>
        <v>100</v>
      </c>
      <c r="K116">
        <v>50</v>
      </c>
      <c r="L116">
        <v>50</v>
      </c>
      <c r="N116" s="23">
        <f t="shared" si="9"/>
        <v>100</v>
      </c>
      <c r="O116">
        <v>50</v>
      </c>
      <c r="P116">
        <v>50</v>
      </c>
      <c r="R116" s="23">
        <f t="shared" si="10"/>
        <v>100</v>
      </c>
    </row>
    <row r="117" spans="1:18" x14ac:dyDescent="0.45">
      <c r="A117" s="22" t="s">
        <v>402</v>
      </c>
      <c r="B117" s="23" t="str">
        <f>VLOOKUP(A117,[6]TV_Merged!E:F,2,FALSE)</f>
        <v>Schisto MDA</v>
      </c>
      <c r="C117">
        <v>50</v>
      </c>
      <c r="D117">
        <v>50</v>
      </c>
      <c r="F117" s="23">
        <f t="shared" si="11"/>
        <v>100</v>
      </c>
      <c r="G117">
        <v>50</v>
      </c>
      <c r="H117">
        <v>50</v>
      </c>
      <c r="J117" s="23">
        <f t="shared" si="12"/>
        <v>100</v>
      </c>
      <c r="K117">
        <v>50</v>
      </c>
      <c r="L117">
        <v>50</v>
      </c>
      <c r="N117" s="23">
        <f t="shared" si="9"/>
        <v>100</v>
      </c>
      <c r="O117">
        <v>50</v>
      </c>
      <c r="P117">
        <v>50</v>
      </c>
      <c r="R117" s="23">
        <f t="shared" si="10"/>
        <v>100</v>
      </c>
    </row>
    <row r="118" spans="1:18" x14ac:dyDescent="0.45">
      <c r="A118" s="22" t="s">
        <v>403</v>
      </c>
      <c r="B118" s="23" t="str">
        <f>VLOOKUP(A118,[6]TV_Merged!E:F,2,FALSE)</f>
        <v>STH behavior change</v>
      </c>
      <c r="C118">
        <v>50</v>
      </c>
      <c r="D118">
        <v>50</v>
      </c>
      <c r="F118" s="23">
        <f t="shared" si="11"/>
        <v>100</v>
      </c>
      <c r="G118">
        <v>50</v>
      </c>
      <c r="H118">
        <v>50</v>
      </c>
      <c r="J118" s="23">
        <f t="shared" si="12"/>
        <v>100</v>
      </c>
      <c r="K118">
        <v>50</v>
      </c>
      <c r="L118">
        <v>50</v>
      </c>
      <c r="N118" s="23">
        <f t="shared" si="9"/>
        <v>100</v>
      </c>
      <c r="O118">
        <v>50</v>
      </c>
      <c r="P118">
        <v>50</v>
      </c>
      <c r="R118" s="23">
        <f t="shared" si="10"/>
        <v>100</v>
      </c>
    </row>
    <row r="119" spans="1:18" x14ac:dyDescent="0.45">
      <c r="A119" s="22" t="s">
        <v>404</v>
      </c>
      <c r="B119" s="23" t="str">
        <f>VLOOKUP(A119,[6]TV_Merged!E:F,2,FALSE)</f>
        <v>Scabies behavior change</v>
      </c>
      <c r="C119">
        <v>50</v>
      </c>
      <c r="D119">
        <v>50</v>
      </c>
      <c r="F119" s="23">
        <f t="shared" si="11"/>
        <v>100</v>
      </c>
      <c r="G119">
        <v>50</v>
      </c>
      <c r="H119">
        <v>50</v>
      </c>
      <c r="J119" s="23">
        <f t="shared" si="12"/>
        <v>100</v>
      </c>
      <c r="K119">
        <v>50</v>
      </c>
      <c r="L119">
        <v>50</v>
      </c>
      <c r="N119" s="23">
        <f t="shared" si="9"/>
        <v>100</v>
      </c>
      <c r="O119">
        <v>50</v>
      </c>
      <c r="P119">
        <v>50</v>
      </c>
      <c r="R119" s="23">
        <f t="shared" si="10"/>
        <v>100</v>
      </c>
    </row>
    <row r="120" spans="1:18" x14ac:dyDescent="0.45">
      <c r="A120" s="22" t="s">
        <v>405</v>
      </c>
      <c r="B120" s="23" t="str">
        <f>VLOOKUP(A120,[6]TV_Merged!E:F,2,FALSE)</f>
        <v>Model household program</v>
      </c>
      <c r="C120">
        <v>50</v>
      </c>
      <c r="D120">
        <v>50</v>
      </c>
      <c r="F120" s="23">
        <f t="shared" si="11"/>
        <v>100</v>
      </c>
      <c r="G120">
        <v>50</v>
      </c>
      <c r="H120">
        <v>50</v>
      </c>
      <c r="J120" s="23">
        <f t="shared" si="12"/>
        <v>100</v>
      </c>
      <c r="K120">
        <v>50</v>
      </c>
      <c r="L120">
        <v>50</v>
      </c>
      <c r="N120" s="23">
        <f t="shared" si="9"/>
        <v>100</v>
      </c>
      <c r="O120">
        <v>50</v>
      </c>
      <c r="P120">
        <v>50</v>
      </c>
      <c r="R120" s="23">
        <f t="shared" si="10"/>
        <v>100</v>
      </c>
    </row>
    <row r="121" spans="1:18" x14ac:dyDescent="0.45">
      <c r="A121" s="22" t="s">
        <v>406</v>
      </c>
      <c r="B121" s="23" t="str">
        <f>VLOOKUP(A121,[6]TV_Merged!E:F,2,FALSE)</f>
        <v>Model household program</v>
      </c>
      <c r="C121">
        <v>50</v>
      </c>
      <c r="D121">
        <v>50</v>
      </c>
      <c r="F121" s="23">
        <f t="shared" si="11"/>
        <v>100</v>
      </c>
      <c r="G121">
        <v>50</v>
      </c>
      <c r="H121">
        <v>50</v>
      </c>
      <c r="J121" s="23">
        <f t="shared" si="12"/>
        <v>100</v>
      </c>
      <c r="K121">
        <v>50</v>
      </c>
      <c r="L121">
        <v>50</v>
      </c>
      <c r="N121" s="23">
        <f t="shared" si="9"/>
        <v>100</v>
      </c>
      <c r="O121">
        <v>50</v>
      </c>
      <c r="P121">
        <v>50</v>
      </c>
      <c r="R121" s="23">
        <f t="shared" si="10"/>
        <v>100</v>
      </c>
    </row>
    <row r="122" spans="1:18" x14ac:dyDescent="0.45">
      <c r="A122" s="22" t="s">
        <v>407</v>
      </c>
      <c r="B122" s="23" t="str">
        <f>VLOOKUP(A122,[6]TV_Merged!E:F,2,FALSE)</f>
        <v>Record keeping</v>
      </c>
      <c r="C122">
        <v>50</v>
      </c>
      <c r="D122">
        <v>50</v>
      </c>
      <c r="F122" s="23">
        <f t="shared" si="11"/>
        <v>100</v>
      </c>
      <c r="G122">
        <v>50</v>
      </c>
      <c r="H122">
        <v>50</v>
      </c>
      <c r="J122" s="23">
        <f t="shared" si="12"/>
        <v>100</v>
      </c>
      <c r="K122">
        <v>50</v>
      </c>
      <c r="L122">
        <v>50</v>
      </c>
      <c r="N122" s="23">
        <f t="shared" si="9"/>
        <v>100</v>
      </c>
      <c r="O122">
        <v>50</v>
      </c>
      <c r="P122">
        <v>50</v>
      </c>
      <c r="R122" s="23">
        <f t="shared" si="10"/>
        <v>100</v>
      </c>
    </row>
    <row r="123" spans="1:18" x14ac:dyDescent="0.45">
      <c r="A123" t="s">
        <v>408</v>
      </c>
      <c r="B123" s="23" t="s">
        <v>409</v>
      </c>
      <c r="C123">
        <v>50</v>
      </c>
      <c r="D123">
        <v>50</v>
      </c>
      <c r="F123" s="23">
        <f t="shared" si="11"/>
        <v>100</v>
      </c>
      <c r="G123">
        <v>50</v>
      </c>
      <c r="H123">
        <v>50</v>
      </c>
      <c r="J123" s="23">
        <f t="shared" ref="J123:J124" si="13">SUM(G123:I123)</f>
        <v>100</v>
      </c>
      <c r="K123">
        <v>50</v>
      </c>
      <c r="L123">
        <v>50</v>
      </c>
      <c r="N123" s="23">
        <f t="shared" si="9"/>
        <v>100</v>
      </c>
      <c r="O123">
        <v>50</v>
      </c>
      <c r="P123">
        <v>50</v>
      </c>
      <c r="R123" s="23">
        <f t="shared" si="10"/>
        <v>100</v>
      </c>
    </row>
    <row r="124" spans="1:18" x14ac:dyDescent="0.45">
      <c r="A124" t="s">
        <v>410</v>
      </c>
      <c r="B124" s="23" t="s">
        <v>411</v>
      </c>
      <c r="C124">
        <v>50</v>
      </c>
      <c r="D124">
        <v>50</v>
      </c>
      <c r="F124" s="23">
        <f t="shared" si="11"/>
        <v>100</v>
      </c>
      <c r="G124">
        <v>50</v>
      </c>
      <c r="H124">
        <v>50</v>
      </c>
      <c r="J124" s="23">
        <f t="shared" si="13"/>
        <v>100</v>
      </c>
      <c r="K124">
        <v>50</v>
      </c>
      <c r="L124">
        <v>50</v>
      </c>
      <c r="N124" s="23">
        <f t="shared" si="9"/>
        <v>100</v>
      </c>
      <c r="O124">
        <v>50</v>
      </c>
      <c r="P124">
        <v>50</v>
      </c>
      <c r="R124" s="23">
        <f t="shared" si="10"/>
        <v>100</v>
      </c>
    </row>
  </sheetData>
  <conditionalFormatting sqref="N3:N122 R3:R122 F3:F122 J3:J122">
    <cfRule type="cellIs" dxfId="2" priority="3" operator="notEqual">
      <formula>100</formula>
    </cfRule>
  </conditionalFormatting>
  <conditionalFormatting sqref="R123 F123 J123 N123">
    <cfRule type="cellIs" dxfId="1" priority="2" operator="notEqual">
      <formula>100</formula>
    </cfRule>
  </conditionalFormatting>
  <conditionalFormatting sqref="F124 J124 N124 R124">
    <cfRule type="cellIs" dxfId="0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D8AC-6FDF-4EF8-BCA9-A6A93DE727E6}">
  <sheetPr>
    <tabColor theme="9" tint="-0.249977111117893"/>
  </sheetPr>
  <dimension ref="A1:Q3"/>
  <sheetViews>
    <sheetView workbookViewId="0">
      <selection activeCell="C3" sqref="C3"/>
    </sheetView>
  </sheetViews>
  <sheetFormatPr defaultColWidth="16.86328125" defaultRowHeight="14.25" x14ac:dyDescent="0.45"/>
  <cols>
    <col min="1" max="1" width="25.59765625" bestFit="1" customWidth="1"/>
    <col min="2" max="3" width="7.86328125" customWidth="1"/>
    <col min="4" max="4" width="9.86328125" bestFit="1" customWidth="1"/>
    <col min="5" max="5" width="8.59765625" bestFit="1" customWidth="1"/>
    <col min="6" max="10" width="14.265625" customWidth="1"/>
    <col min="11" max="11" width="18.1328125" bestFit="1" customWidth="1"/>
    <col min="12" max="12" width="21.86328125" bestFit="1" customWidth="1"/>
    <col min="13" max="13" width="24.59765625" bestFit="1" customWidth="1"/>
    <col min="14" max="14" width="31.59765625" bestFit="1" customWidth="1"/>
  </cols>
  <sheetData>
    <row r="1" spans="1:17" ht="28.5" x14ac:dyDescent="0.4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4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4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261</v>
      </c>
      <c r="H1" s="6" t="s">
        <v>260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1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118</v>
      </c>
      <c r="B4" t="s">
        <v>158</v>
      </c>
      <c r="C4" t="s">
        <v>157</v>
      </c>
      <c r="D4" t="s">
        <v>107</v>
      </c>
      <c r="E4">
        <v>15</v>
      </c>
      <c r="F4">
        <v>19</v>
      </c>
      <c r="G4">
        <v>7.1999999999999995E-2</v>
      </c>
      <c r="H4">
        <v>0.98846927759109204</v>
      </c>
      <c r="I4" t="s">
        <v>188</v>
      </c>
    </row>
    <row r="5" spans="1:9" x14ac:dyDescent="0.45">
      <c r="A5" t="s">
        <v>117</v>
      </c>
      <c r="B5" t="s">
        <v>159</v>
      </c>
      <c r="C5" t="s">
        <v>157</v>
      </c>
      <c r="D5" t="s">
        <v>107</v>
      </c>
      <c r="E5">
        <v>20</v>
      </c>
      <c r="F5">
        <v>24</v>
      </c>
      <c r="G5">
        <v>0.19500000000000001</v>
      </c>
      <c r="H5">
        <v>0.99316389691241536</v>
      </c>
      <c r="I5" t="s">
        <v>189</v>
      </c>
    </row>
    <row r="6" spans="1:9" x14ac:dyDescent="0.45">
      <c r="A6" t="s">
        <v>116</v>
      </c>
      <c r="B6" t="s">
        <v>160</v>
      </c>
      <c r="C6" t="s">
        <v>157</v>
      </c>
      <c r="D6" t="s">
        <v>107</v>
      </c>
      <c r="E6">
        <v>25</v>
      </c>
      <c r="F6">
        <v>29</v>
      </c>
      <c r="G6">
        <v>0.20200000000000001</v>
      </c>
      <c r="H6">
        <v>0.98022410443373342</v>
      </c>
      <c r="I6" t="s">
        <v>190</v>
      </c>
    </row>
    <row r="7" spans="1:9" x14ac:dyDescent="0.45">
      <c r="A7" t="s">
        <v>115</v>
      </c>
      <c r="B7" t="s">
        <v>161</v>
      </c>
      <c r="C7" t="s">
        <v>157</v>
      </c>
      <c r="D7" t="s">
        <v>107</v>
      </c>
      <c r="E7">
        <v>30</v>
      </c>
      <c r="F7">
        <v>34</v>
      </c>
      <c r="G7">
        <v>0.16200000000000001</v>
      </c>
      <c r="H7">
        <v>0.97771923789514636</v>
      </c>
      <c r="I7" t="s">
        <v>191</v>
      </c>
    </row>
    <row r="8" spans="1:9" x14ac:dyDescent="0.45">
      <c r="A8" t="s">
        <v>114</v>
      </c>
      <c r="B8" t="s">
        <v>162</v>
      </c>
      <c r="C8" t="s">
        <v>157</v>
      </c>
      <c r="D8" t="s">
        <v>107</v>
      </c>
      <c r="E8">
        <v>35</v>
      </c>
      <c r="F8">
        <v>39</v>
      </c>
      <c r="G8">
        <v>0.11899999999999999</v>
      </c>
      <c r="H8">
        <v>0.97393215219000295</v>
      </c>
      <c r="I8" t="s">
        <v>192</v>
      </c>
    </row>
    <row r="9" spans="1:9" x14ac:dyDescent="0.45">
      <c r="A9" t="s">
        <v>113</v>
      </c>
      <c r="B9" t="s">
        <v>163</v>
      </c>
      <c r="C9" t="s">
        <v>157</v>
      </c>
      <c r="D9" t="s">
        <v>107</v>
      </c>
      <c r="E9">
        <v>40</v>
      </c>
      <c r="F9">
        <v>44</v>
      </c>
      <c r="G9">
        <v>4.9000000000000002E-2</v>
      </c>
      <c r="H9">
        <v>0.95811661983967134</v>
      </c>
      <c r="I9" t="s">
        <v>193</v>
      </c>
    </row>
    <row r="10" spans="1:9" x14ac:dyDescent="0.45">
      <c r="A10" t="s">
        <v>112</v>
      </c>
      <c r="B10" t="s">
        <v>164</v>
      </c>
      <c r="C10" t="s">
        <v>157</v>
      </c>
      <c r="D10" t="s">
        <v>107</v>
      </c>
      <c r="E10">
        <v>45</v>
      </c>
      <c r="F10">
        <v>49</v>
      </c>
      <c r="G10">
        <v>1.4E-2</v>
      </c>
      <c r="H10">
        <v>0.91700404320467122</v>
      </c>
      <c r="I10" t="s">
        <v>194</v>
      </c>
    </row>
    <row r="11" spans="1:9" x14ac:dyDescent="0.45">
      <c r="A11" t="s">
        <v>195</v>
      </c>
      <c r="C11" t="s">
        <v>157</v>
      </c>
      <c r="D11" t="s">
        <v>107</v>
      </c>
      <c r="E11">
        <v>50</v>
      </c>
      <c r="G11">
        <v>0</v>
      </c>
      <c r="H11">
        <v>1</v>
      </c>
      <c r="I11" t="s">
        <v>196</v>
      </c>
    </row>
    <row r="12" spans="1:9" x14ac:dyDescent="0.45">
      <c r="A12" t="s">
        <v>197</v>
      </c>
      <c r="B12" t="s">
        <v>198</v>
      </c>
      <c r="C12" t="s">
        <v>108</v>
      </c>
      <c r="D12" t="s">
        <v>107</v>
      </c>
      <c r="F12">
        <v>0</v>
      </c>
      <c r="G12">
        <v>4.4870649522800003E-2</v>
      </c>
      <c r="H12">
        <v>0.96306068601583117</v>
      </c>
      <c r="I12" t="s">
        <v>199</v>
      </c>
    </row>
    <row r="13" spans="1:9" x14ac:dyDescent="0.45">
      <c r="A13" t="s">
        <v>200</v>
      </c>
      <c r="B13" t="s">
        <v>201</v>
      </c>
      <c r="C13" t="s">
        <v>108</v>
      </c>
      <c r="D13" t="s">
        <v>107</v>
      </c>
      <c r="E13">
        <v>1</v>
      </c>
      <c r="F13">
        <v>4</v>
      </c>
      <c r="G13">
        <v>3.5500000000000006E-3</v>
      </c>
      <c r="H13">
        <v>0.95480225988700573</v>
      </c>
      <c r="I13" t="s">
        <v>202</v>
      </c>
    </row>
    <row r="14" spans="1:9" x14ac:dyDescent="0.45">
      <c r="A14" t="s">
        <v>203</v>
      </c>
      <c r="B14" t="s">
        <v>204</v>
      </c>
      <c r="C14" t="s">
        <v>108</v>
      </c>
      <c r="D14" t="s">
        <v>107</v>
      </c>
      <c r="E14">
        <v>5</v>
      </c>
      <c r="F14">
        <v>9</v>
      </c>
      <c r="G14">
        <v>1.1800000000000001E-3</v>
      </c>
      <c r="H14">
        <v>0.95161290322580649</v>
      </c>
      <c r="I14" t="s">
        <v>205</v>
      </c>
    </row>
    <row r="15" spans="1:9" x14ac:dyDescent="0.45">
      <c r="A15" t="s">
        <v>206</v>
      </c>
      <c r="B15" t="s">
        <v>207</v>
      </c>
      <c r="C15" t="s">
        <v>108</v>
      </c>
      <c r="D15" t="s">
        <v>107</v>
      </c>
      <c r="E15">
        <v>10</v>
      </c>
      <c r="F15">
        <v>14</v>
      </c>
      <c r="G15">
        <v>9.5999999999999992E-4</v>
      </c>
      <c r="H15">
        <v>0.96150047483380818</v>
      </c>
      <c r="I15" t="s">
        <v>208</v>
      </c>
    </row>
    <row r="16" spans="1:9" x14ac:dyDescent="0.45">
      <c r="A16" t="s">
        <v>209</v>
      </c>
      <c r="B16" t="s">
        <v>210</v>
      </c>
      <c r="C16" t="s">
        <v>108</v>
      </c>
      <c r="D16" t="s">
        <v>107</v>
      </c>
      <c r="E16">
        <v>15</v>
      </c>
      <c r="F16">
        <v>19</v>
      </c>
      <c r="G16">
        <v>1.6000000000000001E-3</v>
      </c>
      <c r="H16">
        <v>0.96508794519599173</v>
      </c>
      <c r="I16" t="s">
        <v>211</v>
      </c>
    </row>
    <row r="17" spans="1:9" x14ac:dyDescent="0.45">
      <c r="A17" t="s">
        <v>212</v>
      </c>
      <c r="B17" t="s">
        <v>213</v>
      </c>
      <c r="C17" t="s">
        <v>108</v>
      </c>
      <c r="D17" t="s">
        <v>107</v>
      </c>
      <c r="E17">
        <v>20</v>
      </c>
      <c r="F17">
        <v>34</v>
      </c>
      <c r="G17">
        <v>1.72E-3</v>
      </c>
      <c r="H17">
        <v>0.9885057471264368</v>
      </c>
      <c r="I17" t="s">
        <v>214</v>
      </c>
    </row>
    <row r="18" spans="1:9" x14ac:dyDescent="0.45">
      <c r="A18" t="s">
        <v>143</v>
      </c>
      <c r="B18" t="s">
        <v>165</v>
      </c>
      <c r="C18" t="s">
        <v>108</v>
      </c>
      <c r="D18" t="s">
        <v>107</v>
      </c>
      <c r="E18">
        <v>35</v>
      </c>
      <c r="F18">
        <v>49</v>
      </c>
      <c r="G18">
        <v>4.6410387643786967E-3</v>
      </c>
      <c r="H18">
        <v>0.98007627674588871</v>
      </c>
      <c r="I18" t="s">
        <v>215</v>
      </c>
    </row>
    <row r="19" spans="1:9" x14ac:dyDescent="0.45">
      <c r="A19" t="s">
        <v>144</v>
      </c>
      <c r="B19" t="s">
        <v>166</v>
      </c>
      <c r="C19" t="s">
        <v>108</v>
      </c>
      <c r="D19" t="s">
        <v>107</v>
      </c>
      <c r="E19">
        <v>50</v>
      </c>
      <c r="F19">
        <v>59</v>
      </c>
      <c r="G19">
        <v>7.8897658994437833E-3</v>
      </c>
      <c r="H19">
        <v>0.98007627674588871</v>
      </c>
      <c r="I19" t="s">
        <v>216</v>
      </c>
    </row>
    <row r="20" spans="1:9" x14ac:dyDescent="0.45">
      <c r="A20" t="s">
        <v>145</v>
      </c>
      <c r="B20" t="s">
        <v>167</v>
      </c>
      <c r="C20" t="s">
        <v>108</v>
      </c>
      <c r="D20" t="s">
        <v>107</v>
      </c>
      <c r="E20">
        <v>60</v>
      </c>
      <c r="F20">
        <v>74</v>
      </c>
      <c r="G20">
        <v>2.2091344518442593E-2</v>
      </c>
      <c r="H20">
        <v>0.98007627674588871</v>
      </c>
      <c r="I20" t="s">
        <v>217</v>
      </c>
    </row>
    <row r="21" spans="1:9" x14ac:dyDescent="0.45">
      <c r="A21" t="s">
        <v>146</v>
      </c>
      <c r="B21" t="s">
        <v>168</v>
      </c>
      <c r="C21" t="s">
        <v>108</v>
      </c>
      <c r="D21" t="s">
        <v>107</v>
      </c>
      <c r="E21">
        <v>75</v>
      </c>
      <c r="G21">
        <v>8.6787424893881623E-2</v>
      </c>
      <c r="H21">
        <v>0.98007627674588871</v>
      </c>
      <c r="I21" t="s">
        <v>218</v>
      </c>
    </row>
    <row r="22" spans="1:9" x14ac:dyDescent="0.45">
      <c r="A22" t="s">
        <v>219</v>
      </c>
      <c r="B22" t="s">
        <v>220</v>
      </c>
      <c r="C22" t="s">
        <v>108</v>
      </c>
      <c r="D22" t="s">
        <v>106</v>
      </c>
      <c r="F22">
        <v>0</v>
      </c>
      <c r="G22">
        <v>4.4870649522800003E-2</v>
      </c>
      <c r="H22">
        <v>0.96306068601583117</v>
      </c>
      <c r="I22" t="s">
        <v>221</v>
      </c>
    </row>
    <row r="23" spans="1:9" x14ac:dyDescent="0.45">
      <c r="A23" t="s">
        <v>222</v>
      </c>
      <c r="B23" t="s">
        <v>223</v>
      </c>
      <c r="C23" t="s">
        <v>108</v>
      </c>
      <c r="D23" t="s">
        <v>106</v>
      </c>
      <c r="E23">
        <v>1</v>
      </c>
      <c r="F23">
        <v>4</v>
      </c>
      <c r="G23">
        <v>3.5500000000000006E-3</v>
      </c>
      <c r="H23">
        <v>0.95480225988700573</v>
      </c>
      <c r="I23" t="s">
        <v>224</v>
      </c>
    </row>
    <row r="24" spans="1:9" x14ac:dyDescent="0.45">
      <c r="A24" t="s">
        <v>225</v>
      </c>
      <c r="B24" t="s">
        <v>226</v>
      </c>
      <c r="C24" t="s">
        <v>108</v>
      </c>
      <c r="D24" t="s">
        <v>106</v>
      </c>
      <c r="E24">
        <v>5</v>
      </c>
      <c r="F24">
        <v>9</v>
      </c>
      <c r="G24">
        <v>1.1800000000000001E-3</v>
      </c>
      <c r="H24">
        <v>0.95161290322580649</v>
      </c>
      <c r="I24" t="s">
        <v>227</v>
      </c>
    </row>
    <row r="25" spans="1:9" x14ac:dyDescent="0.45">
      <c r="A25" t="s">
        <v>228</v>
      </c>
      <c r="B25" t="s">
        <v>229</v>
      </c>
      <c r="C25" t="s">
        <v>108</v>
      </c>
      <c r="D25" t="s">
        <v>106</v>
      </c>
      <c r="E25">
        <v>10</v>
      </c>
      <c r="F25">
        <v>14</v>
      </c>
      <c r="G25">
        <v>9.5999999999999992E-4</v>
      </c>
      <c r="H25">
        <v>0.96150047483380818</v>
      </c>
      <c r="I25" t="s">
        <v>230</v>
      </c>
    </row>
    <row r="26" spans="1:9" x14ac:dyDescent="0.45">
      <c r="A26" t="s">
        <v>231</v>
      </c>
      <c r="B26" t="s">
        <v>232</v>
      </c>
      <c r="C26" t="s">
        <v>108</v>
      </c>
      <c r="D26" t="s">
        <v>106</v>
      </c>
      <c r="E26">
        <v>15</v>
      </c>
      <c r="F26">
        <v>19</v>
      </c>
      <c r="G26">
        <v>1.6000000000000001E-3</v>
      </c>
      <c r="H26">
        <v>0.96508794519599173</v>
      </c>
      <c r="I26" t="s">
        <v>233</v>
      </c>
    </row>
    <row r="27" spans="1:9" x14ac:dyDescent="0.45">
      <c r="A27" t="s">
        <v>234</v>
      </c>
      <c r="B27" t="s">
        <v>235</v>
      </c>
      <c r="C27" t="s">
        <v>108</v>
      </c>
      <c r="D27" t="s">
        <v>106</v>
      </c>
      <c r="E27">
        <v>20</v>
      </c>
      <c r="F27">
        <v>34</v>
      </c>
      <c r="G27">
        <v>1.72E-3</v>
      </c>
      <c r="H27">
        <v>0.9885057471264368</v>
      </c>
      <c r="I27" t="s">
        <v>236</v>
      </c>
    </row>
    <row r="28" spans="1:9" x14ac:dyDescent="0.45">
      <c r="A28" t="s">
        <v>147</v>
      </c>
      <c r="B28" t="s">
        <v>169</v>
      </c>
      <c r="C28" t="s">
        <v>108</v>
      </c>
      <c r="D28" t="s">
        <v>106</v>
      </c>
      <c r="E28">
        <v>35</v>
      </c>
      <c r="F28">
        <v>49</v>
      </c>
      <c r="G28">
        <v>6.3527026636382199E-3</v>
      </c>
      <c r="H28">
        <v>0.98481071022469158</v>
      </c>
      <c r="I28" t="s">
        <v>237</v>
      </c>
    </row>
    <row r="29" spans="1:9" x14ac:dyDescent="0.45">
      <c r="A29" t="s">
        <v>148</v>
      </c>
      <c r="B29" t="s">
        <v>170</v>
      </c>
      <c r="C29" t="s">
        <v>108</v>
      </c>
      <c r="D29" t="s">
        <v>106</v>
      </c>
      <c r="E29">
        <v>50</v>
      </c>
      <c r="F29">
        <v>59</v>
      </c>
      <c r="G29">
        <v>1.2070135060912618E-2</v>
      </c>
      <c r="H29">
        <v>0.98481071022469158</v>
      </c>
      <c r="I29" t="s">
        <v>238</v>
      </c>
    </row>
    <row r="30" spans="1:9" x14ac:dyDescent="0.45">
      <c r="A30" t="s">
        <v>149</v>
      </c>
      <c r="B30" t="s">
        <v>171</v>
      </c>
      <c r="C30" t="s">
        <v>108</v>
      </c>
      <c r="D30" t="s">
        <v>106</v>
      </c>
      <c r="E30">
        <v>60</v>
      </c>
      <c r="F30">
        <v>74</v>
      </c>
      <c r="G30">
        <v>3.1382351158372804E-2</v>
      </c>
      <c r="H30">
        <v>0.98481071022469158</v>
      </c>
      <c r="I30" t="s">
        <v>239</v>
      </c>
    </row>
    <row r="31" spans="1:9" x14ac:dyDescent="0.45">
      <c r="A31" t="s">
        <v>150</v>
      </c>
      <c r="B31" t="s">
        <v>172</v>
      </c>
      <c r="C31" t="s">
        <v>108</v>
      </c>
      <c r="D31" t="s">
        <v>106</v>
      </c>
      <c r="E31">
        <v>75</v>
      </c>
      <c r="G31">
        <v>0.10501017502993976</v>
      </c>
      <c r="H31">
        <v>0.98481071022469158</v>
      </c>
      <c r="I3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workbookViewId="0">
      <selection activeCell="G4" sqref="G4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20</v>
      </c>
      <c r="H1" s="6" t="s">
        <v>21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0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4.25" x14ac:dyDescent="0.45"/>
  <cols>
    <col min="1" max="1" width="9.1328125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10000</v>
      </c>
      <c r="C2">
        <v>10000</v>
      </c>
      <c r="D2">
        <f>B2+C2</f>
        <v>20000</v>
      </c>
    </row>
    <row r="3" spans="1:4" x14ac:dyDescent="0.45">
      <c r="A3" s="11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45">
      <c r="A4" s="11">
        <v>2</v>
      </c>
      <c r="B4">
        <v>9800</v>
      </c>
      <c r="C4">
        <v>9800</v>
      </c>
      <c r="D4">
        <f t="shared" si="0"/>
        <v>19600</v>
      </c>
    </row>
    <row r="5" spans="1:4" x14ac:dyDescent="0.45">
      <c r="A5" s="11">
        <v>3</v>
      </c>
      <c r="B5">
        <v>9700</v>
      </c>
      <c r="C5">
        <v>9700</v>
      </c>
      <c r="D5">
        <f t="shared" si="0"/>
        <v>19400</v>
      </c>
    </row>
    <row r="6" spans="1:4" x14ac:dyDescent="0.45">
      <c r="A6" s="11">
        <v>4</v>
      </c>
      <c r="B6">
        <v>9600</v>
      </c>
      <c r="C6">
        <v>9600</v>
      </c>
      <c r="D6">
        <f t="shared" si="0"/>
        <v>19200</v>
      </c>
    </row>
    <row r="7" spans="1:4" x14ac:dyDescent="0.45">
      <c r="A7" s="11">
        <v>5</v>
      </c>
      <c r="B7">
        <v>9500</v>
      </c>
      <c r="C7">
        <v>9500</v>
      </c>
      <c r="D7">
        <f t="shared" si="0"/>
        <v>19000</v>
      </c>
    </row>
    <row r="8" spans="1:4" x14ac:dyDescent="0.45">
      <c r="A8" s="11">
        <v>6</v>
      </c>
      <c r="B8">
        <v>9400</v>
      </c>
      <c r="C8">
        <v>9400</v>
      </c>
      <c r="D8">
        <f t="shared" si="0"/>
        <v>18800</v>
      </c>
    </row>
    <row r="9" spans="1:4" x14ac:dyDescent="0.45">
      <c r="A9" s="11">
        <v>7</v>
      </c>
      <c r="B9">
        <v>9300</v>
      </c>
      <c r="C9">
        <v>9300</v>
      </c>
      <c r="D9">
        <f t="shared" si="0"/>
        <v>18600</v>
      </c>
    </row>
    <row r="10" spans="1:4" x14ac:dyDescent="0.45">
      <c r="A10" s="11">
        <v>8</v>
      </c>
      <c r="B10">
        <v>9200</v>
      </c>
      <c r="C10">
        <v>9200</v>
      </c>
      <c r="D10">
        <f t="shared" si="0"/>
        <v>18400</v>
      </c>
    </row>
    <row r="11" spans="1:4" x14ac:dyDescent="0.45">
      <c r="A11" s="11">
        <v>9</v>
      </c>
      <c r="B11">
        <v>9100</v>
      </c>
      <c r="C11">
        <v>9100</v>
      </c>
      <c r="D11">
        <f t="shared" si="0"/>
        <v>18200</v>
      </c>
    </row>
    <row r="12" spans="1:4" x14ac:dyDescent="0.45">
      <c r="A12" s="11">
        <v>10</v>
      </c>
      <c r="B12">
        <v>9000</v>
      </c>
      <c r="C12">
        <v>9000</v>
      </c>
      <c r="D12">
        <f t="shared" si="0"/>
        <v>18000</v>
      </c>
    </row>
    <row r="13" spans="1:4" x14ac:dyDescent="0.45">
      <c r="A13" s="11">
        <v>11</v>
      </c>
      <c r="B13">
        <v>8900</v>
      </c>
      <c r="C13">
        <v>8900</v>
      </c>
      <c r="D13">
        <f t="shared" si="0"/>
        <v>17800</v>
      </c>
    </row>
    <row r="14" spans="1:4" x14ac:dyDescent="0.45">
      <c r="A14" s="11">
        <v>12</v>
      </c>
      <c r="B14">
        <v>8800</v>
      </c>
      <c r="C14">
        <v>8800</v>
      </c>
      <c r="D14">
        <f t="shared" si="0"/>
        <v>17600</v>
      </c>
    </row>
    <row r="15" spans="1:4" x14ac:dyDescent="0.45">
      <c r="A15" s="11">
        <v>13</v>
      </c>
      <c r="B15">
        <v>8700</v>
      </c>
      <c r="C15">
        <v>8700</v>
      </c>
      <c r="D15">
        <f t="shared" si="0"/>
        <v>17400</v>
      </c>
    </row>
    <row r="16" spans="1:4" x14ac:dyDescent="0.45">
      <c r="A16" s="11">
        <v>14</v>
      </c>
      <c r="B16">
        <v>8600</v>
      </c>
      <c r="C16">
        <v>8600</v>
      </c>
      <c r="D16">
        <f t="shared" si="0"/>
        <v>17200</v>
      </c>
    </row>
    <row r="17" spans="1:4" x14ac:dyDescent="0.45">
      <c r="A17" s="11">
        <v>15</v>
      </c>
      <c r="B17">
        <v>8500</v>
      </c>
      <c r="C17">
        <v>8500</v>
      </c>
      <c r="D17">
        <f t="shared" si="0"/>
        <v>17000</v>
      </c>
    </row>
    <row r="18" spans="1:4" x14ac:dyDescent="0.45">
      <c r="A18" s="11">
        <v>16</v>
      </c>
      <c r="B18">
        <v>8400</v>
      </c>
      <c r="C18">
        <v>8400</v>
      </c>
      <c r="D18">
        <f t="shared" si="0"/>
        <v>16800</v>
      </c>
    </row>
    <row r="19" spans="1:4" x14ac:dyDescent="0.45">
      <c r="A19" s="11">
        <v>17</v>
      </c>
      <c r="B19">
        <v>8300</v>
      </c>
      <c r="C19">
        <v>8300</v>
      </c>
      <c r="D19">
        <f t="shared" si="0"/>
        <v>16600</v>
      </c>
    </row>
    <row r="20" spans="1:4" x14ac:dyDescent="0.45">
      <c r="A20" s="11">
        <v>18</v>
      </c>
      <c r="B20">
        <v>8200</v>
      </c>
      <c r="C20">
        <v>8200</v>
      </c>
      <c r="D20">
        <f t="shared" si="0"/>
        <v>16400</v>
      </c>
    </row>
    <row r="21" spans="1:4" x14ac:dyDescent="0.45">
      <c r="A21" s="11">
        <v>19</v>
      </c>
      <c r="B21">
        <v>8100</v>
      </c>
      <c r="C21">
        <v>8100</v>
      </c>
      <c r="D21">
        <f t="shared" si="0"/>
        <v>16200</v>
      </c>
    </row>
    <row r="22" spans="1:4" x14ac:dyDescent="0.45">
      <c r="A22" s="11">
        <v>20</v>
      </c>
      <c r="B22">
        <v>8000</v>
      </c>
      <c r="C22">
        <v>8000</v>
      </c>
      <c r="D22">
        <f t="shared" si="0"/>
        <v>16000</v>
      </c>
    </row>
    <row r="23" spans="1:4" x14ac:dyDescent="0.45">
      <c r="A23" s="11">
        <v>21</v>
      </c>
      <c r="B23">
        <v>7900</v>
      </c>
      <c r="C23">
        <v>7900</v>
      </c>
      <c r="D23">
        <f t="shared" si="0"/>
        <v>15800</v>
      </c>
    </row>
    <row r="24" spans="1:4" x14ac:dyDescent="0.45">
      <c r="A24" s="11">
        <v>22</v>
      </c>
      <c r="B24">
        <v>7800</v>
      </c>
      <c r="C24">
        <v>7800</v>
      </c>
      <c r="D24">
        <f t="shared" si="0"/>
        <v>15600</v>
      </c>
    </row>
    <row r="25" spans="1:4" x14ac:dyDescent="0.45">
      <c r="A25" s="11">
        <v>23</v>
      </c>
      <c r="B25">
        <v>7700</v>
      </c>
      <c r="C25">
        <v>7700</v>
      </c>
      <c r="D25">
        <f t="shared" si="0"/>
        <v>15400</v>
      </c>
    </row>
    <row r="26" spans="1:4" x14ac:dyDescent="0.45">
      <c r="A26" s="11">
        <v>24</v>
      </c>
      <c r="B26">
        <v>7600</v>
      </c>
      <c r="C26">
        <v>7600</v>
      </c>
      <c r="D26">
        <f t="shared" si="0"/>
        <v>15200</v>
      </c>
    </row>
    <row r="27" spans="1:4" x14ac:dyDescent="0.45">
      <c r="A27" s="11">
        <v>25</v>
      </c>
      <c r="B27">
        <v>7500</v>
      </c>
      <c r="C27">
        <v>7500</v>
      </c>
      <c r="D27">
        <f t="shared" si="0"/>
        <v>15000</v>
      </c>
    </row>
    <row r="28" spans="1:4" x14ac:dyDescent="0.45">
      <c r="A28" s="11">
        <v>26</v>
      </c>
      <c r="B28">
        <v>7400</v>
      </c>
      <c r="C28">
        <v>7400</v>
      </c>
      <c r="D28">
        <f t="shared" si="0"/>
        <v>14800</v>
      </c>
    </row>
    <row r="29" spans="1:4" x14ac:dyDescent="0.45">
      <c r="A29" s="11">
        <v>27</v>
      </c>
      <c r="B29">
        <v>7300</v>
      </c>
      <c r="C29">
        <v>7300</v>
      </c>
      <c r="D29">
        <f t="shared" si="0"/>
        <v>14600</v>
      </c>
    </row>
    <row r="30" spans="1:4" x14ac:dyDescent="0.45">
      <c r="A30" s="11">
        <v>28</v>
      </c>
      <c r="B30">
        <v>7200</v>
      </c>
      <c r="C30">
        <v>7200</v>
      </c>
      <c r="D30">
        <f t="shared" si="0"/>
        <v>14400</v>
      </c>
    </row>
    <row r="31" spans="1:4" x14ac:dyDescent="0.45">
      <c r="A31" s="11">
        <v>29</v>
      </c>
      <c r="B31">
        <v>7100</v>
      </c>
      <c r="C31">
        <v>7100</v>
      </c>
      <c r="D31">
        <f t="shared" si="0"/>
        <v>14200</v>
      </c>
    </row>
    <row r="32" spans="1:4" x14ac:dyDescent="0.45">
      <c r="A32" s="11">
        <v>30</v>
      </c>
      <c r="B32">
        <v>7000</v>
      </c>
      <c r="C32">
        <v>7000</v>
      </c>
      <c r="D32">
        <f t="shared" si="0"/>
        <v>14000</v>
      </c>
    </row>
    <row r="33" spans="1:4" x14ac:dyDescent="0.45">
      <c r="A33" s="11">
        <v>31</v>
      </c>
      <c r="B33">
        <v>6900</v>
      </c>
      <c r="C33">
        <v>6900</v>
      </c>
      <c r="D33">
        <f t="shared" si="0"/>
        <v>13800</v>
      </c>
    </row>
    <row r="34" spans="1:4" x14ac:dyDescent="0.45">
      <c r="A34" s="11">
        <v>32</v>
      </c>
      <c r="B34">
        <v>6800</v>
      </c>
      <c r="C34">
        <v>6800</v>
      </c>
      <c r="D34">
        <f t="shared" si="0"/>
        <v>13600</v>
      </c>
    </row>
    <row r="35" spans="1:4" x14ac:dyDescent="0.45">
      <c r="A35" s="11">
        <v>33</v>
      </c>
      <c r="B35">
        <v>6700</v>
      </c>
      <c r="C35">
        <v>6700</v>
      </c>
      <c r="D35">
        <f t="shared" si="0"/>
        <v>13400</v>
      </c>
    </row>
    <row r="36" spans="1:4" x14ac:dyDescent="0.45">
      <c r="A36" s="11">
        <v>34</v>
      </c>
      <c r="B36">
        <v>6600</v>
      </c>
      <c r="C36">
        <v>6600</v>
      </c>
      <c r="D36">
        <f t="shared" si="0"/>
        <v>13200</v>
      </c>
    </row>
    <row r="37" spans="1:4" x14ac:dyDescent="0.45">
      <c r="A37" s="11">
        <v>35</v>
      </c>
      <c r="B37">
        <v>6500</v>
      </c>
      <c r="C37">
        <v>6500</v>
      </c>
      <c r="D37">
        <f t="shared" si="0"/>
        <v>13000</v>
      </c>
    </row>
    <row r="38" spans="1:4" x14ac:dyDescent="0.45">
      <c r="A38" s="11">
        <v>36</v>
      </c>
      <c r="B38">
        <v>6400</v>
      </c>
      <c r="C38">
        <v>6400</v>
      </c>
      <c r="D38">
        <f t="shared" si="0"/>
        <v>12800</v>
      </c>
    </row>
    <row r="39" spans="1:4" x14ac:dyDescent="0.45">
      <c r="A39" s="11">
        <v>37</v>
      </c>
      <c r="B39">
        <v>6300</v>
      </c>
      <c r="C39">
        <v>6300</v>
      </c>
      <c r="D39">
        <f t="shared" si="0"/>
        <v>12600</v>
      </c>
    </row>
    <row r="40" spans="1:4" x14ac:dyDescent="0.45">
      <c r="A40" s="11">
        <v>38</v>
      </c>
      <c r="B40">
        <v>6200</v>
      </c>
      <c r="C40">
        <v>6200</v>
      </c>
      <c r="D40">
        <f t="shared" si="0"/>
        <v>12400</v>
      </c>
    </row>
    <row r="41" spans="1:4" x14ac:dyDescent="0.45">
      <c r="A41" s="11">
        <v>39</v>
      </c>
      <c r="B41">
        <v>6100</v>
      </c>
      <c r="C41">
        <v>6100</v>
      </c>
      <c r="D41">
        <f t="shared" si="0"/>
        <v>12200</v>
      </c>
    </row>
    <row r="42" spans="1:4" x14ac:dyDescent="0.45">
      <c r="A42" s="11">
        <v>40</v>
      </c>
      <c r="B42">
        <v>6000</v>
      </c>
      <c r="C42">
        <v>6000</v>
      </c>
      <c r="D42">
        <f t="shared" si="0"/>
        <v>12000</v>
      </c>
    </row>
    <row r="43" spans="1:4" x14ac:dyDescent="0.45">
      <c r="A43" s="11">
        <v>41</v>
      </c>
      <c r="B43">
        <v>5900</v>
      </c>
      <c r="C43">
        <v>5900</v>
      </c>
      <c r="D43">
        <f t="shared" si="0"/>
        <v>11800</v>
      </c>
    </row>
    <row r="44" spans="1:4" x14ac:dyDescent="0.45">
      <c r="A44" s="11">
        <v>42</v>
      </c>
      <c r="B44">
        <v>5800</v>
      </c>
      <c r="C44">
        <v>5800</v>
      </c>
      <c r="D44">
        <f t="shared" si="0"/>
        <v>11600</v>
      </c>
    </row>
    <row r="45" spans="1:4" x14ac:dyDescent="0.45">
      <c r="A45" s="11">
        <v>43</v>
      </c>
      <c r="B45">
        <v>5700</v>
      </c>
      <c r="C45">
        <v>5700</v>
      </c>
      <c r="D45">
        <f t="shared" si="0"/>
        <v>11400</v>
      </c>
    </row>
    <row r="46" spans="1:4" x14ac:dyDescent="0.45">
      <c r="A46" s="11">
        <v>44</v>
      </c>
      <c r="B46">
        <v>5600</v>
      </c>
      <c r="C46">
        <v>5600</v>
      </c>
      <c r="D46">
        <f t="shared" si="0"/>
        <v>11200</v>
      </c>
    </row>
    <row r="47" spans="1:4" x14ac:dyDescent="0.45">
      <c r="A47" s="11">
        <v>45</v>
      </c>
      <c r="B47">
        <v>5500</v>
      </c>
      <c r="C47">
        <v>5500</v>
      </c>
      <c r="D47">
        <f t="shared" si="0"/>
        <v>11000</v>
      </c>
    </row>
    <row r="48" spans="1:4" x14ac:dyDescent="0.45">
      <c r="A48" s="11">
        <v>46</v>
      </c>
      <c r="B48">
        <v>5400</v>
      </c>
      <c r="C48">
        <v>5400</v>
      </c>
      <c r="D48">
        <f t="shared" si="0"/>
        <v>10800</v>
      </c>
    </row>
    <row r="49" spans="1:4" x14ac:dyDescent="0.45">
      <c r="A49" s="11">
        <v>47</v>
      </c>
      <c r="B49">
        <v>5300</v>
      </c>
      <c r="C49">
        <v>5300</v>
      </c>
      <c r="D49">
        <f t="shared" si="0"/>
        <v>10600</v>
      </c>
    </row>
    <row r="50" spans="1:4" x14ac:dyDescent="0.45">
      <c r="A50" s="11">
        <v>48</v>
      </c>
      <c r="B50">
        <v>5200</v>
      </c>
      <c r="C50">
        <v>5200</v>
      </c>
      <c r="D50">
        <f t="shared" si="0"/>
        <v>10400</v>
      </c>
    </row>
    <row r="51" spans="1:4" x14ac:dyDescent="0.45">
      <c r="A51" s="11">
        <v>49</v>
      </c>
      <c r="B51">
        <v>5100</v>
      </c>
      <c r="C51">
        <v>5100</v>
      </c>
      <c r="D51">
        <f t="shared" si="0"/>
        <v>10200</v>
      </c>
    </row>
    <row r="52" spans="1:4" x14ac:dyDescent="0.45">
      <c r="A52" s="11">
        <v>50</v>
      </c>
      <c r="B52">
        <v>5000</v>
      </c>
      <c r="C52">
        <v>5000</v>
      </c>
      <c r="D52">
        <f t="shared" si="0"/>
        <v>10000</v>
      </c>
    </row>
    <row r="53" spans="1:4" x14ac:dyDescent="0.45">
      <c r="A53" s="11">
        <v>51</v>
      </c>
      <c r="B53">
        <v>4900</v>
      </c>
      <c r="C53">
        <v>4900</v>
      </c>
      <c r="D53">
        <f t="shared" si="0"/>
        <v>9800</v>
      </c>
    </row>
    <row r="54" spans="1:4" x14ac:dyDescent="0.45">
      <c r="A54" s="11">
        <v>52</v>
      </c>
      <c r="B54">
        <v>4800</v>
      </c>
      <c r="C54">
        <v>4800</v>
      </c>
      <c r="D54">
        <f t="shared" si="0"/>
        <v>9600</v>
      </c>
    </row>
    <row r="55" spans="1:4" x14ac:dyDescent="0.45">
      <c r="A55" s="11">
        <v>53</v>
      </c>
      <c r="B55">
        <v>4700</v>
      </c>
      <c r="C55">
        <v>4700</v>
      </c>
      <c r="D55">
        <f t="shared" si="0"/>
        <v>9400</v>
      </c>
    </row>
    <row r="56" spans="1:4" x14ac:dyDescent="0.45">
      <c r="A56" s="11">
        <v>54</v>
      </c>
      <c r="B56">
        <v>4600</v>
      </c>
      <c r="C56">
        <v>4600</v>
      </c>
      <c r="D56">
        <f t="shared" si="0"/>
        <v>9200</v>
      </c>
    </row>
    <row r="57" spans="1:4" x14ac:dyDescent="0.45">
      <c r="A57" s="11">
        <v>55</v>
      </c>
      <c r="B57">
        <v>4500</v>
      </c>
      <c r="C57">
        <v>4500</v>
      </c>
      <c r="D57">
        <f t="shared" si="0"/>
        <v>9000</v>
      </c>
    </row>
    <row r="58" spans="1:4" x14ac:dyDescent="0.45">
      <c r="A58" s="11">
        <v>56</v>
      </c>
      <c r="B58">
        <v>4400</v>
      </c>
      <c r="C58">
        <v>4400</v>
      </c>
      <c r="D58">
        <f t="shared" si="0"/>
        <v>8800</v>
      </c>
    </row>
    <row r="59" spans="1:4" x14ac:dyDescent="0.45">
      <c r="A59" s="11">
        <v>57</v>
      </c>
      <c r="B59">
        <v>4300</v>
      </c>
      <c r="C59">
        <v>4300</v>
      </c>
      <c r="D59">
        <f t="shared" si="0"/>
        <v>8600</v>
      </c>
    </row>
    <row r="60" spans="1:4" x14ac:dyDescent="0.45">
      <c r="A60" s="11">
        <v>58</v>
      </c>
      <c r="B60">
        <v>4200</v>
      </c>
      <c r="C60">
        <v>4200</v>
      </c>
      <c r="D60">
        <f t="shared" si="0"/>
        <v>8400</v>
      </c>
    </row>
    <row r="61" spans="1:4" x14ac:dyDescent="0.45">
      <c r="A61" s="11">
        <v>59</v>
      </c>
      <c r="B61">
        <v>4100</v>
      </c>
      <c r="C61">
        <v>4100</v>
      </c>
      <c r="D61">
        <f t="shared" si="0"/>
        <v>8200</v>
      </c>
    </row>
    <row r="62" spans="1:4" x14ac:dyDescent="0.45">
      <c r="A62" s="11">
        <v>60</v>
      </c>
      <c r="B62">
        <v>4000</v>
      </c>
      <c r="C62">
        <v>4000</v>
      </c>
      <c r="D62">
        <f t="shared" si="0"/>
        <v>8000</v>
      </c>
    </row>
    <row r="63" spans="1:4" x14ac:dyDescent="0.45">
      <c r="A63" s="11">
        <v>61</v>
      </c>
      <c r="B63">
        <v>3900</v>
      </c>
      <c r="C63">
        <v>3900</v>
      </c>
      <c r="D63">
        <f t="shared" si="0"/>
        <v>7800</v>
      </c>
    </row>
    <row r="64" spans="1:4" x14ac:dyDescent="0.45">
      <c r="A64" s="11">
        <v>62</v>
      </c>
      <c r="B64">
        <v>3800</v>
      </c>
      <c r="C64">
        <v>3800</v>
      </c>
      <c r="D64">
        <f t="shared" si="0"/>
        <v>7600</v>
      </c>
    </row>
    <row r="65" spans="1:4" x14ac:dyDescent="0.45">
      <c r="A65" s="11">
        <v>63</v>
      </c>
      <c r="B65">
        <v>3700</v>
      </c>
      <c r="C65">
        <v>3700</v>
      </c>
      <c r="D65">
        <f t="shared" si="0"/>
        <v>7400</v>
      </c>
    </row>
    <row r="66" spans="1:4" x14ac:dyDescent="0.45">
      <c r="A66" s="11">
        <v>64</v>
      </c>
      <c r="B66">
        <v>3600</v>
      </c>
      <c r="C66">
        <v>3600</v>
      </c>
      <c r="D66">
        <f t="shared" si="0"/>
        <v>7200</v>
      </c>
    </row>
    <row r="67" spans="1:4" x14ac:dyDescent="0.45">
      <c r="A67" s="11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45">
      <c r="A68" s="11">
        <v>66</v>
      </c>
      <c r="B68">
        <v>3400</v>
      </c>
      <c r="C68">
        <v>3400</v>
      </c>
      <c r="D68">
        <f t="shared" si="1"/>
        <v>6800</v>
      </c>
    </row>
    <row r="69" spans="1:4" x14ac:dyDescent="0.45">
      <c r="A69" s="11">
        <v>67</v>
      </c>
      <c r="B69">
        <v>3300</v>
      </c>
      <c r="C69">
        <v>3300</v>
      </c>
      <c r="D69">
        <f t="shared" si="1"/>
        <v>6600</v>
      </c>
    </row>
    <row r="70" spans="1:4" x14ac:dyDescent="0.45">
      <c r="A70" s="11">
        <v>68</v>
      </c>
      <c r="B70">
        <v>3200</v>
      </c>
      <c r="C70">
        <v>3200</v>
      </c>
      <c r="D70">
        <f t="shared" si="1"/>
        <v>6400</v>
      </c>
    </row>
    <row r="71" spans="1:4" x14ac:dyDescent="0.45">
      <c r="A71" s="11">
        <v>69</v>
      </c>
      <c r="B71">
        <v>3100</v>
      </c>
      <c r="C71">
        <v>3100</v>
      </c>
      <c r="D71">
        <f t="shared" si="1"/>
        <v>6200</v>
      </c>
    </row>
    <row r="72" spans="1:4" x14ac:dyDescent="0.45">
      <c r="A72" s="11">
        <v>70</v>
      </c>
      <c r="B72">
        <v>3000</v>
      </c>
      <c r="C72">
        <v>3000</v>
      </c>
      <c r="D72">
        <f t="shared" si="1"/>
        <v>6000</v>
      </c>
    </row>
    <row r="73" spans="1:4" x14ac:dyDescent="0.45">
      <c r="A73" s="11">
        <v>71</v>
      </c>
      <c r="B73">
        <v>2900</v>
      </c>
      <c r="C73">
        <v>2900</v>
      </c>
      <c r="D73">
        <f t="shared" si="1"/>
        <v>5800</v>
      </c>
    </row>
    <row r="74" spans="1:4" x14ac:dyDescent="0.45">
      <c r="A74" s="11">
        <v>72</v>
      </c>
      <c r="B74">
        <v>2800</v>
      </c>
      <c r="C74">
        <v>2800</v>
      </c>
      <c r="D74">
        <f t="shared" si="1"/>
        <v>5600</v>
      </c>
    </row>
    <row r="75" spans="1:4" x14ac:dyDescent="0.45">
      <c r="A75" s="11">
        <v>73</v>
      </c>
      <c r="B75">
        <v>2700</v>
      </c>
      <c r="C75">
        <v>2700</v>
      </c>
      <c r="D75">
        <f t="shared" si="1"/>
        <v>5400</v>
      </c>
    </row>
    <row r="76" spans="1:4" x14ac:dyDescent="0.45">
      <c r="A76" s="11">
        <v>74</v>
      </c>
      <c r="B76">
        <v>2600</v>
      </c>
      <c r="C76">
        <v>2600</v>
      </c>
      <c r="D76">
        <f t="shared" si="1"/>
        <v>5200</v>
      </c>
    </row>
    <row r="77" spans="1:4" x14ac:dyDescent="0.45">
      <c r="A77" s="11">
        <v>75</v>
      </c>
      <c r="B77">
        <v>2500</v>
      </c>
      <c r="C77">
        <v>2500</v>
      </c>
      <c r="D77">
        <f t="shared" si="1"/>
        <v>5000</v>
      </c>
    </row>
    <row r="78" spans="1:4" x14ac:dyDescent="0.45">
      <c r="A78" s="11">
        <v>76</v>
      </c>
      <c r="B78">
        <v>2400</v>
      </c>
      <c r="C78">
        <v>2400</v>
      </c>
      <c r="D78">
        <f t="shared" si="1"/>
        <v>4800</v>
      </c>
    </row>
    <row r="79" spans="1:4" x14ac:dyDescent="0.45">
      <c r="A79" s="11">
        <v>77</v>
      </c>
      <c r="B79">
        <v>2300</v>
      </c>
      <c r="C79">
        <v>2300</v>
      </c>
      <c r="D79">
        <f t="shared" si="1"/>
        <v>4600</v>
      </c>
    </row>
    <row r="80" spans="1:4" x14ac:dyDescent="0.45">
      <c r="A80" s="11">
        <v>78</v>
      </c>
      <c r="B80">
        <v>2200</v>
      </c>
      <c r="C80">
        <v>2200</v>
      </c>
      <c r="D80">
        <f t="shared" si="1"/>
        <v>4400</v>
      </c>
    </row>
    <row r="81" spans="1:4" x14ac:dyDescent="0.45">
      <c r="A81" s="11">
        <v>79</v>
      </c>
      <c r="B81">
        <v>2100</v>
      </c>
      <c r="C81">
        <v>2100</v>
      </c>
      <c r="D81">
        <f t="shared" si="1"/>
        <v>4200</v>
      </c>
    </row>
    <row r="82" spans="1:4" x14ac:dyDescent="0.45">
      <c r="A82" s="11">
        <v>80</v>
      </c>
      <c r="B82">
        <v>2000</v>
      </c>
      <c r="C82">
        <v>2000</v>
      </c>
      <c r="D82">
        <f t="shared" si="1"/>
        <v>4000</v>
      </c>
    </row>
    <row r="83" spans="1:4" x14ac:dyDescent="0.45">
      <c r="A83" s="11">
        <v>81</v>
      </c>
      <c r="B83">
        <v>1900</v>
      </c>
      <c r="C83">
        <v>1900</v>
      </c>
      <c r="D83">
        <f t="shared" si="1"/>
        <v>3800</v>
      </c>
    </row>
    <row r="84" spans="1:4" x14ac:dyDescent="0.45">
      <c r="A84" s="11">
        <v>82</v>
      </c>
      <c r="B84">
        <v>1800</v>
      </c>
      <c r="C84">
        <v>1800</v>
      </c>
      <c r="D84">
        <f t="shared" si="1"/>
        <v>3600</v>
      </c>
    </row>
    <row r="85" spans="1:4" x14ac:dyDescent="0.45">
      <c r="A85" s="11">
        <v>83</v>
      </c>
      <c r="B85">
        <v>1700</v>
      </c>
      <c r="C85">
        <v>1700</v>
      </c>
      <c r="D85">
        <f t="shared" si="1"/>
        <v>3400</v>
      </c>
    </row>
    <row r="86" spans="1:4" x14ac:dyDescent="0.45">
      <c r="A86" s="11">
        <v>84</v>
      </c>
      <c r="B86">
        <v>1600</v>
      </c>
      <c r="C86">
        <v>1600</v>
      </c>
      <c r="D86">
        <f t="shared" si="1"/>
        <v>3200</v>
      </c>
    </row>
    <row r="87" spans="1:4" x14ac:dyDescent="0.45">
      <c r="A87" s="11">
        <v>85</v>
      </c>
      <c r="B87">
        <v>1500</v>
      </c>
      <c r="C87">
        <v>1500</v>
      </c>
      <c r="D87">
        <f t="shared" si="1"/>
        <v>3000</v>
      </c>
    </row>
    <row r="88" spans="1:4" x14ac:dyDescent="0.45">
      <c r="A88" s="11">
        <v>86</v>
      </c>
      <c r="B88">
        <v>1400</v>
      </c>
      <c r="C88">
        <v>1400</v>
      </c>
      <c r="D88">
        <f t="shared" si="1"/>
        <v>2800</v>
      </c>
    </row>
    <row r="89" spans="1:4" x14ac:dyDescent="0.45">
      <c r="A89" s="11">
        <v>87</v>
      </c>
      <c r="B89">
        <v>1300</v>
      </c>
      <c r="C89">
        <v>1300</v>
      </c>
      <c r="D89">
        <f t="shared" si="1"/>
        <v>2600</v>
      </c>
    </row>
    <row r="90" spans="1:4" x14ac:dyDescent="0.45">
      <c r="A90" s="11">
        <v>88</v>
      </c>
      <c r="B90">
        <v>1200</v>
      </c>
      <c r="C90">
        <v>1200</v>
      </c>
      <c r="D90">
        <f t="shared" si="1"/>
        <v>2400</v>
      </c>
    </row>
    <row r="91" spans="1:4" x14ac:dyDescent="0.45">
      <c r="A91" s="11">
        <v>89</v>
      </c>
      <c r="B91">
        <v>1100</v>
      </c>
      <c r="C91">
        <v>1100</v>
      </c>
      <c r="D91">
        <f t="shared" si="1"/>
        <v>2200</v>
      </c>
    </row>
    <row r="92" spans="1:4" x14ac:dyDescent="0.45">
      <c r="A92" s="11">
        <v>90</v>
      </c>
      <c r="B92">
        <v>1000</v>
      </c>
      <c r="C92">
        <v>1000</v>
      </c>
      <c r="D92">
        <f t="shared" si="1"/>
        <v>2000</v>
      </c>
    </row>
    <row r="93" spans="1:4" x14ac:dyDescent="0.45">
      <c r="A93" s="11">
        <v>91</v>
      </c>
      <c r="B93">
        <v>900</v>
      </c>
      <c r="C93">
        <v>900</v>
      </c>
      <c r="D93">
        <f t="shared" si="1"/>
        <v>1800</v>
      </c>
    </row>
    <row r="94" spans="1:4" x14ac:dyDescent="0.45">
      <c r="A94" s="11">
        <v>92</v>
      </c>
      <c r="B94">
        <v>800</v>
      </c>
      <c r="C94">
        <v>800</v>
      </c>
      <c r="D94">
        <f t="shared" si="1"/>
        <v>1600</v>
      </c>
    </row>
    <row r="95" spans="1:4" x14ac:dyDescent="0.45">
      <c r="A95" s="11">
        <v>93</v>
      </c>
      <c r="B95">
        <v>700</v>
      </c>
      <c r="C95">
        <v>700</v>
      </c>
      <c r="D95">
        <f t="shared" si="1"/>
        <v>1400</v>
      </c>
    </row>
    <row r="96" spans="1:4" x14ac:dyDescent="0.45">
      <c r="A96" s="11">
        <v>94</v>
      </c>
      <c r="B96">
        <v>600</v>
      </c>
      <c r="C96">
        <v>600</v>
      </c>
      <c r="D96">
        <f t="shared" si="1"/>
        <v>1200</v>
      </c>
    </row>
    <row r="97" spans="1:4" x14ac:dyDescent="0.45">
      <c r="A97" s="11">
        <v>95</v>
      </c>
      <c r="B97">
        <v>500</v>
      </c>
      <c r="C97">
        <v>500</v>
      </c>
      <c r="D97">
        <f t="shared" si="1"/>
        <v>1000</v>
      </c>
    </row>
    <row r="98" spans="1:4" x14ac:dyDescent="0.45">
      <c r="A98" s="11">
        <v>96</v>
      </c>
      <c r="B98">
        <v>400</v>
      </c>
      <c r="C98">
        <v>400</v>
      </c>
      <c r="D98">
        <f t="shared" si="1"/>
        <v>800</v>
      </c>
    </row>
    <row r="99" spans="1:4" x14ac:dyDescent="0.45">
      <c r="A99" s="11">
        <v>97</v>
      </c>
      <c r="B99">
        <v>300</v>
      </c>
      <c r="C99">
        <v>300</v>
      </c>
      <c r="D99">
        <f t="shared" si="1"/>
        <v>600</v>
      </c>
    </row>
    <row r="100" spans="1:4" x14ac:dyDescent="0.45">
      <c r="A100" s="11">
        <v>98</v>
      </c>
      <c r="B100">
        <v>200</v>
      </c>
      <c r="C100">
        <v>200</v>
      </c>
      <c r="D100">
        <f t="shared" si="1"/>
        <v>400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65C4-7F9E-42CA-8CC6-E5A2341F811B}">
  <sheetPr>
    <tabColor theme="9" tint="-0.249977111117893"/>
  </sheetPr>
  <dimension ref="A1:D10"/>
  <sheetViews>
    <sheetView workbookViewId="0">
      <selection activeCell="T31" sqref="T31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1EE4-575E-4BFE-9D75-6D6E243D8B22}">
  <sheetPr>
    <tabColor rgb="FFFFFF00"/>
  </sheetPr>
  <dimension ref="A1:C4"/>
  <sheetViews>
    <sheetView tabSelected="1" workbookViewId="0">
      <selection activeCell="A7" sqref="A7"/>
    </sheetView>
  </sheetViews>
  <sheetFormatPr defaultRowHeight="14.25" x14ac:dyDescent="0.45"/>
  <cols>
    <col min="1" max="1" width="18.9296875" customWidth="1"/>
    <col min="2" max="3" width="5.59765625" bestFit="1" customWidth="1"/>
  </cols>
  <sheetData>
    <row r="1" spans="1:3" ht="29.55" customHeight="1" x14ac:dyDescent="0.45">
      <c r="A1" s="26" t="s">
        <v>433</v>
      </c>
      <c r="B1" s="27" t="s">
        <v>434</v>
      </c>
      <c r="C1" s="28" t="s">
        <v>435</v>
      </c>
    </row>
    <row r="2" spans="1:3" x14ac:dyDescent="0.45">
      <c r="A2" s="29" t="s">
        <v>108</v>
      </c>
      <c r="B2" s="30">
        <v>0.6</v>
      </c>
      <c r="C2" s="31">
        <v>1.1000000000000001</v>
      </c>
    </row>
    <row r="3" spans="1:3" x14ac:dyDescent="0.45">
      <c r="A3" s="29" t="s">
        <v>157</v>
      </c>
      <c r="B3" s="32">
        <v>0.8</v>
      </c>
      <c r="C3" s="33">
        <v>1.2</v>
      </c>
    </row>
    <row r="4" spans="1:3" x14ac:dyDescent="0.45">
      <c r="A4" s="34" t="s">
        <v>436</v>
      </c>
      <c r="B4" s="35">
        <v>0.75</v>
      </c>
      <c r="C4" s="36">
        <v>1.1499999999999999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workbookViewId="0">
      <selection activeCell="B2" sqref="B2"/>
    </sheetView>
  </sheetViews>
  <sheetFormatPr defaultRowHeight="14.25" x14ac:dyDescent="0.45"/>
  <cols>
    <col min="1" max="1" width="9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</v>
      </c>
      <c r="C2">
        <v>100</v>
      </c>
      <c r="D2">
        <f>B2+C2</f>
        <v>200</v>
      </c>
    </row>
    <row r="3" spans="1:4" x14ac:dyDescent="0.45">
      <c r="A3" s="11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45">
      <c r="A4" s="11">
        <v>2</v>
      </c>
      <c r="B4">
        <v>100</v>
      </c>
      <c r="C4">
        <v>100</v>
      </c>
      <c r="D4">
        <f t="shared" si="0"/>
        <v>200</v>
      </c>
    </row>
    <row r="5" spans="1:4" x14ac:dyDescent="0.45">
      <c r="A5" s="11">
        <v>3</v>
      </c>
      <c r="B5">
        <v>100</v>
      </c>
      <c r="C5">
        <v>100</v>
      </c>
      <c r="D5">
        <f t="shared" si="0"/>
        <v>200</v>
      </c>
    </row>
    <row r="6" spans="1:4" x14ac:dyDescent="0.45">
      <c r="A6" s="11">
        <v>4</v>
      </c>
      <c r="B6">
        <v>100</v>
      </c>
      <c r="C6">
        <v>100</v>
      </c>
      <c r="D6">
        <f t="shared" si="0"/>
        <v>200</v>
      </c>
    </row>
    <row r="7" spans="1:4" x14ac:dyDescent="0.45">
      <c r="A7" s="11">
        <v>5</v>
      </c>
      <c r="B7">
        <v>100</v>
      </c>
      <c r="C7">
        <v>100</v>
      </c>
      <c r="D7">
        <f t="shared" si="0"/>
        <v>200</v>
      </c>
    </row>
    <row r="8" spans="1:4" x14ac:dyDescent="0.45">
      <c r="A8" s="11">
        <v>6</v>
      </c>
      <c r="B8">
        <v>100</v>
      </c>
      <c r="C8">
        <v>100</v>
      </c>
      <c r="D8">
        <f t="shared" si="0"/>
        <v>200</v>
      </c>
    </row>
    <row r="9" spans="1:4" x14ac:dyDescent="0.45">
      <c r="A9" s="11">
        <v>7</v>
      </c>
      <c r="B9">
        <v>100</v>
      </c>
      <c r="C9">
        <v>100</v>
      </c>
      <c r="D9">
        <f t="shared" si="0"/>
        <v>200</v>
      </c>
    </row>
    <row r="10" spans="1:4" x14ac:dyDescent="0.45">
      <c r="A10" s="11">
        <v>8</v>
      </c>
      <c r="B10">
        <v>100</v>
      </c>
      <c r="C10">
        <v>100</v>
      </c>
      <c r="D10">
        <f t="shared" si="0"/>
        <v>200</v>
      </c>
    </row>
    <row r="11" spans="1:4" x14ac:dyDescent="0.45">
      <c r="A11" s="11">
        <v>9</v>
      </c>
      <c r="B11">
        <v>100</v>
      </c>
      <c r="C11">
        <v>100</v>
      </c>
      <c r="D11">
        <f t="shared" si="0"/>
        <v>200</v>
      </c>
    </row>
    <row r="12" spans="1:4" x14ac:dyDescent="0.45">
      <c r="A12" s="11">
        <v>10</v>
      </c>
      <c r="B12">
        <v>100</v>
      </c>
      <c r="C12">
        <v>100</v>
      </c>
      <c r="D12">
        <f t="shared" si="0"/>
        <v>200</v>
      </c>
    </row>
    <row r="13" spans="1:4" x14ac:dyDescent="0.45">
      <c r="A13" s="11">
        <v>11</v>
      </c>
      <c r="B13">
        <v>100</v>
      </c>
      <c r="C13">
        <v>100</v>
      </c>
      <c r="D13">
        <f t="shared" si="0"/>
        <v>200</v>
      </c>
    </row>
    <row r="14" spans="1:4" x14ac:dyDescent="0.45">
      <c r="A14" s="11">
        <v>12</v>
      </c>
      <c r="B14">
        <v>100</v>
      </c>
      <c r="C14">
        <v>100</v>
      </c>
      <c r="D14">
        <f t="shared" si="0"/>
        <v>200</v>
      </c>
    </row>
    <row r="15" spans="1:4" x14ac:dyDescent="0.45">
      <c r="A15" s="11">
        <v>13</v>
      </c>
      <c r="B15">
        <v>100</v>
      </c>
      <c r="C15">
        <v>100</v>
      </c>
      <c r="D15">
        <f t="shared" si="0"/>
        <v>200</v>
      </c>
    </row>
    <row r="16" spans="1:4" x14ac:dyDescent="0.45">
      <c r="A16" s="11">
        <v>14</v>
      </c>
      <c r="B16">
        <v>100</v>
      </c>
      <c r="C16">
        <v>100</v>
      </c>
      <c r="D16">
        <f t="shared" si="0"/>
        <v>200</v>
      </c>
    </row>
    <row r="17" spans="1:4" x14ac:dyDescent="0.45">
      <c r="A17" s="11">
        <v>15</v>
      </c>
      <c r="B17">
        <v>100</v>
      </c>
      <c r="C17">
        <v>100</v>
      </c>
      <c r="D17">
        <f t="shared" si="0"/>
        <v>200</v>
      </c>
    </row>
    <row r="18" spans="1:4" x14ac:dyDescent="0.45">
      <c r="A18" s="11">
        <v>16</v>
      </c>
      <c r="B18">
        <v>100</v>
      </c>
      <c r="C18">
        <v>100</v>
      </c>
      <c r="D18">
        <f t="shared" si="0"/>
        <v>200</v>
      </c>
    </row>
    <row r="19" spans="1:4" x14ac:dyDescent="0.45">
      <c r="A19" s="11">
        <v>17</v>
      </c>
      <c r="B19">
        <v>100</v>
      </c>
      <c r="C19">
        <v>100</v>
      </c>
      <c r="D19">
        <f t="shared" si="0"/>
        <v>200</v>
      </c>
    </row>
    <row r="20" spans="1:4" x14ac:dyDescent="0.45">
      <c r="A20" s="11">
        <v>18</v>
      </c>
      <c r="B20">
        <v>100</v>
      </c>
      <c r="C20">
        <v>100</v>
      </c>
      <c r="D20">
        <f t="shared" si="0"/>
        <v>200</v>
      </c>
    </row>
    <row r="21" spans="1:4" x14ac:dyDescent="0.45">
      <c r="A21" s="11">
        <v>19</v>
      </c>
      <c r="B21">
        <v>100</v>
      </c>
      <c r="C21">
        <v>100</v>
      </c>
      <c r="D21">
        <f t="shared" si="0"/>
        <v>200</v>
      </c>
    </row>
    <row r="22" spans="1:4" x14ac:dyDescent="0.45">
      <c r="A22" s="11">
        <v>20</v>
      </c>
      <c r="B22">
        <v>100</v>
      </c>
      <c r="C22">
        <v>100</v>
      </c>
      <c r="D22">
        <f t="shared" si="0"/>
        <v>200</v>
      </c>
    </row>
    <row r="23" spans="1:4" x14ac:dyDescent="0.45">
      <c r="A23" s="11">
        <v>21</v>
      </c>
      <c r="B23">
        <v>100</v>
      </c>
      <c r="C23">
        <v>100</v>
      </c>
      <c r="D23">
        <f t="shared" si="0"/>
        <v>200</v>
      </c>
    </row>
    <row r="24" spans="1:4" x14ac:dyDescent="0.45">
      <c r="A24" s="11">
        <v>22</v>
      </c>
      <c r="B24">
        <v>100</v>
      </c>
      <c r="C24">
        <v>100</v>
      </c>
      <c r="D24">
        <f t="shared" si="0"/>
        <v>200</v>
      </c>
    </row>
    <row r="25" spans="1:4" x14ac:dyDescent="0.45">
      <c r="A25" s="11">
        <v>23</v>
      </c>
      <c r="B25">
        <v>100</v>
      </c>
      <c r="C25">
        <v>100</v>
      </c>
      <c r="D25">
        <f t="shared" si="0"/>
        <v>200</v>
      </c>
    </row>
    <row r="26" spans="1:4" x14ac:dyDescent="0.45">
      <c r="A26" s="11">
        <v>24</v>
      </c>
      <c r="B26">
        <v>100</v>
      </c>
      <c r="C26">
        <v>100</v>
      </c>
      <c r="D26">
        <f t="shared" si="0"/>
        <v>200</v>
      </c>
    </row>
    <row r="27" spans="1:4" x14ac:dyDescent="0.45">
      <c r="A27" s="11">
        <v>25</v>
      </c>
      <c r="B27">
        <v>100</v>
      </c>
      <c r="C27">
        <v>100</v>
      </c>
      <c r="D27">
        <f t="shared" si="0"/>
        <v>200</v>
      </c>
    </row>
    <row r="28" spans="1:4" x14ac:dyDescent="0.45">
      <c r="A28" s="11">
        <v>26</v>
      </c>
      <c r="B28">
        <v>100</v>
      </c>
      <c r="C28">
        <v>100</v>
      </c>
      <c r="D28">
        <f t="shared" si="0"/>
        <v>200</v>
      </c>
    </row>
    <row r="29" spans="1:4" x14ac:dyDescent="0.45">
      <c r="A29" s="11">
        <v>27</v>
      </c>
      <c r="B29">
        <v>100</v>
      </c>
      <c r="C29">
        <v>100</v>
      </c>
      <c r="D29">
        <f t="shared" si="0"/>
        <v>200</v>
      </c>
    </row>
    <row r="30" spans="1:4" x14ac:dyDescent="0.45">
      <c r="A30" s="11">
        <v>28</v>
      </c>
      <c r="B30">
        <v>100</v>
      </c>
      <c r="C30">
        <v>100</v>
      </c>
      <c r="D30">
        <f t="shared" si="0"/>
        <v>200</v>
      </c>
    </row>
    <row r="31" spans="1:4" x14ac:dyDescent="0.45">
      <c r="A31" s="11">
        <v>29</v>
      </c>
      <c r="B31">
        <v>100</v>
      </c>
      <c r="C31">
        <v>100</v>
      </c>
      <c r="D31">
        <f t="shared" si="0"/>
        <v>200</v>
      </c>
    </row>
    <row r="32" spans="1:4" x14ac:dyDescent="0.45">
      <c r="A32" s="11">
        <v>30</v>
      </c>
      <c r="B32">
        <v>100</v>
      </c>
      <c r="C32">
        <v>100</v>
      </c>
      <c r="D32">
        <f t="shared" si="0"/>
        <v>200</v>
      </c>
    </row>
    <row r="33" spans="1:4" x14ac:dyDescent="0.45">
      <c r="A33" s="11">
        <v>31</v>
      </c>
      <c r="B33">
        <v>100</v>
      </c>
      <c r="C33">
        <v>100</v>
      </c>
      <c r="D33">
        <f t="shared" si="0"/>
        <v>200</v>
      </c>
    </row>
    <row r="34" spans="1:4" x14ac:dyDescent="0.45">
      <c r="A34" s="11">
        <v>32</v>
      </c>
      <c r="B34">
        <v>100</v>
      </c>
      <c r="C34">
        <v>100</v>
      </c>
      <c r="D34">
        <f t="shared" si="0"/>
        <v>200</v>
      </c>
    </row>
    <row r="35" spans="1:4" x14ac:dyDescent="0.45">
      <c r="A35" s="11">
        <v>33</v>
      </c>
      <c r="B35">
        <v>100</v>
      </c>
      <c r="C35">
        <v>100</v>
      </c>
      <c r="D35">
        <f t="shared" si="0"/>
        <v>200</v>
      </c>
    </row>
    <row r="36" spans="1:4" x14ac:dyDescent="0.45">
      <c r="A36" s="11">
        <v>34</v>
      </c>
      <c r="B36">
        <v>100</v>
      </c>
      <c r="C36">
        <v>100</v>
      </c>
      <c r="D36">
        <f t="shared" si="0"/>
        <v>200</v>
      </c>
    </row>
    <row r="37" spans="1:4" x14ac:dyDescent="0.45">
      <c r="A37" s="11">
        <v>35</v>
      </c>
      <c r="B37">
        <v>100</v>
      </c>
      <c r="C37">
        <v>100</v>
      </c>
      <c r="D37">
        <f t="shared" si="0"/>
        <v>200</v>
      </c>
    </row>
    <row r="38" spans="1:4" x14ac:dyDescent="0.45">
      <c r="A38" s="11">
        <v>36</v>
      </c>
      <c r="B38">
        <v>100</v>
      </c>
      <c r="C38">
        <v>100</v>
      </c>
      <c r="D38">
        <f t="shared" si="0"/>
        <v>200</v>
      </c>
    </row>
    <row r="39" spans="1:4" x14ac:dyDescent="0.45">
      <c r="A39" s="11">
        <v>37</v>
      </c>
      <c r="B39">
        <v>100</v>
      </c>
      <c r="C39">
        <v>100</v>
      </c>
      <c r="D39">
        <f t="shared" si="0"/>
        <v>200</v>
      </c>
    </row>
    <row r="40" spans="1:4" x14ac:dyDescent="0.45">
      <c r="A40" s="11">
        <v>38</v>
      </c>
      <c r="B40">
        <v>100</v>
      </c>
      <c r="C40">
        <v>100</v>
      </c>
      <c r="D40">
        <f t="shared" si="0"/>
        <v>200</v>
      </c>
    </row>
    <row r="41" spans="1:4" x14ac:dyDescent="0.45">
      <c r="A41" s="11">
        <v>39</v>
      </c>
      <c r="B41">
        <v>100</v>
      </c>
      <c r="C41">
        <v>100</v>
      </c>
      <c r="D41">
        <f t="shared" si="0"/>
        <v>200</v>
      </c>
    </row>
    <row r="42" spans="1:4" x14ac:dyDescent="0.45">
      <c r="A42" s="11">
        <v>40</v>
      </c>
      <c r="B42">
        <v>100</v>
      </c>
      <c r="C42">
        <v>100</v>
      </c>
      <c r="D42">
        <f t="shared" si="0"/>
        <v>200</v>
      </c>
    </row>
    <row r="43" spans="1:4" x14ac:dyDescent="0.45">
      <c r="A43" s="11">
        <v>41</v>
      </c>
      <c r="B43">
        <v>100</v>
      </c>
      <c r="C43">
        <v>100</v>
      </c>
      <c r="D43">
        <f t="shared" si="0"/>
        <v>200</v>
      </c>
    </row>
    <row r="44" spans="1:4" x14ac:dyDescent="0.45">
      <c r="A44" s="11">
        <v>42</v>
      </c>
      <c r="B44">
        <v>100</v>
      </c>
      <c r="C44">
        <v>100</v>
      </c>
      <c r="D44">
        <f t="shared" si="0"/>
        <v>200</v>
      </c>
    </row>
    <row r="45" spans="1:4" x14ac:dyDescent="0.45">
      <c r="A45" s="11">
        <v>43</v>
      </c>
      <c r="B45">
        <v>100</v>
      </c>
      <c r="C45">
        <v>100</v>
      </c>
      <c r="D45">
        <f t="shared" si="0"/>
        <v>200</v>
      </c>
    </row>
    <row r="46" spans="1:4" x14ac:dyDescent="0.45">
      <c r="A46" s="11">
        <v>44</v>
      </c>
      <c r="B46">
        <v>100</v>
      </c>
      <c r="C46">
        <v>100</v>
      </c>
      <c r="D46">
        <f t="shared" si="0"/>
        <v>200</v>
      </c>
    </row>
    <row r="47" spans="1:4" x14ac:dyDescent="0.45">
      <c r="A47" s="11">
        <v>45</v>
      </c>
      <c r="B47">
        <v>100</v>
      </c>
      <c r="C47">
        <v>100</v>
      </c>
      <c r="D47">
        <f t="shared" si="0"/>
        <v>200</v>
      </c>
    </row>
    <row r="48" spans="1:4" x14ac:dyDescent="0.45">
      <c r="A48" s="11">
        <v>46</v>
      </c>
      <c r="B48">
        <v>100</v>
      </c>
      <c r="C48">
        <v>100</v>
      </c>
      <c r="D48">
        <f t="shared" si="0"/>
        <v>200</v>
      </c>
    </row>
    <row r="49" spans="1:4" x14ac:dyDescent="0.45">
      <c r="A49" s="11">
        <v>47</v>
      </c>
      <c r="B49">
        <v>100</v>
      </c>
      <c r="C49">
        <v>100</v>
      </c>
      <c r="D49">
        <f t="shared" si="0"/>
        <v>200</v>
      </c>
    </row>
    <row r="50" spans="1:4" x14ac:dyDescent="0.45">
      <c r="A50" s="11">
        <v>48</v>
      </c>
      <c r="B50">
        <v>100</v>
      </c>
      <c r="C50">
        <v>100</v>
      </c>
      <c r="D50">
        <f t="shared" si="0"/>
        <v>200</v>
      </c>
    </row>
    <row r="51" spans="1:4" x14ac:dyDescent="0.45">
      <c r="A51" s="11">
        <v>49</v>
      </c>
      <c r="B51">
        <v>100</v>
      </c>
      <c r="C51">
        <v>100</v>
      </c>
      <c r="D51">
        <f t="shared" si="0"/>
        <v>200</v>
      </c>
    </row>
    <row r="52" spans="1:4" x14ac:dyDescent="0.45">
      <c r="A52" s="11">
        <v>50</v>
      </c>
      <c r="B52">
        <v>100</v>
      </c>
      <c r="C52">
        <v>100</v>
      </c>
      <c r="D52">
        <f t="shared" si="0"/>
        <v>200</v>
      </c>
    </row>
    <row r="53" spans="1:4" x14ac:dyDescent="0.45">
      <c r="A53" s="11">
        <v>51</v>
      </c>
      <c r="B53">
        <v>100</v>
      </c>
      <c r="C53">
        <v>100</v>
      </c>
      <c r="D53">
        <f t="shared" si="0"/>
        <v>200</v>
      </c>
    </row>
    <row r="54" spans="1:4" x14ac:dyDescent="0.45">
      <c r="A54" s="11">
        <v>52</v>
      </c>
      <c r="B54">
        <v>100</v>
      </c>
      <c r="C54">
        <v>100</v>
      </c>
      <c r="D54">
        <f t="shared" si="0"/>
        <v>200</v>
      </c>
    </row>
    <row r="55" spans="1:4" x14ac:dyDescent="0.45">
      <c r="A55" s="11">
        <v>53</v>
      </c>
      <c r="B55">
        <v>100</v>
      </c>
      <c r="C55">
        <v>100</v>
      </c>
      <c r="D55">
        <f t="shared" si="0"/>
        <v>200</v>
      </c>
    </row>
    <row r="56" spans="1:4" x14ac:dyDescent="0.45">
      <c r="A56" s="11">
        <v>54</v>
      </c>
      <c r="B56">
        <v>100</v>
      </c>
      <c r="C56">
        <v>100</v>
      </c>
      <c r="D56">
        <f t="shared" si="0"/>
        <v>200</v>
      </c>
    </row>
    <row r="57" spans="1:4" x14ac:dyDescent="0.45">
      <c r="A57" s="11">
        <v>55</v>
      </c>
      <c r="B57">
        <v>100</v>
      </c>
      <c r="C57">
        <v>100</v>
      </c>
      <c r="D57">
        <f t="shared" si="0"/>
        <v>200</v>
      </c>
    </row>
    <row r="58" spans="1:4" x14ac:dyDescent="0.45">
      <c r="A58" s="11">
        <v>56</v>
      </c>
      <c r="B58">
        <v>100</v>
      </c>
      <c r="C58">
        <v>100</v>
      </c>
      <c r="D58">
        <f t="shared" si="0"/>
        <v>200</v>
      </c>
    </row>
    <row r="59" spans="1:4" x14ac:dyDescent="0.45">
      <c r="A59" s="11">
        <v>57</v>
      </c>
      <c r="B59">
        <v>100</v>
      </c>
      <c r="C59">
        <v>100</v>
      </c>
      <c r="D59">
        <f t="shared" si="0"/>
        <v>200</v>
      </c>
    </row>
    <row r="60" spans="1:4" x14ac:dyDescent="0.45">
      <c r="A60" s="11">
        <v>58</v>
      </c>
      <c r="B60">
        <v>100</v>
      </c>
      <c r="C60">
        <v>100</v>
      </c>
      <c r="D60">
        <f t="shared" si="0"/>
        <v>200</v>
      </c>
    </row>
    <row r="61" spans="1:4" x14ac:dyDescent="0.45">
      <c r="A61" s="11">
        <v>59</v>
      </c>
      <c r="B61">
        <v>100</v>
      </c>
      <c r="C61">
        <v>100</v>
      </c>
      <c r="D61">
        <f t="shared" si="0"/>
        <v>200</v>
      </c>
    </row>
    <row r="62" spans="1:4" x14ac:dyDescent="0.45">
      <c r="A62" s="11">
        <v>60</v>
      </c>
      <c r="B62">
        <v>100</v>
      </c>
      <c r="C62">
        <v>100</v>
      </c>
      <c r="D62">
        <f t="shared" si="0"/>
        <v>200</v>
      </c>
    </row>
    <row r="63" spans="1:4" x14ac:dyDescent="0.45">
      <c r="A63" s="11">
        <v>61</v>
      </c>
      <c r="B63">
        <v>100</v>
      </c>
      <c r="C63">
        <v>100</v>
      </c>
      <c r="D63">
        <f t="shared" si="0"/>
        <v>200</v>
      </c>
    </row>
    <row r="64" spans="1:4" x14ac:dyDescent="0.45">
      <c r="A64" s="11">
        <v>62</v>
      </c>
      <c r="B64">
        <v>100</v>
      </c>
      <c r="C64">
        <v>100</v>
      </c>
      <c r="D64">
        <f t="shared" si="0"/>
        <v>200</v>
      </c>
    </row>
    <row r="65" spans="1:4" x14ac:dyDescent="0.45">
      <c r="A65" s="11">
        <v>63</v>
      </c>
      <c r="B65">
        <v>100</v>
      </c>
      <c r="C65">
        <v>100</v>
      </c>
      <c r="D65">
        <f t="shared" si="0"/>
        <v>200</v>
      </c>
    </row>
    <row r="66" spans="1:4" x14ac:dyDescent="0.45">
      <c r="A66" s="11">
        <v>64</v>
      </c>
      <c r="B66">
        <v>100</v>
      </c>
      <c r="C66">
        <v>100</v>
      </c>
      <c r="D66">
        <f t="shared" si="0"/>
        <v>200</v>
      </c>
    </row>
    <row r="67" spans="1:4" x14ac:dyDescent="0.45">
      <c r="A67" s="11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45">
      <c r="A68" s="11">
        <v>66</v>
      </c>
      <c r="B68">
        <v>100</v>
      </c>
      <c r="C68">
        <v>100</v>
      </c>
      <c r="D68">
        <f t="shared" si="1"/>
        <v>200</v>
      </c>
    </row>
    <row r="69" spans="1:4" x14ac:dyDescent="0.45">
      <c r="A69" s="11">
        <v>67</v>
      </c>
      <c r="B69">
        <v>100</v>
      </c>
      <c r="C69">
        <v>100</v>
      </c>
      <c r="D69">
        <f t="shared" si="1"/>
        <v>200</v>
      </c>
    </row>
    <row r="70" spans="1:4" x14ac:dyDescent="0.45">
      <c r="A70" s="11">
        <v>68</v>
      </c>
      <c r="B70">
        <v>100</v>
      </c>
      <c r="C70">
        <v>100</v>
      </c>
      <c r="D70">
        <f t="shared" si="1"/>
        <v>200</v>
      </c>
    </row>
    <row r="71" spans="1:4" x14ac:dyDescent="0.45">
      <c r="A71" s="11">
        <v>69</v>
      </c>
      <c r="B71">
        <v>100</v>
      </c>
      <c r="C71">
        <v>100</v>
      </c>
      <c r="D71">
        <f t="shared" si="1"/>
        <v>200</v>
      </c>
    </row>
    <row r="72" spans="1:4" x14ac:dyDescent="0.45">
      <c r="A72" s="11">
        <v>70</v>
      </c>
      <c r="B72">
        <v>100</v>
      </c>
      <c r="C72">
        <v>100</v>
      </c>
      <c r="D72">
        <f t="shared" si="1"/>
        <v>200</v>
      </c>
    </row>
    <row r="73" spans="1:4" x14ac:dyDescent="0.45">
      <c r="A73" s="11">
        <v>71</v>
      </c>
      <c r="B73">
        <v>100</v>
      </c>
      <c r="C73">
        <v>100</v>
      </c>
      <c r="D73">
        <f t="shared" si="1"/>
        <v>200</v>
      </c>
    </row>
    <row r="74" spans="1:4" x14ac:dyDescent="0.45">
      <c r="A74" s="11">
        <v>72</v>
      </c>
      <c r="B74">
        <v>100</v>
      </c>
      <c r="C74">
        <v>100</v>
      </c>
      <c r="D74">
        <f t="shared" si="1"/>
        <v>200</v>
      </c>
    </row>
    <row r="75" spans="1:4" x14ac:dyDescent="0.45">
      <c r="A75" s="11">
        <v>73</v>
      </c>
      <c r="B75">
        <v>100</v>
      </c>
      <c r="C75">
        <v>100</v>
      </c>
      <c r="D75">
        <f t="shared" si="1"/>
        <v>200</v>
      </c>
    </row>
    <row r="76" spans="1:4" x14ac:dyDescent="0.45">
      <c r="A76" s="11">
        <v>74</v>
      </c>
      <c r="B76">
        <v>100</v>
      </c>
      <c r="C76">
        <v>100</v>
      </c>
      <c r="D76">
        <f t="shared" si="1"/>
        <v>200</v>
      </c>
    </row>
    <row r="77" spans="1:4" x14ac:dyDescent="0.45">
      <c r="A77" s="11">
        <v>75</v>
      </c>
      <c r="B77">
        <v>100</v>
      </c>
      <c r="C77">
        <v>100</v>
      </c>
      <c r="D77">
        <f t="shared" si="1"/>
        <v>200</v>
      </c>
    </row>
    <row r="78" spans="1:4" x14ac:dyDescent="0.45">
      <c r="A78" s="11">
        <v>76</v>
      </c>
      <c r="B78">
        <v>100</v>
      </c>
      <c r="C78">
        <v>100</v>
      </c>
      <c r="D78">
        <f t="shared" si="1"/>
        <v>200</v>
      </c>
    </row>
    <row r="79" spans="1:4" x14ac:dyDescent="0.45">
      <c r="A79" s="11">
        <v>77</v>
      </c>
      <c r="B79">
        <v>100</v>
      </c>
      <c r="C79">
        <v>100</v>
      </c>
      <c r="D79">
        <f t="shared" si="1"/>
        <v>200</v>
      </c>
    </row>
    <row r="80" spans="1:4" x14ac:dyDescent="0.45">
      <c r="A80" s="11">
        <v>78</v>
      </c>
      <c r="B80">
        <v>100</v>
      </c>
      <c r="C80">
        <v>100</v>
      </c>
      <c r="D80">
        <f t="shared" si="1"/>
        <v>200</v>
      </c>
    </row>
    <row r="81" spans="1:4" x14ac:dyDescent="0.45">
      <c r="A81" s="11">
        <v>79</v>
      </c>
      <c r="B81">
        <v>100</v>
      </c>
      <c r="C81">
        <v>100</v>
      </c>
      <c r="D81">
        <f t="shared" si="1"/>
        <v>200</v>
      </c>
    </row>
    <row r="82" spans="1:4" x14ac:dyDescent="0.45">
      <c r="A82" s="11">
        <v>80</v>
      </c>
      <c r="B82">
        <v>100</v>
      </c>
      <c r="C82">
        <v>100</v>
      </c>
      <c r="D82">
        <f t="shared" si="1"/>
        <v>200</v>
      </c>
    </row>
    <row r="83" spans="1:4" x14ac:dyDescent="0.45">
      <c r="A83" s="11">
        <v>81</v>
      </c>
      <c r="B83">
        <v>100</v>
      </c>
      <c r="C83">
        <v>100</v>
      </c>
      <c r="D83">
        <f t="shared" si="1"/>
        <v>200</v>
      </c>
    </row>
    <row r="84" spans="1:4" x14ac:dyDescent="0.45">
      <c r="A84" s="11">
        <v>82</v>
      </c>
      <c r="B84">
        <v>100</v>
      </c>
      <c r="C84">
        <v>100</v>
      </c>
      <c r="D84">
        <f t="shared" si="1"/>
        <v>200</v>
      </c>
    </row>
    <row r="85" spans="1:4" x14ac:dyDescent="0.45">
      <c r="A85" s="11">
        <v>83</v>
      </c>
      <c r="B85">
        <v>100</v>
      </c>
      <c r="C85">
        <v>100</v>
      </c>
      <c r="D85">
        <f t="shared" si="1"/>
        <v>200</v>
      </c>
    </row>
    <row r="86" spans="1:4" x14ac:dyDescent="0.45">
      <c r="A86" s="11">
        <v>84</v>
      </c>
      <c r="B86">
        <v>100</v>
      </c>
      <c r="C86">
        <v>100</v>
      </c>
      <c r="D86">
        <f t="shared" si="1"/>
        <v>200</v>
      </c>
    </row>
    <row r="87" spans="1:4" x14ac:dyDescent="0.45">
      <c r="A87" s="11">
        <v>85</v>
      </c>
      <c r="B87">
        <v>100</v>
      </c>
      <c r="C87">
        <v>100</v>
      </c>
      <c r="D87">
        <f t="shared" si="1"/>
        <v>200</v>
      </c>
    </row>
    <row r="88" spans="1:4" x14ac:dyDescent="0.45">
      <c r="A88" s="11">
        <v>86</v>
      </c>
      <c r="B88">
        <v>100</v>
      </c>
      <c r="C88">
        <v>100</v>
      </c>
      <c r="D88">
        <f t="shared" si="1"/>
        <v>200</v>
      </c>
    </row>
    <row r="89" spans="1:4" x14ac:dyDescent="0.45">
      <c r="A89" s="11">
        <v>87</v>
      </c>
      <c r="B89">
        <v>100</v>
      </c>
      <c r="C89">
        <v>100</v>
      </c>
      <c r="D89">
        <f t="shared" si="1"/>
        <v>200</v>
      </c>
    </row>
    <row r="90" spans="1:4" x14ac:dyDescent="0.45">
      <c r="A90" s="11">
        <v>88</v>
      </c>
      <c r="B90">
        <v>100</v>
      </c>
      <c r="C90">
        <v>100</v>
      </c>
      <c r="D90">
        <f t="shared" si="1"/>
        <v>200</v>
      </c>
    </row>
    <row r="91" spans="1:4" x14ac:dyDescent="0.45">
      <c r="A91" s="11">
        <v>89</v>
      </c>
      <c r="B91">
        <v>100</v>
      </c>
      <c r="C91">
        <v>100</v>
      </c>
      <c r="D91">
        <f t="shared" si="1"/>
        <v>200</v>
      </c>
    </row>
    <row r="92" spans="1:4" x14ac:dyDescent="0.45">
      <c r="A92" s="11">
        <v>90</v>
      </c>
      <c r="B92">
        <v>100</v>
      </c>
      <c r="C92">
        <v>100</v>
      </c>
      <c r="D92">
        <f t="shared" si="1"/>
        <v>200</v>
      </c>
    </row>
    <row r="93" spans="1:4" x14ac:dyDescent="0.45">
      <c r="A93" s="11">
        <v>91</v>
      </c>
      <c r="B93">
        <v>100</v>
      </c>
      <c r="C93">
        <v>100</v>
      </c>
      <c r="D93">
        <f t="shared" si="1"/>
        <v>200</v>
      </c>
    </row>
    <row r="94" spans="1:4" x14ac:dyDescent="0.45">
      <c r="A94" s="11">
        <v>92</v>
      </c>
      <c r="B94">
        <v>100</v>
      </c>
      <c r="C94">
        <v>100</v>
      </c>
      <c r="D94">
        <f t="shared" si="1"/>
        <v>200</v>
      </c>
    </row>
    <row r="95" spans="1:4" x14ac:dyDescent="0.45">
      <c r="A95" s="11">
        <v>93</v>
      </c>
      <c r="B95">
        <v>100</v>
      </c>
      <c r="C95">
        <v>100</v>
      </c>
      <c r="D95">
        <f t="shared" si="1"/>
        <v>200</v>
      </c>
    </row>
    <row r="96" spans="1:4" x14ac:dyDescent="0.45">
      <c r="A96" s="11">
        <v>94</v>
      </c>
      <c r="B96">
        <v>100</v>
      </c>
      <c r="C96">
        <v>100</v>
      </c>
      <c r="D96">
        <f t="shared" si="1"/>
        <v>200</v>
      </c>
    </row>
    <row r="97" spans="1:4" x14ac:dyDescent="0.45">
      <c r="A97" s="11">
        <v>95</v>
      </c>
      <c r="B97">
        <v>100</v>
      </c>
      <c r="C97">
        <v>100</v>
      </c>
      <c r="D97">
        <f t="shared" si="1"/>
        <v>200</v>
      </c>
    </row>
    <row r="98" spans="1:4" x14ac:dyDescent="0.45">
      <c r="A98" s="11">
        <v>96</v>
      </c>
      <c r="B98">
        <v>100</v>
      </c>
      <c r="C98">
        <v>100</v>
      </c>
      <c r="D98">
        <f t="shared" si="1"/>
        <v>200</v>
      </c>
    </row>
    <row r="99" spans="1:4" x14ac:dyDescent="0.45">
      <c r="A99" s="11">
        <v>97</v>
      </c>
      <c r="B99">
        <v>100</v>
      </c>
      <c r="C99">
        <v>100</v>
      </c>
      <c r="D99">
        <f t="shared" si="1"/>
        <v>200</v>
      </c>
    </row>
    <row r="100" spans="1:4" x14ac:dyDescent="0.45">
      <c r="A100" s="11">
        <v>98</v>
      </c>
      <c r="B100">
        <v>100</v>
      </c>
      <c r="C100">
        <v>100</v>
      </c>
      <c r="D100">
        <f t="shared" si="1"/>
        <v>200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200/3500</f>
        <v>5.7142857142857141E-2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Scenarios</vt:lpstr>
      <vt:lpstr>Scenarios_Alt</vt:lpstr>
      <vt:lpstr>Lookup</vt:lpstr>
      <vt:lpstr>TotalPop</vt:lpstr>
      <vt:lpstr>StochasticParameters</vt:lpstr>
      <vt:lpstr>StochasticParameters_Alt</vt:lpstr>
      <vt:lpstr>ChangeRateLimits</vt:lpstr>
      <vt:lpstr>Flat_Population</vt:lpstr>
      <vt:lpstr>Flat_Rates</vt:lpstr>
      <vt:lpstr>Rise_Rates</vt:lpstr>
      <vt:lpstr>Flat_StochasticParms</vt:lpstr>
      <vt:lpstr>TV_Simple_1</vt:lpstr>
      <vt:lpstr>TV_Simple_Many</vt:lpstr>
      <vt:lpstr>SeasonalityCurves</vt:lpstr>
      <vt:lpstr>SeasonalityCurves_Alt</vt:lpstr>
      <vt:lpstr>SeasonalityOffsets</vt:lpstr>
      <vt:lpstr>SeasonalityOffsets_Alt</vt:lpstr>
      <vt:lpstr>CadreRoles</vt:lpstr>
      <vt:lpstr>Cadres_Merged</vt:lpstr>
      <vt:lpstr>Bad_Lookup</vt:lpstr>
      <vt:lpstr>EXP_PopValues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2023-06-05T04:56:42Z</dcterms:modified>
  <cp:category/>
  <cp:contentStatus/>
</cp:coreProperties>
</file>