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xl/revisions/userNames.xml" ContentType="application/vnd.openxmlformats-officedocument.spreadsheetml.userNam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revisions/revisionHeaders.xml" ContentType="application/vnd.openxmlformats-officedocument.spreadsheetml.revisionHeaders+xml"/>
  <Override PartName="/xl/revisions/revisionLog8.xml" ContentType="application/vnd.openxmlformats-officedocument.spreadsheetml.revisionLog+xml"/>
  <Override PartName="/xl/revisions/revisionLog13.xml" ContentType="application/vnd.openxmlformats-officedocument.spreadsheetml.revisionLog+xml"/>
  <Override PartName="/xl/revisions/revisionLog18.xml" ContentType="application/vnd.openxmlformats-officedocument.spreadsheetml.revisionLog+xml"/>
  <Override PartName="/xl/revisions/revisionLog26.xml" ContentType="application/vnd.openxmlformats-officedocument.spreadsheetml.revisionLog+xml"/>
  <Override PartName="/xl/revisions/revisionLog3.xml" ContentType="application/vnd.openxmlformats-officedocument.spreadsheetml.revisionLog+xml"/>
  <Override PartName="/xl/revisions/revisionLog21.xml" ContentType="application/vnd.openxmlformats-officedocument.spreadsheetml.revisionLog+xml"/>
  <Override PartName="/xl/revisions/revisionLog7.xml" ContentType="application/vnd.openxmlformats-officedocument.spreadsheetml.revisionLog+xml"/>
  <Override PartName="/xl/revisions/revisionLog12.xml" ContentType="application/vnd.openxmlformats-officedocument.spreadsheetml.revisionLog+xml"/>
  <Override PartName="/xl/revisions/revisionLog17.xml" ContentType="application/vnd.openxmlformats-officedocument.spreadsheetml.revisionLog+xml"/>
  <Override PartName="/xl/revisions/revisionLog25.xml" ContentType="application/vnd.openxmlformats-officedocument.spreadsheetml.revisionLog+xml"/>
  <Override PartName="/xl/revisions/revisionLog2.xml" ContentType="application/vnd.openxmlformats-officedocument.spreadsheetml.revisionLog+xml"/>
  <Override PartName="/xl/revisions/revisionLog16.xml" ContentType="application/vnd.openxmlformats-officedocument.spreadsheetml.revisionLog+xml"/>
  <Override PartName="/xl/revisions/revisionLog20.xml" ContentType="application/vnd.openxmlformats-officedocument.spreadsheetml.revisionLog+xml"/>
  <Override PartName="/xl/revisions/revisionLog29.xml" ContentType="application/vnd.openxmlformats-officedocument.spreadsheetml.revisionLog+xml"/>
  <Override PartName="/xl/revisions/revisionLog1.xml" ContentType="application/vnd.openxmlformats-officedocument.spreadsheetml.revisionLog+xml"/>
  <Override PartName="/xl/revisions/revisionLog6.xml" ContentType="application/vnd.openxmlformats-officedocument.spreadsheetml.revisionLog+xml"/>
  <Override PartName="/xl/revisions/revisionLog11.xml" ContentType="application/vnd.openxmlformats-officedocument.spreadsheetml.revisionLog+xml"/>
  <Override PartName="/xl/revisions/revisionLog24.xml" ContentType="application/vnd.openxmlformats-officedocument.spreadsheetml.revisionLog+xml"/>
  <Override PartName="/xl/revisions/revisionLog5.xml" ContentType="application/vnd.openxmlformats-officedocument.spreadsheetml.revisionLog+xml"/>
  <Override PartName="/xl/revisions/revisionLog15.xml" ContentType="application/vnd.openxmlformats-officedocument.spreadsheetml.revisionLog+xml"/>
  <Override PartName="/xl/revisions/revisionLog23.xml" ContentType="application/vnd.openxmlformats-officedocument.spreadsheetml.revisionLog+xml"/>
  <Override PartName="/xl/revisions/revisionLog28.xml" ContentType="application/vnd.openxmlformats-officedocument.spreadsheetml.revisionLog+xml"/>
  <Override PartName="/xl/revisions/revisionLog10.xml" ContentType="application/vnd.openxmlformats-officedocument.spreadsheetml.revisionLog+xml"/>
  <Override PartName="/xl/revisions/revisionLog19.xml" ContentType="application/vnd.openxmlformats-officedocument.spreadsheetml.revisionLog+xml"/>
  <Override PartName="/xl/revisions/revisionLog4.xml" ContentType="application/vnd.openxmlformats-officedocument.spreadsheetml.revisionLog+xml"/>
  <Override PartName="/xl/revisions/revisionLog9.xml" ContentType="application/vnd.openxmlformats-officedocument.spreadsheetml.revisionLog+xml"/>
  <Override PartName="/xl/revisions/revisionLog14.xml" ContentType="application/vnd.openxmlformats-officedocument.spreadsheetml.revisionLog+xml"/>
  <Override PartName="/xl/revisions/revisionLog22.xml" ContentType="application/vnd.openxmlformats-officedocument.spreadsheetml.revisionLog+xml"/>
  <Override PartName="/xl/revisions/revisionLog27.xml" ContentType="application/vnd.openxmlformats-officedocument.spreadsheetml.revisionLog+xml"/>
  <Override PartName="/xl/revisions/revisionLog30.xml" ContentType="application/vnd.openxmlformats-officedocument.spreadsheetml.revisionLo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https://cs2.eis.af.mil/sites/23859/39IOS/DO/Cyber Course Schedules/CVAH/CVAH 20-06/"/>
    </mc:Choice>
  </mc:AlternateContent>
  <bookViews>
    <workbookView xWindow="0" yWindow="1680" windowWidth="28800" windowHeight="12090"/>
  </bookViews>
  <sheets>
    <sheet name="Tab 1 - Course Director" sheetId="1" r:id="rId1"/>
    <sheet name="Tab 2 - Instructor Hours" sheetId="2" r:id="rId2"/>
    <sheet name="Tab 3 - Course Validation" sheetId="3" r:id="rId3"/>
    <sheet name="Tab 4 - Course Tracker" sheetId="4" r:id="rId4"/>
    <sheet name="Tab 5 - Changelog" sheetId="5" r:id="rId5"/>
  </sheets>
  <definedNames>
    <definedName name="CHOOSE">#REF!</definedName>
    <definedName name="DDDD">#REF!</definedName>
    <definedName name="DURATION">'Tab 1 - Course Director'!$D:$D</definedName>
    <definedName name="IOS">#REF!</definedName>
    <definedName name="LESSON">'Tab 1 - Course Director'!$F:$F</definedName>
    <definedName name="PRIMARY">'Tab 1 - Course Director'!$H:$H</definedName>
    <definedName name="_xlnm.Print_Area" localSheetId="0">'Tab 1 - Course Director'!$A$1:$P$198</definedName>
    <definedName name="_xlnm.Print_Area" localSheetId="3">'Tab 4 - Course Tracker'!$A$1:$AB$58</definedName>
    <definedName name="_xlnm.Print_Titles" localSheetId="3">'Tab 4 - Course Tracker'!$1:$1</definedName>
    <definedName name="SUPPORT">'Tab 1 - Course Director'!$L:$L</definedName>
    <definedName name="Z_284882A8_7D56_460C_8BC1_B83C67D32B94_.wvu.PrintArea" localSheetId="0" hidden="1">'Tab 1 - Course Director'!$A$1:$P$198</definedName>
    <definedName name="Z_284882A8_7D56_460C_8BC1_B83C67D32B94_.wvu.PrintArea" localSheetId="3" hidden="1">'Tab 4 - Course Tracker'!$A$1:$AB$58</definedName>
    <definedName name="Z_284882A8_7D56_460C_8BC1_B83C67D32B94_.wvu.PrintTitles" localSheetId="3" hidden="1">'Tab 4 - Course Tracker'!$1:$1</definedName>
  </definedNames>
  <calcPr calcId="162913"/>
  <customWorkbookViews>
    <customWorkbookView name="ZINSKI, JONATHAN T SSgt USAF ACC 39 IOS/DOW - Personal View" guid="{284882A8-7D56-460C-8BC1-B83C67D32B94}" mergeInterval="0" personalView="1" maximized="1" xWindow="-8" yWindow="6" windowWidth="1936" windowHeight="1042" activeSheetId="1"/>
  </customWorkbookViews>
  <pivotCaches>
    <pivotCache cacheId="6" r:id="rId6"/>
    <pivotCache cacheId="7" r:id="rId7"/>
    <pivotCache cacheId="8" r:id="rId8"/>
  </pivotCaches>
</workbook>
</file>

<file path=xl/calcChain.xml><?xml version="1.0" encoding="utf-8"?>
<calcChain xmlns="http://schemas.openxmlformats.org/spreadsheetml/2006/main">
  <c r="D105" i="1" l="1"/>
  <c r="D8" i="1" l="1"/>
  <c r="D7" i="1" l="1"/>
  <c r="D112" i="1" l="1"/>
  <c r="D100" i="1"/>
  <c r="D101" i="1"/>
  <c r="D99" i="1"/>
  <c r="D66" i="1" l="1"/>
  <c r="D65" i="1"/>
  <c r="D64" i="1"/>
  <c r="D61" i="1"/>
  <c r="D60" i="1"/>
  <c r="D55" i="1"/>
  <c r="D52" i="1"/>
  <c r="D4" i="1" l="1"/>
  <c r="D5" i="1"/>
  <c r="D6" i="1"/>
  <c r="D148" i="1" l="1"/>
  <c r="D145" i="1"/>
  <c r="D142" i="1"/>
  <c r="D139" i="1"/>
  <c r="D136" i="1"/>
  <c r="D115" i="1"/>
  <c r="D108" i="1"/>
  <c r="D104" i="1"/>
  <c r="D57" i="1"/>
  <c r="D56" i="1"/>
  <c r="D37" i="1" l="1"/>
  <c r="D16" i="1" l="1"/>
  <c r="D86" i="1" l="1"/>
  <c r="D95" i="1" l="1"/>
  <c r="D154" i="1"/>
  <c r="D155" i="1"/>
  <c r="D49" i="1"/>
  <c r="D93" i="1" l="1"/>
  <c r="D45" i="1"/>
  <c r="D43" i="1"/>
  <c r="D38" i="1"/>
  <c r="D159" i="1" l="1"/>
  <c r="D151" i="1"/>
  <c r="D92" i="1"/>
  <c r="D98" i="1"/>
  <c r="D40" i="1"/>
  <c r="D46" i="1"/>
  <c r="D156" i="1"/>
  <c r="D94" i="1" l="1"/>
  <c r="D91" i="1"/>
  <c r="D163" i="1"/>
  <c r="D164" i="1"/>
  <c r="D162" i="1"/>
  <c r="D127" i="1"/>
  <c r="D125" i="1"/>
  <c r="D126" i="1"/>
  <c r="D122" i="1"/>
  <c r="D119" i="1"/>
  <c r="D120" i="1"/>
  <c r="D121" i="1"/>
  <c r="D118" i="1"/>
  <c r="D128" i="1"/>
  <c r="D129" i="1"/>
  <c r="D88" i="1"/>
  <c r="D87" i="1"/>
  <c r="D85" i="1"/>
  <c r="D84" i="1"/>
  <c r="D81" i="1"/>
  <c r="D133" i="1"/>
  <c r="D79" i="1"/>
  <c r="D80" i="1"/>
  <c r="D78" i="1"/>
  <c r="D70" i="1"/>
  <c r="D71" i="1"/>
  <c r="D72" i="1"/>
  <c r="D75" i="1"/>
  <c r="D69" i="1"/>
  <c r="D73" i="1"/>
  <c r="D74" i="1"/>
  <c r="D44" i="1"/>
  <c r="D39" i="1"/>
  <c r="D32" i="1"/>
  <c r="D33" i="1"/>
  <c r="D22" i="1"/>
  <c r="D17" i="1"/>
  <c r="D13" i="1"/>
  <c r="D18" i="1"/>
  <c r="D12" i="1"/>
  <c r="D26" i="1"/>
  <c r="D9" i="1"/>
  <c r="D10" i="1"/>
  <c r="D11" i="1"/>
  <c r="D19" i="1"/>
  <c r="D36" i="1"/>
  <c r="D23" i="1"/>
  <c r="D24" i="1"/>
  <c r="D25" i="1"/>
  <c r="D27" i="1"/>
  <c r="D30" i="1"/>
  <c r="D31" i="1"/>
  <c r="Z5" i="4" l="1"/>
  <c r="H49" i="4"/>
  <c r="G48" i="4"/>
  <c r="G47" i="4"/>
  <c r="I15" i="4" l="1"/>
  <c r="H15" i="4"/>
  <c r="C45" i="4"/>
  <c r="C39" i="4"/>
  <c r="C32" i="4"/>
  <c r="C29" i="4"/>
  <c r="C27" i="4"/>
  <c r="C23" i="4"/>
  <c r="C20" i="4"/>
  <c r="C15" i="4"/>
  <c r="C8" i="4"/>
  <c r="C3" i="4"/>
  <c r="AA4" i="4" l="1"/>
  <c r="Y4" i="4"/>
  <c r="I23" i="4" l="1"/>
  <c r="H23" i="4"/>
  <c r="G25" i="4"/>
  <c r="G26" i="4"/>
  <c r="I45" i="4" l="1"/>
  <c r="H45" i="4"/>
  <c r="I39" i="4"/>
  <c r="H39" i="4"/>
  <c r="C3" i="3"/>
  <c r="C4" i="3"/>
  <c r="C5" i="3"/>
  <c r="C6" i="3"/>
  <c r="C7" i="3"/>
  <c r="C8" i="3"/>
  <c r="C9" i="3"/>
  <c r="C10" i="3"/>
  <c r="C11" i="3"/>
  <c r="C12" i="3"/>
  <c r="C13" i="3"/>
  <c r="C14" i="3"/>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54" i="3"/>
  <c r="C55" i="3"/>
  <c r="C56" i="3"/>
  <c r="C57" i="3"/>
  <c r="C2" i="3"/>
  <c r="Y4" i="2" l="1"/>
  <c r="M4" i="2"/>
  <c r="P3" i="2" l="1"/>
  <c r="R4" i="2" l="1"/>
  <c r="G4" i="4" l="1"/>
  <c r="G28" i="4" l="1"/>
  <c r="G7" i="4"/>
  <c r="L4" i="2" l="1"/>
  <c r="T4" i="2"/>
  <c r="F4" i="2" l="1"/>
  <c r="AF3" i="2"/>
  <c r="H4" i="2"/>
  <c r="N4" i="2"/>
  <c r="K54" i="4" l="1"/>
  <c r="K51" i="4"/>
  <c r="K52" i="4"/>
  <c r="K53" i="4"/>
  <c r="K55" i="4"/>
  <c r="K56" i="4"/>
  <c r="K50" i="4"/>
  <c r="I49" i="4" l="1"/>
  <c r="G49" i="4" s="1"/>
  <c r="G46" i="4"/>
  <c r="G43" i="4"/>
  <c r="G41" i="4"/>
  <c r="G40" i="4"/>
  <c r="G45" i="4"/>
  <c r="G44" i="4"/>
  <c r="G42" i="4"/>
  <c r="G39" i="4"/>
  <c r="G38" i="4"/>
  <c r="G37" i="4"/>
  <c r="G36" i="4"/>
  <c r="G35" i="4"/>
  <c r="G34" i="4"/>
  <c r="G33" i="4"/>
  <c r="I32" i="4"/>
  <c r="H32" i="4"/>
  <c r="G31" i="4"/>
  <c r="G30" i="4"/>
  <c r="I29" i="4"/>
  <c r="H29" i="4"/>
  <c r="I27" i="4"/>
  <c r="H27" i="4"/>
  <c r="G24" i="4"/>
  <c r="G22" i="4"/>
  <c r="G21" i="4"/>
  <c r="I20" i="4"/>
  <c r="H20" i="4"/>
  <c r="G16" i="4"/>
  <c r="G19" i="4"/>
  <c r="G18" i="4"/>
  <c r="G17" i="4"/>
  <c r="G14" i="4"/>
  <c r="G13" i="4"/>
  <c r="G12" i="4"/>
  <c r="G11" i="4"/>
  <c r="G10" i="4"/>
  <c r="G9" i="4"/>
  <c r="I8" i="4"/>
  <c r="H8" i="4"/>
  <c r="G6" i="4"/>
  <c r="G5" i="4"/>
  <c r="I3" i="4"/>
  <c r="H3" i="4"/>
  <c r="C49" i="4" l="1"/>
  <c r="AB4" i="4" s="1"/>
  <c r="Z4" i="4"/>
  <c r="G23" i="4"/>
  <c r="G29" i="4"/>
  <c r="G8" i="4"/>
  <c r="G20" i="4"/>
  <c r="G27" i="4"/>
  <c r="G32" i="4"/>
  <c r="G15" i="4"/>
  <c r="G3" i="4"/>
  <c r="AA5" i="4"/>
  <c r="AA6" i="4" s="1"/>
  <c r="Y5" i="4"/>
  <c r="Y6" i="4" s="1"/>
  <c r="AB5" i="4" l="1"/>
  <c r="AB6" i="4" s="1"/>
  <c r="Z6" i="4"/>
  <c r="O4" i="2" l="1"/>
  <c r="X4" i="2" l="1"/>
  <c r="F3" i="2" l="1"/>
  <c r="F2" i="2"/>
  <c r="AE4" i="2"/>
  <c r="G4" i="2"/>
  <c r="Z4" i="2"/>
  <c r="X2" i="2" l="1"/>
  <c r="X3" i="2"/>
  <c r="P4" i="2"/>
  <c r="P2" i="2"/>
  <c r="A202" i="1" l="1"/>
  <c r="W4" i="2"/>
  <c r="AA3" i="2" l="1"/>
  <c r="J3" i="2"/>
  <c r="AD3" i="2"/>
  <c r="J4" i="2"/>
  <c r="I3" i="2"/>
  <c r="J2" i="2"/>
  <c r="I2" i="2"/>
  <c r="I4" i="2"/>
  <c r="K3" i="2"/>
  <c r="Q3" i="2"/>
  <c r="AF4" i="2"/>
  <c r="AF2" i="2"/>
  <c r="S2" i="2"/>
  <c r="V3" i="2"/>
  <c r="H3" i="2"/>
  <c r="H2" i="2"/>
  <c r="S4" i="2"/>
  <c r="AB3" i="2"/>
  <c r="G3" i="2"/>
  <c r="K2" i="2"/>
  <c r="K4" i="2"/>
  <c r="G2" i="2"/>
  <c r="L3" i="2"/>
  <c r="U3" i="2"/>
  <c r="L2" i="2"/>
  <c r="AD4" i="2"/>
  <c r="AD2" i="2"/>
  <c r="V4" i="2"/>
  <c r="V2" i="2"/>
  <c r="T3" i="2"/>
  <c r="T2" i="2"/>
  <c r="AE3" i="2"/>
  <c r="N3" i="2"/>
  <c r="N2" i="2"/>
  <c r="R3" i="2"/>
  <c r="R2" i="2"/>
  <c r="AE2" i="2"/>
  <c r="U4" i="2"/>
  <c r="U2" i="2"/>
  <c r="AA2" i="2"/>
  <c r="AA4" i="2"/>
  <c r="Y3" i="2"/>
  <c r="Y2" i="2"/>
  <c r="AC4" i="2"/>
  <c r="AC2" i="2"/>
  <c r="AB4" i="2"/>
  <c r="AB2" i="2"/>
  <c r="S3" i="2"/>
  <c r="O2" i="2"/>
  <c r="O3" i="2"/>
  <c r="Z3" i="2"/>
  <c r="Q4" i="2"/>
  <c r="W3" i="2"/>
  <c r="M3" i="2"/>
  <c r="Q2" i="2"/>
  <c r="M2" i="2"/>
  <c r="W2" i="2"/>
  <c r="Z2" i="2"/>
  <c r="AC3" i="2"/>
  <c r="A199" i="1" l="1"/>
</calcChain>
</file>

<file path=xl/comments1.xml><?xml version="1.0" encoding="utf-8"?>
<comments xmlns="http://schemas.openxmlformats.org/spreadsheetml/2006/main">
  <authors>
    <author>TERRILL, FORDHAM W MSgt USAF AFSPC 39 IOS/DOW</author>
  </authors>
  <commentList>
    <comment ref="I3" authorId="0" guid="{FEEC3D1A-3DD4-4CEB-91C2-6DADAFC0C0B3}" shapeId="0">
      <text>
        <r>
          <rPr>
            <b/>
            <sz val="9"/>
            <color indexed="81"/>
            <rFont val="Tahoma"/>
            <family val="2"/>
          </rPr>
          <t>Annual or QE# (A,1,2,3)</t>
        </r>
      </text>
    </comment>
    <comment ref="I15" authorId="0" guid="{D7912B87-E9C3-4AC3-9349-4DD7B59615DB}" shapeId="0">
      <text>
        <r>
          <rPr>
            <b/>
            <sz val="9"/>
            <color indexed="81"/>
            <rFont val="Tahoma"/>
            <family val="2"/>
          </rPr>
          <t>Annual or QE# (A,1,2,3)</t>
        </r>
      </text>
    </comment>
    <comment ref="I21" authorId="0" guid="{F1829B6B-A7C6-4D09-8140-BB020F46F9AC}" shapeId="0">
      <text>
        <r>
          <rPr>
            <b/>
            <sz val="9"/>
            <color indexed="81"/>
            <rFont val="Tahoma"/>
            <family val="2"/>
          </rPr>
          <t>Annual or QE# (A,1,2,3)</t>
        </r>
      </text>
    </comment>
    <comment ref="I29" authorId="0" guid="{AB70BDD3-A8C5-4A2A-BB3B-1EF9353C2BCB}" shapeId="0">
      <text>
        <r>
          <rPr>
            <b/>
            <sz val="9"/>
            <color indexed="81"/>
            <rFont val="Tahoma"/>
            <family val="2"/>
          </rPr>
          <t>Annual or QE# (A,1,2,3)</t>
        </r>
      </text>
    </comment>
    <comment ref="I35" authorId="0" guid="{5E3D4C73-23D9-48CE-9EC5-7A5D25C046FD}" shapeId="0">
      <text>
        <r>
          <rPr>
            <b/>
            <sz val="9"/>
            <color indexed="81"/>
            <rFont val="Tahoma"/>
            <family val="2"/>
          </rPr>
          <t>Annual or QE# (A,1,2,3)</t>
        </r>
      </text>
    </comment>
    <comment ref="I42" authorId="0" guid="{F85A5DA8-2071-4155-9761-555B6DFB262C}" shapeId="0">
      <text>
        <r>
          <rPr>
            <b/>
            <sz val="9"/>
            <color indexed="81"/>
            <rFont val="Tahoma"/>
            <family val="2"/>
          </rPr>
          <t>Annual or QE# (A,1,2,3)</t>
        </r>
      </text>
    </comment>
    <comment ref="I48" authorId="0" guid="{8F208308-54A5-4BCB-8310-21FFEF1FD04E}" shapeId="0">
      <text>
        <r>
          <rPr>
            <b/>
            <sz val="9"/>
            <color indexed="81"/>
            <rFont val="Tahoma"/>
            <family val="2"/>
          </rPr>
          <t>Annual or QE# (A,1,2,3)</t>
        </r>
      </text>
    </comment>
    <comment ref="I51" authorId="0" guid="{802C9E6E-DB3A-4063-B75B-FE9F6E8C57F7}" shapeId="0">
      <text>
        <r>
          <rPr>
            <b/>
            <sz val="9"/>
            <color indexed="81"/>
            <rFont val="Tahoma"/>
            <family val="2"/>
          </rPr>
          <t>Annual or QE# (A,1,2,3)</t>
        </r>
      </text>
    </comment>
    <comment ref="I54" authorId="0" guid="{93C8756B-65FB-4E35-916E-4E92BB1ADB82}" shapeId="0">
      <text>
        <r>
          <rPr>
            <b/>
            <sz val="9"/>
            <color indexed="81"/>
            <rFont val="Tahoma"/>
            <family val="2"/>
          </rPr>
          <t>Annual or QE# (A,1,2,3)</t>
        </r>
      </text>
    </comment>
    <comment ref="I59" authorId="0" guid="{479ED1DF-0CC4-4C45-BFE8-F1A940A7BAA1}" shapeId="0">
      <text>
        <r>
          <rPr>
            <b/>
            <sz val="9"/>
            <color indexed="81"/>
            <rFont val="Tahoma"/>
            <family val="2"/>
          </rPr>
          <t>Annual or QE# (A,1,2,3)</t>
        </r>
      </text>
    </comment>
    <comment ref="I63" authorId="0" guid="{1CB0CE73-9D46-49F3-AD5D-30ABD7FE747F}" shapeId="0">
      <text>
        <r>
          <rPr>
            <b/>
            <sz val="9"/>
            <color indexed="81"/>
            <rFont val="Tahoma"/>
            <family val="2"/>
          </rPr>
          <t>Annual or QE# (A,1,2,3)</t>
        </r>
      </text>
    </comment>
    <comment ref="I68" authorId="0" guid="{FD954743-5A50-4C14-A19B-6EA0559F3A36}" shapeId="0">
      <text>
        <r>
          <rPr>
            <b/>
            <sz val="9"/>
            <color indexed="81"/>
            <rFont val="Tahoma"/>
            <family val="2"/>
          </rPr>
          <t>Annual or QE# (A,1,2,3)</t>
        </r>
      </text>
    </comment>
    <comment ref="I77" authorId="0" guid="{100B01C8-9488-4ADC-BE49-BA8FECB90791}" shapeId="0">
      <text>
        <r>
          <rPr>
            <b/>
            <sz val="9"/>
            <color indexed="81"/>
            <rFont val="Tahoma"/>
            <family val="2"/>
          </rPr>
          <t>Annual or QE# (A,1,2,3)</t>
        </r>
      </text>
    </comment>
    <comment ref="I83" authorId="0" guid="{F0B72AE2-D453-4C19-ADC9-5C08051CEE63}" shapeId="0">
      <text>
        <r>
          <rPr>
            <b/>
            <sz val="9"/>
            <color indexed="81"/>
            <rFont val="Tahoma"/>
            <family val="2"/>
          </rPr>
          <t>Annual or QE# (A,1,2,3)</t>
        </r>
      </text>
    </comment>
    <comment ref="I90" authorId="0" guid="{6F776845-4E4B-4120-96EE-EC9549F598FF}" shapeId="0">
      <text>
        <r>
          <rPr>
            <b/>
            <sz val="9"/>
            <color indexed="81"/>
            <rFont val="Tahoma"/>
            <family val="2"/>
          </rPr>
          <t>Annual or QE# (A,1,2,3)</t>
        </r>
      </text>
    </comment>
    <comment ref="I97" authorId="0" guid="{EB969732-AD4E-4B52-B4B7-30010A7BB3DD}" shapeId="0">
      <text>
        <r>
          <rPr>
            <b/>
            <sz val="9"/>
            <color indexed="81"/>
            <rFont val="Tahoma"/>
            <family val="2"/>
          </rPr>
          <t>Annual or QE# (A,1,2,3)</t>
        </r>
      </text>
    </comment>
    <comment ref="I103" authorId="0" guid="{D8D48E72-9F43-4586-86AC-972B3F739265}" shapeId="0">
      <text>
        <r>
          <rPr>
            <b/>
            <sz val="9"/>
            <color indexed="81"/>
            <rFont val="Tahoma"/>
            <family val="2"/>
          </rPr>
          <t>Annual or QE# (A,1,2,3)</t>
        </r>
      </text>
    </comment>
    <comment ref="I107" authorId="0" guid="{3F61C049-2DFA-4CCB-973B-B177A08D58F4}" shapeId="0">
      <text>
        <r>
          <rPr>
            <b/>
            <sz val="9"/>
            <color indexed="81"/>
            <rFont val="Tahoma"/>
            <family val="2"/>
          </rPr>
          <t>Annual or QE# (A,1,2,3)</t>
        </r>
      </text>
    </comment>
    <comment ref="I111" authorId="0" guid="{FEA2D9EB-323F-4D06-BD35-7E4EA766CEA7}" shapeId="0">
      <text>
        <r>
          <rPr>
            <b/>
            <sz val="9"/>
            <color indexed="81"/>
            <rFont val="Tahoma"/>
            <family val="2"/>
          </rPr>
          <t>Annual or QE# (A,1,2,3)</t>
        </r>
      </text>
    </comment>
    <comment ref="I114" authorId="0" guid="{D72E7A61-672C-4744-A926-EF6EFC62A893}" shapeId="0">
      <text>
        <r>
          <rPr>
            <b/>
            <sz val="9"/>
            <color indexed="81"/>
            <rFont val="Tahoma"/>
            <family val="2"/>
          </rPr>
          <t>Annual or QE# (A,1,2,3)</t>
        </r>
      </text>
    </comment>
    <comment ref="I117" authorId="0" guid="{C3CC4AC4-FF03-4C2F-933B-956DB151EAB3}" shapeId="0">
      <text>
        <r>
          <rPr>
            <b/>
            <sz val="9"/>
            <color indexed="81"/>
            <rFont val="Tahoma"/>
            <family val="2"/>
          </rPr>
          <t>Annual or QE# (A,1,2,3)</t>
        </r>
      </text>
    </comment>
    <comment ref="I124" authorId="0" guid="{58A51996-35EB-4D84-8D80-C87BFFFFDA19}" shapeId="0">
      <text>
        <r>
          <rPr>
            <b/>
            <sz val="9"/>
            <color indexed="81"/>
            <rFont val="Tahoma"/>
            <family val="2"/>
          </rPr>
          <t>Annual or QE# (A,1,2,3)</t>
        </r>
      </text>
    </comment>
    <comment ref="I132" authorId="0" guid="{49F5D83A-B468-4FB7-B4CB-AF68CDB6F530}" shapeId="0">
      <text>
        <r>
          <rPr>
            <b/>
            <sz val="9"/>
            <color indexed="81"/>
            <rFont val="Tahoma"/>
            <family val="2"/>
          </rPr>
          <t>Annual or QE# (A,1,2,3)</t>
        </r>
      </text>
    </comment>
    <comment ref="I135" authorId="0" guid="{DCD6F3E6-47A4-46BC-B7D4-2E0E9119A973}" shapeId="0">
      <text>
        <r>
          <rPr>
            <b/>
            <sz val="9"/>
            <color indexed="81"/>
            <rFont val="Tahoma"/>
            <family val="2"/>
          </rPr>
          <t>Annual or QE# (A,1,2,3)</t>
        </r>
      </text>
    </comment>
    <comment ref="I138" authorId="0" guid="{CC5B05C4-B987-4354-8243-17228A77A6D2}" shapeId="0">
      <text>
        <r>
          <rPr>
            <b/>
            <sz val="9"/>
            <color indexed="81"/>
            <rFont val="Tahoma"/>
            <family val="2"/>
          </rPr>
          <t>Annual or QE# (A,1,2,3)</t>
        </r>
      </text>
    </comment>
    <comment ref="I141" authorId="0" guid="{7D454DC5-F5CE-4B03-889B-3302A1799D95}" shapeId="0">
      <text>
        <r>
          <rPr>
            <b/>
            <sz val="9"/>
            <color indexed="81"/>
            <rFont val="Tahoma"/>
            <family val="2"/>
          </rPr>
          <t>Annual or QE# (A,1,2,3)</t>
        </r>
      </text>
    </comment>
    <comment ref="I144" authorId="0" guid="{C59F420E-8572-4309-AEE9-45C6D4F1BE1D}" shapeId="0">
      <text>
        <r>
          <rPr>
            <b/>
            <sz val="9"/>
            <color indexed="81"/>
            <rFont val="Tahoma"/>
            <family val="2"/>
          </rPr>
          <t>Annual or QE# (A,1,2,3)</t>
        </r>
      </text>
    </comment>
    <comment ref="I147" authorId="0" guid="{FA7D5DD2-3981-44D3-A15A-5CA7275BAAA7}" shapeId="0">
      <text>
        <r>
          <rPr>
            <b/>
            <sz val="9"/>
            <color indexed="81"/>
            <rFont val="Tahoma"/>
            <family val="2"/>
          </rPr>
          <t>Annual or QE# (A,1,2,3)</t>
        </r>
      </text>
    </comment>
    <comment ref="I150" authorId="0" guid="{78AB4E55-CC8C-46E2-B34D-E44505A78C33}" shapeId="0">
      <text>
        <r>
          <rPr>
            <b/>
            <sz val="9"/>
            <color indexed="81"/>
            <rFont val="Tahoma"/>
            <family val="2"/>
          </rPr>
          <t>Annual or QE# (A,1,2,3)</t>
        </r>
      </text>
    </comment>
    <comment ref="I153" authorId="0" guid="{EA64E585-34DC-4C32-BE10-879C095A33D5}" shapeId="0">
      <text>
        <r>
          <rPr>
            <b/>
            <sz val="9"/>
            <color indexed="81"/>
            <rFont val="Tahoma"/>
            <family val="2"/>
          </rPr>
          <t>Annual or QE# (A,1,2,3)</t>
        </r>
      </text>
    </comment>
    <comment ref="I158" authorId="0" guid="{5B7B9790-2429-42A6-BB74-1EDFF57476DB}" shapeId="0">
      <text>
        <r>
          <rPr>
            <b/>
            <sz val="9"/>
            <color indexed="81"/>
            <rFont val="Tahoma"/>
            <family val="2"/>
          </rPr>
          <t>Annual or QE# (A,1,2,3)</t>
        </r>
      </text>
    </comment>
    <comment ref="I161" authorId="0" guid="{3BAA725E-2673-4464-8BF5-17214D706DFC}" shapeId="0">
      <text>
        <r>
          <rPr>
            <b/>
            <sz val="9"/>
            <color indexed="81"/>
            <rFont val="Tahoma"/>
            <family val="2"/>
          </rPr>
          <t>Annual or QE# (A,1,2,3)</t>
        </r>
      </text>
    </comment>
    <comment ref="I169" authorId="0" guid="{14BF9661-E186-4808-92B5-B7C06863C238}" shapeId="0">
      <text>
        <r>
          <rPr>
            <b/>
            <sz val="9"/>
            <color indexed="81"/>
            <rFont val="Tahoma"/>
            <family val="2"/>
          </rPr>
          <t>Annual or QE# (A,1,2,3)</t>
        </r>
      </text>
    </comment>
    <comment ref="I171" authorId="0" guid="{5B42BC06-C175-48EA-BD7A-4979C45A0835}" shapeId="0">
      <text>
        <r>
          <rPr>
            <b/>
            <sz val="9"/>
            <color indexed="81"/>
            <rFont val="Tahoma"/>
            <family val="2"/>
          </rPr>
          <t>Annual or QE# (A,1,2,3)</t>
        </r>
      </text>
    </comment>
    <comment ref="I177" authorId="0" guid="{F4C32239-A359-40F0-AA87-1EEC71265CAA}" shapeId="0">
      <text>
        <r>
          <rPr>
            <b/>
            <sz val="9"/>
            <color indexed="81"/>
            <rFont val="Tahoma"/>
            <family val="2"/>
          </rPr>
          <t>Annual or QE# (A,1,2,3)</t>
        </r>
      </text>
    </comment>
    <comment ref="I200" authorId="0" guid="{8F4F5785-E00E-4CB4-9646-958BB058AAD4}" shapeId="0">
      <text>
        <r>
          <rPr>
            <b/>
            <sz val="9"/>
            <color indexed="81"/>
            <rFont val="Tahoma"/>
            <family val="2"/>
          </rPr>
          <t>Annual or QE# (A,1,2,3)</t>
        </r>
      </text>
    </comment>
    <comment ref="I203" authorId="0" guid="{C045E344-2B4C-4A85-AAE3-9F545A7B9E22}" shapeId="0">
      <text>
        <r>
          <rPr>
            <b/>
            <sz val="9"/>
            <color indexed="81"/>
            <rFont val="Tahoma"/>
            <family val="2"/>
          </rPr>
          <t>Annual or QE# (A,1,2,3)</t>
        </r>
      </text>
    </comment>
  </commentList>
</comments>
</file>

<file path=xl/comments2.xml><?xml version="1.0" encoding="utf-8"?>
<comments xmlns="http://schemas.openxmlformats.org/spreadsheetml/2006/main">
  <authors>
    <author>TERRILL, FORDHAM W MSgt USAF AFSPC 39 IOS/DOW</author>
  </authors>
  <commentList>
    <comment ref="R1" authorId="0" guid="{5C103C48-ABD2-46D8-89ED-AF8086EE3630}" shapeId="0">
      <text>
        <r>
          <rPr>
            <b/>
            <sz val="9"/>
            <color indexed="81"/>
            <rFont val="Tahoma"/>
            <family val="2"/>
          </rPr>
          <t>*Located in Test Proctor Book*</t>
        </r>
      </text>
    </comment>
    <comment ref="S1" authorId="0" guid="{3373AC82-ED15-404C-AA89-F528040F24F1}" shapeId="0">
      <text>
        <r>
          <rPr>
            <b/>
            <sz val="9"/>
            <color indexed="81"/>
            <rFont val="Tahoma"/>
            <family val="2"/>
          </rPr>
          <t>Virtial Machine Only</t>
        </r>
      </text>
    </comment>
  </commentList>
</comments>
</file>

<file path=xl/sharedStrings.xml><?xml version="1.0" encoding="utf-8"?>
<sst xmlns="http://schemas.openxmlformats.org/spreadsheetml/2006/main" count="1862" uniqueCount="451">
  <si>
    <t>Location</t>
  </si>
  <si>
    <t>Start</t>
  </si>
  <si>
    <t>Finish</t>
  </si>
  <si>
    <t>Duration</t>
  </si>
  <si>
    <t>Lesson #</t>
  </si>
  <si>
    <t>Lesson Title</t>
  </si>
  <si>
    <t>Flt</t>
  </si>
  <si>
    <t>Primary Instructor</t>
  </si>
  <si>
    <t>DOY Resources</t>
  </si>
  <si>
    <t>N/A</t>
  </si>
  <si>
    <t>Lunch</t>
  </si>
  <si>
    <t>Cyber Threat Brief</t>
  </si>
  <si>
    <t>Support Instructor</t>
  </si>
  <si>
    <t>Linux Start-up and Configuration</t>
  </si>
  <si>
    <t>Debriefing Process</t>
  </si>
  <si>
    <t>C-2105L/TM</t>
  </si>
  <si>
    <t>C-2104L/TM</t>
  </si>
  <si>
    <t>C-2121L/TM</t>
  </si>
  <si>
    <t>C-2122L/TM</t>
  </si>
  <si>
    <t>C-2123L/TM</t>
  </si>
  <si>
    <t>Linux User Accounts</t>
  </si>
  <si>
    <t>C-2124L/TM</t>
  </si>
  <si>
    <t>C-2126L/TM</t>
  </si>
  <si>
    <t>C-2201L/TM</t>
  </si>
  <si>
    <t>C-2652L</t>
  </si>
  <si>
    <t>C-2654L/TM</t>
  </si>
  <si>
    <t>C-2901QM</t>
  </si>
  <si>
    <t>C-2495TM</t>
  </si>
  <si>
    <t>C-2305L</t>
  </si>
  <si>
    <t>C-2315L/TM</t>
  </si>
  <si>
    <t>C-2210TM</t>
  </si>
  <si>
    <t>C-2985ME</t>
  </si>
  <si>
    <t>C-2601L</t>
  </si>
  <si>
    <t>Introduction to Networking</t>
  </si>
  <si>
    <t>Windows Refresher Exercise #1</t>
  </si>
  <si>
    <t>C-2663L/TM</t>
  </si>
  <si>
    <t>Linux Refresher Exercise #1</t>
  </si>
  <si>
    <t>C-2402L/TM</t>
  </si>
  <si>
    <t>C-2404L/TM</t>
  </si>
  <si>
    <t>C-2406L/TM</t>
  </si>
  <si>
    <t>C-2408L/TM</t>
  </si>
  <si>
    <t>C-2410L/TM</t>
  </si>
  <si>
    <t>C-2310L</t>
  </si>
  <si>
    <t>C-2301B</t>
  </si>
  <si>
    <t>C-2302L</t>
  </si>
  <si>
    <t>C-2131TM</t>
  </si>
  <si>
    <t xml:space="preserve">Windows Security and Logging </t>
  </si>
  <si>
    <t>C-2111TM</t>
  </si>
  <si>
    <t>Labnet</t>
  </si>
  <si>
    <t>C-2930AE</t>
  </si>
  <si>
    <t>C-2925AE</t>
  </si>
  <si>
    <t>C-2100B</t>
  </si>
  <si>
    <t>C-2900AD</t>
  </si>
  <si>
    <t>I</t>
  </si>
  <si>
    <t>Y</t>
  </si>
  <si>
    <t>Netwars Continuous</t>
  </si>
  <si>
    <t>Ms. Davis (I)</t>
  </si>
  <si>
    <t>Mr. Costinett (I)</t>
  </si>
  <si>
    <t>Mr. Pizor (I)</t>
  </si>
  <si>
    <t>Ms. Rados (I)</t>
  </si>
  <si>
    <t>C-9900AD</t>
  </si>
  <si>
    <t>Mr. Donnell (I)</t>
  </si>
  <si>
    <t>Scanning and Enumeration</t>
  </si>
  <si>
    <t>Mr. Nincevic (I)</t>
  </si>
  <si>
    <t>Mr. Bair (I)</t>
  </si>
  <si>
    <t>C-2602L</t>
  </si>
  <si>
    <t>Introduction to Network and Routing Protocols</t>
  </si>
  <si>
    <t>Mr. Rosenberger (I)</t>
  </si>
  <si>
    <t>Introduction to Assembly</t>
  </si>
  <si>
    <t>C-2658L/TM</t>
  </si>
  <si>
    <t>C-2669L/TM</t>
  </si>
  <si>
    <t>Linux Processes and Logging</t>
  </si>
  <si>
    <t>C-2646L</t>
  </si>
  <si>
    <t>Family Day</t>
  </si>
  <si>
    <t>Memorial Day</t>
  </si>
  <si>
    <t>Programming with C</t>
  </si>
  <si>
    <t>Linux Networking &amp; Firewalls</t>
  </si>
  <si>
    <t>Row Labels</t>
  </si>
  <si>
    <t>Hours</t>
  </si>
  <si>
    <t>Percentage</t>
  </si>
  <si>
    <t>Mr. B. Williams (I)</t>
  </si>
  <si>
    <t>Active Directory and User Accounts</t>
  </si>
  <si>
    <t>C-2950ME</t>
  </si>
  <si>
    <t>For Formatting</t>
  </si>
  <si>
    <t>Analysis with Wireshark</t>
  </si>
  <si>
    <t>Eval</t>
  </si>
  <si>
    <t>Bair</t>
  </si>
  <si>
    <t>Baustert</t>
  </si>
  <si>
    <t>Brock</t>
  </si>
  <si>
    <t>Cozine</t>
  </si>
  <si>
    <t>Davis</t>
  </si>
  <si>
    <t>Dirnberg</t>
  </si>
  <si>
    <t>Donnell</t>
  </si>
  <si>
    <t>Haymon</t>
  </si>
  <si>
    <t>Henshaw</t>
  </si>
  <si>
    <t>Cox</t>
  </si>
  <si>
    <t>Costinett</t>
  </si>
  <si>
    <t>Nincevic</t>
  </si>
  <si>
    <t>Phillips</t>
  </si>
  <si>
    <t>Pizor</t>
  </si>
  <si>
    <t>Rados</t>
  </si>
  <si>
    <t>Richards</t>
  </si>
  <si>
    <t>Rosenberger</t>
  </si>
  <si>
    <t>Swanner</t>
  </si>
  <si>
    <t>B. Williams</t>
  </si>
  <si>
    <t>J. Williams</t>
  </si>
  <si>
    <t>Wilson</t>
  </si>
  <si>
    <t>Rodriguez</t>
  </si>
  <si>
    <t>Terrill</t>
  </si>
  <si>
    <t>Mr. Haymon (I)</t>
  </si>
  <si>
    <t>Linux File System</t>
  </si>
  <si>
    <t>Intro to Python</t>
  </si>
  <si>
    <t>Forensics &amp; Malware</t>
  </si>
  <si>
    <t>Gain and Maintain Access</t>
  </si>
  <si>
    <t>Host Based Security Bypass</t>
  </si>
  <si>
    <t>C-2965HY</t>
  </si>
  <si>
    <t>Secondary</t>
  </si>
  <si>
    <t>Mod Lecture Time (Syllabus)</t>
  </si>
  <si>
    <t>Mod Self-Paced Time (Syllabus)</t>
  </si>
  <si>
    <t>Mod Performance Time (Syllabus)</t>
  </si>
  <si>
    <t>Module Total Time (Tracker)</t>
  </si>
  <si>
    <t>Mod Lecture Time (Tracker)</t>
  </si>
  <si>
    <t>Mod Performance Time (Tracker)</t>
  </si>
  <si>
    <t>Lecture Time</t>
  </si>
  <si>
    <t>Performance Time</t>
  </si>
  <si>
    <t>MIR/Support Ratio</t>
  </si>
  <si>
    <t>Cognitive/ME</t>
  </si>
  <si>
    <t>Total Test Time</t>
  </si>
  <si>
    <t>SME Support Required (Y/N)</t>
  </si>
  <si>
    <t>Paper/QM</t>
  </si>
  <si>
    <t>Open/Closed Book</t>
  </si>
  <si>
    <t>Codes Required (Y/N)</t>
  </si>
  <si>
    <t>Notepad authorized on labnet (Y/N)</t>
  </si>
  <si>
    <t>Writing utinsels authorized (Y/N)</t>
  </si>
  <si>
    <t>Notes Allowed (Y/N)</t>
  </si>
  <si>
    <t>8:1</t>
  </si>
  <si>
    <t>Lecture</t>
  </si>
  <si>
    <t>Self Paced</t>
  </si>
  <si>
    <t>Performance</t>
  </si>
  <si>
    <t>Total Time</t>
  </si>
  <si>
    <t>Syllabus</t>
  </si>
  <si>
    <t>Tracker</t>
  </si>
  <si>
    <t>Difference</t>
  </si>
  <si>
    <t>Intro to Powershell</t>
  </si>
  <si>
    <t>GCFA</t>
  </si>
  <si>
    <t>C-2607TM</t>
  </si>
  <si>
    <t>Introduction to Forensics</t>
  </si>
  <si>
    <t>OCO Methodology and Tradecraft</t>
  </si>
  <si>
    <t>Tunneling and Port Redirection</t>
  </si>
  <si>
    <t>OCO Practical Exercise</t>
  </si>
  <si>
    <t>Tactical Mission Analysis and Planning Training Mission</t>
  </si>
  <si>
    <t>Military Cybespace Operations and Cyber Mission Forces</t>
  </si>
  <si>
    <t>Intro to Intelligence</t>
  </si>
  <si>
    <t>ADMIN</t>
  </si>
  <si>
    <t>AE</t>
  </si>
  <si>
    <t>N</t>
  </si>
  <si>
    <t>QM</t>
  </si>
  <si>
    <t>Closed</t>
  </si>
  <si>
    <t xml:space="preserve">Windows </t>
  </si>
  <si>
    <t>Open</t>
  </si>
  <si>
    <t xml:space="preserve">Linux </t>
  </si>
  <si>
    <t xml:space="preserve">Programming &amp; Scripting </t>
  </si>
  <si>
    <t>Hybrid</t>
  </si>
  <si>
    <t xml:space="preserve">GCFA Certification Exam </t>
  </si>
  <si>
    <t>SANS</t>
  </si>
  <si>
    <t xml:space="preserve">Forensics &amp; Malware </t>
  </si>
  <si>
    <t>ME</t>
  </si>
  <si>
    <t>Paper</t>
  </si>
  <si>
    <t xml:space="preserve">NetWars Tournament </t>
  </si>
  <si>
    <t>Netwars</t>
  </si>
  <si>
    <r>
      <t xml:space="preserve">Cyber Warfare Operations (CWO)
</t>
    </r>
    <r>
      <rPr>
        <sz val="11"/>
        <color theme="1"/>
        <rFont val="Calibri"/>
        <family val="2"/>
        <scheme val="minor"/>
      </rPr>
      <t>Course Director: MSgt Terrill
Curriculum Lead: Mr. Pizor
Alt Curriculum Lead: Mrs. Rados
*All time in hours</t>
    </r>
    <r>
      <rPr>
        <b/>
        <sz val="11"/>
        <color theme="1"/>
        <rFont val="Calibri"/>
        <family val="2"/>
        <scheme val="minor"/>
      </rPr>
      <t xml:space="preserve">
Module: Course/Exam Title</t>
    </r>
  </si>
  <si>
    <t xml:space="preserve">MOD 1 OS: </t>
  </si>
  <si>
    <t>Windows</t>
  </si>
  <si>
    <t>Linux</t>
  </si>
  <si>
    <t xml:space="preserve">MOD 3: </t>
  </si>
  <si>
    <t>Programming</t>
  </si>
  <si>
    <t xml:space="preserve">MOD 4: </t>
  </si>
  <si>
    <t>Networking &amp; Protocols</t>
  </si>
  <si>
    <t xml:space="preserve">MOD 5: </t>
  </si>
  <si>
    <t xml:space="preserve">MOD 6: </t>
  </si>
  <si>
    <t>Network Forensics</t>
  </si>
  <si>
    <t xml:space="preserve">MOD 7: </t>
  </si>
  <si>
    <t>Offensive Cyberspace Operations (OCO)</t>
  </si>
  <si>
    <t xml:space="preserve">MOD 9: </t>
  </si>
  <si>
    <t>Mission Analysis and PBED</t>
  </si>
  <si>
    <t xml:space="preserve">MOD 99: </t>
  </si>
  <si>
    <t>Admin</t>
  </si>
  <si>
    <t xml:space="preserve">MOD 29: </t>
  </si>
  <si>
    <t>Evaluation</t>
  </si>
  <si>
    <t>C-2900AE</t>
  </si>
  <si>
    <t>Schedule</t>
  </si>
  <si>
    <t>MSgt Terrill (I)</t>
  </si>
  <si>
    <t>Maj Ralph (SI)</t>
  </si>
  <si>
    <t>Primary</t>
  </si>
  <si>
    <t>All</t>
  </si>
  <si>
    <t>Mr. J. Williams (I)</t>
  </si>
  <si>
    <t>Change</t>
  </si>
  <si>
    <t>Date</t>
  </si>
  <si>
    <t>Mr. Ralph (I)</t>
  </si>
  <si>
    <t>Mr. Swanner (I)</t>
  </si>
  <si>
    <t>MOD 8:</t>
  </si>
  <si>
    <t xml:space="preserve">MOD 2 OS: </t>
  </si>
  <si>
    <t>A</t>
  </si>
  <si>
    <t>B</t>
  </si>
  <si>
    <t>C</t>
  </si>
  <si>
    <t>D</t>
  </si>
  <si>
    <t>E</t>
  </si>
  <si>
    <t>F</t>
  </si>
  <si>
    <t>G</t>
  </si>
  <si>
    <t>H</t>
  </si>
  <si>
    <t>J</t>
  </si>
  <si>
    <t>K</t>
  </si>
  <si>
    <t>L</t>
  </si>
  <si>
    <t>Sum of G</t>
  </si>
  <si>
    <t>C-2106L/TM</t>
  </si>
  <si>
    <t>Windows Foundations</t>
  </si>
  <si>
    <t>Mr. Brock (I)</t>
  </si>
  <si>
    <t>Ms. Wilson (I)</t>
  </si>
  <si>
    <t>Mr. Richards (I)</t>
  </si>
  <si>
    <t>Mr. Phillips (I)</t>
  </si>
  <si>
    <t>Added Ms. Henshaw to Programming and removed from networking.
Security &amp; Methodologies - Replaced Ms. Wilson with Mr. Richards.</t>
  </si>
  <si>
    <t>SSgt Steffen (SI)</t>
  </si>
  <si>
    <t>Mr. Baustert (I)</t>
  </si>
  <si>
    <t>Hallit</t>
  </si>
  <si>
    <t>Support</t>
  </si>
  <si>
    <t>Mr. Ralph</t>
  </si>
  <si>
    <t>Maj Ralph</t>
  </si>
  <si>
    <t>Steffen</t>
  </si>
  <si>
    <t>Mr. Barkman</t>
  </si>
  <si>
    <t>Mr. Gillis</t>
  </si>
  <si>
    <t>Mr. Hallit (SI)</t>
  </si>
  <si>
    <t>Pre-Assessment/Post-Assessment</t>
  </si>
  <si>
    <t>C-2220L/TM</t>
  </si>
  <si>
    <t>Netwars Tournament Training Mission</t>
  </si>
  <si>
    <t>Module Total Time (Syllabus)</t>
  </si>
  <si>
    <t>PT</t>
  </si>
  <si>
    <t>Academic Prep</t>
  </si>
  <si>
    <t>Academic Prep (Student Study)</t>
  </si>
  <si>
    <t>C-2915HY</t>
  </si>
  <si>
    <t>C-2903AD</t>
  </si>
  <si>
    <t>C-2904AD</t>
  </si>
  <si>
    <t>C-2902QM</t>
  </si>
  <si>
    <t>Review/Critique</t>
  </si>
  <si>
    <t>CCV Prep</t>
  </si>
  <si>
    <t>18-07 6x2</t>
  </si>
  <si>
    <t>Start Date:</t>
  </si>
  <si>
    <t>Stop Date</t>
  </si>
  <si>
    <t>6 duty days</t>
  </si>
  <si>
    <t>DAY:</t>
  </si>
  <si>
    <t>Weekend Template:</t>
  </si>
  <si>
    <t>Week 7</t>
  </si>
  <si>
    <t>Week 8</t>
  </si>
  <si>
    <t>X</t>
  </si>
  <si>
    <t>Holiday/MX Day Template</t>
  </si>
  <si>
    <t>$Description Day</t>
  </si>
  <si>
    <t>Test Prep/Admin</t>
  </si>
  <si>
    <t>C-3900AD</t>
  </si>
  <si>
    <t>NIPR</t>
  </si>
  <si>
    <t>C-3100L</t>
  </si>
  <si>
    <t>CVA/H Weapon System Overview</t>
  </si>
  <si>
    <t>C-3105L</t>
  </si>
  <si>
    <t>CVA/H Governance</t>
  </si>
  <si>
    <t>C-3110L</t>
  </si>
  <si>
    <t>C-3115L</t>
  </si>
  <si>
    <t>C-3120L</t>
  </si>
  <si>
    <t>CVA/H Fundamentals Quiz</t>
  </si>
  <si>
    <t>Introduction to Intelligence</t>
  </si>
  <si>
    <t>CPT Mission Areas</t>
  </si>
  <si>
    <t>C-3210L</t>
  </si>
  <si>
    <t>C-3910AE</t>
  </si>
  <si>
    <t>Mission Analysis</t>
  </si>
  <si>
    <t>CPT Overview and Planning Quiz</t>
  </si>
  <si>
    <t>C-3310L-TM</t>
  </si>
  <si>
    <t>C-3930ME</t>
  </si>
  <si>
    <t>SANS FOR572 (Flex Lunch)</t>
  </si>
  <si>
    <t>Docker</t>
  </si>
  <si>
    <t>Threat Models</t>
  </si>
  <si>
    <t>CPT-EX Sortie 1 - Debrief</t>
  </si>
  <si>
    <t>CPT-EX Sortie 2 - Debrief</t>
  </si>
  <si>
    <t>Graduation</t>
  </si>
  <si>
    <t>DIP Config and Ops</t>
  </si>
  <si>
    <t>C-3200L</t>
  </si>
  <si>
    <t>C-3205L</t>
  </si>
  <si>
    <t>Baselining</t>
  </si>
  <si>
    <t>C-3325L-TM</t>
  </si>
  <si>
    <t>Threat Vectors</t>
  </si>
  <si>
    <t>CPT Planning</t>
  </si>
  <si>
    <t>CPT Exercise Mission Brief</t>
  </si>
  <si>
    <t>CPT Mission Overview</t>
  </si>
  <si>
    <t>Weapon System Change Management</t>
  </si>
  <si>
    <t>Emergency Procedures</t>
  </si>
  <si>
    <t>Basic MIP Config and Ops</t>
  </si>
  <si>
    <t>C-3505TM</t>
  </si>
  <si>
    <t>C-3920AE</t>
  </si>
  <si>
    <t>C-3940AE</t>
  </si>
  <si>
    <t>Quiz Review and Module 1 Critiques</t>
  </si>
  <si>
    <t>Quiz Review and Module 2 Critiques</t>
  </si>
  <si>
    <t>Survey Mission Evaluation</t>
  </si>
  <si>
    <t>Mission Evaluation Test Review/ Mod 3 Critique</t>
  </si>
  <si>
    <t>Survey Mission Evaluation Retest</t>
  </si>
  <si>
    <t>Survey - Plan/Brief</t>
  </si>
  <si>
    <t>Survey - Debrief</t>
  </si>
  <si>
    <t>C-3950ME</t>
  </si>
  <si>
    <t>CPT-EX - Sortie 1</t>
  </si>
  <si>
    <t>CPT-EX Sortie 2 (Flex Lunch)</t>
  </si>
  <si>
    <t>CPT-EX - Sortie 1 (Flex Lunch)</t>
  </si>
  <si>
    <t>Terrain Mapping</t>
  </si>
  <si>
    <t>Mission Evaluation Review and Mod 4 Critiques</t>
  </si>
  <si>
    <t>C-3316L-TM</t>
  </si>
  <si>
    <t>C-3330L-TM</t>
  </si>
  <si>
    <t>C-3215L</t>
  </si>
  <si>
    <t>C-3220B</t>
  </si>
  <si>
    <t>C-3305L-TM</t>
  </si>
  <si>
    <t>C-3315L</t>
  </si>
  <si>
    <t>C-3320L-TM</t>
  </si>
  <si>
    <t>C-3415L-TM</t>
  </si>
  <si>
    <t>C-3400L-TM</t>
  </si>
  <si>
    <t>C-3420L-TM</t>
  </si>
  <si>
    <t>C-3425B</t>
  </si>
  <si>
    <t>C-3430L</t>
  </si>
  <si>
    <t>C-3435L</t>
  </si>
  <si>
    <t>C-3440L-TM</t>
  </si>
  <si>
    <t>C-3445L-TM</t>
  </si>
  <si>
    <t>C-3450L-TM</t>
  </si>
  <si>
    <t>C-3500TM</t>
  </si>
  <si>
    <t>C-3225L-TM</t>
  </si>
  <si>
    <t>C-3230L-TM</t>
  </si>
  <si>
    <t>CPT Debriefing</t>
  </si>
  <si>
    <t>Hunt Operations: Tools</t>
  </si>
  <si>
    <t>Hunt Operations: Tools (Flex Lunch)</t>
  </si>
  <si>
    <t>Module 1: CPT Overview and Planning</t>
  </si>
  <si>
    <t>Module 2: CVA/H Fundamentals</t>
  </si>
  <si>
    <t>Survey with PowerShell</t>
  </si>
  <si>
    <t>Hunting with PowerShell (Flex Lunch)</t>
  </si>
  <si>
    <t>C-3441L-TM</t>
  </si>
  <si>
    <t>C-3442L-TM</t>
  </si>
  <si>
    <t>SSO</t>
  </si>
  <si>
    <t>Cyber Security Brief</t>
  </si>
  <si>
    <t>DOY/DOM Resources</t>
  </si>
  <si>
    <t>Questionmark</t>
  </si>
  <si>
    <t>NIPR, Labnet</t>
  </si>
  <si>
    <t>Module 3: Survey</t>
  </si>
  <si>
    <t>Powershell Fundamentals</t>
  </si>
  <si>
    <t>Powershell Fundamentals (Flex Lunch)</t>
  </si>
  <si>
    <t>C-3317L-TM</t>
  </si>
  <si>
    <t>Survey with PowerShell (Flex Lunch)</t>
  </si>
  <si>
    <t>SIPR, JWICS</t>
  </si>
  <si>
    <t>JWICS VTC</t>
  </si>
  <si>
    <t>Module 4: Hunt</t>
  </si>
  <si>
    <t>Module 5: Capstone</t>
  </si>
  <si>
    <t>Module 5: Capstone and Graduation</t>
  </si>
  <si>
    <t>Hunt Operations (Flex Lunch)</t>
  </si>
  <si>
    <t>Hunt Mission Evaluation</t>
  </si>
  <si>
    <t>The IDEAL start date for SANS is Day 23, right after the students complete the Hunt module. SANS may not start on Day 23 because we HAVE to follow CWO. When CVA/H start dates no longer depend on CWO, the start of CVA/H should be based on whatever date 23 training days prior to when we want SANS to start will be. SANS must always start on a Monday and not cross Federal holidays.</t>
  </si>
  <si>
    <t>Module 5 and EOC Critiques/Classroom Cleanup</t>
  </si>
  <si>
    <t>Hunt Quiz</t>
  </si>
  <si>
    <t>Hunt Quiz Review</t>
  </si>
  <si>
    <t>Remedial Training (Hunt)</t>
  </si>
  <si>
    <t>Hunt Mission Evaluation Retest</t>
  </si>
  <si>
    <t>Hunt - Plan/Brief</t>
  </si>
  <si>
    <t>Hunt - Debrief</t>
  </si>
  <si>
    <t>Remedial Training (Survey)</t>
  </si>
  <si>
    <t>Vulnerability Analysis</t>
  </si>
  <si>
    <t>C-3970ME</t>
  </si>
  <si>
    <t>C-3960ME</t>
  </si>
  <si>
    <t>Thursday, June 11, 2020</t>
  </si>
  <si>
    <t>CVA/H 20-06</t>
  </si>
  <si>
    <t>Wednesday, April 29, 2020</t>
  </si>
  <si>
    <t>Thursday, April 30, 2020</t>
  </si>
  <si>
    <t>Friday, May 1, 2020</t>
  </si>
  <si>
    <t>Monday, May 4, 2020</t>
  </si>
  <si>
    <t>Tuesday, May 5, 2020</t>
  </si>
  <si>
    <t>Wednesday, May 6, 2020</t>
  </si>
  <si>
    <t>Thursday, May 7, 2020</t>
  </si>
  <si>
    <t>Friday, May 8, 2020</t>
  </si>
  <si>
    <t>Monday, May 11, 2020</t>
  </si>
  <si>
    <t>Tuesday, May 12, 2020</t>
  </si>
  <si>
    <t>Wednesday, May 13, 2020</t>
  </si>
  <si>
    <t>Thursday, May 14, 2020</t>
  </si>
  <si>
    <t>Friday, May 15, 2020</t>
  </si>
  <si>
    <t>Monday, May 18, 2020</t>
  </si>
  <si>
    <t>Tuesday, May 19, 2020</t>
  </si>
  <si>
    <t>Wednesday, May 20, 2020</t>
  </si>
  <si>
    <t>Thursday, May 21, 2020</t>
  </si>
  <si>
    <t>Friday, May 22, 2020</t>
  </si>
  <si>
    <t>Tuesday, May 26, 2020</t>
  </si>
  <si>
    <t>Monday, May 25, 2020</t>
  </si>
  <si>
    <t>Wednesday, May 27, 2020</t>
  </si>
  <si>
    <t>Thursday, May 28, 2020</t>
  </si>
  <si>
    <t>Friday, May 29, 2020</t>
  </si>
  <si>
    <t>Monday, June 1, 2020</t>
  </si>
  <si>
    <t>Tuesday, June 2, 2020</t>
  </si>
  <si>
    <t>Wednesday, June 3, 2020</t>
  </si>
  <si>
    <t>Thursday, June 4, 2020</t>
  </si>
  <si>
    <t>Friday, June 5, 2020</t>
  </si>
  <si>
    <t>Saturday, June 6, 2020</t>
  </si>
  <si>
    <t>Monday, June 8, 2020</t>
  </si>
  <si>
    <t>Tuesday, June 9, 2020</t>
  </si>
  <si>
    <t>Wednesday, June 10, 2020</t>
  </si>
  <si>
    <t>Mr. Vrooman</t>
  </si>
  <si>
    <t>Mr. Johnson</t>
  </si>
  <si>
    <t>TSgt Conlon</t>
  </si>
  <si>
    <t>TSgt Hudson</t>
  </si>
  <si>
    <t>I/SI</t>
  </si>
  <si>
    <t>SI</t>
  </si>
  <si>
    <t>O/X</t>
  </si>
  <si>
    <t>O</t>
  </si>
  <si>
    <t>D/Y</t>
  </si>
  <si>
    <t>S</t>
  </si>
  <si>
    <t>Ms. Perkins</t>
  </si>
  <si>
    <t>Course Management Admin Brief</t>
  </si>
  <si>
    <t>Course Director Brief</t>
  </si>
  <si>
    <t>SSgt Zinski</t>
  </si>
  <si>
    <t>Capt Hicks</t>
  </si>
  <si>
    <r>
      <t xml:space="preserve">NIPR Printer/ULAB Environment Setup </t>
    </r>
    <r>
      <rPr>
        <b/>
        <sz val="12"/>
        <rFont val="Arial"/>
        <family val="2"/>
      </rPr>
      <t>(Non-CWO Students Only)</t>
    </r>
  </si>
  <si>
    <r>
      <t xml:space="preserve">Security Indoc </t>
    </r>
    <r>
      <rPr>
        <b/>
        <sz val="12"/>
        <rFont val="Arial"/>
        <family val="2"/>
      </rPr>
      <t>(Non-CWO Students Only)</t>
    </r>
  </si>
  <si>
    <t>QE2</t>
  </si>
  <si>
    <t>MSgt Martin</t>
  </si>
  <si>
    <t>QE1</t>
  </si>
  <si>
    <t>TSgt Travis</t>
  </si>
  <si>
    <t>Mr. Pfiester</t>
  </si>
  <si>
    <t>TSgt Mason</t>
  </si>
  <si>
    <t>MSgt Pichelmayer</t>
  </si>
  <si>
    <t>Operator Responsibilities</t>
  </si>
  <si>
    <t>Ms. Crawford</t>
  </si>
  <si>
    <t>Mr. Walsh</t>
  </si>
  <si>
    <t>Mr. Bryant</t>
  </si>
  <si>
    <t xml:space="preserve">Hunting with PowerShell </t>
  </si>
  <si>
    <t>Mr. Oestmann</t>
  </si>
  <si>
    <t>MSgt Martin, J. Williams</t>
  </si>
  <si>
    <t>MSgt Martin, MSgt Hagan</t>
  </si>
  <si>
    <t>CR14</t>
  </si>
  <si>
    <t>Mr. Hallit</t>
  </si>
  <si>
    <t>Mr. Johnson, TSgt Hudson</t>
  </si>
  <si>
    <t>QE3</t>
  </si>
  <si>
    <t>B. Williams, Ms. Crawford</t>
  </si>
  <si>
    <t>Mr. Hallit, Ms. Crawford</t>
  </si>
  <si>
    <t>COS/CC Mentorship</t>
  </si>
  <si>
    <t>Conf Rm</t>
  </si>
  <si>
    <t>CR1</t>
  </si>
  <si>
    <t>TSgt Whyte</t>
  </si>
  <si>
    <t>MSgt Hagan, SSgt Zinski</t>
  </si>
  <si>
    <t>Mr. Bryant, TSgt Mason</t>
  </si>
  <si>
    <t>TSgt Whyte, SSgt Zinski</t>
  </si>
  <si>
    <t>Current as of: 8 Apr 2020</t>
  </si>
  <si>
    <t>MSgt Hagan,TSgt Whyte</t>
  </si>
  <si>
    <t>MSgt Hagan, MSgt Martin, Mr. Bryant, Mr. Walsh</t>
  </si>
  <si>
    <t>MSgt Hagan, MSgt Martin, Mr. Bryant, Ms. Crawford</t>
  </si>
  <si>
    <t>MSgt Hagan, MSgt Martin, Ms. Crawford, Mr. Walsh</t>
  </si>
  <si>
    <t>MSgt Hagan, MSgt Martin, Mr. Bryant</t>
  </si>
  <si>
    <t>MSgt Hagan, TSgt Hudson, J. Williams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</si>
</sst>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F800]dddd\,\ mmmm\ dd\,\ yyyy"/>
    <numFmt numFmtId="165" formatCode="[$-409]d\-mmm\-yy;@"/>
    <numFmt numFmtId="166" formatCode="h:mm;@"/>
  </numFmts>
  <fonts count="13" x14ac:knownFonts="1">
    <font>
      <sz val="11"/>
      <color theme="1"/>
      <name val="Calibri"/>
      <family val="2"/>
      <scheme val="minor"/>
    </font>
    <font>
      <sz val="10"/>
      <name val="Arial"/>
      <family val="2"/>
    </font>
    <font>
      <b/>
      <sz val="9"/>
      <color indexed="81"/>
      <name val="Tahoma"/>
      <family val="2"/>
    </font>
    <font>
      <sz val="12"/>
      <color theme="1"/>
      <name val="Calibri"/>
      <family val="2"/>
      <scheme val="minor"/>
    </font>
    <font>
      <sz val="12"/>
      <color theme="1"/>
      <name val="Arial"/>
      <family val="2"/>
    </font>
    <font>
      <b/>
      <sz val="12"/>
      <color theme="1"/>
      <name val="Arial"/>
      <family val="2"/>
    </font>
    <font>
      <sz val="12"/>
      <name val="Arial"/>
      <family val="2"/>
    </font>
    <font>
      <b/>
      <sz val="12"/>
      <name val="Arial"/>
      <family val="2"/>
    </font>
    <font>
      <sz val="10"/>
      <color theme="1"/>
      <name val="Calibri"/>
      <family val="2"/>
      <scheme val="minor"/>
    </font>
    <font>
      <b/>
      <sz val="11"/>
      <color theme="1"/>
      <name val="Calibri"/>
      <family val="2"/>
      <scheme val="minor"/>
    </font>
    <font>
      <sz val="10"/>
      <name val="Calibri"/>
      <family val="2"/>
      <scheme val="minor"/>
    </font>
    <font>
      <b/>
      <sz val="18"/>
      <color theme="1"/>
      <name val="Calibri"/>
      <family val="2"/>
      <scheme val="minor"/>
    </font>
    <font>
      <b/>
      <sz val="12"/>
      <name val="Arial"/>
    </font>
  </fonts>
  <fills count="17">
    <fill>
      <patternFill patternType="none"/>
    </fill>
    <fill>
      <patternFill patternType="gray125"/>
    </fill>
    <fill>
      <patternFill patternType="solid">
        <fgColor rgb="FFFCD5B4"/>
        <bgColor rgb="FF000000"/>
      </patternFill>
    </fill>
    <fill>
      <patternFill patternType="solid">
        <fgColor rgb="FFFFFF00"/>
        <bgColor indexed="64"/>
      </patternFill>
    </fill>
    <fill>
      <patternFill patternType="solid">
        <fgColor rgb="FF92D050"/>
        <bgColor indexed="64"/>
      </patternFill>
    </fill>
    <fill>
      <patternFill patternType="solid">
        <fgColor theme="9" tint="0.59999389629810485"/>
        <bgColor indexed="64"/>
      </patternFill>
    </fill>
    <fill>
      <patternFill patternType="solid">
        <fgColor theme="0"/>
        <bgColor indexed="64"/>
      </patternFill>
    </fill>
    <fill>
      <patternFill patternType="solid">
        <fgColor theme="9" tint="0.59999389629810485"/>
        <bgColor rgb="FF000000"/>
      </patternFill>
    </fill>
    <fill>
      <patternFill patternType="solid">
        <fgColor rgb="FFFF0000"/>
        <bgColor rgb="FF000000"/>
      </patternFill>
    </fill>
    <fill>
      <patternFill patternType="solid">
        <fgColor theme="0" tint="-0.34998626667073579"/>
        <bgColor indexed="64"/>
      </patternFill>
    </fill>
    <fill>
      <patternFill patternType="solid">
        <fgColor theme="0" tint="-0.499984740745262"/>
        <bgColor indexed="64"/>
      </patternFill>
    </fill>
    <fill>
      <patternFill patternType="solid">
        <fgColor theme="0" tint="-0.14999847407452621"/>
        <bgColor indexed="64"/>
      </patternFill>
    </fill>
    <fill>
      <patternFill patternType="solid">
        <fgColor rgb="FFFFC000"/>
        <bgColor indexed="64"/>
      </patternFill>
    </fill>
    <fill>
      <patternFill patternType="solid">
        <fgColor theme="3" tint="0.59999389629810485"/>
        <bgColor indexed="64"/>
      </patternFill>
    </fill>
    <fill>
      <patternFill patternType="solid">
        <fgColor rgb="FFFFFF00"/>
        <bgColor rgb="FF000000"/>
      </patternFill>
    </fill>
    <fill>
      <patternFill patternType="solid">
        <fgColor theme="0" tint="-0.249977111117893"/>
        <bgColor indexed="64"/>
      </patternFill>
    </fill>
    <fill>
      <patternFill patternType="solid">
        <fgColor rgb="FF66FF66"/>
        <bgColor indexed="64"/>
      </patternFill>
    </fill>
  </fills>
  <borders count="42">
    <border>
      <left/>
      <right/>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style="thin">
        <color indexed="64"/>
      </right>
      <top style="thin">
        <color indexed="64"/>
      </top>
      <bottom/>
      <diagonal/>
    </border>
    <border>
      <left/>
      <right style="thin">
        <color indexed="64"/>
      </right>
      <top style="thin">
        <color indexed="64"/>
      </top>
      <bottom/>
      <diagonal/>
    </border>
    <border>
      <left style="thin">
        <color indexed="64"/>
      </left>
      <right style="medium">
        <color indexed="64"/>
      </right>
      <top style="thin">
        <color indexed="64"/>
      </top>
      <bottom/>
      <diagonal/>
    </border>
    <border>
      <left/>
      <right style="medium">
        <color indexed="64"/>
      </right>
      <top style="thin">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medium">
        <color indexed="64"/>
      </top>
      <bottom style="medium">
        <color indexed="64"/>
      </bottom>
      <diagonal/>
    </border>
    <border>
      <left style="medium">
        <color indexed="64"/>
      </left>
      <right/>
      <top/>
      <bottom/>
      <diagonal/>
    </border>
    <border>
      <left/>
      <right style="medium">
        <color indexed="64"/>
      </right>
      <top/>
      <bottom/>
      <diagonal/>
    </border>
  </borders>
  <cellStyleXfs count="5">
    <xf numFmtId="0" fontId="0" fillId="0" borderId="0"/>
    <xf numFmtId="0" fontId="1" fillId="0" borderId="0"/>
    <xf numFmtId="0" fontId="1" fillId="0" borderId="0"/>
    <xf numFmtId="0" fontId="1" fillId="0" borderId="0"/>
    <xf numFmtId="0" fontId="1" fillId="0" borderId="0"/>
  </cellStyleXfs>
  <cellXfs count="240">
    <xf numFmtId="0" fontId="0" fillId="0" borderId="0" xfId="0"/>
    <xf numFmtId="0" fontId="3" fillId="0" borderId="0" xfId="0" applyFont="1"/>
    <xf numFmtId="0" fontId="4" fillId="0" borderId="4" xfId="0" applyFont="1" applyFill="1" applyBorder="1" applyAlignment="1">
      <alignment horizontal="center"/>
    </xf>
    <xf numFmtId="166" fontId="3" fillId="0" borderId="0" xfId="0" applyNumberFormat="1" applyFont="1"/>
    <xf numFmtId="0" fontId="3" fillId="0" borderId="0" xfId="0" applyFont="1" applyAlignment="1">
      <alignment wrapText="1"/>
    </xf>
    <xf numFmtId="0" fontId="4" fillId="6" borderId="4" xfId="0" applyFont="1" applyFill="1" applyBorder="1" applyAlignment="1">
      <alignment horizontal="center" vertical="center" wrapText="1"/>
    </xf>
    <xf numFmtId="165" fontId="4" fillId="2" borderId="4" xfId="1" applyNumberFormat="1" applyFont="1" applyFill="1" applyBorder="1" applyAlignment="1">
      <alignment horizontal="center" vertical="center" wrapText="1"/>
    </xf>
    <xf numFmtId="0" fontId="5" fillId="2" borderId="4" xfId="1" applyFont="1" applyFill="1" applyBorder="1" applyAlignment="1">
      <alignment horizontal="center" vertical="center" wrapText="1"/>
    </xf>
    <xf numFmtId="0" fontId="4" fillId="0" borderId="4" xfId="0" applyFont="1" applyFill="1" applyBorder="1" applyAlignment="1">
      <alignment horizontal="center" vertical="center" wrapText="1"/>
    </xf>
    <xf numFmtId="0" fontId="4" fillId="0" borderId="4" xfId="1" applyFont="1" applyFill="1" applyBorder="1" applyAlignment="1">
      <alignment horizontal="center" vertical="center" wrapText="1"/>
    </xf>
    <xf numFmtId="0" fontId="4" fillId="0" borderId="4" xfId="0" applyFont="1" applyFill="1" applyBorder="1" applyAlignment="1">
      <alignment horizontal="center" vertical="center"/>
    </xf>
    <xf numFmtId="166" fontId="4" fillId="0" borderId="4" xfId="1" applyNumberFormat="1" applyFont="1" applyFill="1" applyBorder="1" applyAlignment="1">
      <alignment horizontal="center" vertical="center"/>
    </xf>
    <xf numFmtId="0" fontId="4" fillId="0" borderId="4" xfId="1" applyFont="1" applyFill="1" applyBorder="1" applyAlignment="1">
      <alignment horizontal="center" vertical="center"/>
    </xf>
    <xf numFmtId="0" fontId="4" fillId="8" borderId="4" xfId="1" applyFont="1" applyFill="1" applyBorder="1" applyAlignment="1">
      <alignment horizontal="center" vertical="center"/>
    </xf>
    <xf numFmtId="165" fontId="4" fillId="8" borderId="4" xfId="1" applyNumberFormat="1" applyFont="1" applyFill="1" applyBorder="1" applyAlignment="1">
      <alignment horizontal="center" vertical="center" wrapText="1"/>
    </xf>
    <xf numFmtId="0" fontId="5" fillId="8" borderId="4" xfId="1" applyFont="1" applyFill="1" applyBorder="1" applyAlignment="1">
      <alignment horizontal="center" vertical="center"/>
    </xf>
    <xf numFmtId="166" fontId="5" fillId="8" borderId="4" xfId="1" applyNumberFormat="1" applyFont="1" applyFill="1" applyBorder="1" applyAlignment="1">
      <alignment horizontal="center" vertical="center"/>
    </xf>
    <xf numFmtId="0" fontId="5" fillId="8" borderId="4" xfId="1" applyNumberFormat="1" applyFont="1" applyFill="1" applyBorder="1" applyAlignment="1">
      <alignment horizontal="center" vertical="center"/>
    </xf>
    <xf numFmtId="0" fontId="5" fillId="8" borderId="4" xfId="1" applyFont="1" applyFill="1" applyBorder="1" applyAlignment="1">
      <alignment horizontal="center" vertical="center" wrapText="1"/>
    </xf>
    <xf numFmtId="0" fontId="5" fillId="6" borderId="4" xfId="2" applyFont="1" applyFill="1" applyBorder="1" applyAlignment="1">
      <alignment horizontal="center" vertical="center"/>
    </xf>
    <xf numFmtId="0" fontId="5" fillId="2" borderId="4" xfId="0" applyFont="1" applyFill="1" applyBorder="1" applyAlignment="1">
      <alignment horizontal="center" vertical="center"/>
    </xf>
    <xf numFmtId="0" fontId="4" fillId="2" borderId="4" xfId="1" applyFont="1" applyFill="1" applyBorder="1" applyAlignment="1">
      <alignment horizontal="center" vertical="center"/>
    </xf>
    <xf numFmtId="166" fontId="5" fillId="2" borderId="4" xfId="0" applyNumberFormat="1" applyFont="1" applyFill="1" applyBorder="1" applyAlignment="1">
      <alignment horizontal="center" vertical="center"/>
    </xf>
    <xf numFmtId="0" fontId="5" fillId="2" borderId="4" xfId="1" applyFont="1" applyFill="1" applyBorder="1" applyAlignment="1">
      <alignment horizontal="center" vertical="center"/>
    </xf>
    <xf numFmtId="0" fontId="5" fillId="7" borderId="4" xfId="1" applyFont="1" applyFill="1" applyBorder="1" applyAlignment="1">
      <alignment horizontal="center" vertical="center"/>
    </xf>
    <xf numFmtId="0" fontId="4" fillId="7" borderId="4" xfId="1" applyFont="1" applyFill="1" applyBorder="1" applyAlignment="1">
      <alignment horizontal="center" vertical="center"/>
    </xf>
    <xf numFmtId="165" fontId="4" fillId="7" borderId="4" xfId="1" applyNumberFormat="1" applyFont="1" applyFill="1" applyBorder="1" applyAlignment="1">
      <alignment horizontal="center" vertical="center" wrapText="1"/>
    </xf>
    <xf numFmtId="166" fontId="5" fillId="7" borderId="4" xfId="1" applyNumberFormat="1" applyFont="1" applyFill="1" applyBorder="1" applyAlignment="1">
      <alignment horizontal="center" vertical="center"/>
    </xf>
    <xf numFmtId="0" fontId="5" fillId="7" borderId="4" xfId="1" applyFont="1" applyFill="1" applyBorder="1" applyAlignment="1">
      <alignment horizontal="center" vertical="center" wrapText="1"/>
    </xf>
    <xf numFmtId="0" fontId="4" fillId="6" borderId="4" xfId="1" applyFont="1" applyFill="1" applyBorder="1" applyAlignment="1">
      <alignment horizontal="center" vertical="center"/>
    </xf>
    <xf numFmtId="166" fontId="5" fillId="2" borderId="4" xfId="1" applyNumberFormat="1" applyFont="1" applyFill="1" applyBorder="1" applyAlignment="1">
      <alignment horizontal="center" vertical="center"/>
    </xf>
    <xf numFmtId="0" fontId="4" fillId="0" borderId="3" xfId="1" applyFont="1" applyFill="1" applyBorder="1" applyAlignment="1">
      <alignment horizontal="center" vertical="center"/>
    </xf>
    <xf numFmtId="49" fontId="4" fillId="6" borderId="4" xfId="1" applyNumberFormat="1" applyFont="1" applyFill="1" applyBorder="1" applyAlignment="1">
      <alignment horizontal="center" vertical="center"/>
    </xf>
    <xf numFmtId="0" fontId="5" fillId="2" borderId="4" xfId="0" applyFont="1" applyFill="1" applyBorder="1" applyAlignment="1">
      <alignment horizontal="center" vertical="center" wrapText="1"/>
    </xf>
    <xf numFmtId="0" fontId="4" fillId="0" borderId="4" xfId="2" applyFont="1" applyFill="1" applyBorder="1" applyAlignment="1">
      <alignment horizontal="center" vertical="center" wrapText="1"/>
    </xf>
    <xf numFmtId="165" fontId="5" fillId="2" borderId="8" xfId="1" applyNumberFormat="1" applyFont="1" applyFill="1" applyBorder="1" applyAlignment="1">
      <alignment horizontal="center" vertical="center"/>
    </xf>
    <xf numFmtId="0" fontId="5" fillId="2" borderId="7" xfId="0" applyFont="1" applyFill="1" applyBorder="1" applyAlignment="1">
      <alignment horizontal="center" vertical="center"/>
    </xf>
    <xf numFmtId="0" fontId="5" fillId="2" borderId="8" xfId="0" applyNumberFormat="1" applyFont="1" applyFill="1" applyBorder="1" applyAlignment="1">
      <alignment horizontal="center" vertical="center"/>
    </xf>
    <xf numFmtId="0" fontId="4" fillId="0" borderId="7" xfId="0" applyFont="1" applyFill="1" applyBorder="1" applyAlignment="1">
      <alignment horizontal="center" vertical="center"/>
    </xf>
    <xf numFmtId="0" fontId="5" fillId="0" borderId="8" xfId="0" applyFont="1" applyFill="1" applyBorder="1" applyAlignment="1">
      <alignment horizontal="center" vertical="center"/>
    </xf>
    <xf numFmtId="165" fontId="5" fillId="8" borderId="8" xfId="1" applyNumberFormat="1" applyFont="1" applyFill="1" applyBorder="1" applyAlignment="1">
      <alignment horizontal="center" vertical="center"/>
    </xf>
    <xf numFmtId="0" fontId="5" fillId="8" borderId="7" xfId="1" applyFont="1" applyFill="1" applyBorder="1" applyAlignment="1">
      <alignment horizontal="center" vertical="center"/>
    </xf>
    <xf numFmtId="0" fontId="5" fillId="8" borderId="8" xfId="0" applyNumberFormat="1" applyFont="1" applyFill="1" applyBorder="1" applyAlignment="1">
      <alignment horizontal="center" vertical="center"/>
    </xf>
    <xf numFmtId="0" fontId="5" fillId="0" borderId="8" xfId="0" applyFont="1" applyFill="1" applyBorder="1" applyAlignment="1">
      <alignment horizontal="center" vertical="center" wrapText="1"/>
    </xf>
    <xf numFmtId="165" fontId="5" fillId="7" borderId="8" xfId="1" applyNumberFormat="1" applyFont="1" applyFill="1" applyBorder="1" applyAlignment="1">
      <alignment horizontal="center" vertical="center"/>
    </xf>
    <xf numFmtId="0" fontId="5" fillId="7" borderId="7" xfId="1" applyFont="1" applyFill="1" applyBorder="1" applyAlignment="1">
      <alignment horizontal="center" vertical="center"/>
    </xf>
    <xf numFmtId="0" fontId="5" fillId="6" borderId="8" xfId="0" applyFont="1" applyFill="1" applyBorder="1" applyAlignment="1">
      <alignment horizontal="center" vertical="center"/>
    </xf>
    <xf numFmtId="0" fontId="5" fillId="2" borderId="7" xfId="1" applyFont="1" applyFill="1" applyBorder="1" applyAlignment="1">
      <alignment horizontal="center" vertical="center"/>
    </xf>
    <xf numFmtId="0" fontId="4" fillId="0" borderId="8" xfId="1" applyFont="1" applyFill="1" applyBorder="1" applyAlignment="1">
      <alignment horizontal="center" vertical="center"/>
    </xf>
    <xf numFmtId="0" fontId="3" fillId="0" borderId="0" xfId="0" applyFont="1" applyBorder="1"/>
    <xf numFmtId="0" fontId="0" fillId="0" borderId="0" xfId="0" pivotButton="1"/>
    <xf numFmtId="0" fontId="0" fillId="0" borderId="0" xfId="0" applyAlignment="1">
      <alignment horizontal="left"/>
    </xf>
    <xf numFmtId="0" fontId="0" fillId="0" borderId="0" xfId="0" applyNumberFormat="1"/>
    <xf numFmtId="10" fontId="0" fillId="0" borderId="0" xfId="0" applyNumberFormat="1"/>
    <xf numFmtId="0" fontId="0" fillId="0" borderId="0" xfId="0" applyAlignment="1">
      <alignment horizontal="center"/>
    </xf>
    <xf numFmtId="0" fontId="5" fillId="5" borderId="4" xfId="0" applyFont="1" applyFill="1" applyBorder="1" applyAlignment="1">
      <alignment horizontal="center" vertical="center" wrapText="1"/>
    </xf>
    <xf numFmtId="0" fontId="5" fillId="8" borderId="4" xfId="0" applyFont="1" applyFill="1" applyBorder="1" applyAlignment="1">
      <alignment horizontal="center" vertical="center" wrapText="1"/>
    </xf>
    <xf numFmtId="0" fontId="5" fillId="0" borderId="4" xfId="0" applyFont="1" applyFill="1" applyBorder="1" applyAlignment="1">
      <alignment horizontal="center" vertical="center" wrapText="1"/>
    </xf>
    <xf numFmtId="0" fontId="5" fillId="3" borderId="4" xfId="2" applyFont="1" applyFill="1" applyBorder="1" applyAlignment="1">
      <alignment horizontal="center" vertical="center" wrapText="1"/>
    </xf>
    <xf numFmtId="0" fontId="6" fillId="6" borderId="4" xfId="0" applyFont="1" applyFill="1" applyBorder="1" applyAlignment="1">
      <alignment horizontal="center" vertical="center" wrapText="1"/>
    </xf>
    <xf numFmtId="0" fontId="6" fillId="0" borderId="4" xfId="0" applyFont="1" applyFill="1" applyBorder="1" applyAlignment="1">
      <alignment horizontal="center" vertical="center" wrapText="1"/>
    </xf>
    <xf numFmtId="166" fontId="6" fillId="0" borderId="4" xfId="1" applyNumberFormat="1" applyFont="1" applyFill="1" applyBorder="1" applyAlignment="1">
      <alignment horizontal="center" vertical="center"/>
    </xf>
    <xf numFmtId="0" fontId="6" fillId="0" borderId="4" xfId="1" applyFont="1" applyFill="1" applyBorder="1" applyAlignment="1">
      <alignment horizontal="center" vertical="center"/>
    </xf>
    <xf numFmtId="0" fontId="7" fillId="0" borderId="8" xfId="0" applyFont="1" applyFill="1" applyBorder="1" applyAlignment="1">
      <alignment horizontal="center" vertical="center"/>
    </xf>
    <xf numFmtId="0" fontId="6" fillId="0" borderId="4" xfId="1" applyFont="1" applyFill="1" applyBorder="1" applyAlignment="1">
      <alignment horizontal="center" vertical="center" wrapText="1"/>
    </xf>
    <xf numFmtId="49" fontId="0" fillId="0" borderId="0" xfId="0" applyNumberFormat="1" applyAlignment="1">
      <alignment horizontal="left"/>
    </xf>
    <xf numFmtId="0" fontId="6" fillId="6" borderId="4" xfId="1" applyFont="1" applyFill="1" applyBorder="1" applyAlignment="1">
      <alignment horizontal="center" vertical="center" wrapText="1"/>
    </xf>
    <xf numFmtId="165" fontId="6" fillId="7" borderId="4" xfId="1" applyNumberFormat="1" applyFont="1" applyFill="1" applyBorder="1" applyAlignment="1">
      <alignment horizontal="center" vertical="center" wrapText="1"/>
    </xf>
    <xf numFmtId="0" fontId="7" fillId="7" borderId="4" xfId="1" applyFont="1" applyFill="1" applyBorder="1" applyAlignment="1">
      <alignment horizontal="center" vertical="center" wrapText="1"/>
    </xf>
    <xf numFmtId="0" fontId="8" fillId="0" borderId="0" xfId="0" applyFont="1"/>
    <xf numFmtId="0" fontId="5" fillId="2" borderId="14" xfId="1" applyFont="1" applyFill="1" applyBorder="1" applyAlignment="1">
      <alignment horizontal="center" vertical="center" wrapText="1"/>
    </xf>
    <xf numFmtId="0" fontId="4" fillId="2" borderId="14" xfId="1" applyFont="1" applyFill="1" applyBorder="1" applyAlignment="1">
      <alignment horizontal="center" vertical="center"/>
    </xf>
    <xf numFmtId="165" fontId="4" fillId="2" borderId="14" xfId="1" applyNumberFormat="1" applyFont="1" applyFill="1" applyBorder="1" applyAlignment="1">
      <alignment horizontal="center" vertical="center" wrapText="1"/>
    </xf>
    <xf numFmtId="165" fontId="5" fillId="2" borderId="16" xfId="1" applyNumberFormat="1" applyFont="1" applyFill="1" applyBorder="1" applyAlignment="1">
      <alignment horizontal="center" vertical="center"/>
    </xf>
    <xf numFmtId="0" fontId="0" fillId="0" borderId="0" xfId="0" applyAlignment="1"/>
    <xf numFmtId="0" fontId="9" fillId="9" borderId="19" xfId="0" applyFont="1" applyFill="1" applyBorder="1" applyAlignment="1">
      <alignment horizontal="center" textRotation="45"/>
    </xf>
    <xf numFmtId="0" fontId="9" fillId="9" borderId="20" xfId="0" applyFont="1" applyFill="1" applyBorder="1" applyAlignment="1">
      <alignment horizontal="center" textRotation="45"/>
    </xf>
    <xf numFmtId="0" fontId="9" fillId="9" borderId="21" xfId="0" applyFont="1" applyFill="1" applyBorder="1" applyAlignment="1">
      <alignment horizontal="center" textRotation="45"/>
    </xf>
    <xf numFmtId="0" fontId="9" fillId="9" borderId="22" xfId="0" applyFont="1" applyFill="1" applyBorder="1" applyAlignment="1">
      <alignment horizontal="center" textRotation="45"/>
    </xf>
    <xf numFmtId="0" fontId="9" fillId="9" borderId="23" xfId="0" applyFont="1" applyFill="1" applyBorder="1" applyAlignment="1">
      <alignment horizontal="center" textRotation="45"/>
    </xf>
    <xf numFmtId="49" fontId="9" fillId="9" borderId="24" xfId="0" applyNumberFormat="1" applyFont="1" applyFill="1" applyBorder="1" applyAlignment="1">
      <alignment horizontal="center" textRotation="45"/>
    </xf>
    <xf numFmtId="0" fontId="9" fillId="9" borderId="23" xfId="0" applyFont="1" applyFill="1" applyBorder="1" applyAlignment="1">
      <alignment horizontal="center" textRotation="45" wrapText="1"/>
    </xf>
    <xf numFmtId="0" fontId="9" fillId="9" borderId="24" xfId="0" applyFont="1" applyFill="1" applyBorder="1" applyAlignment="1">
      <alignment horizontal="center" textRotation="45" wrapText="1"/>
    </xf>
    <xf numFmtId="0" fontId="9" fillId="9" borderId="25" xfId="0" applyFont="1" applyFill="1" applyBorder="1" applyAlignment="1">
      <alignment wrapText="1"/>
    </xf>
    <xf numFmtId="0" fontId="9" fillId="9" borderId="26" xfId="0" applyFont="1" applyFill="1" applyBorder="1" applyAlignment="1">
      <alignment wrapText="1"/>
    </xf>
    <xf numFmtId="0" fontId="9" fillId="6" borderId="27" xfId="0" applyFont="1" applyFill="1" applyBorder="1" applyAlignment="1">
      <alignment horizontal="center"/>
    </xf>
    <xf numFmtId="0" fontId="0" fillId="6" borderId="27" xfId="0" applyFont="1" applyFill="1" applyBorder="1" applyAlignment="1">
      <alignment horizontal="center"/>
    </xf>
    <xf numFmtId="0" fontId="0" fillId="10" borderId="25" xfId="0" applyFont="1" applyFill="1" applyBorder="1" applyAlignment="1">
      <alignment horizontal="center"/>
    </xf>
    <xf numFmtId="0" fontId="0" fillId="10" borderId="27" xfId="0" applyFont="1" applyFill="1" applyBorder="1" applyAlignment="1">
      <alignment horizontal="center"/>
    </xf>
    <xf numFmtId="49" fontId="0" fillId="10" borderId="29" xfId="0" applyNumberFormat="1" applyFont="1" applyFill="1" applyBorder="1" applyAlignment="1">
      <alignment horizontal="center"/>
    </xf>
    <xf numFmtId="0" fontId="0" fillId="10" borderId="27" xfId="0" applyFont="1" applyFill="1" applyBorder="1" applyAlignment="1">
      <alignment horizontal="center" wrapText="1"/>
    </xf>
    <xf numFmtId="0" fontId="0" fillId="10" borderId="29" xfId="0" applyFont="1" applyFill="1" applyBorder="1" applyAlignment="1">
      <alignment horizontal="center" wrapText="1"/>
    </xf>
    <xf numFmtId="0" fontId="0" fillId="0" borderId="7" xfId="0" applyBorder="1" applyAlignment="1"/>
    <xf numFmtId="0" fontId="0" fillId="0" borderId="2" xfId="0" applyBorder="1" applyAlignment="1"/>
    <xf numFmtId="0" fontId="0" fillId="10" borderId="4" xfId="0" applyFont="1" applyFill="1" applyBorder="1" applyAlignment="1">
      <alignment horizontal="center"/>
    </xf>
    <xf numFmtId="0" fontId="0" fillId="10" borderId="3" xfId="0" applyFont="1" applyFill="1" applyBorder="1" applyAlignment="1">
      <alignment horizontal="center"/>
    </xf>
    <xf numFmtId="0" fontId="0" fillId="11" borderId="4" xfId="0" applyFont="1" applyFill="1" applyBorder="1" applyAlignment="1">
      <alignment horizontal="center"/>
    </xf>
    <xf numFmtId="0" fontId="0" fillId="6" borderId="7" xfId="0" applyFont="1" applyFill="1" applyBorder="1" applyAlignment="1">
      <alignment horizontal="center"/>
    </xf>
    <xf numFmtId="0" fontId="0" fillId="6" borderId="4" xfId="0" applyFont="1" applyFill="1" applyBorder="1" applyAlignment="1">
      <alignment horizontal="center"/>
    </xf>
    <xf numFmtId="49" fontId="0" fillId="6" borderId="8" xfId="0" applyNumberFormat="1" applyFont="1" applyFill="1" applyBorder="1" applyAlignment="1">
      <alignment horizontal="center"/>
    </xf>
    <xf numFmtId="0" fontId="0" fillId="10" borderId="7" xfId="0" applyFont="1" applyFill="1" applyBorder="1" applyAlignment="1">
      <alignment horizontal="center"/>
    </xf>
    <xf numFmtId="0" fontId="0" fillId="10" borderId="8" xfId="0" applyFont="1" applyFill="1" applyBorder="1" applyAlignment="1">
      <alignment horizontal="center"/>
    </xf>
    <xf numFmtId="0" fontId="0" fillId="11" borderId="2" xfId="0" applyFill="1" applyBorder="1" applyAlignment="1"/>
    <xf numFmtId="0" fontId="9" fillId="11" borderId="4" xfId="0" applyFont="1" applyFill="1" applyBorder="1" applyAlignment="1"/>
    <xf numFmtId="0" fontId="9" fillId="11" borderId="2" xfId="0" applyFont="1" applyFill="1" applyBorder="1" applyAlignment="1"/>
    <xf numFmtId="0" fontId="0" fillId="11" borderId="4" xfId="0" applyFill="1" applyBorder="1" applyAlignment="1"/>
    <xf numFmtId="0" fontId="0" fillId="0" borderId="10" xfId="0" applyBorder="1" applyAlignment="1"/>
    <xf numFmtId="0" fontId="0" fillId="0" borderId="30" xfId="0" applyBorder="1" applyAlignment="1"/>
    <xf numFmtId="0" fontId="0" fillId="10" borderId="11" xfId="0" applyFont="1" applyFill="1" applyBorder="1" applyAlignment="1">
      <alignment horizontal="center"/>
    </xf>
    <xf numFmtId="0" fontId="0" fillId="10" borderId="12" xfId="0" applyFont="1" applyFill="1" applyBorder="1" applyAlignment="1">
      <alignment horizontal="center"/>
    </xf>
    <xf numFmtId="0" fontId="0" fillId="6" borderId="10" xfId="0" applyFont="1" applyFill="1" applyBorder="1" applyAlignment="1">
      <alignment horizontal="center"/>
    </xf>
    <xf numFmtId="0" fontId="0" fillId="6" borderId="11" xfId="0" applyFont="1" applyFill="1" applyBorder="1" applyAlignment="1">
      <alignment horizontal="center"/>
    </xf>
    <xf numFmtId="0" fontId="0" fillId="10" borderId="31" xfId="0" applyFont="1" applyFill="1" applyBorder="1" applyAlignment="1">
      <alignment horizontal="center"/>
    </xf>
    <xf numFmtId="0" fontId="0" fillId="10" borderId="15" xfId="0" applyFont="1" applyFill="1" applyBorder="1" applyAlignment="1">
      <alignment horizontal="center"/>
    </xf>
    <xf numFmtId="0" fontId="0" fillId="10" borderId="14" xfId="0" applyFont="1" applyFill="1" applyBorder="1" applyAlignment="1">
      <alignment horizontal="center"/>
    </xf>
    <xf numFmtId="49" fontId="0" fillId="10" borderId="16" xfId="0" applyNumberFormat="1" applyFont="1" applyFill="1" applyBorder="1" applyAlignment="1">
      <alignment horizontal="center"/>
    </xf>
    <xf numFmtId="0" fontId="0" fillId="10" borderId="6" xfId="0" applyFont="1" applyFill="1" applyBorder="1" applyAlignment="1">
      <alignment horizontal="center"/>
    </xf>
    <xf numFmtId="0" fontId="0" fillId="10" borderId="14" xfId="0" applyFont="1" applyFill="1" applyBorder="1" applyAlignment="1">
      <alignment horizontal="center" wrapText="1"/>
    </xf>
    <xf numFmtId="0" fontId="0" fillId="10" borderId="16" xfId="0" applyFont="1" applyFill="1" applyBorder="1" applyAlignment="1">
      <alignment horizontal="center" wrapText="1"/>
    </xf>
    <xf numFmtId="0" fontId="0" fillId="10" borderId="2" xfId="0" applyFont="1" applyFill="1" applyBorder="1" applyAlignment="1">
      <alignment horizontal="center"/>
    </xf>
    <xf numFmtId="0" fontId="0" fillId="10" borderId="26" xfId="0" applyFont="1" applyFill="1" applyBorder="1" applyAlignment="1">
      <alignment horizontal="center"/>
    </xf>
    <xf numFmtId="0" fontId="0" fillId="10" borderId="30" xfId="0" applyFont="1" applyFill="1" applyBorder="1" applyAlignment="1">
      <alignment horizontal="center"/>
    </xf>
    <xf numFmtId="0" fontId="0" fillId="0" borderId="33" xfId="0" applyBorder="1" applyAlignment="1"/>
    <xf numFmtId="0" fontId="0" fillId="0" borderId="34" xfId="0" applyBorder="1" applyAlignment="1"/>
    <xf numFmtId="0" fontId="0" fillId="10" borderId="13" xfId="0" applyFont="1" applyFill="1" applyBorder="1" applyAlignment="1">
      <alignment horizontal="center"/>
    </xf>
    <xf numFmtId="0" fontId="0" fillId="10" borderId="5" xfId="0" applyFont="1" applyFill="1" applyBorder="1" applyAlignment="1">
      <alignment horizontal="center"/>
    </xf>
    <xf numFmtId="0" fontId="0" fillId="6" borderId="33" xfId="0" applyFont="1" applyFill="1" applyBorder="1" applyAlignment="1">
      <alignment horizontal="center"/>
    </xf>
    <xf numFmtId="0" fontId="0" fillId="6" borderId="13" xfId="0" applyFont="1" applyFill="1" applyBorder="1" applyAlignment="1">
      <alignment horizontal="center"/>
    </xf>
    <xf numFmtId="49" fontId="0" fillId="6" borderId="35" xfId="0" applyNumberFormat="1" applyFont="1" applyFill="1" applyBorder="1" applyAlignment="1">
      <alignment horizontal="center"/>
    </xf>
    <xf numFmtId="0" fontId="0" fillId="10" borderId="34" xfId="0" applyFont="1" applyFill="1" applyBorder="1" applyAlignment="1">
      <alignment horizontal="center"/>
    </xf>
    <xf numFmtId="0" fontId="0" fillId="10" borderId="35" xfId="0" applyFont="1" applyFill="1" applyBorder="1" applyAlignment="1">
      <alignment horizontal="center"/>
    </xf>
    <xf numFmtId="49" fontId="0" fillId="10" borderId="27" xfId="0" applyNumberFormat="1" applyFont="1" applyFill="1" applyBorder="1" applyAlignment="1">
      <alignment horizontal="center"/>
    </xf>
    <xf numFmtId="0" fontId="0" fillId="0" borderId="4" xfId="0" applyBorder="1" applyAlignment="1"/>
    <xf numFmtId="49" fontId="0" fillId="6" borderId="4" xfId="0" applyNumberFormat="1" applyFont="1" applyFill="1" applyBorder="1" applyAlignment="1">
      <alignment horizontal="center"/>
    </xf>
    <xf numFmtId="0" fontId="0" fillId="0" borderId="11" xfId="0" applyBorder="1" applyAlignment="1"/>
    <xf numFmtId="49" fontId="0" fillId="10" borderId="4" xfId="0" applyNumberFormat="1" applyFont="1" applyFill="1" applyBorder="1" applyAlignment="1">
      <alignment horizontal="center"/>
    </xf>
    <xf numFmtId="0" fontId="0" fillId="0" borderId="4" xfId="0" applyFont="1" applyBorder="1" applyAlignment="1">
      <alignment horizontal="center"/>
    </xf>
    <xf numFmtId="0" fontId="0" fillId="0" borderId="8" xfId="0" applyFont="1" applyBorder="1" applyAlignment="1">
      <alignment horizontal="center"/>
    </xf>
    <xf numFmtId="49" fontId="0" fillId="10" borderId="11" xfId="0" applyNumberFormat="1" applyFont="1" applyFill="1" applyBorder="1" applyAlignment="1">
      <alignment horizontal="center"/>
    </xf>
    <xf numFmtId="49" fontId="0" fillId="0" borderId="0" xfId="0" applyNumberFormat="1" applyAlignment="1">
      <alignment horizontal="center"/>
    </xf>
    <xf numFmtId="0" fontId="9" fillId="9" borderId="32" xfId="0" applyFont="1" applyFill="1" applyBorder="1" applyAlignment="1">
      <alignment wrapText="1"/>
    </xf>
    <xf numFmtId="0" fontId="8" fillId="0" borderId="0" xfId="0" applyFont="1" applyBorder="1" applyAlignment="1">
      <alignment horizontal="center"/>
    </xf>
    <xf numFmtId="0" fontId="9" fillId="0" borderId="0" xfId="0" applyFont="1" applyAlignment="1">
      <alignment horizontal="center"/>
    </xf>
    <xf numFmtId="0" fontId="9" fillId="0" borderId="4" xfId="0" applyFont="1" applyBorder="1"/>
    <xf numFmtId="15" fontId="0" fillId="0" borderId="4" xfId="0" applyNumberFormat="1" applyBorder="1" applyAlignment="1">
      <alignment vertical="top"/>
    </xf>
    <xf numFmtId="0" fontId="0" fillId="0" borderId="4" xfId="0" applyBorder="1" applyAlignment="1">
      <alignment vertical="top" wrapText="1"/>
    </xf>
    <xf numFmtId="0" fontId="0" fillId="0" borderId="4" xfId="0" applyBorder="1" applyAlignment="1">
      <alignment vertical="top"/>
    </xf>
    <xf numFmtId="0" fontId="0" fillId="0" borderId="0" xfId="0" applyAlignment="1"/>
    <xf numFmtId="0" fontId="0" fillId="0" borderId="0" xfId="0" applyAlignment="1"/>
    <xf numFmtId="0" fontId="4" fillId="12" borderId="4" xfId="0" applyFont="1" applyFill="1" applyBorder="1" applyAlignment="1">
      <alignment horizontal="center" vertical="center" wrapText="1"/>
    </xf>
    <xf numFmtId="0" fontId="4" fillId="13" borderId="4" xfId="0" applyFont="1" applyFill="1" applyBorder="1" applyAlignment="1">
      <alignment horizontal="center" vertical="center" wrapText="1"/>
    </xf>
    <xf numFmtId="0" fontId="4" fillId="6" borderId="4" xfId="0" applyFont="1" applyFill="1" applyBorder="1" applyAlignment="1">
      <alignment horizontal="center"/>
    </xf>
    <xf numFmtId="0" fontId="4" fillId="6" borderId="3" xfId="1" applyFont="1" applyFill="1" applyBorder="1" applyAlignment="1">
      <alignment horizontal="center" vertical="center"/>
    </xf>
    <xf numFmtId="0" fontId="4" fillId="6" borderId="2" xfId="0" applyFont="1" applyFill="1" applyBorder="1" applyAlignment="1">
      <alignment horizontal="center" vertical="center" wrapText="1"/>
    </xf>
    <xf numFmtId="0" fontId="4" fillId="6" borderId="13" xfId="0" applyFont="1" applyFill="1" applyBorder="1" applyAlignment="1">
      <alignment horizontal="center" vertical="center" wrapText="1"/>
    </xf>
    <xf numFmtId="0" fontId="5" fillId="7" borderId="13" xfId="1" applyFont="1" applyFill="1" applyBorder="1" applyAlignment="1">
      <alignment horizontal="center" vertical="center" wrapText="1"/>
    </xf>
    <xf numFmtId="0" fontId="7" fillId="7" borderId="13" xfId="1" applyFont="1" applyFill="1" applyBorder="1" applyAlignment="1">
      <alignment horizontal="center" vertical="center" wrapText="1"/>
    </xf>
    <xf numFmtId="0" fontId="4" fillId="7" borderId="14" xfId="1" applyFont="1" applyFill="1" applyBorder="1" applyAlignment="1">
      <alignment horizontal="center" vertical="center"/>
    </xf>
    <xf numFmtId="0" fontId="5" fillId="4" borderId="32" xfId="0" applyFont="1" applyFill="1" applyBorder="1" applyAlignment="1">
      <alignment horizontal="center" vertical="center"/>
    </xf>
    <xf numFmtId="0" fontId="5" fillId="4" borderId="37" xfId="0" applyFont="1" applyFill="1" applyBorder="1" applyAlignment="1">
      <alignment horizontal="center" vertical="center"/>
    </xf>
    <xf numFmtId="0" fontId="5" fillId="4" borderId="38" xfId="0" applyFont="1" applyFill="1" applyBorder="1" applyAlignment="1">
      <alignment horizontal="center" vertical="center"/>
    </xf>
    <xf numFmtId="0" fontId="10" fillId="0" borderId="20" xfId="0" applyNumberFormat="1" applyFont="1" applyFill="1" applyBorder="1" applyAlignment="1">
      <alignment horizontal="center"/>
    </xf>
    <xf numFmtId="0" fontId="10" fillId="0" borderId="21" xfId="0" applyNumberFormat="1" applyFont="1" applyFill="1" applyBorder="1" applyAlignment="1">
      <alignment horizontal="center"/>
    </xf>
    <xf numFmtId="0" fontId="8" fillId="0" borderId="19" xfId="0" applyFont="1" applyBorder="1" applyAlignment="1">
      <alignment horizontal="center" textRotation="90"/>
    </xf>
    <xf numFmtId="0" fontId="8" fillId="0" borderId="20" xfId="0" applyFont="1" applyBorder="1" applyAlignment="1">
      <alignment horizontal="center" textRotation="90"/>
    </xf>
    <xf numFmtId="0" fontId="8" fillId="0" borderId="21" xfId="0" applyFont="1" applyBorder="1" applyAlignment="1">
      <alignment horizontal="center" textRotation="90"/>
    </xf>
    <xf numFmtId="0" fontId="3" fillId="0" borderId="19" xfId="0" applyFont="1" applyBorder="1" applyAlignment="1">
      <alignment horizontal="right"/>
    </xf>
    <xf numFmtId="0" fontId="3" fillId="0" borderId="39" xfId="0" applyFont="1" applyBorder="1" applyAlignment="1"/>
    <xf numFmtId="0" fontId="0" fillId="6" borderId="28" xfId="0" applyFont="1" applyFill="1" applyBorder="1" applyAlignment="1">
      <alignment horizontal="center"/>
    </xf>
    <xf numFmtId="0" fontId="0" fillId="6" borderId="29" xfId="0" applyFont="1" applyFill="1" applyBorder="1" applyAlignment="1">
      <alignment horizontal="center"/>
    </xf>
    <xf numFmtId="0" fontId="0" fillId="11" borderId="11" xfId="0" applyFont="1" applyFill="1" applyBorder="1" applyAlignment="1">
      <alignment horizontal="center"/>
    </xf>
    <xf numFmtId="0" fontId="0" fillId="0" borderId="13" xfId="0" applyBorder="1" applyAlignment="1"/>
    <xf numFmtId="0" fontId="0" fillId="11" borderId="13" xfId="0" applyFont="1" applyFill="1" applyBorder="1" applyAlignment="1">
      <alignment horizontal="center"/>
    </xf>
    <xf numFmtId="49" fontId="0" fillId="6" borderId="13" xfId="0" applyNumberFormat="1" applyFont="1" applyFill="1" applyBorder="1" applyAlignment="1">
      <alignment horizontal="center"/>
    </xf>
    <xf numFmtId="0" fontId="9" fillId="9" borderId="27" xfId="0" applyFont="1" applyFill="1" applyBorder="1" applyAlignment="1">
      <alignment wrapText="1"/>
    </xf>
    <xf numFmtId="0" fontId="9" fillId="11" borderId="0" xfId="0" applyFont="1" applyFill="1" applyBorder="1" applyAlignment="1"/>
    <xf numFmtId="15" fontId="0" fillId="0" borderId="0" xfId="0" applyNumberFormat="1" applyAlignment="1"/>
    <xf numFmtId="0" fontId="0" fillId="0" borderId="0" xfId="0" applyAlignment="1">
      <alignment horizontal="right"/>
    </xf>
    <xf numFmtId="164" fontId="5" fillId="14" borderId="15" xfId="1" applyNumberFormat="1" applyFont="1" applyFill="1" applyBorder="1" applyAlignment="1">
      <alignment horizontal="right" vertical="center"/>
    </xf>
    <xf numFmtId="0" fontId="5" fillId="14" borderId="14" xfId="1" applyNumberFormat="1" applyFont="1" applyFill="1" applyBorder="1" applyAlignment="1">
      <alignment horizontal="center" vertical="center"/>
    </xf>
    <xf numFmtId="0" fontId="5" fillId="15" borderId="40" xfId="0" applyFont="1" applyFill="1" applyBorder="1" applyAlignment="1">
      <alignment vertical="center"/>
    </xf>
    <xf numFmtId="166" fontId="5" fillId="15" borderId="0" xfId="0" applyNumberFormat="1" applyFont="1" applyFill="1" applyBorder="1" applyAlignment="1">
      <alignment vertical="center"/>
    </xf>
    <xf numFmtId="0" fontId="5" fillId="15" borderId="0" xfId="0" applyFont="1" applyFill="1" applyBorder="1" applyAlignment="1">
      <alignment vertical="center"/>
    </xf>
    <xf numFmtId="0" fontId="5" fillId="15" borderId="0" xfId="0" applyFont="1" applyFill="1" applyBorder="1" applyAlignment="1">
      <alignment vertical="center" wrapText="1"/>
    </xf>
    <xf numFmtId="0" fontId="5" fillId="15" borderId="41" xfId="0" applyFont="1" applyFill="1" applyBorder="1" applyAlignment="1">
      <alignment vertical="center"/>
    </xf>
    <xf numFmtId="0" fontId="5" fillId="4" borderId="9" xfId="0" applyFont="1" applyFill="1" applyBorder="1" applyAlignment="1">
      <alignment horizontal="center" vertical="center"/>
    </xf>
    <xf numFmtId="0" fontId="5" fillId="4" borderId="1" xfId="0" applyFont="1" applyFill="1" applyBorder="1" applyAlignment="1">
      <alignment horizontal="center" vertical="center"/>
    </xf>
    <xf numFmtId="0" fontId="5" fillId="4" borderId="36" xfId="0" applyFont="1" applyFill="1" applyBorder="1" applyAlignment="1">
      <alignment horizontal="center" vertical="center"/>
    </xf>
    <xf numFmtId="164" fontId="5" fillId="14" borderId="4" xfId="1" applyNumberFormat="1" applyFont="1" applyFill="1" applyBorder="1" applyAlignment="1">
      <alignment horizontal="right" vertical="center"/>
    </xf>
    <xf numFmtId="0" fontId="5" fillId="14" borderId="4" xfId="1" applyNumberFormat="1" applyFont="1" applyFill="1" applyBorder="1" applyAlignment="1">
      <alignment horizontal="center" vertical="center"/>
    </xf>
    <xf numFmtId="164" fontId="5" fillId="8" borderId="4" xfId="1" applyNumberFormat="1" applyFont="1" applyFill="1" applyBorder="1" applyAlignment="1">
      <alignment horizontal="right" vertical="center"/>
    </xf>
    <xf numFmtId="0" fontId="4" fillId="0" borderId="4" xfId="0" applyFont="1" applyFill="1" applyBorder="1" applyAlignment="1">
      <alignment horizontal="center" wrapText="1"/>
    </xf>
    <xf numFmtId="2" fontId="5" fillId="4" borderId="37" xfId="0" applyNumberFormat="1" applyFont="1" applyFill="1" applyBorder="1" applyAlignment="1">
      <alignment horizontal="center" vertical="center"/>
    </xf>
    <xf numFmtId="2" fontId="5" fillId="2" borderId="4" xfId="1" applyNumberFormat="1" applyFont="1" applyFill="1" applyBorder="1" applyAlignment="1">
      <alignment horizontal="center" vertical="center"/>
    </xf>
    <xf numFmtId="2" fontId="6" fillId="0" borderId="4" xfId="1" applyNumberFormat="1" applyFont="1" applyFill="1" applyBorder="1" applyAlignment="1">
      <alignment horizontal="center" vertical="center"/>
    </xf>
    <xf numFmtId="2" fontId="5" fillId="2" borderId="4" xfId="0" applyNumberFormat="1" applyFont="1" applyFill="1" applyBorder="1" applyAlignment="1">
      <alignment horizontal="center" vertical="center"/>
    </xf>
    <xf numFmtId="2" fontId="5" fillId="7" borderId="4" xfId="1" applyNumberFormat="1" applyFont="1" applyFill="1" applyBorder="1" applyAlignment="1">
      <alignment horizontal="center" vertical="center"/>
    </xf>
    <xf numFmtId="2" fontId="3" fillId="0" borderId="0" xfId="0" applyNumberFormat="1" applyFont="1"/>
    <xf numFmtId="2" fontId="5" fillId="15" borderId="0" xfId="0" applyNumberFormat="1" applyFont="1" applyFill="1" applyBorder="1" applyAlignment="1">
      <alignment vertical="center"/>
    </xf>
    <xf numFmtId="2" fontId="5" fillId="4" borderId="1" xfId="0" applyNumberFormat="1" applyFont="1" applyFill="1" applyBorder="1" applyAlignment="1">
      <alignment horizontal="center" vertical="center"/>
    </xf>
    <xf numFmtId="2" fontId="5" fillId="8" borderId="4" xfId="1" applyNumberFormat="1" applyFont="1" applyFill="1" applyBorder="1" applyAlignment="1">
      <alignment horizontal="center" vertical="center"/>
    </xf>
    <xf numFmtId="2" fontId="4" fillId="6" borderId="4" xfId="0" applyNumberFormat="1" applyFont="1" applyFill="1" applyBorder="1" applyAlignment="1">
      <alignment horizontal="center" vertical="center"/>
    </xf>
    <xf numFmtId="166" fontId="4" fillId="0" borderId="14" xfId="1" applyNumberFormat="1" applyFont="1" applyFill="1" applyBorder="1" applyAlignment="1">
      <alignment horizontal="center" vertical="center"/>
    </xf>
    <xf numFmtId="166" fontId="4" fillId="0" borderId="3" xfId="1" applyNumberFormat="1" applyFont="1" applyFill="1" applyBorder="1" applyAlignment="1">
      <alignment horizontal="center" vertical="center"/>
    </xf>
    <xf numFmtId="0" fontId="4" fillId="6" borderId="4" xfId="2" applyFont="1" applyFill="1" applyBorder="1" applyAlignment="1">
      <alignment horizontal="center" vertical="center"/>
    </xf>
    <xf numFmtId="0" fontId="4" fillId="0" borderId="4" xfId="2" applyFont="1" applyFill="1" applyBorder="1" applyAlignment="1">
      <alignment horizontal="center" vertical="center"/>
    </xf>
    <xf numFmtId="0" fontId="4" fillId="16" borderId="4" xfId="0" applyFont="1" applyFill="1" applyBorder="1" applyAlignment="1">
      <alignment horizontal="center" vertical="center" wrapText="1"/>
    </xf>
    <xf numFmtId="0" fontId="4" fillId="0" borderId="2" xfId="0" applyFont="1" applyFill="1" applyBorder="1" applyAlignment="1">
      <alignment horizontal="center" vertical="center"/>
    </xf>
    <xf numFmtId="166" fontId="6" fillId="0" borderId="3" xfId="1" applyNumberFormat="1" applyFont="1" applyFill="1" applyBorder="1" applyAlignment="1">
      <alignment horizontal="center" vertical="center"/>
    </xf>
    <xf numFmtId="166" fontId="4" fillId="0" borderId="5" xfId="1" applyNumberFormat="1" applyFont="1" applyFill="1" applyBorder="1" applyAlignment="1">
      <alignment horizontal="center" vertical="center"/>
    </xf>
    <xf numFmtId="0" fontId="4" fillId="0" borderId="13" xfId="1" applyFont="1" applyFill="1" applyBorder="1" applyAlignment="1">
      <alignment horizontal="center" vertical="center"/>
    </xf>
    <xf numFmtId="0" fontId="4" fillId="0" borderId="13" xfId="0" applyFont="1" applyFill="1" applyBorder="1" applyAlignment="1">
      <alignment horizontal="center" vertical="center" wrapText="1"/>
    </xf>
    <xf numFmtId="0" fontId="6" fillId="12" borderId="4" xfId="2" applyFont="1" applyFill="1" applyBorder="1" applyAlignment="1">
      <alignment horizontal="center" vertical="center"/>
    </xf>
    <xf numFmtId="0" fontId="6" fillId="0" borderId="4" xfId="0" applyFont="1" applyFill="1" applyBorder="1" applyAlignment="1">
      <alignment horizontal="center" vertical="center"/>
    </xf>
    <xf numFmtId="0" fontId="6" fillId="6" borderId="4" xfId="2" applyFont="1" applyFill="1" applyBorder="1" applyAlignment="1">
      <alignment horizontal="center" vertical="center"/>
    </xf>
    <xf numFmtId="0" fontId="5" fillId="0" borderId="8" xfId="1" applyFont="1" applyFill="1" applyBorder="1" applyAlignment="1">
      <alignment horizontal="center" vertical="center"/>
    </xf>
    <xf numFmtId="0" fontId="6" fillId="3" borderId="4" xfId="0" applyFont="1" applyFill="1" applyBorder="1" applyAlignment="1">
      <alignment horizontal="center" vertical="center" wrapText="1"/>
    </xf>
    <xf numFmtId="0" fontId="3" fillId="0" borderId="0" xfId="0" applyFont="1" applyAlignment="1">
      <alignment vertical="center"/>
    </xf>
    <xf numFmtId="0" fontId="5" fillId="2" borderId="3" xfId="1" applyFont="1" applyFill="1" applyBorder="1" applyAlignment="1">
      <alignment horizontal="center" vertical="center" wrapText="1"/>
    </xf>
    <xf numFmtId="0" fontId="4" fillId="6" borderId="3" xfId="0" applyFont="1" applyFill="1" applyBorder="1" applyAlignment="1">
      <alignment horizontal="center" vertical="center" wrapText="1"/>
    </xf>
    <xf numFmtId="165" fontId="4" fillId="2" borderId="3" xfId="1" applyNumberFormat="1" applyFont="1" applyFill="1" applyBorder="1" applyAlignment="1">
      <alignment horizontal="center" vertical="center" wrapText="1"/>
    </xf>
    <xf numFmtId="0" fontId="7" fillId="7" borderId="5" xfId="1" applyFont="1" applyFill="1" applyBorder="1" applyAlignment="1">
      <alignment horizontal="center" vertical="center" wrapText="1"/>
    </xf>
    <xf numFmtId="0" fontId="4" fillId="0" borderId="3" xfId="1" applyFont="1" applyFill="1" applyBorder="1" applyAlignment="1">
      <alignment horizontal="center" vertical="center" wrapText="1"/>
    </xf>
    <xf numFmtId="0" fontId="12" fillId="0" borderId="8" xfId="0" applyFont="1" applyFill="1" applyBorder="1" applyAlignment="1">
      <alignment horizontal="center" vertical="center"/>
    </xf>
    <xf numFmtId="0" fontId="4" fillId="16" borderId="7" xfId="0" applyFont="1" applyFill="1" applyBorder="1" applyAlignment="1">
      <alignment horizontal="center" vertical="center"/>
    </xf>
    <xf numFmtId="164" fontId="5" fillId="2" borderId="3" xfId="1" applyNumberFormat="1" applyFont="1" applyFill="1" applyBorder="1" applyAlignment="1">
      <alignment horizontal="center" vertical="center"/>
    </xf>
    <xf numFmtId="164" fontId="5" fillId="2" borderId="1" xfId="1" applyNumberFormat="1" applyFont="1" applyFill="1" applyBorder="1" applyAlignment="1">
      <alignment horizontal="center" vertical="center"/>
    </xf>
    <xf numFmtId="164" fontId="5" fillId="2" borderId="2" xfId="1" applyNumberFormat="1" applyFont="1" applyFill="1" applyBorder="1" applyAlignment="1">
      <alignment horizontal="center" vertical="center"/>
    </xf>
    <xf numFmtId="164" fontId="5" fillId="8" borderId="9" xfId="1" applyNumberFormat="1" applyFont="1" applyFill="1" applyBorder="1" applyAlignment="1">
      <alignment horizontal="left" vertical="center"/>
    </xf>
    <xf numFmtId="164" fontId="5" fillId="8" borderId="1" xfId="1" applyNumberFormat="1" applyFont="1" applyFill="1" applyBorder="1" applyAlignment="1">
      <alignment horizontal="left" vertical="center"/>
    </xf>
    <xf numFmtId="164" fontId="5" fillId="8" borderId="2" xfId="1" applyNumberFormat="1" applyFont="1" applyFill="1" applyBorder="1" applyAlignment="1">
      <alignment horizontal="left" vertical="center"/>
    </xf>
    <xf numFmtId="164" fontId="5" fillId="8" borderId="4" xfId="1" applyNumberFormat="1" applyFont="1" applyFill="1" applyBorder="1" applyAlignment="1">
      <alignment horizontal="center" vertical="center"/>
    </xf>
    <xf numFmtId="0" fontId="0" fillId="0" borderId="1" xfId="0" applyBorder="1" applyAlignment="1">
      <alignment horizontal="center" vertical="center"/>
    </xf>
    <xf numFmtId="0" fontId="0" fillId="0" borderId="2" xfId="0" applyBorder="1" applyAlignment="1">
      <alignment horizontal="center" vertical="center"/>
    </xf>
    <xf numFmtId="0" fontId="5" fillId="12" borderId="9" xfId="0" applyFont="1" applyFill="1" applyBorder="1" applyAlignment="1">
      <alignment horizontal="left" vertical="top" wrapText="1"/>
    </xf>
    <xf numFmtId="0" fontId="5" fillId="12" borderId="1" xfId="0" applyFont="1" applyFill="1" applyBorder="1" applyAlignment="1">
      <alignment horizontal="left" vertical="top" wrapText="1"/>
    </xf>
    <xf numFmtId="0" fontId="5" fillId="12" borderId="36" xfId="0" applyFont="1" applyFill="1" applyBorder="1" applyAlignment="1">
      <alignment horizontal="left" vertical="top" wrapText="1"/>
    </xf>
    <xf numFmtId="0" fontId="9" fillId="9" borderId="17" xfId="0" applyFont="1" applyFill="1" applyBorder="1" applyAlignment="1">
      <alignment vertical="top" wrapText="1"/>
    </xf>
    <xf numFmtId="0" fontId="0" fillId="0" borderId="18" xfId="0" applyBorder="1" applyAlignment="1">
      <alignment vertical="top" wrapText="1"/>
    </xf>
    <xf numFmtId="0" fontId="11" fillId="0" borderId="0" xfId="0" applyFont="1" applyAlignment="1">
      <alignment horizontal="center"/>
    </xf>
  </cellXfs>
  <cellStyles count="5">
    <cellStyle name="Normal" xfId="0" builtinId="0"/>
    <cellStyle name="Normal 2" xfId="1"/>
    <cellStyle name="Normal 2 2" xfId="4"/>
    <cellStyle name="Normal 8" xfId="3"/>
    <cellStyle name="Normal 9" xfId="2"/>
  </cellStyles>
  <dxfs count="160">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alignment horizontal="center" readingOrder="0"/>
    </dxf>
    <dxf>
      <fill>
        <patternFill>
          <bgColor rgb="FF00B050"/>
        </patternFill>
      </fill>
    </dxf>
    <dxf>
      <numFmt numFmtId="30" formatCode="@"/>
    </dxf>
    <dxf>
      <alignment horizontal="center" readingOrder="0"/>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2" defaultPivotStyle="PivotStyleLight16"/>
  <colors>
    <mruColors>
      <color rgb="FF66FF66"/>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3.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calcChain" Target="calcChain.xml"/><Relationship Id="rId17" Type="http://schemas.openxmlformats.org/officeDocument/2006/relationships/revisionHeaders" Target="revisions/revisionHeaders.xml"/><Relationship Id="rId2" Type="http://schemas.openxmlformats.org/officeDocument/2006/relationships/worksheet" Target="worksheets/sheet2.xml"/><Relationship Id="rId16" Type="http://schemas.openxmlformats.org/officeDocument/2006/relationships/customXml" Target="../customXml/item4.xml"/><Relationship Id="rId20" Type="http://schemas.openxmlformats.org/officeDocument/2006/relationships/usernames" Target="revisions/userNames.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r:id="rId1" refreshedBy="TERRILL, FORDHAM W MSgt USAF AFSPC 39 IOS/DOW" refreshedDate="43180.405879745369" createdVersion="5" refreshedVersion="5" minRefreshableVersion="3" recordCount="319">
  <cacheSource type="worksheet">
    <worksheetSource ref="A3:P70" sheet="Tab 1 - Course Director"/>
  </cacheSource>
  <cacheFields count="12">
    <cacheField name="Location" numFmtId="0">
      <sharedItems containsDate="1" containsBlank="1" containsMixedTypes="1" minDate="2018-04-04T00:00:00" maxDate="2018-06-08T00:00:00"/>
    </cacheField>
    <cacheField name="Start" numFmtId="0">
      <sharedItems containsDate="1" containsBlank="1" containsMixedTypes="1" minDate="1899-12-30T07:00:00" maxDate="1899-12-30T17:00:00"/>
    </cacheField>
    <cacheField name="Finish" numFmtId="0">
      <sharedItems containsDate="1" containsBlank="1" containsMixedTypes="1" minDate="1899-12-30T07:30:00" maxDate="1899-12-30T17:30:00"/>
    </cacheField>
    <cacheField name="Duration" numFmtId="0">
      <sharedItems containsBlank="1" containsMixedTypes="1" containsNumber="1" minValue="0.25" maxValue="9.5"/>
    </cacheField>
    <cacheField name="Lesson #" numFmtId="0">
      <sharedItems containsBlank="1" count="80">
        <s v="C-2900AD"/>
        <s v="Break"/>
        <s v="Lunch"/>
        <s v="C-2900AE"/>
        <m/>
        <s v="Lesson #"/>
        <s v="C-2220L"/>
        <s v="C-2301B"/>
        <s v="C-2100B"/>
        <s v="C-2302L"/>
        <s v="C-2121L/TM"/>
        <s v="C-2122L/TM"/>
        <s v="C-2123L/TM"/>
        <s v="C-2124L/TM"/>
        <s v="C-2126L/TM"/>
        <s v="C-2106L/TM"/>
        <s v="C-2925AE/P"/>
        <s v="C-2925AE"/>
        <s v="C-2104L/TM"/>
        <s v="C-2105L/TM"/>
        <s v="C-2601L"/>
        <s v="C-2602L"/>
        <s v="C-2915AE/P"/>
        <s v="C-2915AE"/>
        <s v="C-2604L"/>
        <s v="C-2652L"/>
        <s v="C-2654L/TM"/>
        <s v="C-2658L/TM"/>
        <s v="C-2607TM"/>
        <s v="C-2965HY/P"/>
        <s v="C-2965HY"/>
        <s v="C-2111TM"/>
        <s v="C-2131TM"/>
        <s v="C-2646L"/>
        <s v="C-2663L/TM"/>
        <s v="C-2201L/TM"/>
        <s v="C-2669L/TM"/>
        <s v="C-2950ME/P"/>
        <s v="C-2950ME"/>
        <s v="C-2669L/TM/P"/>
        <s v="C-2402L/TM"/>
        <s v="C-2404L/TM"/>
        <s v="C-2406L/TM"/>
        <s v="C-2408L/TM"/>
        <s v="C-2410L/TM"/>
        <s v="C-2930AE/P"/>
        <s v="C-2930AE"/>
        <s v="C-2210TM"/>
        <s v="C-2985ME/P"/>
        <s v="C-2985ME"/>
        <s v="C-2310L"/>
        <s v="C-2305L"/>
        <s v="C-2315L/TM"/>
        <s v="C-2495TM"/>
        <s v="C-2901QM"/>
        <s v="C-2100" u="1"/>
        <s v="C-2663L/TM/P" u="1"/>
        <s v="C-2945AE/P" u="1"/>
        <s v="C-2412L/TM" u="1"/>
        <s v="C-2132TM" u="1"/>
        <s v="C-2133TM" u="1"/>
        <s v="C-2606TM" u="1"/>
        <s v="C-2110L/TM" u="1"/>
        <s v="AE" u="1"/>
        <s v="C-2606TM " u="1"/>
        <s v="C-2945 AE" u="1"/>
        <s v="C-2607TM " u="1"/>
        <s v="C-2600" u="1"/>
        <s v="C-2112TM" u="1"/>
        <s v="AE/ME" u="1"/>
        <s v="C-2900AE/P" u="1"/>
        <s v="C-2113TM" u="1"/>
        <s v="C-2210TM/P" u="1"/>
        <s v="C-2101L/TM" u="1"/>
        <s v="C-2965 AE/ME" u="1"/>
        <s v="C-2102L/TM" u="1"/>
        <s v="C-2103L/TM" u="1"/>
        <s v="C-9900AD" u="1"/>
        <s v="MOD1" u="1"/>
        <s v="C-2945AE" u="1"/>
      </sharedItems>
    </cacheField>
    <cacheField name="Lesson Title" numFmtId="0">
      <sharedItems containsBlank="1"/>
    </cacheField>
    <cacheField name="Flt" numFmtId="0">
      <sharedItems containsBlank="1"/>
    </cacheField>
    <cacheField name="Primary Instructor" numFmtId="0">
      <sharedItems containsBlank="1" containsMixedTypes="1" containsNumber="1" minValue="14" maxValue="33.5" count="35">
        <s v="Mr. Hill"/>
        <m/>
        <s v="Lt Col Waters"/>
        <s v="MSgt Terrill (I)"/>
        <s v="Ms. Perkins"/>
        <s v="Mr. Barkman"/>
        <s v="Current as of: 05 Mar 18"/>
        <s v="Primary Instructor"/>
        <s v="Ms. Davis (I)"/>
        <s v="SSgt Steffen (SI)"/>
        <s v="Mr. Pizor (I)"/>
        <s v="Mr. Costinett (I)"/>
        <s v="Mr. Brock (I)"/>
        <s v="Mr. Phillips (I)"/>
        <s v="CWO_CVA/H_NAS 18-07"/>
        <s v="Mr. Swanner (I)"/>
        <s v="Maj Ralph (SI)"/>
        <s v="Mr. Bair (I)"/>
        <s v="Mr. Gillis"/>
        <s v="Mr. Donnell (I)"/>
        <s v="Mr. Nincevic (I)"/>
        <s v="Mr. J. Williams (I)"/>
        <s v="Mr. Hallit (SI)"/>
        <s v="Mr. Haymon (I)"/>
        <s v="Mr. Richards (I)"/>
        <s v="Mr. Ralph (I)"/>
        <s v="Ms. Wilson (I)"/>
        <s v="Ms. Rados (I)"/>
        <s v="Mr. Baustert (I)"/>
        <s v="Mr. Rosenberger (I)"/>
        <s v="Mr. B. Williams (I)"/>
        <s v="Mr. Barkman / Mr. B. Williams (I)"/>
        <n v="14" u="1"/>
        <n v="33.5" u="1"/>
        <n v="33" u="1"/>
      </sharedItems>
    </cacheField>
    <cacheField name="Eval" numFmtId="0">
      <sharedItems containsBlank="1"/>
    </cacheField>
    <cacheField name="Support Instructor" numFmtId="0">
      <sharedItems containsBlank="1"/>
    </cacheField>
    <cacheField name="Secondary" numFmtId="0">
      <sharedItems containsBlank="1"/>
    </cacheField>
    <cacheField name="DOY Resources" numFmtId="0">
      <sharedItems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TERRILL, FORDHAM W MSgt USAF AFSPC 39 IOS/DOW" refreshedDate="43181.470311111108" createdVersion="5" refreshedVersion="5" minRefreshableVersion="3" recordCount="56">
  <cacheSource type="worksheet">
    <worksheetSource ref="A2:G58" sheet="Tab 4 - Course Tracker"/>
  </cacheSource>
  <cacheFields count="7">
    <cacheField name="A" numFmtId="0">
      <sharedItems count="56">
        <s v="MOD 1 OS: "/>
        <s v="C-2106L/TM"/>
        <s v="C-2104L/TM"/>
        <s v="C-2105L/TM"/>
        <s v="C-2111TM"/>
        <s v="MOD 2 OS: "/>
        <s v="C-2121L/TM"/>
        <s v="C-2122L/TM"/>
        <s v="C-2123L/TM"/>
        <s v="C-2124L/TM"/>
        <s v="C-2126L/TM"/>
        <s v="C-2131TM"/>
        <s v="MOD 3: "/>
        <s v="C-2646L"/>
        <s v="C-2652L"/>
        <s v="C-2654L/TM"/>
        <s v="C-2658L/TM"/>
        <s v="MOD 4: "/>
        <s v="C-2601L"/>
        <s v="C-2602L"/>
        <s v="MOD 5: "/>
        <s v="C-2201L/TM"/>
        <s v="C-2210TM"/>
        <s v="C-2220L/TM"/>
        <s v="MOD 6: "/>
        <s v="C-2607TM"/>
        <s v="MOD 7: "/>
        <s v="C-2663L/TM"/>
        <s v="C-2669L/TM"/>
        <s v="MOD 8:"/>
        <s v="C-2402L/TM"/>
        <s v="C-2404L/TM"/>
        <s v="C-2406L/TM"/>
        <s v="C-2408L/TM"/>
        <s v="C-2410L/TM"/>
        <s v="C-2495TM"/>
        <s v="MOD 9: "/>
        <s v="C-2301B"/>
        <s v="C-2302L"/>
        <s v="C-2305L"/>
        <s v="C-2310L"/>
        <s v="C-2315L/TM"/>
        <s v="MOD 99: "/>
        <s v="C-2900AD"/>
        <s v="C-2903AD"/>
        <s v="C-2904AD"/>
        <s v="MOD 29: "/>
        <s v="C-2900AE"/>
        <s v="C-2915HY"/>
        <s v="C-2925AE"/>
        <s v="C-2965HY"/>
        <s v="C-2930AE"/>
        <s v="C-2950ME"/>
        <s v="C-2985ME"/>
        <s v="C-2901QM"/>
        <s v="C-2902QM"/>
      </sharedItems>
    </cacheField>
    <cacheField name="B" numFmtId="0">
      <sharedItems/>
    </cacheField>
    <cacheField name="C" numFmtId="0">
      <sharedItems containsString="0" containsBlank="1" containsNumber="1" minValue="4.5" maxValue="74.5"/>
    </cacheField>
    <cacheField name="D" numFmtId="0">
      <sharedItems containsString="0" containsBlank="1" containsNumber="1" minValue="0" maxValue="20"/>
    </cacheField>
    <cacheField name="E" numFmtId="0">
      <sharedItems containsString="0" containsBlank="1" containsNumber="1" minValue="0" maxValue="68"/>
    </cacheField>
    <cacheField name="F" numFmtId="0">
      <sharedItems containsString="0" containsBlank="1" containsNumber="1" minValue="0" maxValue="55.5"/>
    </cacheField>
    <cacheField name="G" numFmtId="0">
      <sharedItems containsSemiMixedTypes="0" containsString="0" containsNumber="1" minValue="1.5" maxValue="74.5"/>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r:id="rId1" refreshedBy="TERRILL, FORDHAM W MSgt USAF AFSPC 39 IOS/DOW" refreshedDate="43182.399703356481" createdVersion="5" refreshedVersion="5" minRefreshableVersion="3" recordCount="321">
  <cacheSource type="worksheet">
    <worksheetSource ref="A3:P70" sheet="Tab 1 - Course Director"/>
  </cacheSource>
  <cacheFields count="12">
    <cacheField name="Location" numFmtId="0">
      <sharedItems containsBlank="1"/>
    </cacheField>
    <cacheField name="Start" numFmtId="0">
      <sharedItems containsDate="1" containsMixedTypes="1" minDate="1899-12-30T07:00:00" maxDate="1899-12-30T16:00:00"/>
    </cacheField>
    <cacheField name="Finish" numFmtId="0">
      <sharedItems containsDate="1" containsMixedTypes="1" minDate="1899-12-30T08:00:00" maxDate="1899-12-30T17:00:00"/>
    </cacheField>
    <cacheField name="Duration" numFmtId="0">
      <sharedItems containsBlank="1" containsMixedTypes="1" containsNumber="1" minValue="0.25" maxValue="10"/>
    </cacheField>
    <cacheField name="Lesson #" numFmtId="0">
      <sharedItems containsBlank="1" count="59">
        <s v="C-2900AD"/>
        <s v="Break"/>
        <s v="Lunch"/>
        <s v="C-2900AD/P"/>
        <s v="C-2900AE"/>
        <m/>
        <s v="Lesson #"/>
        <s v="C-2220L/TM"/>
        <s v="C-2301B"/>
        <s v="C-2100B"/>
        <s v="C-2302L"/>
        <s v="C-2904AD"/>
        <s v="C-2121L/TM"/>
        <s v="C-2122L/TM"/>
        <s v="C-2903AD"/>
        <s v="C-2123L/TM"/>
        <s v="C-2124L/TM"/>
        <s v="C-2126L/TM"/>
        <s v="C-2106L/TM"/>
        <s v="C-2902QM"/>
        <s v="C-2925AE"/>
        <s v="C-2901QM"/>
        <s v="C-2104L/TM"/>
        <s v="C-2105L/TM"/>
        <s v="C-2601L"/>
        <s v="C-2915HY"/>
        <s v="C-2602L"/>
        <s v="C-2652L"/>
        <s v="C-2654L/TM"/>
        <s v="C-2658L/TM"/>
        <s v="C-2965HY"/>
        <s v="C-2607TM"/>
        <s v="C-2646L"/>
        <s v="C-2663L/TM"/>
        <s v="C-2111TM"/>
        <s v="C-2131TM"/>
        <s v="C-2201L/TM"/>
        <s v="C-2669L/TM"/>
        <s v="C-2950ME"/>
        <s v="C-2402L/TM"/>
        <s v="C-2404L/TM"/>
        <s v="C-2406L/TM"/>
        <s v="C-2408L/TM"/>
        <s v="C-2930AE"/>
        <s v="C-2410L/TM"/>
        <s v="C-2210TM"/>
        <s v="C-2310L"/>
        <s v="C-2985ME"/>
        <s v="C-2315L/TM"/>
        <s v="C-2305L"/>
        <s v="C-2495TM"/>
        <s v="C-9900AD"/>
        <s v="C-2930AE/P" u="1"/>
        <s v="C-2985ME/P" u="1"/>
        <s v="C-2965HY/P" u="1"/>
        <s v="C-2669L/TM/P" u="1"/>
        <s v="C-2950ME/P" u="1"/>
        <s v="C-2900AE/P" u="1"/>
        <s v="C-2902AD" u="1"/>
      </sharedItems>
    </cacheField>
    <cacheField name="Lesson Title" numFmtId="0">
      <sharedItems/>
    </cacheField>
    <cacheField name="Flt" numFmtId="0">
      <sharedItems containsBlank="1"/>
    </cacheField>
    <cacheField name="Primary Instructor" numFmtId="0">
      <sharedItems containsBlank="1"/>
    </cacheField>
    <cacheField name="Eval" numFmtId="0">
      <sharedItems containsBlank="1"/>
    </cacheField>
    <cacheField name="Support Instructor" numFmtId="0">
      <sharedItems containsBlank="1"/>
    </cacheField>
    <cacheField name="Secondary" numFmtId="0">
      <sharedItems containsBlank="1"/>
    </cacheField>
    <cacheField name="DOY Resources"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319">
  <r>
    <s v="CR5"/>
    <s v="06:30"/>
    <s v="07:00"/>
    <n v="0.5"/>
    <x v="0"/>
    <s v="Security INDOC (if needed)"/>
    <s v="SSO"/>
    <x v="0"/>
    <m/>
    <s v="MSgt Terrill (I) / Ms. Perkins"/>
    <s v="Mr. Walkowiak"/>
    <s v="N/A"/>
  </r>
  <r>
    <s v="CR5"/>
    <s v="07:00"/>
    <s v="07:15"/>
    <n v="0.25"/>
    <x v="0"/>
    <s v=" Badging "/>
    <s v="SSO"/>
    <x v="1"/>
    <m/>
    <m/>
    <m/>
    <s v="N/A"/>
  </r>
  <r>
    <s v="CR5"/>
    <s v="07:15"/>
    <s v="08:15"/>
    <n v="1"/>
    <x v="0"/>
    <s v="Security Brief / CEMP "/>
    <s v="SSO"/>
    <x v="0"/>
    <m/>
    <s v="MSgt Terrill (I) / Ms. Perkins"/>
    <s v="Mr. Walkowiak"/>
    <s v="NIPR (slides)"/>
  </r>
  <r>
    <s v="CR5"/>
    <s v="08:15"/>
    <d v="1899-12-30T08:30:00"/>
    <n v="0.25"/>
    <x v="1"/>
    <s v="Break "/>
    <m/>
    <x v="1"/>
    <m/>
    <m/>
    <m/>
    <m/>
  </r>
  <r>
    <s v="CR5"/>
    <d v="1899-12-30T08:30:00"/>
    <d v="1899-12-30T10:00:00"/>
    <n v="1.5"/>
    <x v="0"/>
    <s v="CC Welcome Brief / Student &amp; Staff Introductions "/>
    <s v="CC"/>
    <x v="2"/>
    <m/>
    <s v="MSgt Terrill (I)"/>
    <s v="Capt Bireley"/>
    <s v="NIPR (slides)"/>
  </r>
  <r>
    <s v="CR5"/>
    <d v="1899-12-30T10:00:00"/>
    <d v="1899-12-30T10:30:00"/>
    <n v="0.5"/>
    <x v="0"/>
    <s v="Course Directors Welcome"/>
    <s v="W"/>
    <x v="3"/>
    <m/>
    <m/>
    <s v="MSgt Cox (I), TSgt Capili (I)"/>
    <s v="NIPR (slides)"/>
  </r>
  <r>
    <s v="CR5"/>
    <d v="1899-12-30T10:30:00"/>
    <d v="1899-12-30T11:00:00"/>
    <n v="0.5"/>
    <x v="0"/>
    <s v="Admin / ROE / RA"/>
    <s v="I"/>
    <x v="4"/>
    <m/>
    <s v="MSgt Terrill (I)"/>
    <m/>
    <s v="NIPR (slides)"/>
  </r>
  <r>
    <s v="CR5"/>
    <d v="1899-12-30T11:00:00"/>
    <d v="1899-12-30T11:30:00"/>
    <n v="0.5"/>
    <x v="0"/>
    <s v="Safety"/>
    <s v="W"/>
    <x v="3"/>
    <m/>
    <m/>
    <s v="MSgt Cox (I), TSgt Capili (I)"/>
    <s v="NIPR (slides)"/>
  </r>
  <r>
    <s v="CR5"/>
    <d v="1899-12-30T11:30:00"/>
    <d v="1899-12-30T11:45:00"/>
    <n v="0.25"/>
    <x v="0"/>
    <s v="OPSEC Briefing"/>
    <s v="W"/>
    <x v="3"/>
    <m/>
    <m/>
    <s v="MSgt Cox (I), TSgt Capili (I)"/>
    <s v="NIPR (slides)"/>
  </r>
  <r>
    <s v="CR5"/>
    <d v="1899-12-30T11:45:00"/>
    <d v="1899-12-30T12:00:00"/>
    <n v="0.25"/>
    <x v="0"/>
    <s v="Booster Club "/>
    <s v="W/Y"/>
    <x v="3"/>
    <m/>
    <m/>
    <s v="MSgt Cox (I), TSgt Capili (I)"/>
    <s v="NIPR (slides)"/>
  </r>
  <r>
    <s v="CR5"/>
    <d v="1899-12-30T12:00:00"/>
    <d v="1899-12-30T13:00:00"/>
    <n v="1"/>
    <x v="2"/>
    <s v="Lunch"/>
    <m/>
    <x v="1"/>
    <m/>
    <m/>
    <m/>
    <m/>
  </r>
  <r>
    <s v="CR5"/>
    <d v="1899-12-30T13:00:00"/>
    <d v="1899-12-30T14:30:00"/>
    <n v="1.5"/>
    <x v="0"/>
    <s v="System Setup "/>
    <s v="Y"/>
    <x v="1"/>
    <m/>
    <m/>
    <m/>
    <s v="NIPR (slides)"/>
  </r>
  <r>
    <s v="CC's Ofc"/>
    <d v="1899-12-30T14:00:00"/>
    <d v="1899-12-30T14:30:00"/>
    <n v="0.5"/>
    <x v="0"/>
    <s v=" Class Leadership to meet with CC/CCS"/>
    <s v="CC"/>
    <x v="2"/>
    <m/>
    <s v="SMSgt Blanquie"/>
    <s v="Capt Bireley"/>
    <m/>
  </r>
  <r>
    <s v="CR5"/>
    <d v="1899-12-30T14:30:00"/>
    <d v="1899-12-30T15:30:00"/>
    <n v="1"/>
    <x v="0"/>
    <s v="Stan/Eval Briefing  / Question Mark "/>
    <s v="V"/>
    <x v="5"/>
    <m/>
    <m/>
    <s v=" "/>
    <s v="NIPR (slides)"/>
  </r>
  <r>
    <s v="CR5"/>
    <d v="1899-12-30T15:30:00"/>
    <d v="1899-12-30T16:30:00"/>
    <n v="1"/>
    <x v="3"/>
    <s v="Knowledge Assessment Test"/>
    <s v="V"/>
    <x v="5"/>
    <m/>
    <m/>
    <s v=" "/>
    <s v="NIPR (slides)"/>
  </r>
  <r>
    <s v="CR5"/>
    <d v="1899-12-30T16:30:00"/>
    <d v="1899-12-30T17:00:00"/>
    <n v="0.5"/>
    <x v="0"/>
    <s v="Class Leader time with students"/>
    <m/>
    <x v="1"/>
    <m/>
    <m/>
    <m/>
    <m/>
  </r>
  <r>
    <d v="2018-04-04T00:00:00"/>
    <m/>
    <m/>
    <m/>
    <x v="4"/>
    <s v="Week 1"/>
    <m/>
    <x v="6"/>
    <m/>
    <m/>
    <m/>
    <m/>
  </r>
  <r>
    <s v="Location"/>
    <s v="Start"/>
    <s v="Finish"/>
    <s v="Duration"/>
    <x v="5"/>
    <s v="Lesson Title"/>
    <s v="Flt"/>
    <x v="7"/>
    <s v="Eval"/>
    <s v="Support Instructor"/>
    <s v="Secondary"/>
    <s v="DOY Resources"/>
  </r>
  <r>
    <s v="CR5"/>
    <s v="07:30"/>
    <s v="09:00"/>
    <n v="1.5"/>
    <x v="6"/>
    <s v="Netwars Continuous"/>
    <s v="W"/>
    <x v="8"/>
    <m/>
    <m/>
    <s v="Mr. B. Williams (I)"/>
    <s v="Labnet &amp; NIPR"/>
  </r>
  <r>
    <s v="CR5"/>
    <s v="09:00"/>
    <d v="1899-12-30T10:30:00"/>
    <n v="1.5"/>
    <x v="7"/>
    <s v="Cyber Threat Brief"/>
    <s v="W"/>
    <x v="9"/>
    <m/>
    <s v="SSgt Rodriguez (I)"/>
    <s v="SSgt Rodriguez (I)"/>
    <s v="SIPR (slides)"/>
  </r>
  <r>
    <s v="CR5"/>
    <d v="1899-12-30T10:30:00"/>
    <d v="1899-12-30T11:00:00"/>
    <n v="0.5"/>
    <x v="8"/>
    <s v="CWO Module Introduction"/>
    <s v="W"/>
    <x v="10"/>
    <m/>
    <m/>
    <s v="Ms. Rados (I)"/>
    <s v="NIPR (slides)"/>
  </r>
  <r>
    <m/>
    <d v="1899-12-30T11:00:00"/>
    <d v="1899-12-30T12:30:00"/>
    <n v="1.5"/>
    <x v="2"/>
    <s v="Lunch"/>
    <m/>
    <x v="1"/>
    <m/>
    <m/>
    <m/>
    <m/>
  </r>
  <r>
    <s v="CR5"/>
    <d v="1899-12-30T12:30:00"/>
    <d v="1899-12-30T15:30:00"/>
    <n v="3"/>
    <x v="9"/>
    <s v="Mil Cyberspace Ops and the Cyber Msn Force"/>
    <s v="W"/>
    <x v="11"/>
    <m/>
    <m/>
    <s v="MSgt Cox (I)"/>
    <s v="SIPR (slides)"/>
  </r>
  <r>
    <d v="2018-04-05T00:00:00"/>
    <m/>
    <m/>
    <m/>
    <x v="4"/>
    <s v="Week 1"/>
    <m/>
    <x v="6"/>
    <m/>
    <m/>
    <m/>
    <m/>
  </r>
  <r>
    <s v="Location"/>
    <s v="Start"/>
    <s v="Finish"/>
    <s v="Duration"/>
    <x v="5"/>
    <s v="Lesson Title"/>
    <s v="Flt"/>
    <x v="7"/>
    <s v="Eval"/>
    <s v="Support Instructor"/>
    <s v="Secondary"/>
    <s v="DOY Resources"/>
  </r>
  <r>
    <s v="CR5"/>
    <d v="1899-12-30T07:30:00"/>
    <d v="1899-12-30T10:30:00"/>
    <n v="3"/>
    <x v="10"/>
    <s v="Linux Start-up and Configuration"/>
    <s v="W"/>
    <x v="12"/>
    <m/>
    <s v="Mr. Hallit (SI), Mr. Phillips (I), Maj Ralph (SI)"/>
    <s v="Mr. Swanner (I)"/>
    <s v="Labnet"/>
  </r>
  <r>
    <s v="CR5"/>
    <d v="1899-12-30T10:30:00"/>
    <d v="1899-12-30T11:30:00"/>
    <n v="1"/>
    <x v="11"/>
    <s v="Linux File System"/>
    <s v="W"/>
    <x v="13"/>
    <m/>
    <s v="Mr. Swanner (I), Maj Ralph (SI), Mr. Brock (I)"/>
    <s v="Mr. Bair (I)"/>
    <s v="NIPR (slides), Labnet"/>
  </r>
  <r>
    <m/>
    <d v="1899-12-30T11:30:00"/>
    <d v="1899-12-30T12:30:00"/>
    <n v="1"/>
    <x v="2"/>
    <s v="Lunch"/>
    <m/>
    <x v="1"/>
    <m/>
    <m/>
    <m/>
    <m/>
  </r>
  <r>
    <s v="CR5"/>
    <d v="1899-12-30T12:30:00"/>
    <d v="1899-12-30T16:30:00"/>
    <n v="4"/>
    <x v="11"/>
    <s v="Linux File System (Cont'd)"/>
    <s v="W"/>
    <x v="13"/>
    <m/>
    <s v="Mr. Swanner (I), Maj Ralph (SI), Mr. Brock (I)"/>
    <s v="Mr. Bair (I)"/>
    <s v="NIPR (slides), Labnet"/>
  </r>
  <r>
    <d v="2018-04-06T00:00:00"/>
    <m/>
    <m/>
    <m/>
    <x v="4"/>
    <s v="Maintenance Day"/>
    <m/>
    <x v="6"/>
    <m/>
    <m/>
    <m/>
    <m/>
  </r>
  <r>
    <s v="Location"/>
    <s v="Start"/>
    <s v="Finish"/>
    <s v="Duration"/>
    <x v="5"/>
    <s v="Maintenance Day"/>
    <s v="Flt"/>
    <x v="7"/>
    <s v="Eval"/>
    <s v="Support Instructor"/>
    <s v="Secondary"/>
    <s v="DOY Resources"/>
  </r>
  <r>
    <m/>
    <m/>
    <m/>
    <m/>
    <x v="4"/>
    <s v="Maintenance Day"/>
    <m/>
    <x v="1"/>
    <m/>
    <m/>
    <m/>
    <m/>
  </r>
  <r>
    <d v="2018-04-07T00:00:00"/>
    <m/>
    <m/>
    <m/>
    <x v="4"/>
    <s v="Week 1"/>
    <m/>
    <x v="6"/>
    <m/>
    <m/>
    <m/>
    <m/>
  </r>
  <r>
    <s v="Location"/>
    <s v="Start"/>
    <s v="Finish"/>
    <s v="Duration"/>
    <x v="5"/>
    <s v="Lesson Title"/>
    <s v="Flt"/>
    <x v="7"/>
    <s v="Eval"/>
    <s v="Support Instructor"/>
    <s v="Secondary"/>
    <s v="DOY Resources"/>
  </r>
  <r>
    <d v="2018-04-08T00:00:00"/>
    <m/>
    <m/>
    <m/>
    <x v="4"/>
    <s v="Week 2"/>
    <m/>
    <x v="6"/>
    <m/>
    <m/>
    <m/>
    <m/>
  </r>
  <r>
    <s v="Location"/>
    <s v="Start"/>
    <s v="Finish"/>
    <s v="Duration"/>
    <x v="5"/>
    <s v="Lesson Title"/>
    <s v="Flt"/>
    <x v="7"/>
    <s v="Eval"/>
    <s v="Support Instructor"/>
    <s v="Secondary"/>
    <s v="DOY Resources"/>
  </r>
  <r>
    <m/>
    <m/>
    <m/>
    <m/>
    <x v="4"/>
    <m/>
    <m/>
    <x v="1"/>
    <m/>
    <m/>
    <m/>
    <m/>
  </r>
  <r>
    <m/>
    <m/>
    <m/>
    <m/>
    <x v="4"/>
    <m/>
    <m/>
    <x v="14"/>
    <m/>
    <m/>
    <m/>
    <m/>
  </r>
  <r>
    <d v="2018-04-09T00:00:00"/>
    <m/>
    <m/>
    <m/>
    <x v="4"/>
    <s v="Week 2"/>
    <m/>
    <x v="6"/>
    <m/>
    <m/>
    <m/>
    <m/>
  </r>
  <r>
    <s v="Location"/>
    <s v="Start"/>
    <s v="Finish"/>
    <s v="Duration"/>
    <x v="5"/>
    <s v="Lesson Title"/>
    <s v="Flt"/>
    <x v="7"/>
    <s v="Eval"/>
    <s v="Support Instructor"/>
    <s v="Secondary"/>
    <s v="DOY Resources"/>
  </r>
  <r>
    <s v="CR5"/>
    <d v="1899-12-30T07:30:00"/>
    <d v="1899-12-30T09:30:00"/>
    <n v="2"/>
    <x v="11"/>
    <s v="Linux File Systems (Cont.)"/>
    <s v="W"/>
    <x v="13"/>
    <m/>
    <s v="Mr. Swanner (I), Maj Ralph (SI), Mr. Brock (I)"/>
    <s v="Mr. Bair (I)"/>
    <s v="NIPR (slides), Labnet"/>
  </r>
  <r>
    <s v="CR5"/>
    <d v="1899-12-30T09:30:00"/>
    <d v="1899-12-30T11:30:00"/>
    <n v="2"/>
    <x v="12"/>
    <s v="Linux Processes and Logging"/>
    <s v="W"/>
    <x v="15"/>
    <m/>
    <s v="Mr. Brock (I), Mr. Hallit (SI), Mr. Phillips (I)"/>
    <s v="Maj. Ralph (SI)"/>
    <s v="NIPR (slides), Labnet"/>
  </r>
  <r>
    <m/>
    <d v="1899-12-30T11:30:00"/>
    <d v="1899-12-30T12:30:00"/>
    <n v="1"/>
    <x v="2"/>
    <s v="Lunch"/>
    <m/>
    <x v="1"/>
    <m/>
    <m/>
    <m/>
    <m/>
  </r>
  <r>
    <s v="CR5"/>
    <d v="1899-12-30T12:30:00"/>
    <d v="1899-12-30T13:30:00"/>
    <n v="1"/>
    <x v="12"/>
    <s v="Linux Processes and Logging (Cont'd)"/>
    <s v="W"/>
    <x v="15"/>
    <m/>
    <s v="Mr. Brock (I), Mr. Hallit (SI) , Mr. Phillips (I)"/>
    <s v="Maj Ralph (SI)"/>
    <s v="NIPR (slides), Labnet"/>
  </r>
  <r>
    <s v="CR5"/>
    <d v="1899-12-30T13:30:00"/>
    <d v="1899-12-30T16:30:00"/>
    <n v="3"/>
    <x v="13"/>
    <s v="Linux User Accounts"/>
    <s v="W"/>
    <x v="13"/>
    <m/>
    <s v="Mr. Swanner (I), Maj Ralph (SI), Mr. Brock (I)"/>
    <s v="Mr. Bair (I)"/>
    <s v="Labnet"/>
  </r>
  <r>
    <d v="2018-04-10T00:00:00"/>
    <m/>
    <m/>
    <m/>
    <x v="4"/>
    <s v="Week 2"/>
    <m/>
    <x v="6"/>
    <m/>
    <m/>
    <m/>
    <m/>
  </r>
  <r>
    <s v="Location"/>
    <s v="Start"/>
    <s v="Finish"/>
    <s v="Duration"/>
    <x v="5"/>
    <s v="Lesson Title"/>
    <s v="Flt"/>
    <x v="7"/>
    <s v="Eval"/>
    <s v="Support Instructor"/>
    <s v="Secondary"/>
    <s v="DOY Resources"/>
  </r>
  <r>
    <s v="CR5"/>
    <d v="1899-12-30T07:30:00"/>
    <d v="1899-12-30T11:30:00"/>
    <n v="4"/>
    <x v="14"/>
    <s v="Linux Networking &amp; Firewalls"/>
    <s v="V/W"/>
    <x v="16"/>
    <m/>
    <s v="Mr. Phillips (I), Mr. Brock (I), Mr. Swanner (I)"/>
    <s v="Mr. Bair (I)"/>
    <s v="Labnet"/>
  </r>
  <r>
    <m/>
    <d v="1899-12-30T11:30:00"/>
    <d v="1899-12-30T12:30:00"/>
    <n v="1"/>
    <x v="2"/>
    <s v="Lunch"/>
    <m/>
    <x v="1"/>
    <m/>
    <m/>
    <m/>
    <m/>
  </r>
  <r>
    <s v="CR5"/>
    <d v="1899-12-30T12:30:00"/>
    <d v="1899-12-30T14:30:00"/>
    <n v="2"/>
    <x v="14"/>
    <s v="Linux Networking &amp; Firewalls"/>
    <s v="W"/>
    <x v="16"/>
    <m/>
    <s v="Mr. Phillips (I), Mr. Brock (I), Mr. Swanner (I)"/>
    <s v="Mr. Bair (I)"/>
    <s v="Labnet"/>
  </r>
  <r>
    <s v="CR5"/>
    <d v="1899-12-30T14:30:00"/>
    <d v="1899-12-30T16:30:00"/>
    <n v="2"/>
    <x v="15"/>
    <s v="Windows Foundations"/>
    <s v="W"/>
    <x v="17"/>
    <m/>
    <s v="Mr. J. Williams (I), Mr. Nincevic (I), Mr. Donnell (I), Ms. Wilson (I)"/>
    <s v="Mr. Pizor (I)"/>
    <s v="Labnet"/>
  </r>
  <r>
    <d v="2018-04-11T00:00:00"/>
    <m/>
    <m/>
    <m/>
    <x v="4"/>
    <s v="Week 2"/>
    <m/>
    <x v="6"/>
    <m/>
    <m/>
    <m/>
    <m/>
  </r>
  <r>
    <s v="Location"/>
    <s v="Start"/>
    <s v="Finish"/>
    <s v="Duration"/>
    <x v="5"/>
    <s v="Lesson Title"/>
    <s v="Flt"/>
    <x v="7"/>
    <s v="Eval"/>
    <s v="Support Instructor"/>
    <s v="Secondary"/>
    <s v="DOY Resources"/>
  </r>
  <r>
    <s v="CR5"/>
    <d v="1899-12-30T07:30:00"/>
    <s v="8:00"/>
    <n v="0.5"/>
    <x v="16"/>
    <s v="  Prep"/>
    <s v="V"/>
    <x v="18"/>
    <m/>
    <m/>
    <s v=" "/>
    <s v="Labnet"/>
  </r>
  <r>
    <s v="CR5"/>
    <s v="8:00"/>
    <d v="1899-12-30T09:00:00"/>
    <n v="1"/>
    <x v="17"/>
    <s v="Linux Academic Evaluation"/>
    <s v="V"/>
    <x v="18"/>
    <m/>
    <m/>
    <s v=" "/>
    <s v="Labnet"/>
  </r>
  <r>
    <s v="CR5"/>
    <d v="1899-12-30T09:00:00"/>
    <d v="1899-12-30T11:00:00"/>
    <n v="2"/>
    <x v="15"/>
    <s v="Windows Foundations"/>
    <s v="W"/>
    <x v="17"/>
    <m/>
    <s v="Mr. J. Williams (I), Mr. Nincevic (I), Mr. Donnell (I), Ms. Wilson (I), Mr. Hallit (SI)"/>
    <s v="Mr. Pizor (I)"/>
    <s v="Labnet"/>
  </r>
  <r>
    <m/>
    <d v="1899-12-30T11:00:00"/>
    <d v="1899-12-30T12:00:00"/>
    <n v="1"/>
    <x v="2"/>
    <s v="Lunch"/>
    <m/>
    <x v="1"/>
    <m/>
    <m/>
    <m/>
    <m/>
  </r>
  <r>
    <s v="CR5"/>
    <d v="1899-12-30T12:00:00"/>
    <d v="1899-12-30T15:30:00"/>
    <n v="3.5"/>
    <x v="15"/>
    <s v="Windows Foundations"/>
    <s v="W"/>
    <x v="17"/>
    <m/>
    <s v="Mr. J. Williams (I), Mr. Nincevic (I), Mr. Donnell (I), Ms. Wilson (I), Mr. Hallit (SI)"/>
    <s v="Mr. Pizor (I)"/>
    <s v="Labnet"/>
  </r>
  <r>
    <s v="CR5"/>
    <d v="1899-12-30T15:30:00"/>
    <d v="1899-12-30T16:30:00"/>
    <n v="1"/>
    <x v="16"/>
    <s v="Linux AE (A)  Review/Critique"/>
    <s v="V/W"/>
    <x v="18"/>
    <m/>
    <s v="Mr. Bair (I), Mr. Phillips (I), Mr. Swanner (I),  Mr. Brock (I)"/>
    <s v="MSgt Cuevas (I)"/>
    <s v="Labnet"/>
  </r>
  <r>
    <d v="2018-04-12T00:00:00"/>
    <m/>
    <m/>
    <m/>
    <x v="4"/>
    <s v="Week 2"/>
    <m/>
    <x v="6"/>
    <m/>
    <m/>
    <m/>
    <m/>
  </r>
  <r>
    <s v="Location"/>
    <s v="Start"/>
    <s v="Finish"/>
    <s v="Duration"/>
    <x v="5"/>
    <s v="Lesson Title"/>
    <s v="Flt"/>
    <x v="7"/>
    <s v="Eval"/>
    <s v="Support Instructor"/>
    <s v="Secondary"/>
    <s v="DOY Resources"/>
  </r>
  <r>
    <s v="CR5"/>
    <d v="1899-12-30T07:00:00"/>
    <s v="07:30"/>
    <n v="0.5"/>
    <x v="16"/>
    <s v="  Prep"/>
    <s v="V"/>
    <x v="18"/>
    <m/>
    <m/>
    <s v=" "/>
    <s v="Labnet"/>
  </r>
  <r>
    <s v="CR5"/>
    <s v="07:30"/>
    <d v="1899-12-30T08:30:00"/>
    <n v="1"/>
    <x v="17"/>
    <s v="Linux Academic Evaluation"/>
    <s v="V"/>
    <x v="18"/>
    <m/>
    <m/>
    <s v=" "/>
    <s v="Labnet"/>
  </r>
  <r>
    <s v="CR5"/>
    <d v="1899-12-30T08:30:00"/>
    <d v="1899-12-30T11:00:00"/>
    <n v="2.5"/>
    <x v="15"/>
    <s v="Windows Foundations"/>
    <s v="W"/>
    <x v="19"/>
    <m/>
    <s v="Mr. J. Williams (I), Mr. Nincevic (I), Mr. Bair (I), Ms. Wilson (I), Mr. Hallit (SI)"/>
    <s v="Mr. Pizor (I)"/>
    <s v="Labnet"/>
  </r>
  <r>
    <m/>
    <d v="1899-12-30T11:00:00"/>
    <d v="1899-12-30T12:00:00"/>
    <n v="1"/>
    <x v="2"/>
    <s v="Lunch"/>
    <m/>
    <x v="1"/>
    <m/>
    <m/>
    <m/>
    <m/>
  </r>
  <r>
    <s v="CR5"/>
    <d v="1899-12-30T12:00:00"/>
    <d v="1899-12-30T16:30:00"/>
    <n v="4.5"/>
    <x v="15"/>
    <s v="Windows Foundations"/>
    <s v="W"/>
    <x v="19"/>
    <m/>
    <s v="Mr. J. Williams (I), Mr. Nincevic (I), Mr. Bair (I), Ms. Wilson (I), Mr. Hallit (SI)"/>
    <s v="Mr. Pizor (I)"/>
    <s v="Labnet"/>
  </r>
  <r>
    <d v="2018-04-13T00:00:00"/>
    <m/>
    <m/>
    <m/>
    <x v="4"/>
    <s v="Week 2"/>
    <m/>
    <x v="6"/>
    <m/>
    <m/>
    <m/>
    <m/>
  </r>
  <r>
    <s v="Location"/>
    <s v="Start"/>
    <s v="Finish"/>
    <s v="Duration"/>
    <x v="5"/>
    <s v="Lesson Title"/>
    <s v="Flt"/>
    <x v="7"/>
    <s v="Eval"/>
    <s v="Support Instructor"/>
    <s v="Secondary"/>
    <s v="DOY Resources"/>
  </r>
  <r>
    <s v="CR5"/>
    <d v="1899-12-30T07:30:00"/>
    <d v="1899-12-30T11:00:00"/>
    <n v="3.5"/>
    <x v="15"/>
    <s v="Windows Foundations"/>
    <s v="W"/>
    <x v="20"/>
    <m/>
    <s v="Mr. J. Williams (I),Mr. Bair (I) , Mr. Donnell (I), Ms. Wilson (I), Mr. Hallit (SI)"/>
    <s v="Mr. Pizor (I)"/>
    <s v="Labnet"/>
  </r>
  <r>
    <m/>
    <d v="1899-12-30T11:00:00"/>
    <d v="1899-12-30T12:00:00"/>
    <n v="1"/>
    <x v="2"/>
    <s v="Lunch"/>
    <m/>
    <x v="1"/>
    <m/>
    <m/>
    <m/>
    <m/>
  </r>
  <r>
    <s v="CR5"/>
    <d v="1899-12-30T12:00:00"/>
    <d v="1899-12-30T16:30:00"/>
    <n v="4.5"/>
    <x v="15"/>
    <s v="Windows Foundations"/>
    <s v="W"/>
    <x v="20"/>
    <m/>
    <s v="Mr. J. Williams (I),Mr. Bair (I) , Mr. Donnell (I), Ms. Wilson (I), Mr. Hallit (SI)"/>
    <s v="Mr. Pizor (I)"/>
    <s v="Labnet"/>
  </r>
  <r>
    <d v="2018-04-14T00:00:00"/>
    <m/>
    <m/>
    <m/>
    <x v="4"/>
    <s v="Week 2"/>
    <m/>
    <x v="6"/>
    <m/>
    <m/>
    <m/>
    <m/>
  </r>
  <r>
    <s v="Location"/>
    <s v="Start"/>
    <s v="Finish"/>
    <s v="Duration"/>
    <x v="5"/>
    <s v="Lesson Title"/>
    <s v="Flt"/>
    <x v="7"/>
    <s v="Eval"/>
    <s v="Support Instructor"/>
    <s v="Secondary"/>
    <s v="DOY Resources"/>
  </r>
  <r>
    <d v="2018-04-15T00:00:00"/>
    <m/>
    <m/>
    <m/>
    <x v="4"/>
    <s v="Week 2"/>
    <m/>
    <x v="6"/>
    <m/>
    <m/>
    <m/>
    <m/>
  </r>
  <r>
    <s v="Location"/>
    <s v="Start"/>
    <s v="Finish"/>
    <s v="Duration"/>
    <x v="5"/>
    <s v="Lesson Title"/>
    <s v="Flt"/>
    <x v="7"/>
    <s v="Eval"/>
    <s v="Support Instructor"/>
    <s v="Secondary"/>
    <s v="DOY Resources"/>
  </r>
  <r>
    <m/>
    <m/>
    <m/>
    <m/>
    <x v="4"/>
    <m/>
    <m/>
    <x v="1"/>
    <m/>
    <m/>
    <m/>
    <m/>
  </r>
  <r>
    <m/>
    <m/>
    <m/>
    <m/>
    <x v="4"/>
    <m/>
    <m/>
    <x v="14"/>
    <m/>
    <m/>
    <m/>
    <m/>
  </r>
  <r>
    <d v="2018-04-16T00:00:00"/>
    <m/>
    <m/>
    <m/>
    <x v="4"/>
    <s v="Week 2"/>
    <m/>
    <x v="6"/>
    <m/>
    <m/>
    <m/>
    <m/>
  </r>
  <r>
    <s v="Location"/>
    <s v="Start"/>
    <s v="Finish"/>
    <s v="Duration"/>
    <x v="5"/>
    <s v="Lesson Title"/>
    <s v="Flt"/>
    <x v="7"/>
    <s v="Eval"/>
    <s v="Support Instructor"/>
    <s v="Secondary"/>
    <s v="DOY Resources"/>
  </r>
  <r>
    <s v="CR5"/>
    <d v="1899-12-30T07:30:00"/>
    <d v="1899-12-30T09:00:00"/>
    <n v="1.5"/>
    <x v="15"/>
    <s v="Windows Foundations"/>
    <s v="W"/>
    <x v="20"/>
    <m/>
    <s v="Mr. J. Williams (I),Mr. Bair (I) , Mr. Donnell (I), Ms. Wilson (I), Mr. Hallit (SI)"/>
    <s v="Mr. Pizor (I)"/>
    <s v="Labnet"/>
  </r>
  <r>
    <s v="CR5"/>
    <d v="1899-12-30T09:00:00"/>
    <d v="1899-12-30T11:30:00"/>
    <n v="2.5"/>
    <x v="18"/>
    <s v="Windows Security and Logging"/>
    <s v="W"/>
    <x v="21"/>
    <m/>
    <s v="Mr. Bair (I), Mr. Nincevic (I), Mr. Donnell (I), Ms. Wilson (I), Mr. Hallit (SI)"/>
    <s v="Mr. Donnell (I)"/>
    <s v="Labnet"/>
  </r>
  <r>
    <m/>
    <d v="1899-12-30T11:30:00"/>
    <d v="1899-12-30T12:30:00"/>
    <n v="1"/>
    <x v="2"/>
    <s v="Lunch"/>
    <m/>
    <x v="1"/>
    <m/>
    <m/>
    <m/>
    <m/>
  </r>
  <r>
    <s v="CR5"/>
    <d v="1899-12-30T12:30:00"/>
    <d v="1899-12-30T14:30:00"/>
    <n v="2"/>
    <x v="18"/>
    <s v="Windows Security and Logging"/>
    <s v="W"/>
    <x v="21"/>
    <m/>
    <s v="Mr. Bair (I), Mr. Nincevic (I), Mr. Donnell (I), Ms. Wilson (I), Mr. Hallit (SI)"/>
    <s v="Mr. Donnell (I)"/>
    <s v="Labnet"/>
  </r>
  <r>
    <s v="CR5"/>
    <d v="1899-12-30T14:30:00"/>
    <d v="1899-12-30T16:30:00"/>
    <n v="2"/>
    <x v="19"/>
    <s v="Active Directory and User Accounts"/>
    <s v="V/W"/>
    <x v="19"/>
    <m/>
    <s v="Mr. J. Williams (I), Mr. Nincevic (I), Ms. Wilson (I), Mr. Hallit (SI)"/>
    <s v="Mr. Nincevic (I)"/>
    <s v="Labnet"/>
  </r>
  <r>
    <d v="2018-04-17T00:00:00"/>
    <m/>
    <m/>
    <m/>
    <x v="4"/>
    <s v="Week 3"/>
    <m/>
    <x v="6"/>
    <m/>
    <m/>
    <m/>
    <m/>
  </r>
  <r>
    <s v="Location"/>
    <s v="Start"/>
    <s v="Finish"/>
    <s v="Duration"/>
    <x v="5"/>
    <s v="Lesson Title"/>
    <s v="Flt"/>
    <x v="7"/>
    <s v="Eval"/>
    <s v="Support Instructor"/>
    <s v="Secondary"/>
    <s v="DOY Resources"/>
  </r>
  <r>
    <s v="CR5"/>
    <d v="1899-12-30T07:30:00"/>
    <d v="1899-12-30T10:00:00"/>
    <n v="2.5"/>
    <x v="19"/>
    <s v="Active Directory and User Accounts"/>
    <s v="W"/>
    <x v="19"/>
    <m/>
    <s v="Mr. J. Williams (I), Mr. Nincevic (I), Ms. Wilson (I), Mr. Hallit (SI)"/>
    <s v="Mr. Nincevic (I)"/>
    <s v="Labnet"/>
  </r>
  <r>
    <s v="CR5"/>
    <d v="1899-12-30T10:00:00"/>
    <d v="1899-12-30T11:30:00"/>
    <n v="1.5"/>
    <x v="20"/>
    <s v="Introduction to Networking"/>
    <s v="V/W"/>
    <x v="22"/>
    <m/>
    <s v="Mr. Donnell (I), TSgt Capili (I), Mr. Richards (I), Mr. Nincevic (I)"/>
    <s v="Mr. Richards (I)"/>
    <s v="NIPR (slides), Labnet"/>
  </r>
  <r>
    <m/>
    <d v="1899-12-30T11:30:00"/>
    <d v="1899-12-30T12:30:00"/>
    <n v="1"/>
    <x v="2"/>
    <s v="Lunch"/>
    <m/>
    <x v="1"/>
    <m/>
    <m/>
    <m/>
    <m/>
  </r>
  <r>
    <s v="CR5"/>
    <d v="1899-12-30T12:30:00"/>
    <d v="1899-12-30T14:00:00"/>
    <n v="1.5"/>
    <x v="20"/>
    <s v="Introduction to Networking"/>
    <s v="W"/>
    <x v="22"/>
    <m/>
    <s v="Mr. Donnell (I), TSgt Capili (I), Mr. Richards (I), Mr. Nincevic (I)"/>
    <s v="Mr. Richards (I)"/>
    <s v="NIPR (slides), Labnet"/>
  </r>
  <r>
    <s v="CR5"/>
    <d v="1899-12-30T14:00:00"/>
    <d v="1899-12-30T15:30:00"/>
    <n v="1.5"/>
    <x v="21"/>
    <s v="Introduction to Network and Routing Protocols"/>
    <s v="W"/>
    <x v="23"/>
    <m/>
    <s v="Mr. Donnell (I), TSgt Capili (I), Mr. Richards (I), Mr. Nincevic (I)"/>
    <s v="Mr. Richards (I)"/>
    <s v="NIPR (slides), Labnet"/>
  </r>
  <r>
    <d v="2018-04-18T00:00:00"/>
    <m/>
    <m/>
    <m/>
    <x v="4"/>
    <s v="Week 3"/>
    <m/>
    <x v="6"/>
    <m/>
    <m/>
    <m/>
    <m/>
  </r>
  <r>
    <s v="Location"/>
    <s v="Start"/>
    <s v="Finish"/>
    <s v="Duration"/>
    <x v="5"/>
    <s v="Lesson Title"/>
    <s v="Flt"/>
    <x v="7"/>
    <s v="Eval"/>
    <s v="Support Instructor"/>
    <s v="Secondary"/>
    <s v="DOY Resources"/>
  </r>
  <r>
    <s v="CR5"/>
    <d v="1899-12-30T07:30:00"/>
    <d v="1899-12-30T08:00:00"/>
    <n v="0.5"/>
    <x v="22"/>
    <s v="  Prep"/>
    <s v="V/W"/>
    <x v="5"/>
    <m/>
    <m/>
    <s v="MSgt Cuevas (I)"/>
    <s v="Labnet"/>
  </r>
  <r>
    <s v="CR5"/>
    <d v="1899-12-30T08:00:00"/>
    <d v="1899-12-30T11:00:00"/>
    <n v="3"/>
    <x v="23"/>
    <s v="Windows Hybrid Evaluation"/>
    <s v="V/W"/>
    <x v="5"/>
    <m/>
    <s v="Mr. Pizor (I), Mr. Donnell (I), Mr. Nincevic (I), Mr. J. Williams (I)"/>
    <s v="MSgt Cuevas (I)"/>
    <s v="Labnet"/>
  </r>
  <r>
    <m/>
    <d v="1899-12-30T11:00:00"/>
    <d v="1899-12-30T12:00:00"/>
    <n v="1"/>
    <x v="2"/>
    <s v="Lunch"/>
    <m/>
    <x v="1"/>
    <m/>
    <m/>
    <m/>
    <m/>
  </r>
  <r>
    <s v="CR5"/>
    <d v="1899-12-30T12:00:00"/>
    <d v="1899-12-30T14:30:00"/>
    <n v="2.5"/>
    <x v="24"/>
    <s v="Introduction to Security &amp; Analysis Methodologies"/>
    <s v="W"/>
    <x v="24"/>
    <m/>
    <s v="Mr. Donnell (I), TSgt Capili (I), Mr. Nincevic (I)"/>
    <s v="Mr. Nincevic (I)"/>
    <s v="NIPR (slides), Labnet"/>
  </r>
  <r>
    <s v="CR5"/>
    <d v="1899-12-30T14:30:00"/>
    <d v="1899-12-30T15:30:00"/>
    <n v="1"/>
    <x v="22"/>
    <s v="Windows Academic Evaluation Review/Critique"/>
    <s v="V/W"/>
    <x v="5"/>
    <m/>
    <s v="Mr. Pizor (I), Mr. Donnell (I), Mr. Nincevic (I), Mr. J. Williams (I)"/>
    <s v="MSgt Cuevas"/>
    <s v="Backend Support"/>
  </r>
  <r>
    <d v="2018-04-19T00:00:00"/>
    <m/>
    <m/>
    <m/>
    <x v="4"/>
    <s v="Week 3"/>
    <m/>
    <x v="6"/>
    <m/>
    <m/>
    <m/>
    <m/>
  </r>
  <r>
    <s v="Location"/>
    <s v="Start"/>
    <s v="Finish"/>
    <s v="Duration"/>
    <x v="5"/>
    <s v="Lesson Title"/>
    <s v="Flt"/>
    <x v="7"/>
    <s v="Eval"/>
    <s v="Support Instructor"/>
    <s v="Secondary"/>
    <s v="DOY Resources"/>
  </r>
  <r>
    <s v="CR5"/>
    <d v="1899-12-30T07:30:00"/>
    <d v="1899-12-30T12:00:00"/>
    <n v="4.5"/>
    <x v="25"/>
    <s v="Programming with C"/>
    <s v="W"/>
    <x v="25"/>
    <m/>
    <s v="Mr. Swanner (I), Ms. Henshaw (I), Ms. Rados (I)"/>
    <s v="Mr. Swanner (I)"/>
    <s v="NIPR (slides), Labnet"/>
  </r>
  <r>
    <m/>
    <d v="1899-12-30T12:00:00"/>
    <d v="1899-12-30T13:00:00"/>
    <n v="1"/>
    <x v="2"/>
    <s v="Lunch"/>
    <m/>
    <x v="1"/>
    <m/>
    <m/>
    <m/>
    <m/>
  </r>
  <r>
    <s v="CR5"/>
    <d v="1899-12-30T13:00:00"/>
    <d v="1899-12-30T16:30:00"/>
    <n v="3.5"/>
    <x v="25"/>
    <s v="Programming with C (cont'd)"/>
    <s v="W"/>
    <x v="25"/>
    <m/>
    <s v="Mr. Swanner (I), Ms. Henshaw (I), Ms. Rados (I)"/>
    <s v="Mr. Swanner (I)"/>
    <s v="NIPR (slides), Labnet"/>
  </r>
  <r>
    <d v="2018-04-20T00:00:00"/>
    <m/>
    <m/>
    <m/>
    <x v="4"/>
    <s v="Week 3"/>
    <m/>
    <x v="6"/>
    <m/>
    <m/>
    <m/>
    <m/>
  </r>
  <r>
    <s v="Location"/>
    <s v="Start"/>
    <s v="Finish"/>
    <s v="Duration"/>
    <x v="5"/>
    <s v="Lesson Title"/>
    <s v="Flt"/>
    <x v="7"/>
    <s v="Eval"/>
    <s v="Support Instructor"/>
    <s v="Secondary"/>
    <s v="DOY Resources"/>
  </r>
  <r>
    <s v="CR5"/>
    <d v="1899-12-30T07:00:00"/>
    <d v="1899-12-30T07:30:00"/>
    <n v="0.5"/>
    <x v="22"/>
    <s v="  Prep"/>
    <s v="V"/>
    <x v="5"/>
    <m/>
    <m/>
    <s v="MSgt Cuevas (I)"/>
    <s v="Labnet"/>
  </r>
  <r>
    <s v="CR5"/>
    <d v="1899-12-30T07:30:00"/>
    <d v="1899-12-30T10:30:00"/>
    <n v="3"/>
    <x v="23"/>
    <s v="Windows Hybrid Evaluation Retest"/>
    <s v="V/W"/>
    <x v="5"/>
    <m/>
    <s v="Mr. Pizor (I), Mr. Donnell (I), Mr. Nincevic (I), Mr. J. Williams (I)"/>
    <s v="MSgt Cuevas (I)"/>
    <s v="NIPR (slides), Labnet"/>
  </r>
  <r>
    <s v="CR5"/>
    <d v="1899-12-30T10:30:00"/>
    <d v="1899-12-30T12:00:00"/>
    <n v="1.5"/>
    <x v="25"/>
    <s v="Programming with C (cont'd)"/>
    <s v="W"/>
    <x v="25"/>
    <m/>
    <s v="Mr. Swanner (I), Ms. Henshaw (I), Ms. Rados (I)"/>
    <s v="Mr. Swanner (I)"/>
    <s v="NIPR (slides), Labnet"/>
  </r>
  <r>
    <m/>
    <d v="1899-12-30T12:00:00"/>
    <d v="1899-12-30T13:30:00"/>
    <n v="1.5"/>
    <x v="2"/>
    <s v="Lunch"/>
    <m/>
    <x v="1"/>
    <m/>
    <m/>
    <m/>
    <m/>
  </r>
  <r>
    <s v="CR5"/>
    <d v="1899-12-30T13:30:00"/>
    <d v="1899-12-30T16:30:00"/>
    <n v="3"/>
    <x v="25"/>
    <s v="Programming with C (cont'd)"/>
    <s v="W"/>
    <x v="25"/>
    <m/>
    <s v="Mr. Swanner (I), Ms. Henshaw (I), Ms. Rados (I)"/>
    <s v="Mr. Swanner (I)"/>
    <s v="NIPR (slides), Labnet"/>
  </r>
  <r>
    <d v="2018-04-21T00:00:00"/>
    <m/>
    <m/>
    <m/>
    <x v="4"/>
    <s v="Week 3"/>
    <m/>
    <x v="6"/>
    <m/>
    <m/>
    <m/>
    <m/>
  </r>
  <r>
    <s v="Location"/>
    <s v="Start"/>
    <s v="Finish"/>
    <s v="Duration"/>
    <x v="5"/>
    <s v="Lesson Title"/>
    <s v="Flt"/>
    <x v="7"/>
    <s v="Eval"/>
    <s v="Support Instructor"/>
    <s v="Secondary"/>
    <s v="DOY Resources"/>
  </r>
  <r>
    <d v="2018-04-22T00:00:00"/>
    <m/>
    <m/>
    <m/>
    <x v="4"/>
    <s v="Week 4"/>
    <m/>
    <x v="6"/>
    <m/>
    <m/>
    <m/>
    <m/>
  </r>
  <r>
    <s v="Location"/>
    <s v="Start"/>
    <s v="Finish"/>
    <s v="Duration"/>
    <x v="5"/>
    <s v="Lesson Title"/>
    <s v="Flt"/>
    <x v="7"/>
    <s v="Eval"/>
    <s v="Support Instructor"/>
    <s v="Secondary"/>
    <s v="DOY Resources"/>
  </r>
  <r>
    <m/>
    <m/>
    <m/>
    <m/>
    <x v="4"/>
    <m/>
    <m/>
    <x v="1"/>
    <m/>
    <m/>
    <m/>
    <m/>
  </r>
  <r>
    <m/>
    <m/>
    <m/>
    <m/>
    <x v="4"/>
    <m/>
    <m/>
    <x v="14"/>
    <m/>
    <m/>
    <m/>
    <m/>
  </r>
  <r>
    <d v="2018-04-23T00:00:00"/>
    <m/>
    <m/>
    <m/>
    <x v="4"/>
    <s v="Week 4"/>
    <m/>
    <x v="6"/>
    <m/>
    <m/>
    <m/>
    <m/>
  </r>
  <r>
    <s v="Location"/>
    <s v="Start"/>
    <s v="Finish"/>
    <s v="Duration"/>
    <x v="5"/>
    <s v="Lesson Title"/>
    <s v="Flt"/>
    <x v="7"/>
    <s v="Eval"/>
    <s v="Support Instructor"/>
    <s v="Secondary"/>
    <s v="DOY Resources"/>
  </r>
  <r>
    <s v="CR5"/>
    <s v="7:30"/>
    <d v="1899-12-30T11:30:00"/>
    <n v="4"/>
    <x v="26"/>
    <s v="Intro to Python (cont'd)"/>
    <s v="W"/>
    <x v="15"/>
    <m/>
    <s v="Ms. Henshaw (I), MSgt Dirnberg (I), Mr. Rosenberger (I), Mr. Ralph (I)"/>
    <s v="Mr. Rosenberger (I)"/>
    <s v="NIPR (slides), Labnet"/>
  </r>
  <r>
    <m/>
    <d v="1899-12-30T11:30:00"/>
    <d v="1899-12-30T12:30:00"/>
    <n v="1"/>
    <x v="2"/>
    <s v="Lunch"/>
    <m/>
    <x v="1"/>
    <m/>
    <m/>
    <m/>
    <m/>
  </r>
  <r>
    <s v="CR5"/>
    <d v="1899-12-30T12:30:00"/>
    <d v="1899-12-30T16:30:00"/>
    <n v="4"/>
    <x v="26"/>
    <s v="Intro to Python (cont'd)"/>
    <s v="W"/>
    <x v="15"/>
    <m/>
    <s v="Ms. Henshaw (I), MSgt Dirnberg (I), Mr. Rosenberger (I), Mr. Ralph (I)"/>
    <s v="Mr. Rosenberger (I)"/>
    <s v="NIPR (slides), Labnet"/>
  </r>
  <r>
    <d v="2018-04-24T00:00:00"/>
    <m/>
    <m/>
    <m/>
    <x v="4"/>
    <s v="Week 4"/>
    <m/>
    <x v="6"/>
    <m/>
    <m/>
    <m/>
    <m/>
  </r>
  <r>
    <s v="Location"/>
    <s v="Start"/>
    <s v="Finish"/>
    <s v="Duration"/>
    <x v="5"/>
    <s v="Lesson Title"/>
    <s v="Flt"/>
    <x v="7"/>
    <s v="Eval"/>
    <s v="Support Instructor"/>
    <s v="Secondary"/>
    <s v="DOY Resources"/>
  </r>
  <r>
    <s v="CR5"/>
    <s v="7:30"/>
    <d v="1899-12-30T11:30:00"/>
    <n v="4"/>
    <x v="26"/>
    <s v="Intro to Python (cont'd)"/>
    <s v="W"/>
    <x v="15"/>
    <m/>
    <s v="Ms. Henshaw (I), MSgt Dirnberg (I), Mr. Rosenberger (I), Mr. Ralph (I)"/>
    <s v="Mr. Rosenberger (I)"/>
    <s v="NIPR (slides), Labnet"/>
  </r>
  <r>
    <m/>
    <d v="1899-12-30T11:30:00"/>
    <d v="1899-12-30T12:30:00"/>
    <n v="1"/>
    <x v="2"/>
    <s v="Lunch"/>
    <m/>
    <x v="1"/>
    <m/>
    <m/>
    <m/>
    <m/>
  </r>
  <r>
    <s v="CR5"/>
    <d v="1899-12-30T12:30:00"/>
    <d v="1899-12-30T16:30:00"/>
    <n v="4"/>
    <x v="26"/>
    <s v="Intro to Python (cont'd)"/>
    <s v="W"/>
    <x v="15"/>
    <m/>
    <s v="Ms. Henshaw (I), MSgt Dirnberg (I), Mr. Rosenberger (I), Mr. Ralph (I)"/>
    <s v="Mr. Rosenberger (I)"/>
    <s v="NIPR (slides), Labnet"/>
  </r>
  <r>
    <d v="2018-04-25T00:00:00"/>
    <m/>
    <m/>
    <m/>
    <x v="4"/>
    <s v="Week 4"/>
    <m/>
    <x v="6"/>
    <m/>
    <m/>
    <m/>
    <m/>
  </r>
  <r>
    <s v="Location"/>
    <s v="Start"/>
    <s v="Finish"/>
    <s v="Duration"/>
    <x v="5"/>
    <s v="Lesson Title"/>
    <s v="Flt"/>
    <x v="7"/>
    <s v="Eval"/>
    <s v="Support Instructor"/>
    <s v="Secondary"/>
    <s v="DOY Resources"/>
  </r>
  <r>
    <s v="CR5"/>
    <d v="1899-12-30T07:30:00"/>
    <d v="1899-12-30T11:00:00"/>
    <n v="3.5"/>
    <x v="26"/>
    <s v="Intro to Python (cont'd)"/>
    <s v="W"/>
    <x v="15"/>
    <m/>
    <s v="Ms. Henshaw (I), MSgt Dirnberg (I), Mr. Rosenberger (I), Mr. Ralph (I)"/>
    <s v="Mr. Rosenberger (I)"/>
    <s v="NIPR (slides), Labnet"/>
  </r>
  <r>
    <m/>
    <d v="1899-12-30T11:00:00"/>
    <d v="1899-12-30T12:00:00"/>
    <n v="1"/>
    <x v="2"/>
    <s v="Lunch"/>
    <m/>
    <x v="1"/>
    <m/>
    <m/>
    <m/>
    <m/>
  </r>
  <r>
    <s v="CR5"/>
    <d v="1899-12-30T12:00:00"/>
    <d v="1899-12-30T13:30:00"/>
    <n v="1.5"/>
    <x v="26"/>
    <s v="Intro to Python (cont'd)"/>
    <s v="W"/>
    <x v="15"/>
    <m/>
    <s v="Ms. Henshaw (I), MSgt Dirnberg (I), Mr. Rosenberger (I), Mr. Ralph (I)"/>
    <s v="Mr. Rosenberger (I)"/>
    <s v="NIPR (slides), Labnet"/>
  </r>
  <r>
    <s v="CR5"/>
    <d v="1899-12-30T13:30:00"/>
    <d v="1899-12-30T16:30:00"/>
    <n v="3"/>
    <x v="27"/>
    <s v=" Scripting with Powershell (Cont'd)"/>
    <s v="W"/>
    <x v="15"/>
    <m/>
    <s v="MSgt Dirnberg (I), Ms. Henshaw (I), Mr. Ralph (I)"/>
    <s v="Mr. Ralph (I)"/>
    <s v="NIPR (slides), Labnet"/>
  </r>
  <r>
    <d v="2018-04-26T00:00:00"/>
    <m/>
    <m/>
    <m/>
    <x v="4"/>
    <s v="Week 4"/>
    <m/>
    <x v="6"/>
    <m/>
    <m/>
    <m/>
    <m/>
  </r>
  <r>
    <s v="Location"/>
    <s v="Start"/>
    <s v="Finish"/>
    <s v="Duration"/>
    <x v="5"/>
    <s v="Lesson Title"/>
    <s v="Flt"/>
    <x v="7"/>
    <s v="Eval"/>
    <s v="Support Instructor"/>
    <s v="Secondary"/>
    <s v="DOY Resources"/>
  </r>
  <r>
    <s v="CR5"/>
    <s v="07:30"/>
    <d v="1899-12-30T11:00:00"/>
    <n v="3.5"/>
    <x v="27"/>
    <s v=" Scripting with Powershell (Cont'd)"/>
    <s v="W"/>
    <x v="15"/>
    <m/>
    <s v="MSgt Dirnberg (I), Ms. Henshaw (I), Mr. Ralph (I)"/>
    <s v="Mr. Ralph (I)"/>
    <s v="NIPR (slides), Labnet"/>
  </r>
  <r>
    <m/>
    <d v="1899-12-30T11:00:00"/>
    <d v="1899-12-30T12:00:00"/>
    <n v="1"/>
    <x v="2"/>
    <s v="Lunch"/>
    <m/>
    <x v="1"/>
    <m/>
    <m/>
    <m/>
    <m/>
  </r>
  <r>
    <s v="CR5"/>
    <d v="1899-12-30T12:00:00"/>
    <d v="1899-12-30T16:30:00"/>
    <n v="4.5"/>
    <x v="27"/>
    <s v=" Scripting with Powershell (Cont'd)"/>
    <s v="W"/>
    <x v="15"/>
    <m/>
    <s v="MSgt Dirnberg (I), Ms. Henshaw (I), Mr. Ralph (I)"/>
    <s v="Mr. Ralph (I)"/>
    <s v="NIPR (slides), Labnet"/>
  </r>
  <r>
    <d v="2018-04-27T00:00:00"/>
    <m/>
    <m/>
    <m/>
    <x v="4"/>
    <s v="Week 4"/>
    <m/>
    <x v="6"/>
    <m/>
    <m/>
    <m/>
    <m/>
  </r>
  <r>
    <s v="Location"/>
    <s v="Start"/>
    <s v="Finish"/>
    <s v="Duration"/>
    <x v="5"/>
    <s v="Lesson Title"/>
    <s v="Flt"/>
    <x v="7"/>
    <s v="Eval"/>
    <s v="Support Instructor"/>
    <s v="Secondary"/>
    <s v="DOY Resources"/>
  </r>
  <r>
    <s v="CR5"/>
    <s v="07:30"/>
    <d v="1899-12-30T12:00:00"/>
    <n v="4.5"/>
    <x v="27"/>
    <s v=" Scripting with Powershell (Cont'd)"/>
    <s v="W"/>
    <x v="15"/>
    <m/>
    <s v="MSgt Dirnberg (I), Ms. Henshaw (I), Mr. Ralph (I)"/>
    <s v="Mr. Ralph (I)"/>
    <s v="NIPR (slides), Labnet"/>
  </r>
  <r>
    <m/>
    <d v="1899-12-30T12:00:00"/>
    <d v="1899-12-30T13:00:00"/>
    <n v="1"/>
    <x v="2"/>
    <s v="Lunch"/>
    <m/>
    <x v="1"/>
    <m/>
    <m/>
    <m/>
    <m/>
  </r>
  <r>
    <s v="CR5"/>
    <d v="1899-12-30T13:00:00"/>
    <d v="1899-12-30T16:30:00"/>
    <n v="3.5"/>
    <x v="27"/>
    <s v=" Scripting with Powershell (Cont'd)"/>
    <s v="W"/>
    <x v="15"/>
    <m/>
    <s v="MSgt Dirnberg (I), Ms. Henshaw (I), Mr. Ralph (I)"/>
    <s v="Mr. Ralph (I)"/>
    <s v="NIPR (slides), Labnet"/>
  </r>
  <r>
    <d v="2018-04-28T00:00:00"/>
    <m/>
    <m/>
    <m/>
    <x v="4"/>
    <s v="Week 4"/>
    <m/>
    <x v="6"/>
    <m/>
    <m/>
    <m/>
    <m/>
  </r>
  <r>
    <s v="Location"/>
    <s v="Start"/>
    <s v="Finish"/>
    <s v="Duration"/>
    <x v="5"/>
    <s v="Lesson Title"/>
    <s v="Flt"/>
    <x v="7"/>
    <s v="Eval"/>
    <s v="Support Instructor"/>
    <s v="Secondary"/>
    <s v="DOY Resources"/>
  </r>
  <r>
    <d v="2018-04-29T00:00:00"/>
    <m/>
    <m/>
    <m/>
    <x v="4"/>
    <s v="Week 4"/>
    <m/>
    <x v="6"/>
    <m/>
    <m/>
    <m/>
    <m/>
  </r>
  <r>
    <s v="Location"/>
    <s v="Start"/>
    <s v="Finish"/>
    <s v="Duration"/>
    <x v="5"/>
    <s v="Lesson Title"/>
    <s v="Flt"/>
    <x v="7"/>
    <s v="Eval"/>
    <s v="Support Instructor"/>
    <s v="Secondary"/>
    <s v="DOY Resources"/>
  </r>
  <r>
    <m/>
    <m/>
    <m/>
    <m/>
    <x v="4"/>
    <m/>
    <m/>
    <x v="1"/>
    <m/>
    <m/>
    <m/>
    <m/>
  </r>
  <r>
    <m/>
    <m/>
    <m/>
    <m/>
    <x v="4"/>
    <m/>
    <m/>
    <x v="14"/>
    <m/>
    <m/>
    <m/>
    <m/>
  </r>
  <r>
    <d v="2018-04-30T00:00:00"/>
    <m/>
    <m/>
    <m/>
    <x v="4"/>
    <s v="Week 5"/>
    <m/>
    <x v="6"/>
    <m/>
    <m/>
    <m/>
    <m/>
  </r>
  <r>
    <s v="Location"/>
    <s v="Start"/>
    <s v="Finish"/>
    <s v="Duration"/>
    <x v="5"/>
    <s v="Lesson Title"/>
    <s v="Flt"/>
    <x v="7"/>
    <s v="Eval"/>
    <s v="Support Instructor"/>
    <s v="Secondary"/>
    <s v="DOY Resources"/>
  </r>
  <r>
    <s v="CR5"/>
    <d v="1899-12-30T07:30:00"/>
    <d v="1899-12-30T11:30:00"/>
    <n v="4"/>
    <x v="28"/>
    <s v="Analysis with Wireshark"/>
    <s v="W"/>
    <x v="23"/>
    <m/>
    <s v="Mr. Nincevic (I), Mr. Donnel (I), Mr. Richards (I)"/>
    <s v="Mr. Richards (I)"/>
    <s v="NIPR (slides), Labnet"/>
  </r>
  <r>
    <m/>
    <d v="1899-12-30T11:30:00"/>
    <d v="1899-12-30T12:30:00"/>
    <n v="1"/>
    <x v="2"/>
    <s v="Lunch"/>
    <m/>
    <x v="1"/>
    <m/>
    <m/>
    <m/>
    <m/>
  </r>
  <r>
    <s v="CR5"/>
    <d v="1899-12-30T12:30:00"/>
    <d v="1899-12-30T15:00:00"/>
    <n v="2.5"/>
    <x v="28"/>
    <s v="Analysis with Wireshark"/>
    <s v="W"/>
    <x v="23"/>
    <m/>
    <s v="Mr. Nincevic (I), Mr. Donnel (I), Mr. Richards (I)"/>
    <s v="Mr. Richards (I)"/>
    <s v="NIPR (slides), Labnet"/>
  </r>
  <r>
    <s v="CR5"/>
    <d v="1899-12-30T15:00:00"/>
    <d v="1899-12-30T17:00:00"/>
    <n v="2"/>
    <x v="29"/>
    <s v="Academic Prep (Programming)"/>
    <s v="W"/>
    <x v="25"/>
    <m/>
    <s v="Ms. Henshaw (I), MSgt Dirnberg (I), Mr. Swanner (I)"/>
    <s v="Mr. Swanner (I)"/>
    <s v="NIPR (slides), Labnet"/>
  </r>
  <r>
    <d v="2018-05-01T00:00:00"/>
    <m/>
    <m/>
    <m/>
    <x v="4"/>
    <s v="Week 5"/>
    <m/>
    <x v="6"/>
    <m/>
    <m/>
    <m/>
    <m/>
  </r>
  <r>
    <s v="Location"/>
    <s v="Start"/>
    <s v="Finish"/>
    <s v="Duration"/>
    <x v="5"/>
    <s v="Lesson Title"/>
    <s v="Flt"/>
    <x v="7"/>
    <s v="Eval"/>
    <s v="Support Instructor"/>
    <s v="Secondary"/>
    <s v="DOY Resources"/>
  </r>
  <r>
    <s v="CR5"/>
    <s v="07:30"/>
    <s v="08:00"/>
    <n v="0.5"/>
    <x v="29"/>
    <s v="  Prep"/>
    <s v="V"/>
    <x v="5"/>
    <m/>
    <s v="Ms. Henshaw (I), Mr. Swanner (I), Mr. Ralph (I)"/>
    <s v=" "/>
    <s v="Labnet"/>
  </r>
  <r>
    <s v="CR5"/>
    <s v="08:00"/>
    <s v="11:00"/>
    <n v="3"/>
    <x v="30"/>
    <s v="Programming &amp; Scripting Hybrid Evaluation"/>
    <s v="V"/>
    <x v="5"/>
    <m/>
    <s v="Ms. Henshaw (I), Mr. Swanner (I), Mr. Ralph (I)"/>
    <s v=" "/>
    <s v="Labnet"/>
  </r>
  <r>
    <m/>
    <s v="11:00"/>
    <d v="1899-12-30T12:00:00"/>
    <n v="1"/>
    <x v="2"/>
    <s v="Lunch"/>
    <m/>
    <x v="1"/>
    <m/>
    <m/>
    <m/>
    <m/>
  </r>
  <r>
    <s v="CR5"/>
    <d v="1899-12-30T12:00:00"/>
    <d v="1899-12-30T14:30:00"/>
    <n v="2.5"/>
    <x v="28"/>
    <s v="Analysis with Wireshark"/>
    <s v="W"/>
    <x v="24"/>
    <m/>
    <s v="Mr. Nincevic (I), Mr. Donnel (I), Mr. Richards (I)"/>
    <s v="Mr. Haymon (I)"/>
    <s v="NIPR (slides), Labnet"/>
  </r>
  <r>
    <s v="CR5"/>
    <d v="1899-12-30T14:30:00"/>
    <d v="1899-12-30T15:30:00"/>
    <n v="1"/>
    <x v="29"/>
    <s v="Programming &amp; Scripting Hybrid Evaluation Review/Critique"/>
    <s v="V/W"/>
    <x v="5"/>
    <m/>
    <s v="Ms. Henshaw (I), Mr. Swanner (I), Mr. Ralph (I)"/>
    <s v=" "/>
    <s v="Labnet"/>
  </r>
  <r>
    <s v="CR5"/>
    <d v="1899-12-30T15:30:00"/>
    <d v="1899-12-30T17:00:00"/>
    <n v="1.5"/>
    <x v="29"/>
    <s v="Academic Prep (Programming)"/>
    <s v="W"/>
    <x v="25"/>
    <m/>
    <s v="Ms. Henshaw (I), Mr. Swanner (I), MSgt Dirnberg (I)"/>
    <s v="Mr. Swanner (I)"/>
    <s v="NIPR (slides), Labnet"/>
  </r>
  <r>
    <d v="2018-05-02T00:00:00"/>
    <m/>
    <m/>
    <m/>
    <x v="4"/>
    <s v="Week 5"/>
    <m/>
    <x v="6"/>
    <m/>
    <m/>
    <m/>
    <m/>
  </r>
  <r>
    <s v="Location"/>
    <s v="Start"/>
    <s v="Finish"/>
    <s v="Duration"/>
    <x v="5"/>
    <s v="Lesson Title"/>
    <s v="Flt"/>
    <x v="7"/>
    <s v="Eval"/>
    <s v="Support Instructor"/>
    <s v="Secondary"/>
    <s v="DOY Resources"/>
  </r>
  <r>
    <s v="CR5"/>
    <d v="1899-12-30T07:30:00"/>
    <d v="1899-12-30T09:00:00"/>
    <n v="1.5"/>
    <x v="31"/>
    <s v="Windows Refresher Exercise #1"/>
    <s v="W"/>
    <x v="26"/>
    <m/>
    <s v="Mr. Donnell (I), Mr. Pizor (I), Mr. Nincevic (I)"/>
    <s v="Mr. Nincevic (I) "/>
    <s v="NIPR (slides), Labnet"/>
  </r>
  <r>
    <s v="CR5"/>
    <d v="1899-12-30T09:00:00"/>
    <d v="1899-12-30T10:30:00"/>
    <n v="1.5"/>
    <x v="32"/>
    <s v="Linux Refresher Exercise #1"/>
    <s v="W"/>
    <x v="15"/>
    <m/>
    <s v="Mr. Phillips (I), Mr. Brock (I), Maj Ralph (SI)"/>
    <s v="Mr. Bair (I)"/>
    <s v="Labnet &amp; NIPR"/>
  </r>
  <r>
    <m/>
    <d v="1899-12-30T10:30:00"/>
    <d v="1899-12-30T12:00:00"/>
    <n v="1.5"/>
    <x v="2"/>
    <s v="Lunch"/>
    <m/>
    <x v="1"/>
    <m/>
    <m/>
    <m/>
    <m/>
  </r>
  <r>
    <s v="CR5"/>
    <d v="1899-12-30T12:00:00"/>
    <d v="1899-12-30T14:00:00"/>
    <n v="2"/>
    <x v="33"/>
    <s v="Introduction to Assembly"/>
    <s v="W"/>
    <x v="27"/>
    <m/>
    <s v="Mr. Ralph (I)"/>
    <s v="Mr. Ralph (I)"/>
    <s v="NIPR (slides), Labnet"/>
  </r>
  <r>
    <s v="CR5"/>
    <d v="1899-12-30T14:00:00"/>
    <d v="1899-12-30T16:30:00"/>
    <n v="2.5"/>
    <x v="29"/>
    <s v="Academic Prep (Programming)"/>
    <s v="W"/>
    <x v="25"/>
    <m/>
    <s v="Ms. Henshaw (I), Mr. Swanner (I), MSgt Dirnberg (I)"/>
    <s v="Mr. Swanner (I)"/>
    <s v="NIPR (slides), Labnet"/>
  </r>
  <r>
    <d v="2018-05-03T00:00:00"/>
    <m/>
    <m/>
    <m/>
    <x v="4"/>
    <s v="Week 5"/>
    <m/>
    <x v="6"/>
    <m/>
    <m/>
    <m/>
    <m/>
  </r>
  <r>
    <s v="Location"/>
    <s v="Start"/>
    <s v="Finish"/>
    <s v="Duration"/>
    <x v="5"/>
    <s v="Lesson Title"/>
    <s v="Flt"/>
    <x v="7"/>
    <s v="Eval"/>
    <s v="Support Instructor"/>
    <s v="Secondary"/>
    <s v="DOY Resources"/>
  </r>
  <r>
    <s v="CR5"/>
    <s v="07:00"/>
    <d v="1899-12-30T07:30:00"/>
    <n v="0.5"/>
    <x v="29"/>
    <s v="  Prep"/>
    <s v="V"/>
    <x v="5"/>
    <m/>
    <s v="Ms. Henshaw (I), Mr. Swanner (I), Mr. Ralph (I)"/>
    <s v=" "/>
    <s v="Labnet"/>
  </r>
  <r>
    <s v="CR5"/>
    <d v="1899-12-30T07:30:00"/>
    <d v="1899-12-30T10:30:00"/>
    <n v="3"/>
    <x v="30"/>
    <s v="Programming &amp; Scripting Hybrid Evaluation Retest"/>
    <s v="V"/>
    <x v="5"/>
    <m/>
    <s v="Ms. Henshaw (I), Mr. Swanner (I), Mr. Ralph (I)"/>
    <s v=" "/>
    <s v="Labnet"/>
  </r>
  <r>
    <m/>
    <d v="1899-12-30T10:30:00"/>
    <d v="1899-12-30T11:30:00"/>
    <n v="1"/>
    <x v="2"/>
    <s v="Lunch"/>
    <m/>
    <x v="1"/>
    <m/>
    <m/>
    <m/>
    <m/>
  </r>
  <r>
    <s v="CR5"/>
    <d v="1899-12-30T11:30:00"/>
    <d v="1899-12-30T17:00:00"/>
    <n v="5.5"/>
    <x v="34"/>
    <s v="Introduction to Forensics"/>
    <s v="W"/>
    <x v="28"/>
    <m/>
    <s v="Ms. Davis (I), Ms. Rados (I)"/>
    <s v="Ms. Rados (I)"/>
    <s v="NIPR (slides), Labnet"/>
  </r>
  <r>
    <d v="2018-05-04T00:00:00"/>
    <m/>
    <m/>
    <m/>
    <x v="4"/>
    <s v="Week 5"/>
    <m/>
    <x v="6"/>
    <m/>
    <m/>
    <m/>
    <m/>
  </r>
  <r>
    <s v="Location"/>
    <s v="Start"/>
    <s v="Finish"/>
    <s v="Duration"/>
    <x v="5"/>
    <s v="Lesson Title"/>
    <s v="Flt"/>
    <x v="7"/>
    <s v="Eval"/>
    <s v="Support Instructor"/>
    <s v="Secondary"/>
    <s v="DOY Resources"/>
  </r>
  <r>
    <s v="CR5"/>
    <s v="07:30"/>
    <d v="1899-12-30T11:30:00"/>
    <n v="4"/>
    <x v="34"/>
    <s v="Introduction to Forensics (Cont.)"/>
    <s v="W"/>
    <x v="27"/>
    <m/>
    <s v="Ms. Davis (I), Mr. Baustert (I)"/>
    <s v="Ms. Davis (I)"/>
    <s v="NIPR (slides), Labnet"/>
  </r>
  <r>
    <m/>
    <d v="1899-12-30T11:30:00"/>
    <s v="12:30"/>
    <n v="1"/>
    <x v="2"/>
    <s v="Lunch"/>
    <m/>
    <x v="1"/>
    <m/>
    <m/>
    <m/>
    <m/>
  </r>
  <r>
    <s v="CR5"/>
    <s v="12:30"/>
    <d v="1899-12-30T17:00:00"/>
    <n v="4.5"/>
    <x v="34"/>
    <s v="Introduction to Forensics (Cont.)"/>
    <s v="W"/>
    <x v="27"/>
    <m/>
    <s v="Ms. Davis (I), Mr. Baustert (I)"/>
    <s v="Ms. Davis (I)"/>
    <s v="NIPR (slides), Labnet"/>
  </r>
  <r>
    <d v="2018-05-05T00:00:00"/>
    <m/>
    <m/>
    <m/>
    <x v="4"/>
    <s v="Week 5"/>
    <m/>
    <x v="6"/>
    <m/>
    <m/>
    <m/>
    <m/>
  </r>
  <r>
    <s v="Location"/>
    <s v="Start"/>
    <s v="Finish"/>
    <s v="Duration"/>
    <x v="5"/>
    <s v="Lesson Title"/>
    <s v="Flt"/>
    <x v="7"/>
    <s v="Eval"/>
    <s v="Support Instructor"/>
    <s v="Secondary"/>
    <s v="DOY Resources"/>
  </r>
  <r>
    <d v="2018-05-06T00:00:00"/>
    <m/>
    <m/>
    <m/>
    <x v="4"/>
    <s v="Week 6"/>
    <m/>
    <x v="6"/>
    <m/>
    <m/>
    <m/>
    <m/>
  </r>
  <r>
    <s v="Location"/>
    <s v="Start"/>
    <s v="Finish"/>
    <s v="Duration"/>
    <x v="5"/>
    <s v="Lesson Title"/>
    <s v="Flt"/>
    <x v="7"/>
    <s v="Eval"/>
    <s v="Support Instructor"/>
    <s v="Secondary"/>
    <s v="DOY Resources"/>
  </r>
  <r>
    <m/>
    <m/>
    <m/>
    <m/>
    <x v="4"/>
    <m/>
    <m/>
    <x v="1"/>
    <m/>
    <m/>
    <m/>
    <m/>
  </r>
  <r>
    <m/>
    <m/>
    <m/>
    <m/>
    <x v="4"/>
    <m/>
    <m/>
    <x v="14"/>
    <m/>
    <m/>
    <m/>
    <m/>
  </r>
  <r>
    <d v="2018-05-07T00:00:00"/>
    <m/>
    <m/>
    <m/>
    <x v="4"/>
    <s v="Week 6"/>
    <m/>
    <x v="6"/>
    <m/>
    <m/>
    <m/>
    <m/>
  </r>
  <r>
    <s v="Location"/>
    <s v="Start"/>
    <s v="Finish"/>
    <s v="Duration"/>
    <x v="5"/>
    <s v="Lesson Title"/>
    <s v="Flt"/>
    <x v="7"/>
    <s v="Eval"/>
    <s v="Support Instructor"/>
    <s v="Secondary"/>
    <s v="DOY Resources"/>
  </r>
  <r>
    <s v="CR5"/>
    <s v="07:30"/>
    <d v="1899-12-30T17:00:00"/>
    <n v="9.5"/>
    <x v="35"/>
    <s v="GCFA (Advanced Computer Forensic Analysis and Incident Response) (FLEXIBLE LUNCH)"/>
    <s v="W"/>
    <x v="1"/>
    <m/>
    <m/>
    <m/>
    <s v="SANS Instructor Load w/ Cox.net and Backend Support"/>
  </r>
  <r>
    <d v="2018-05-08T00:00:00"/>
    <m/>
    <m/>
    <m/>
    <x v="4"/>
    <s v="Week 6"/>
    <m/>
    <x v="6"/>
    <m/>
    <m/>
    <m/>
    <m/>
  </r>
  <r>
    <s v="Location"/>
    <s v="Start"/>
    <s v="Finish"/>
    <s v="Duration"/>
    <x v="5"/>
    <s v="Lesson Title"/>
    <s v="Flt"/>
    <x v="7"/>
    <s v="Eval"/>
    <s v="Support Instructor"/>
    <s v="Secondary"/>
    <s v="DOY Resources"/>
  </r>
  <r>
    <s v="CR5"/>
    <s v="07:30"/>
    <d v="1899-12-30T17:00:00"/>
    <n v="9.5"/>
    <x v="35"/>
    <s v="GCFA (Advanced Computer Forensic Analysis and Incident Response) (FLEXIBLE LUNCH)"/>
    <s v="W"/>
    <x v="1"/>
    <m/>
    <m/>
    <m/>
    <s v="SANS Instructor Load w/ Cox.net and Backend Support"/>
  </r>
  <r>
    <d v="2018-05-09T00:00:00"/>
    <m/>
    <m/>
    <m/>
    <x v="4"/>
    <s v="Week 6"/>
    <m/>
    <x v="6"/>
    <m/>
    <m/>
    <m/>
    <m/>
  </r>
  <r>
    <s v="Location"/>
    <s v="Start"/>
    <s v="Finish"/>
    <s v="Duration"/>
    <x v="5"/>
    <s v="Lesson Title"/>
    <s v="Flt"/>
    <x v="7"/>
    <s v="Eval"/>
    <s v="Support Instructor"/>
    <s v="Secondary"/>
    <s v="DOY Resources"/>
  </r>
  <r>
    <s v="CR5"/>
    <s v="07:30"/>
    <d v="1899-12-30T17:00:00"/>
    <n v="9.5"/>
    <x v="35"/>
    <s v="GCFA (Advanced Computer Forensic Analysis and Incident Response) (FLEXIBLE LUNCH)"/>
    <s v="W"/>
    <x v="1"/>
    <m/>
    <m/>
    <m/>
    <s v="SANS Instructor Load w/ Cox.net and Backend Support"/>
  </r>
  <r>
    <d v="2018-05-10T00:00:00"/>
    <m/>
    <m/>
    <m/>
    <x v="4"/>
    <s v="Week 6"/>
    <m/>
    <x v="6"/>
    <m/>
    <m/>
    <m/>
    <m/>
  </r>
  <r>
    <s v="Location"/>
    <s v="Start"/>
    <s v="Finish"/>
    <s v="Duration"/>
    <x v="5"/>
    <s v="Lesson Title"/>
    <s v="Flt"/>
    <x v="7"/>
    <s v="Eval"/>
    <s v="Support Instructor"/>
    <s v="Secondary"/>
    <s v="DOY Resources"/>
  </r>
  <r>
    <s v="CR5"/>
    <s v="07:30"/>
    <d v="1899-12-30T17:00:00"/>
    <n v="9.5"/>
    <x v="35"/>
    <s v="GCFA (Advanced Computer Forensic Analysis and Incident Response) (FLEXIBLE LUNCH)"/>
    <s v="W"/>
    <x v="1"/>
    <m/>
    <m/>
    <m/>
    <s v="SANS Instructor Load w/ Cox.net and Backend Support"/>
  </r>
  <r>
    <d v="2018-05-11T00:00:00"/>
    <m/>
    <m/>
    <m/>
    <x v="4"/>
    <s v="Week 6"/>
    <m/>
    <x v="6"/>
    <m/>
    <m/>
    <m/>
    <m/>
  </r>
  <r>
    <s v="Location"/>
    <s v="Start"/>
    <s v="Finish"/>
    <s v="Duration"/>
    <x v="5"/>
    <s v="Lesson Title"/>
    <s v="Flt"/>
    <x v="7"/>
    <s v="Eval"/>
    <s v="Support Instructor"/>
    <s v="Secondary"/>
    <s v="DOY Resources"/>
  </r>
  <r>
    <s v="CR5"/>
    <s v="07:30"/>
    <d v="1899-12-30T17:00:00"/>
    <n v="9.5"/>
    <x v="35"/>
    <s v="GCFA (Advanced Computer Forensic Analysis and Incident Response) (FLEXIBLE LUNCH)"/>
    <s v="W"/>
    <x v="1"/>
    <m/>
    <m/>
    <m/>
    <s v="SANS Instructor Load w/ Cox.net and Backend Support"/>
  </r>
  <r>
    <d v="2018-05-12T00:00:00"/>
    <m/>
    <m/>
    <m/>
    <x v="4"/>
    <s v="Week 7"/>
    <m/>
    <x v="6"/>
    <m/>
    <m/>
    <m/>
    <m/>
  </r>
  <r>
    <s v="Location"/>
    <s v="Start"/>
    <s v="Finish"/>
    <s v="Duration"/>
    <x v="5"/>
    <s v="Lesson Title"/>
    <s v="Flt"/>
    <x v="7"/>
    <s v="Eval"/>
    <s v="Support Instructor"/>
    <s v="Secondary"/>
    <s v="DOY Resources"/>
  </r>
  <r>
    <s v="CR5"/>
    <s v="07:30"/>
    <d v="1899-12-30T17:00:00"/>
    <n v="9.5"/>
    <x v="35"/>
    <s v="GCFA (Advanced Computer Forensic Analysis and Incident Response) (FLEXIBLE LUNCH)"/>
    <s v="W"/>
    <x v="1"/>
    <m/>
    <m/>
    <m/>
    <s v="SANS Instructor Load w/ Cox.net and Backend Support"/>
  </r>
  <r>
    <d v="2018-05-13T00:00:00"/>
    <m/>
    <m/>
    <m/>
    <x v="4"/>
    <s v="Week 6"/>
    <m/>
    <x v="6"/>
    <m/>
    <m/>
    <m/>
    <m/>
  </r>
  <r>
    <s v="Location"/>
    <s v="Start"/>
    <s v="Finish"/>
    <s v="Duration"/>
    <x v="5"/>
    <s v="Lesson Title"/>
    <s v="Flt"/>
    <x v="7"/>
    <s v="Eval"/>
    <s v="Support Instructor"/>
    <s v="Secondary"/>
    <s v="DOY Resources"/>
  </r>
  <r>
    <m/>
    <m/>
    <m/>
    <m/>
    <x v="4"/>
    <m/>
    <m/>
    <x v="1"/>
    <m/>
    <m/>
    <m/>
    <m/>
  </r>
  <r>
    <m/>
    <m/>
    <m/>
    <m/>
    <x v="4"/>
    <m/>
    <m/>
    <x v="14"/>
    <m/>
    <m/>
    <m/>
    <m/>
  </r>
  <r>
    <d v="2018-05-14T00:00:00"/>
    <m/>
    <m/>
    <m/>
    <x v="4"/>
    <s v="Week 7"/>
    <m/>
    <x v="6"/>
    <m/>
    <m/>
    <m/>
    <m/>
  </r>
  <r>
    <s v="Location"/>
    <s v="Start"/>
    <s v="Finish"/>
    <s v="Duration"/>
    <x v="5"/>
    <s v="Lesson Title"/>
    <s v="Flt"/>
    <x v="7"/>
    <s v="Eval"/>
    <s v="Support Instructor"/>
    <s v="Secondary"/>
    <s v="DOY Resources"/>
  </r>
  <r>
    <s v="CR5"/>
    <s v="07:30"/>
    <d v="1899-12-30T11:30:00"/>
    <n v="4"/>
    <x v="36"/>
    <s v="Malware Forensic Analysis"/>
    <s v="W"/>
    <x v="27"/>
    <m/>
    <s v="Ms. Davis (I), Mr. Baustert (I)"/>
    <s v="Ms. Davis (I)"/>
    <s v="NIPR (slides), Labnet"/>
  </r>
  <r>
    <m/>
    <d v="1899-12-30T11:30:00"/>
    <d v="1899-12-30T12:30:00"/>
    <n v="1"/>
    <x v="2"/>
    <s v="Lunch"/>
    <m/>
    <x v="1"/>
    <m/>
    <m/>
    <m/>
    <m/>
  </r>
  <r>
    <s v="CR5"/>
    <d v="1899-12-30T12:30:00"/>
    <d v="1899-12-30T16:30:00"/>
    <n v="4"/>
    <x v="36"/>
    <s v="Malware Forensic Analysis"/>
    <s v="W"/>
    <x v="27"/>
    <m/>
    <s v="Ms. Davis (I), Mr. Baustert (I)"/>
    <s v="Ms. Davis (I)"/>
    <s v="NIPR (slides), Labnet"/>
  </r>
  <r>
    <d v="2018-05-15T00:00:00"/>
    <m/>
    <m/>
    <m/>
    <x v="4"/>
    <s v="Week 7"/>
    <m/>
    <x v="6"/>
    <m/>
    <m/>
    <m/>
    <m/>
  </r>
  <r>
    <s v="Location"/>
    <s v="Start"/>
    <s v="Finish"/>
    <s v="Duration"/>
    <x v="5"/>
    <s v="Lesson Title"/>
    <s v="Flt"/>
    <x v="7"/>
    <s v="Eval"/>
    <s v="Support Instructor"/>
    <s v="Secondary"/>
    <s v="DOY Resources"/>
  </r>
  <r>
    <s v="CR5"/>
    <s v="07:30"/>
    <d v="1899-12-30T11:30:00"/>
    <n v="4"/>
    <x v="36"/>
    <s v="Malware Forensic Analysis"/>
    <s v="W"/>
    <x v="27"/>
    <m/>
    <s v="Ms. Davis (I), Mr. Baustert (I)"/>
    <s v="Ms. Davis (I)"/>
    <s v="NIPR (slides), Labnet"/>
  </r>
  <r>
    <m/>
    <d v="1899-12-30T11:30:00"/>
    <s v="12:30"/>
    <n v="1"/>
    <x v="2"/>
    <s v="Lunch"/>
    <m/>
    <x v="1"/>
    <m/>
    <m/>
    <m/>
    <m/>
  </r>
  <r>
    <s v="CR5"/>
    <s v="12:30"/>
    <d v="1899-12-30T16:30:00"/>
    <n v="4"/>
    <x v="36"/>
    <s v="Malware Forensic Analysis"/>
    <s v="W"/>
    <x v="27"/>
    <m/>
    <s v="Ms. Davis (I), Mr. Baustert (I)"/>
    <s v="Ms. Davis (I)"/>
    <s v="NIPR (slides), Labnet"/>
  </r>
  <r>
    <d v="2018-05-16T00:00:00"/>
    <m/>
    <m/>
    <m/>
    <x v="4"/>
    <s v="Week 7"/>
    <m/>
    <x v="6"/>
    <m/>
    <m/>
    <m/>
    <m/>
  </r>
  <r>
    <s v="Location"/>
    <s v="Start"/>
    <s v="Finish"/>
    <s v="Duration"/>
    <x v="5"/>
    <s v="Lesson Title"/>
    <s v="Flt"/>
    <x v="7"/>
    <s v="Eval"/>
    <s v="Support Instructor"/>
    <s v="Secondary"/>
    <s v="DOY Resources"/>
  </r>
  <r>
    <s v="CR5"/>
    <s v="07:30"/>
    <d v="1899-12-30T11:30:00"/>
    <n v="4"/>
    <x v="36"/>
    <s v="Malware Forensic Analysis"/>
    <s v="W"/>
    <x v="27"/>
    <m/>
    <s v="Ms. Davis (I), Mr. Baustert (I)"/>
    <s v="Ms. Davis (I)"/>
    <s v="NIPR (slides), Labnet"/>
  </r>
  <r>
    <m/>
    <d v="1899-12-30T11:30:00"/>
    <d v="1899-12-30T12:30:00"/>
    <n v="1"/>
    <x v="2"/>
    <s v="Lunch"/>
    <m/>
    <x v="1"/>
    <m/>
    <m/>
    <m/>
    <m/>
  </r>
  <r>
    <s v="CR5"/>
    <d v="1899-12-30T12:30:00"/>
    <d v="1899-12-30T16:30:00"/>
    <n v="4"/>
    <x v="36"/>
    <s v="Malware Forensic Analysis"/>
    <s v="W"/>
    <x v="27"/>
    <m/>
    <s v="Ms. Davis (I), Mr. Baustert (I)"/>
    <s v="Ms. Davis (I)"/>
    <s v="NIPR (slides), Labnet"/>
  </r>
  <r>
    <d v="2018-05-17T00:00:00"/>
    <m/>
    <m/>
    <m/>
    <x v="4"/>
    <s v="Week 7"/>
    <m/>
    <x v="6"/>
    <m/>
    <m/>
    <m/>
    <m/>
  </r>
  <r>
    <s v="Location"/>
    <s v="Start"/>
    <s v="Finish"/>
    <s v="Duration"/>
    <x v="5"/>
    <s v="Lesson Title"/>
    <s v="Flt"/>
    <x v="7"/>
    <s v="Eval"/>
    <s v="Support Instructor"/>
    <s v="Secondary"/>
    <s v="DOY Resources"/>
  </r>
  <r>
    <s v="CR5"/>
    <d v="1899-12-30T07:30:00"/>
    <d v="1899-12-30T08:00:00"/>
    <n v="0.5"/>
    <x v="37"/>
    <s v="  Prep"/>
    <s v="V"/>
    <x v="5"/>
    <m/>
    <s v="Ms. Rados (I), Ms. Davis (I), Mr. Baustert (I) "/>
    <s v=" "/>
    <s v="Labnet"/>
  </r>
  <r>
    <s v="CR5"/>
    <d v="1899-12-30T08:00:00"/>
    <d v="1899-12-30T10:30:00"/>
    <n v="2.5"/>
    <x v="38"/>
    <s v="Malware Forensic Analysis Mission Evaluation"/>
    <s v="V/W"/>
    <x v="5"/>
    <m/>
    <s v="Ms. Rados (I), Ms. Davis (I), Mr. Baustert (I) "/>
    <s v=" "/>
    <s v="Labnet"/>
  </r>
  <r>
    <m/>
    <d v="1899-12-30T10:30:00"/>
    <d v="1899-12-30T12:00:00"/>
    <n v="1.5"/>
    <x v="2"/>
    <s v="Lunch"/>
    <m/>
    <x v="1"/>
    <m/>
    <m/>
    <m/>
    <m/>
  </r>
  <r>
    <s v="CR5"/>
    <d v="1899-12-30T12:00:00"/>
    <d v="1899-12-30T13:00:00"/>
    <n v="1"/>
    <x v="37"/>
    <s v="Malware Forensic Analysis ME Review/Critique"/>
    <s v="V/W"/>
    <x v="5"/>
    <m/>
    <s v="Ms. Rados (I), Ms. Davis (I), Mr. Baustert (I) "/>
    <s v=" "/>
    <s v="Labnet"/>
  </r>
  <r>
    <s v="CR5"/>
    <d v="1899-12-30T13:00:00"/>
    <d v="1899-12-30T16:30:00"/>
    <n v="3.5"/>
    <x v="39"/>
    <s v="Academic Prep (Malware Forensic Analysis)"/>
    <s v="W"/>
    <x v="27"/>
    <m/>
    <s v="Ms. Davis (I), Mr. Baustert (I) "/>
    <s v="Ms. Davis (I)"/>
    <s v="NIPR (slides), Labnet"/>
  </r>
  <r>
    <d v="2018-05-18T00:00:00"/>
    <m/>
    <m/>
    <m/>
    <x v="4"/>
    <s v="Week 7"/>
    <m/>
    <x v="6"/>
    <m/>
    <m/>
    <m/>
    <m/>
  </r>
  <r>
    <s v="Location"/>
    <s v="Start"/>
    <s v="Finish"/>
    <s v="Duration"/>
    <x v="5"/>
    <s v="Lesson Title"/>
    <s v="Flt"/>
    <x v="7"/>
    <s v="Eval"/>
    <s v="Support Instructor"/>
    <s v="Secondary"/>
    <s v="DOY Resources"/>
  </r>
  <r>
    <s v="CR5"/>
    <d v="1899-12-30T07:30:00"/>
    <d v="1899-12-30T10:30:00"/>
    <n v="3"/>
    <x v="40"/>
    <s v="Offensive Cyberspace Operations (OCO) Methodology and Tradecraft"/>
    <s v="W"/>
    <x v="13"/>
    <m/>
    <s v="Mr. Rosenberger (I), Mr. B. Williams (I), Mr. J. Williams (I)"/>
    <s v="Mr. B. Williams (I)"/>
    <s v="NIPR (slides), Labnet"/>
  </r>
  <r>
    <m/>
    <d v="1899-12-30T10:30:00"/>
    <d v="1899-12-30T11:30:00"/>
    <n v="1"/>
    <x v="2"/>
    <s v="Lunch"/>
    <m/>
    <x v="1"/>
    <m/>
    <m/>
    <m/>
    <m/>
  </r>
  <r>
    <s v="CR5"/>
    <d v="1899-12-30T11:30:00"/>
    <d v="1899-12-30T16:30:00"/>
    <n v="5"/>
    <x v="41"/>
    <s v="Tunneling and Redirection "/>
    <s v="W"/>
    <x v="29"/>
    <m/>
    <s v="Mr. J. Williams (I), Mr. B. Williams (I), Mr. Phillips (I), Mr. Rosenberger (I)"/>
    <s v="Mr. B. Williams (I)"/>
    <s v="NIPR (slides), Labnet"/>
  </r>
  <r>
    <d v="2018-05-19T00:00:00"/>
    <m/>
    <m/>
    <m/>
    <x v="4"/>
    <s v="Week 7"/>
    <m/>
    <x v="6"/>
    <m/>
    <m/>
    <m/>
    <m/>
  </r>
  <r>
    <s v="Location"/>
    <s v="Start"/>
    <s v="Finish"/>
    <s v="Duration"/>
    <x v="5"/>
    <s v="Lesson Title"/>
    <s v="Flt"/>
    <x v="7"/>
    <s v="Eval"/>
    <s v="Support Instructor"/>
    <s v="Secondary"/>
    <s v="DOY Resources"/>
  </r>
  <r>
    <d v="2018-05-20T00:00:00"/>
    <m/>
    <m/>
    <m/>
    <x v="4"/>
    <s v="Week 8"/>
    <m/>
    <x v="6"/>
    <m/>
    <m/>
    <m/>
    <m/>
  </r>
  <r>
    <s v="Location"/>
    <s v="Start"/>
    <s v="Finish"/>
    <s v="Duration"/>
    <x v="5"/>
    <s v="Lesson Title"/>
    <s v="Flt"/>
    <x v="7"/>
    <s v="Eval"/>
    <s v="Support Instructor"/>
    <s v="Secondary"/>
    <s v="DOY Resources"/>
  </r>
  <r>
    <m/>
    <m/>
    <m/>
    <m/>
    <x v="4"/>
    <m/>
    <m/>
    <x v="1"/>
    <m/>
    <m/>
    <m/>
    <m/>
  </r>
  <r>
    <m/>
    <m/>
    <m/>
    <m/>
    <x v="4"/>
    <m/>
    <m/>
    <x v="14"/>
    <m/>
    <m/>
    <m/>
    <m/>
  </r>
  <r>
    <d v="2018-05-21T00:00:00"/>
    <m/>
    <m/>
    <m/>
    <x v="4"/>
    <s v="Week 8"/>
    <m/>
    <x v="6"/>
    <m/>
    <m/>
    <m/>
    <m/>
  </r>
  <r>
    <s v="Location"/>
    <s v="Start"/>
    <s v="Finish"/>
    <s v="Duration"/>
    <x v="5"/>
    <s v="Lesson Title"/>
    <s v="Flt"/>
    <x v="7"/>
    <s v="Eval"/>
    <s v="Support Instructor"/>
    <s v="Secondary"/>
    <s v="DOY Resources"/>
  </r>
  <r>
    <s v="CR5"/>
    <d v="1899-12-30T07:30:00"/>
    <d v="1899-12-30T08:00:00"/>
    <n v="0.5"/>
    <x v="37"/>
    <s v="  Prep"/>
    <s v="V"/>
    <x v="5"/>
    <m/>
    <s v="Ms. Rados (I), Ms. Davis (I), Mr. Baustert (I) "/>
    <s v=" "/>
    <s v="Labnet"/>
  </r>
  <r>
    <s v="CR5"/>
    <d v="1899-12-30T08:00:00"/>
    <d v="1899-12-30T10:30:00"/>
    <n v="2.5"/>
    <x v="38"/>
    <s v="Malware Forensic Analysis Mission Evaluation Retest"/>
    <s v="V/W"/>
    <x v="5"/>
    <m/>
    <s v="Ms. Rados (I), Ms. Davis (I), Mr. Baustert (I) "/>
    <s v=" "/>
    <s v="Labnet"/>
  </r>
  <r>
    <m/>
    <d v="1899-12-30T10:30:00"/>
    <d v="1899-12-30T12:00:00"/>
    <n v="1.5"/>
    <x v="2"/>
    <s v="Lunch"/>
    <m/>
    <x v="1"/>
    <m/>
    <m/>
    <m/>
    <m/>
  </r>
  <r>
    <s v="CR5"/>
    <d v="1899-12-30T12:00:00"/>
    <d v="1899-12-30T15:00:00"/>
    <n v="3"/>
    <x v="42"/>
    <s v="Scanning and Enumeration"/>
    <s v="W"/>
    <x v="30"/>
    <m/>
    <s v="Mr. J. Williams (I), Mr. Phillips (I), Mr. Rosenberger (I)"/>
    <s v="Mr. B. Williams (I)"/>
    <s v="NIPR (slides), Labnet"/>
  </r>
  <r>
    <s v="CR5"/>
    <d v="1899-12-30T15:00:00"/>
    <d v="1899-12-30T16:00:00"/>
    <n v="1"/>
    <x v="43"/>
    <s v="Gain and Maintain Access"/>
    <s v="W"/>
    <x v="30"/>
    <m/>
    <s v="Mr. J. Williams (I),  Mr. Phillips (I), Mr. Rosenberger (I)"/>
    <s v="Mr. J. Williams (I)"/>
    <s v="Labnet &amp; NIPR"/>
  </r>
  <r>
    <d v="2018-05-22T00:00:00"/>
    <m/>
    <m/>
    <m/>
    <x v="4"/>
    <s v="Week 8"/>
    <m/>
    <x v="6"/>
    <m/>
    <m/>
    <m/>
    <m/>
  </r>
  <r>
    <s v="Location"/>
    <s v="Start"/>
    <s v="Finish"/>
    <s v="Duration"/>
    <x v="5"/>
    <s v="Lesson Title"/>
    <s v="Flt"/>
    <x v="7"/>
    <s v="Eval"/>
    <s v="Support Instructor"/>
    <s v="Secondary"/>
    <s v="DOY Resources"/>
  </r>
  <r>
    <s v="CR5"/>
    <d v="1899-12-30T07:30:00"/>
    <d v="1899-12-30T11:00:00"/>
    <n v="3.5"/>
    <x v="43"/>
    <s v="Gain and Maintain Access (cont)"/>
    <s v="W"/>
    <x v="30"/>
    <m/>
    <s v="Mr. J. Williams (I),  Mr. Phillips (I), Mr. Rosenberger (I)"/>
    <s v="Mr. J. Williams (I)"/>
    <s v="Labnet &amp; NIPR"/>
  </r>
  <r>
    <m/>
    <d v="1899-12-30T11:00:00"/>
    <d v="1899-12-30T12:30:00"/>
    <n v="1.5"/>
    <x v="2"/>
    <s v="Lunch"/>
    <m/>
    <x v="1"/>
    <m/>
    <m/>
    <m/>
    <m/>
  </r>
  <r>
    <s v="CR5"/>
    <d v="1899-12-30T12:30:00"/>
    <d v="1899-12-30T16:00:00"/>
    <n v="3.5"/>
    <x v="43"/>
    <s v="Gain and Maintain Access (cont)"/>
    <s v="W"/>
    <x v="30"/>
    <m/>
    <s v="Mr. J. Williams (I),  Mr. Phillips (I), Mr. Rosenberger (I)"/>
    <s v="Mr. J. Williams (I)"/>
    <s v="Labnet &amp; NIPR"/>
  </r>
  <r>
    <d v="2018-05-23T00:00:00"/>
    <m/>
    <m/>
    <m/>
    <x v="4"/>
    <s v="Week 8"/>
    <m/>
    <x v="6"/>
    <m/>
    <m/>
    <m/>
    <m/>
  </r>
  <r>
    <s v="Location"/>
    <s v="Start"/>
    <s v="Finish"/>
    <s v="Duration"/>
    <x v="5"/>
    <s v="Lesson Title"/>
    <s v="Flt"/>
    <x v="7"/>
    <s v="Eval"/>
    <s v="Support Instructor"/>
    <s v="Secondary"/>
    <s v="DOY Resources"/>
  </r>
  <r>
    <s v="CR5"/>
    <d v="1899-12-30T07:30:00"/>
    <d v="1899-12-30T11:30:00"/>
    <n v="4"/>
    <x v="43"/>
    <s v="Gain and Maintain Access (cont)"/>
    <s v="W"/>
    <x v="30"/>
    <m/>
    <s v="Mr. J. Williams (I),  Mr. Phillips (I), Mr. Rosenberger (I)"/>
    <s v="Mr. J. Williams (I)"/>
    <s v="Labnet &amp; NIPR"/>
  </r>
  <r>
    <m/>
    <d v="1899-12-30T11:30:00"/>
    <d v="1899-12-30T13:00:00"/>
    <n v="1.5"/>
    <x v="2"/>
    <s v="Lunch"/>
    <m/>
    <x v="1"/>
    <m/>
    <m/>
    <m/>
    <m/>
  </r>
  <r>
    <s v="CR5"/>
    <d v="1899-12-30T13:00:00"/>
    <d v="1899-12-30T16:30:00"/>
    <n v="3.5"/>
    <x v="44"/>
    <s v="Host Based Security Bypass"/>
    <s v="W"/>
    <x v="21"/>
    <m/>
    <s v="Mr. B. Williams (I), Mr. Phillips (I), Mr. Rosenberger (I)"/>
    <s v="Mr. B. Williams (I)"/>
    <s v="Labnet &amp; NIPR"/>
  </r>
  <r>
    <d v="2018-05-24T00:00:00"/>
    <m/>
    <m/>
    <m/>
    <x v="4"/>
    <s v="Week 8"/>
    <m/>
    <x v="6"/>
    <m/>
    <s v=""/>
    <m/>
    <m/>
  </r>
  <r>
    <s v="Location"/>
    <s v="Start"/>
    <s v="Finish"/>
    <s v="Duration"/>
    <x v="5"/>
    <s v="Lesson Title"/>
    <s v="Flt"/>
    <x v="7"/>
    <s v="Eval"/>
    <s v="Support Instructor"/>
    <s v="Secondary"/>
    <s v="DOY Resources"/>
  </r>
  <r>
    <s v="CR5"/>
    <s v="07:30"/>
    <s v="11:00"/>
    <n v="3.5"/>
    <x v="44"/>
    <s v="Host Based Security Bypass"/>
    <s v="W"/>
    <x v="21"/>
    <m/>
    <s v="Mr. B. Williams (I), Mr. Phillips (I), Mr. Rosenberger (I)"/>
    <s v="Mr. B. Williams (I)"/>
    <s v="Labnet &amp; NIPR"/>
  </r>
  <r>
    <m/>
    <d v="1899-12-30T11:00:00"/>
    <d v="1899-12-30T12:30:00"/>
    <n v="1.5"/>
    <x v="2"/>
    <s v="Lunch"/>
    <m/>
    <x v="1"/>
    <m/>
    <m/>
    <m/>
    <m/>
  </r>
  <r>
    <s v="CR5"/>
    <d v="1899-12-30T12:30:00"/>
    <d v="1899-12-30T16:00:00"/>
    <n v="3.5"/>
    <x v="45"/>
    <s v="Academic Prep (GCFA - Students Released)"/>
    <s v="W"/>
    <x v="1"/>
    <m/>
    <m/>
    <m/>
    <s v="Labnet &amp; NIPR"/>
  </r>
  <r>
    <d v="2018-05-25T00:00:00"/>
    <m/>
    <m/>
    <m/>
    <x v="4"/>
    <s v="Week 8"/>
    <m/>
    <x v="6"/>
    <m/>
    <m/>
    <m/>
    <m/>
  </r>
  <r>
    <s v="Location"/>
    <s v="Start"/>
    <s v="Finish"/>
    <s v="Duration"/>
    <x v="5"/>
    <s v="Lesson Title"/>
    <s v="Flt"/>
    <x v="7"/>
    <s v="Eval"/>
    <s v="Support Instructor"/>
    <s v="Secondary"/>
    <s v="DOY Resources"/>
  </r>
  <r>
    <s v="CR5"/>
    <d v="1899-12-30T07:30:00"/>
    <d v="1899-12-30T08:00:00"/>
    <n v="0.5"/>
    <x v="45"/>
    <s v="  Prep"/>
    <s v="V"/>
    <x v="11"/>
    <m/>
    <m/>
    <s v=" "/>
    <s v="NIPR"/>
  </r>
  <r>
    <s v="CR5"/>
    <d v="1899-12-30T08:00:00"/>
    <d v="1899-12-30T11:00:00"/>
    <n v="3"/>
    <x v="46"/>
    <s v="GCFA Certification Exam"/>
    <s v="V"/>
    <x v="11"/>
    <m/>
    <s v="Proctors &quot;TBD&quot;"/>
    <s v=" "/>
    <s v="NIPR (TSgt Hartwell- DOY Stand-by)"/>
  </r>
  <r>
    <d v="2018-05-26T00:00:00"/>
    <m/>
    <m/>
    <m/>
    <x v="4"/>
    <s v="Week 8"/>
    <m/>
    <x v="6"/>
    <m/>
    <m/>
    <m/>
    <m/>
  </r>
  <r>
    <s v="Location"/>
    <s v="Start"/>
    <s v="Finish"/>
    <s v="Duration"/>
    <x v="5"/>
    <s v="Lesson Title"/>
    <s v="Flt"/>
    <x v="7"/>
    <s v="Eval"/>
    <s v="Support Instructor"/>
    <s v="Secondary"/>
    <s v="DOY Resources"/>
  </r>
  <r>
    <d v="2018-05-27T00:00:00"/>
    <m/>
    <m/>
    <m/>
    <x v="4"/>
    <s v="Week 9"/>
    <m/>
    <x v="6"/>
    <m/>
    <m/>
    <m/>
    <m/>
  </r>
  <r>
    <s v="Location"/>
    <s v="Start"/>
    <s v="Finish"/>
    <s v="Duration"/>
    <x v="5"/>
    <s v="Lesson Title"/>
    <s v="Flt"/>
    <x v="7"/>
    <s v="Eval"/>
    <s v="Support Instructor"/>
    <s v="Secondary"/>
    <s v="DOY Resources"/>
  </r>
  <r>
    <m/>
    <m/>
    <m/>
    <m/>
    <x v="4"/>
    <m/>
    <m/>
    <x v="1"/>
    <m/>
    <m/>
    <m/>
    <m/>
  </r>
  <r>
    <m/>
    <m/>
    <m/>
    <m/>
    <x v="4"/>
    <m/>
    <m/>
    <x v="14"/>
    <m/>
    <m/>
    <m/>
    <m/>
  </r>
  <r>
    <d v="2018-05-28T00:00:00"/>
    <m/>
    <m/>
    <m/>
    <x v="4"/>
    <s v="Labor Day"/>
    <m/>
    <x v="6"/>
    <m/>
    <m/>
    <m/>
    <m/>
  </r>
  <r>
    <s v="Location"/>
    <s v="Start"/>
    <s v="Finish"/>
    <s v="Duration"/>
    <x v="5"/>
    <s v="Labor Day"/>
    <s v="Flt"/>
    <x v="7"/>
    <s v="Eval"/>
    <s v="Support Instructor"/>
    <s v="Secondary"/>
    <s v="DOY Resources"/>
  </r>
  <r>
    <m/>
    <m/>
    <m/>
    <m/>
    <x v="4"/>
    <s v="Labor Day"/>
    <m/>
    <x v="1"/>
    <m/>
    <m/>
    <m/>
    <m/>
  </r>
  <r>
    <d v="2018-05-29T00:00:00"/>
    <m/>
    <m/>
    <m/>
    <x v="4"/>
    <s v="Week 9"/>
    <m/>
    <x v="6"/>
    <m/>
    <m/>
    <m/>
    <m/>
  </r>
  <r>
    <s v="Location"/>
    <s v="Start"/>
    <s v="Finish"/>
    <s v="Duration"/>
    <x v="5"/>
    <s v="Lesson Title"/>
    <s v="Flt"/>
    <x v="7"/>
    <s v="Eval"/>
    <s v="Support Instructor"/>
    <s v="Secondary"/>
    <s v="DOY Resources"/>
  </r>
  <r>
    <s v="CR5"/>
    <s v="07:30"/>
    <d v="1899-12-30T11:30:00"/>
    <n v="4"/>
    <x v="47"/>
    <s v="NetWars Tournament (Cont'd)"/>
    <s v="W"/>
    <x v="30"/>
    <m/>
    <s v="Mr. Rosenberger (I), Ms. Davis (I), Mr. Hallit (SI)"/>
    <s v="Mr. Rosenberger (I)"/>
    <s v="Labnet &amp; NIPR"/>
  </r>
  <r>
    <m/>
    <d v="1899-12-30T11:30:00"/>
    <d v="1899-12-30T12:30:00"/>
    <n v="1"/>
    <x v="2"/>
    <s v="Lunch"/>
    <m/>
    <x v="1"/>
    <m/>
    <m/>
    <m/>
    <m/>
  </r>
  <r>
    <s v="CR5"/>
    <d v="1899-12-30T12:30:00"/>
    <d v="1899-12-30T16:30:00"/>
    <n v="4"/>
    <x v="47"/>
    <s v="NetWars Tournament"/>
    <s v="W"/>
    <x v="30"/>
    <m/>
    <s v="Mr. Rosenberger (I), Ms. Davis (I), Mr. Hallit (SI)"/>
    <s v="Mr. Rosenberger (I)"/>
    <s v="Labnet &amp; NIPR"/>
  </r>
  <r>
    <d v="2018-05-30T00:00:00"/>
    <m/>
    <m/>
    <m/>
    <x v="4"/>
    <s v="Week 9"/>
    <m/>
    <x v="6"/>
    <m/>
    <m/>
    <m/>
    <m/>
  </r>
  <r>
    <s v="Location"/>
    <s v="Start"/>
    <s v="Finish"/>
    <s v="Duration"/>
    <x v="5"/>
    <s v="Lesson Title"/>
    <s v="Flt"/>
    <x v="7"/>
    <s v="Eval"/>
    <s v="Support Instructor"/>
    <s v="Secondary"/>
    <s v="DOY Resources"/>
  </r>
  <r>
    <s v="CR5"/>
    <s v="07:30"/>
    <d v="1899-12-30T11:00:00"/>
    <n v="3.5"/>
    <x v="47"/>
    <s v="NetWars Tournament (Cont'd)"/>
    <s v="W"/>
    <x v="30"/>
    <m/>
    <s v="Mr. Rosenberger (I), Ms. Davis (I), Mr. Hallit (SI)"/>
    <s v="Mr. Rosenberger (I)"/>
    <s v="Labnet &amp; NIPR"/>
  </r>
  <r>
    <m/>
    <d v="1899-12-30T11:00:00"/>
    <d v="1899-12-30T12:30:00"/>
    <n v="1.5"/>
    <x v="2"/>
    <s v="Lunch"/>
    <m/>
    <x v="1"/>
    <m/>
    <m/>
    <m/>
    <m/>
  </r>
  <r>
    <s v="CR5"/>
    <d v="1899-12-30T12:30:00"/>
    <d v="1899-12-30T17:00:00"/>
    <n v="4.5"/>
    <x v="47"/>
    <s v="NetWars Tournament (Cont'd)"/>
    <s v="W"/>
    <x v="30"/>
    <m/>
    <s v="Mr. Rosenberger (I), Ms. Davis (I), Mr. Hallit (SI)"/>
    <s v="Mr. Rosenberger (I)"/>
    <s v="Labnet &amp; NIPR"/>
  </r>
  <r>
    <d v="2018-05-31T00:00:00"/>
    <m/>
    <m/>
    <m/>
    <x v="4"/>
    <s v="Week 9"/>
    <m/>
    <x v="6"/>
    <m/>
    <m/>
    <m/>
    <m/>
  </r>
  <r>
    <s v="Location"/>
    <s v="Start"/>
    <s v="Finish"/>
    <s v="Duration"/>
    <x v="5"/>
    <s v="Lesson Title"/>
    <s v="Flt"/>
    <x v="7"/>
    <s v="Eval"/>
    <s v="Support Instructor"/>
    <s v="Secondary"/>
    <s v="DOY Resources"/>
  </r>
  <r>
    <s v="CR5"/>
    <s v="07:00"/>
    <d v="1899-12-30T07:30:00"/>
    <n v="0.5"/>
    <x v="48"/>
    <s v="Technical Prep"/>
    <s v="W"/>
    <x v="30"/>
    <m/>
    <s v="Mr. Rosenberger (I), Ms. Davis (I), Mr. Hallit (SI)"/>
    <m/>
    <s v="Labnet &amp; NIPR"/>
  </r>
  <r>
    <s v="CR5"/>
    <d v="1899-12-30T07:30:00"/>
    <d v="1899-12-30T08:00:00"/>
    <n v="0.5"/>
    <x v="48"/>
    <s v="  Prep"/>
    <s v="V/W"/>
    <x v="5"/>
    <m/>
    <s v="Mr. B. Williams (I), Mr. Rosenberger (I), Ms. Davis (I), Mr. Hallit (SI)"/>
    <m/>
    <s v="Labnet &amp; NIPR"/>
  </r>
  <r>
    <s v="CR5"/>
    <d v="1899-12-30T08:00:00"/>
    <d v="1899-12-30T12:00:00"/>
    <n v="4"/>
    <x v="49"/>
    <s v="NetWars Tournament ME"/>
    <s v="V/W"/>
    <x v="5"/>
    <m/>
    <s v="Mr. B. Williams (I), Mr. Rosenberger (I), Ms. Davis (I), Mr. Hallit (SI)"/>
    <m/>
    <s v="Labnet &amp; NIPR"/>
  </r>
  <r>
    <m/>
    <d v="1899-12-30T12:00:00"/>
    <d v="1899-12-30T13:30:00"/>
    <n v="1.5"/>
    <x v="2"/>
    <s v="Lunch"/>
    <m/>
    <x v="1"/>
    <m/>
    <m/>
    <m/>
    <m/>
  </r>
  <r>
    <s v="CR5"/>
    <d v="1899-12-30T13:30:00"/>
    <d v="1899-12-30T14:30:00"/>
    <n v="1"/>
    <x v="48"/>
    <s v="NetWars ME  Review/Critique"/>
    <s v="V/W"/>
    <x v="5"/>
    <m/>
    <s v="Mr. B. Williams (I), Mr. Rosenberger (I), Ms. Davis (I), Mr. Hallit (SI)"/>
    <s v=" "/>
    <s v="Labnet &amp; NIPR"/>
  </r>
  <r>
    <s v="CR5"/>
    <d v="1899-12-30T14:30:00"/>
    <d v="1899-12-30T16:30:00"/>
    <n v="2"/>
    <x v="48"/>
    <s v="Academic Prep (Netwars Retest)"/>
    <m/>
    <x v="30"/>
    <m/>
    <s v="Mr. Rosenberger (I), Ms. Davis (I), Mr. Hallit (SI)"/>
    <s v="Mr. Rosenberger (I)"/>
    <s v="Labnet"/>
  </r>
  <r>
    <d v="2018-06-01T00:00:00"/>
    <m/>
    <m/>
    <m/>
    <x v="4"/>
    <s v="Week 9"/>
    <m/>
    <x v="6"/>
    <m/>
    <m/>
    <m/>
    <m/>
  </r>
  <r>
    <s v="Location"/>
    <s v="Start"/>
    <s v="Finish"/>
    <s v="Duration"/>
    <x v="5"/>
    <s v="Lesson Title"/>
    <s v="Flt"/>
    <x v="7"/>
    <s v="Eval"/>
    <s v="Support Instructor"/>
    <s v="Secondary"/>
    <s v="DOY Resources"/>
  </r>
  <r>
    <s v="CR5"/>
    <s v="07:00"/>
    <d v="1899-12-30T07:30:00"/>
    <n v="0.5"/>
    <x v="48"/>
    <s v=" Technical Prep"/>
    <s v="V/W"/>
    <x v="31"/>
    <m/>
    <s v="Mr. Rosenberger (I), Ms. Davis (I), Mr. Hallit (SI)"/>
    <m/>
    <s v="Labnet &amp; NIPR"/>
  </r>
  <r>
    <s v="CR5"/>
    <d v="1899-12-30T07:30:00"/>
    <d v="1899-12-30T11:30:00"/>
    <n v="4"/>
    <x v="49"/>
    <s v="NetWars Tournament ME (Retest)"/>
    <s v="V/W"/>
    <x v="5"/>
    <m/>
    <s v="Mr. B. Williams (I), Mr. Rosenberger (I), Ms. Davis (I), Mr. Hallit (SI)"/>
    <m/>
    <s v="Labnet &amp; NIPR"/>
  </r>
  <r>
    <m/>
    <d v="1899-12-30T10:30:00"/>
    <d v="1899-12-30T12:00:00"/>
    <n v="1.5"/>
    <x v="2"/>
    <s v="Lunch"/>
    <m/>
    <x v="1"/>
    <m/>
    <m/>
    <m/>
    <m/>
  </r>
  <r>
    <s v="CR5"/>
    <d v="1899-12-30T12:00:00"/>
    <d v="1899-12-30T16:00:00"/>
    <n v="4"/>
    <x v="50"/>
    <s v="Intro to Intel"/>
    <s v="W"/>
    <x v="11"/>
    <m/>
    <m/>
    <s v="Mr. B. Williams (I)"/>
    <s v="SIPR (slides)"/>
  </r>
  <r>
    <d v="2018-06-02T00:00:00"/>
    <m/>
    <m/>
    <m/>
    <x v="4"/>
    <s v="Week 9"/>
    <m/>
    <x v="6"/>
    <m/>
    <m/>
    <m/>
    <m/>
  </r>
  <r>
    <s v="Location"/>
    <s v="Start"/>
    <s v="Finish"/>
    <s v="Duration"/>
    <x v="5"/>
    <s v="Lesson Title"/>
    <s v="Flt"/>
    <x v="7"/>
    <s v="Eval"/>
    <s v="Support Instructor"/>
    <s v="Secondary"/>
    <s v="DOY Resources"/>
  </r>
  <r>
    <d v="2018-06-03T00:00:00"/>
    <m/>
    <m/>
    <m/>
    <x v="4"/>
    <s v="Week 9"/>
    <m/>
    <x v="6"/>
    <m/>
    <m/>
    <m/>
    <m/>
  </r>
  <r>
    <s v="Location"/>
    <s v="Start"/>
    <s v="Finish"/>
    <s v="Duration"/>
    <x v="5"/>
    <s v="Lesson Title"/>
    <s v="Flt"/>
    <x v="7"/>
    <s v="Eval"/>
    <s v="Support Instructor"/>
    <s v="Secondary"/>
    <s v="DOY Resources"/>
  </r>
  <r>
    <m/>
    <m/>
    <m/>
    <m/>
    <x v="4"/>
    <m/>
    <m/>
    <x v="1"/>
    <m/>
    <m/>
    <m/>
    <m/>
  </r>
  <r>
    <m/>
    <m/>
    <m/>
    <m/>
    <x v="4"/>
    <m/>
    <m/>
    <x v="14"/>
    <m/>
    <m/>
    <m/>
    <m/>
  </r>
  <r>
    <d v="2018-06-04T00:00:00"/>
    <m/>
    <m/>
    <m/>
    <x v="4"/>
    <s v="Week 9"/>
    <m/>
    <x v="6"/>
    <m/>
    <m/>
    <m/>
    <m/>
  </r>
  <r>
    <s v="Location"/>
    <s v="Start"/>
    <s v="Finish"/>
    <s v="Duration"/>
    <x v="5"/>
    <s v="Lesson Title"/>
    <s v="Flt"/>
    <x v="7"/>
    <s v="Eval"/>
    <s v="Support Instructor"/>
    <s v="Secondary"/>
    <s v="DOY Resources"/>
  </r>
  <r>
    <s v="CR5"/>
    <d v="1899-12-30T07:00:00"/>
    <d v="1899-12-30T14:30:00"/>
    <n v="7.5"/>
    <x v="51"/>
    <s v="Tactical Mission Analysis and Planning Training Mission (WORKING LUNCH)"/>
    <s v="W"/>
    <x v="11"/>
    <m/>
    <m/>
    <s v="Mr. B. Williams (I)"/>
    <s v="SIPR (slides)"/>
  </r>
  <r>
    <s v="CR5"/>
    <d v="1899-12-30T14:30:00"/>
    <d v="1899-12-30T16:00:00"/>
    <n v="1.5"/>
    <x v="52"/>
    <s v="Debriefing Process"/>
    <s v="W"/>
    <x v="11"/>
    <m/>
    <m/>
    <s v="Mr. B. Williams (I)"/>
    <s v="SIPR (slides)"/>
  </r>
  <r>
    <d v="2018-06-05T00:00:00"/>
    <m/>
    <m/>
    <m/>
    <x v="4"/>
    <s v="Week 10"/>
    <m/>
    <x v="6"/>
    <m/>
    <m/>
    <m/>
    <m/>
  </r>
  <r>
    <s v="Location"/>
    <s v="Start"/>
    <s v="Finish"/>
    <s v="Duration"/>
    <x v="5"/>
    <s v="Lesson Title"/>
    <s v="Flt"/>
    <x v="7"/>
    <s v="Eval"/>
    <s v="Support Instructor"/>
    <s v="Secondary"/>
    <s v="DOY Resources"/>
  </r>
  <r>
    <s v="CR5"/>
    <s v="07:30"/>
    <d v="1899-12-30T17:00:00"/>
    <n v="9.5"/>
    <x v="53"/>
    <s v="OCO Practical Exercise (WORKING LUNCH)"/>
    <s v="W"/>
    <x v="11"/>
    <m/>
    <s v="MSgt Cox (I), SSgt Rodriguez (I), TSgt Steffen (SI)"/>
    <s v="Mr. B. Williams (I)"/>
    <s v="NIPR, JWICS, OCO Exercise Environment"/>
  </r>
  <r>
    <d v="2018-06-06T00:00:00"/>
    <m/>
    <m/>
    <m/>
    <x v="4"/>
    <s v="Week 10"/>
    <m/>
    <x v="6"/>
    <m/>
    <m/>
    <m/>
    <m/>
  </r>
  <r>
    <s v="Location"/>
    <s v="Start"/>
    <s v="Finish"/>
    <s v="Duration"/>
    <x v="5"/>
    <s v="Lesson Title"/>
    <s v="Flt"/>
    <x v="7"/>
    <s v="Eval"/>
    <s v="Support Instructor"/>
    <s v="Secondary"/>
    <s v="DOY Resources"/>
  </r>
  <r>
    <s v="CR5"/>
    <s v="07:30"/>
    <d v="1899-12-30T17:00:00"/>
    <n v="9.5"/>
    <x v="53"/>
    <s v="OCO Practical Exercise (WORKING LUNCH)"/>
    <s v="W"/>
    <x v="11"/>
    <m/>
    <s v="MSgt Cox (I), SSgt Rodriguez (I), TSgt Steffen (SI)"/>
    <s v="Mr. B. Williams (I)"/>
    <s v="NIPR, JWICS, OCO Exercise Environment"/>
  </r>
  <r>
    <s v="CR5"/>
    <d v="1899-12-30T17:00:00"/>
    <d v="1899-12-30T17:30:00"/>
    <n v="0.5"/>
    <x v="54"/>
    <s v="Critiques"/>
    <m/>
    <x v="5"/>
    <m/>
    <m/>
    <s v="Mr. B. Williams (I)"/>
    <s v="Labnet"/>
  </r>
  <r>
    <d v="2018-06-07T00:00:00"/>
    <m/>
    <m/>
    <m/>
    <x v="4"/>
    <s v="Week 10"/>
    <m/>
    <x v="6"/>
    <m/>
    <m/>
    <m/>
    <m/>
  </r>
  <r>
    <s v="Location"/>
    <s v="Start"/>
    <s v="Finish"/>
    <s v="Duration"/>
    <x v="5"/>
    <s v="Lesson Title"/>
    <s v="Flt"/>
    <x v="7"/>
    <s v="Eval"/>
    <s v="Support Instructor"/>
    <s v="Secondary"/>
    <s v="DOY Resources"/>
  </r>
</pivotCacheRecords>
</file>

<file path=xl/pivotCache/pivotCacheRecords2.xml><?xml version="1.0" encoding="utf-8"?>
<pivotCacheRecords xmlns="http://schemas.openxmlformats.org/spreadsheetml/2006/main" xmlns:r="http://schemas.openxmlformats.org/officeDocument/2006/relationships" count="56">
  <r>
    <x v="0"/>
    <s v="Windows"/>
    <n v="34.5"/>
    <n v="10"/>
    <n v="0"/>
    <n v="24.5"/>
    <n v="34.5"/>
  </r>
  <r>
    <x v="1"/>
    <s v="Windows Foundations"/>
    <m/>
    <m/>
    <m/>
    <m/>
    <n v="24"/>
  </r>
  <r>
    <x v="2"/>
    <s v="Windows Security and Logging "/>
    <m/>
    <m/>
    <m/>
    <m/>
    <n v="4.5"/>
  </r>
  <r>
    <x v="3"/>
    <s v="Active Directory and User Accounts"/>
    <m/>
    <m/>
    <m/>
    <m/>
    <n v="4.5"/>
  </r>
  <r>
    <x v="4"/>
    <s v="Windows Refresher Exercise #1"/>
    <m/>
    <m/>
    <m/>
    <m/>
    <n v="1.5"/>
  </r>
  <r>
    <x v="5"/>
    <s v="Linux"/>
    <n v="23.5"/>
    <n v="8"/>
    <n v="0"/>
    <n v="15.5"/>
    <n v="23.5"/>
  </r>
  <r>
    <x v="6"/>
    <s v="Linux Start-up and Configuration"/>
    <m/>
    <m/>
    <m/>
    <m/>
    <n v="3"/>
  </r>
  <r>
    <x v="7"/>
    <s v="Linux File System"/>
    <m/>
    <m/>
    <m/>
    <m/>
    <n v="7"/>
  </r>
  <r>
    <x v="8"/>
    <s v="Linux Processes and Logging"/>
    <m/>
    <m/>
    <m/>
    <m/>
    <n v="3"/>
  </r>
  <r>
    <x v="9"/>
    <s v="Linux User Accounts"/>
    <m/>
    <m/>
    <m/>
    <m/>
    <n v="3"/>
  </r>
  <r>
    <x v="10"/>
    <s v="Linux Networking &amp; Firewalls"/>
    <m/>
    <m/>
    <m/>
    <m/>
    <n v="6"/>
  </r>
  <r>
    <x v="11"/>
    <s v="Linux Refresher Exercise #1"/>
    <m/>
    <m/>
    <m/>
    <m/>
    <n v="1.5"/>
  </r>
  <r>
    <x v="12"/>
    <s v="Programming"/>
    <n v="54.5"/>
    <n v="20"/>
    <n v="0"/>
    <n v="34.5"/>
    <n v="54.5"/>
  </r>
  <r>
    <x v="13"/>
    <s v="Introduction to Assembly"/>
    <m/>
    <m/>
    <m/>
    <m/>
    <n v="2"/>
  </r>
  <r>
    <x v="14"/>
    <s v="Programming with C"/>
    <m/>
    <m/>
    <m/>
    <m/>
    <n v="12.5"/>
  </r>
  <r>
    <x v="15"/>
    <s v="Intro to Python"/>
    <m/>
    <m/>
    <m/>
    <m/>
    <n v="21"/>
  </r>
  <r>
    <x v="16"/>
    <s v="Intro to Powershell"/>
    <m/>
    <m/>
    <m/>
    <m/>
    <n v="19"/>
  </r>
  <r>
    <x v="17"/>
    <s v="Networking &amp; Protocols"/>
    <n v="4.5"/>
    <n v="4.5"/>
    <n v="0"/>
    <n v="0"/>
    <n v="4.5"/>
  </r>
  <r>
    <x v="18"/>
    <s v="Introduction to Networking"/>
    <m/>
    <m/>
    <m/>
    <m/>
    <n v="3"/>
  </r>
  <r>
    <x v="19"/>
    <s v="Introduction to Network and Routing Protocols"/>
    <m/>
    <m/>
    <m/>
    <m/>
    <n v="1.5"/>
  </r>
  <r>
    <x v="20"/>
    <s v="SANS"/>
    <n v="74.5"/>
    <n v="19"/>
    <n v="0"/>
    <n v="55.5"/>
    <n v="74.5"/>
  </r>
  <r>
    <x v="21"/>
    <s v="GCFA"/>
    <m/>
    <m/>
    <m/>
    <m/>
    <n v="57"/>
  </r>
  <r>
    <x v="22"/>
    <s v="Netwars Tournament Training Mission"/>
    <m/>
    <m/>
    <m/>
    <m/>
    <n v="16"/>
  </r>
  <r>
    <x v="23"/>
    <s v="Netwars Continuous"/>
    <m/>
    <m/>
    <m/>
    <m/>
    <n v="1.5"/>
  </r>
  <r>
    <x v="24"/>
    <s v="Network Forensics"/>
    <n v="9"/>
    <n v="0"/>
    <n v="0"/>
    <n v="9"/>
    <n v="9"/>
  </r>
  <r>
    <x v="25"/>
    <s v="Analysis with Wireshark"/>
    <m/>
    <m/>
    <m/>
    <m/>
    <n v="9"/>
  </r>
  <r>
    <x v="26"/>
    <s v="Forensics &amp; Malware"/>
    <n v="38"/>
    <n v="13"/>
    <n v="0"/>
    <n v="25"/>
    <n v="38"/>
  </r>
  <r>
    <x v="27"/>
    <s v="Introduction to Forensics"/>
    <m/>
    <m/>
    <m/>
    <m/>
    <n v="14"/>
  </r>
  <r>
    <x v="28"/>
    <s v="Forensics &amp; Malware"/>
    <m/>
    <m/>
    <m/>
    <m/>
    <n v="24"/>
  </r>
  <r>
    <x v="29"/>
    <s v="Offensive Cyberspace Operations (OCO)"/>
    <n v="49"/>
    <n v="8"/>
    <n v="0"/>
    <n v="41"/>
    <n v="49"/>
  </r>
  <r>
    <x v="30"/>
    <s v="OCO Methodology and Tradecraft"/>
    <m/>
    <m/>
    <m/>
    <m/>
    <n v="3"/>
  </r>
  <r>
    <x v="31"/>
    <s v="Tunneling and Port Redirection"/>
    <m/>
    <m/>
    <m/>
    <m/>
    <n v="5"/>
  </r>
  <r>
    <x v="32"/>
    <s v="Scanning and Enumeration"/>
    <m/>
    <m/>
    <m/>
    <m/>
    <n v="3"/>
  </r>
  <r>
    <x v="33"/>
    <s v="Gain and Maintain Access"/>
    <m/>
    <m/>
    <m/>
    <m/>
    <n v="12"/>
  </r>
  <r>
    <x v="34"/>
    <s v="Host Based Security Bypass"/>
    <m/>
    <m/>
    <m/>
    <m/>
    <n v="7"/>
  </r>
  <r>
    <x v="35"/>
    <s v="OCO Practical Exercise"/>
    <m/>
    <m/>
    <m/>
    <m/>
    <n v="19"/>
  </r>
  <r>
    <x v="36"/>
    <s v="Mission Analysis and PBED"/>
    <n v="17.5"/>
    <n v="12.5"/>
    <n v="0"/>
    <n v="5"/>
    <n v="17.5"/>
  </r>
  <r>
    <x v="37"/>
    <s v="Cyber Threat Brief"/>
    <m/>
    <m/>
    <m/>
    <m/>
    <n v="1.5"/>
  </r>
  <r>
    <x v="38"/>
    <s v="Military Cybespace Operations and Cyber Mission Forces"/>
    <m/>
    <m/>
    <m/>
    <m/>
    <n v="3"/>
  </r>
  <r>
    <x v="39"/>
    <s v="Tactical Mission Analysis and Planning Training Mission"/>
    <m/>
    <m/>
    <m/>
    <m/>
    <n v="7.5"/>
  </r>
  <r>
    <x v="40"/>
    <s v="Intro to Intelligence"/>
    <m/>
    <m/>
    <m/>
    <m/>
    <n v="4"/>
  </r>
  <r>
    <x v="41"/>
    <s v="Debriefing Process"/>
    <m/>
    <m/>
    <m/>
    <m/>
    <n v="1.5"/>
  </r>
  <r>
    <x v="42"/>
    <s v="Admin"/>
    <n v="7.75"/>
    <n v="7.75"/>
    <n v="0"/>
    <n v="0"/>
    <n v="7.75"/>
  </r>
  <r>
    <x v="43"/>
    <s v="ADMIN"/>
    <m/>
    <m/>
    <m/>
    <m/>
    <n v="7.75"/>
  </r>
  <r>
    <x v="44"/>
    <s v="Academic Prep"/>
    <m/>
    <m/>
    <n v="68"/>
    <m/>
    <n v="68"/>
  </r>
  <r>
    <x v="45"/>
    <s v="PT"/>
    <m/>
    <m/>
    <n v="2.5"/>
    <m/>
    <n v="2.5"/>
  </r>
  <r>
    <x v="46"/>
    <s v="Evaluation"/>
    <n v="22.5"/>
    <n v="0"/>
    <n v="5.5"/>
    <n v="17"/>
    <n v="22.5"/>
  </r>
  <r>
    <x v="47"/>
    <s v="Pre-Assessment/Post-Assessment"/>
    <m/>
    <m/>
    <m/>
    <m/>
    <n v="2"/>
  </r>
  <r>
    <x v="48"/>
    <s v="Windows "/>
    <m/>
    <m/>
    <m/>
    <m/>
    <n v="5"/>
  </r>
  <r>
    <x v="49"/>
    <s v="Linux "/>
    <m/>
    <m/>
    <m/>
    <m/>
    <n v="2"/>
  </r>
  <r>
    <x v="50"/>
    <s v="Programming &amp; Scripting "/>
    <m/>
    <m/>
    <m/>
    <m/>
    <n v="6"/>
  </r>
  <r>
    <x v="51"/>
    <s v="GCFA Certification Exam "/>
    <m/>
    <m/>
    <m/>
    <m/>
    <n v="3"/>
  </r>
  <r>
    <x v="52"/>
    <s v="Forensics &amp; Malware "/>
    <m/>
    <m/>
    <m/>
    <m/>
    <n v="5"/>
  </r>
  <r>
    <x v="53"/>
    <s v="NetWars Tournament "/>
    <m/>
    <m/>
    <m/>
    <m/>
    <n v="8"/>
  </r>
  <r>
    <x v="54"/>
    <s v="Review/Critique"/>
    <m/>
    <m/>
    <n v="5.5"/>
    <m/>
    <n v="5.5"/>
  </r>
  <r>
    <x v="55"/>
    <s v="CCV Prep"/>
    <m/>
    <m/>
    <n v="6"/>
    <m/>
    <n v="6"/>
  </r>
</pivotCacheRecords>
</file>

<file path=xl/pivotCache/pivotCacheRecords3.xml><?xml version="1.0" encoding="utf-8"?>
<pivotCacheRecords xmlns="http://schemas.openxmlformats.org/spreadsheetml/2006/main" xmlns:r="http://schemas.openxmlformats.org/officeDocument/2006/relationships" count="321">
  <r>
    <s v="CR5"/>
    <s v="06:30"/>
    <s v="07:00"/>
    <n v="0.5"/>
    <x v="0"/>
    <s v="Security INDOC (if needed)"/>
    <s v="SSO"/>
    <m/>
    <m/>
    <m/>
    <m/>
    <s v="N/A"/>
  </r>
  <r>
    <s v="CR5"/>
    <s v="07:00"/>
    <s v="07:15"/>
    <n v="0.25"/>
    <x v="0"/>
    <s v=" Badging "/>
    <s v="SSO"/>
    <m/>
    <m/>
    <m/>
    <m/>
    <s v="N/A"/>
  </r>
  <r>
    <s v="CR5"/>
    <s v="07:15"/>
    <s v="08:15"/>
    <n v="1"/>
    <x v="0"/>
    <s v="Security Brief / CEMP "/>
    <s v="SSO"/>
    <m/>
    <m/>
    <m/>
    <m/>
    <s v="NIPR (slides)"/>
  </r>
  <r>
    <s v="CR5"/>
    <s v="08:15"/>
    <d v="1899-12-30T08:30:00"/>
    <n v="0.25"/>
    <x v="1"/>
    <s v="Break "/>
    <m/>
    <m/>
    <m/>
    <m/>
    <m/>
    <m/>
  </r>
  <r>
    <s v="CR5"/>
    <d v="1899-12-30T08:30:00"/>
    <d v="1899-12-30T10:00:00"/>
    <n v="1.5"/>
    <x v="0"/>
    <s v="CC Welcome Brief / Student &amp; Staff Introductions "/>
    <s v="CC"/>
    <m/>
    <m/>
    <m/>
    <m/>
    <s v="NIPR (slides)"/>
  </r>
  <r>
    <s v="CR5"/>
    <d v="1899-12-30T10:00:00"/>
    <d v="1899-12-30T10:30:00"/>
    <n v="0.5"/>
    <x v="0"/>
    <s v="Course Directors Welcome"/>
    <s v="W"/>
    <m/>
    <m/>
    <m/>
    <m/>
    <s v="NIPR (slides)"/>
  </r>
  <r>
    <s v="CR5"/>
    <d v="1899-12-30T10:30:00"/>
    <d v="1899-12-30T11:00:00"/>
    <n v="0.5"/>
    <x v="0"/>
    <s v="Admin / ROE / RA"/>
    <s v="I"/>
    <m/>
    <m/>
    <m/>
    <m/>
    <s v="NIPR (slides)"/>
  </r>
  <r>
    <s v="CR5"/>
    <d v="1899-12-30T11:00:00"/>
    <d v="1899-12-30T11:30:00"/>
    <n v="0.5"/>
    <x v="0"/>
    <s v="Safety"/>
    <s v="W"/>
    <m/>
    <m/>
    <m/>
    <m/>
    <s v="NIPR (slides)"/>
  </r>
  <r>
    <s v="CR5"/>
    <d v="1899-12-30T11:30:00"/>
    <d v="1899-12-30T11:45:00"/>
    <n v="0.25"/>
    <x v="0"/>
    <s v="OPSEC Briefing"/>
    <s v="W"/>
    <m/>
    <m/>
    <m/>
    <m/>
    <s v="NIPR (slides)"/>
  </r>
  <r>
    <s v="CR5"/>
    <d v="1899-12-30T11:45:00"/>
    <d v="1899-12-30T12:00:00"/>
    <n v="0.25"/>
    <x v="0"/>
    <s v="Booster Club "/>
    <s v="W/Y"/>
    <m/>
    <m/>
    <m/>
    <m/>
    <s v="NIPR (slides)"/>
  </r>
  <r>
    <s v="CR5"/>
    <d v="1899-12-30T12:00:00"/>
    <d v="1899-12-30T13:00:00"/>
    <n v="1"/>
    <x v="2"/>
    <s v="Lunch"/>
    <m/>
    <m/>
    <m/>
    <m/>
    <m/>
    <m/>
  </r>
  <r>
    <s v="CR5"/>
    <d v="1899-12-30T13:00:00"/>
    <d v="1899-12-30T14:30:00"/>
    <n v="1.5"/>
    <x v="0"/>
    <s v="System Setup "/>
    <s v="Y"/>
    <m/>
    <m/>
    <m/>
    <m/>
    <s v="NIPR (slides)"/>
  </r>
  <r>
    <s v="CC's Ofc"/>
    <d v="1899-12-30T14:00:00"/>
    <d v="1899-12-30T14:30:00"/>
    <n v="0.5"/>
    <x v="3"/>
    <s v=" Class Leadership to meet with CC/CCS"/>
    <s v="CC"/>
    <m/>
    <m/>
    <m/>
    <m/>
    <m/>
  </r>
  <r>
    <s v="CR5"/>
    <d v="1899-12-30T14:30:00"/>
    <d v="1899-12-30T15:30:00"/>
    <n v="1"/>
    <x v="0"/>
    <s v="Stan/Eval Briefing  / Question Mark "/>
    <s v="V"/>
    <m/>
    <m/>
    <m/>
    <m/>
    <s v="NIPR (slides)"/>
  </r>
  <r>
    <s v="CR5"/>
    <d v="1899-12-30T15:30:00"/>
    <d v="1899-12-30T16:30:00"/>
    <n v="1"/>
    <x v="4"/>
    <s v="Knowledge Assessment Test (QM)"/>
    <s v="V"/>
    <m/>
    <m/>
    <m/>
    <m/>
    <s v="NIPR (slides)"/>
  </r>
  <r>
    <s v="CR5"/>
    <d v="1899-12-30T16:30:00"/>
    <d v="1899-12-30T17:00:00"/>
    <n v="0.5"/>
    <x v="3"/>
    <s v="Class Leader time with students"/>
    <m/>
    <m/>
    <m/>
    <m/>
    <m/>
    <m/>
  </r>
  <r>
    <s v="DAY:"/>
    <n v="2"/>
    <s v="$DATE"/>
    <m/>
    <x v="5"/>
    <s v="Week #"/>
    <m/>
    <s v="Current as of: $DATE"/>
    <m/>
    <m/>
    <m/>
    <m/>
  </r>
  <r>
    <s v="Location"/>
    <s v="Start"/>
    <s v="Finish"/>
    <s v="Duration"/>
    <x v="6"/>
    <s v="Lesson Title"/>
    <s v="Flt"/>
    <s v="Primary Instructor"/>
    <s v="Eval"/>
    <s v="Support Instructor"/>
    <s v="Secondary"/>
    <s v="DOY Resources"/>
  </r>
  <r>
    <s v="CR5"/>
    <s v="07:30"/>
    <s v="09:00"/>
    <n v="1.5"/>
    <x v="7"/>
    <s v="Netwars Continuous"/>
    <s v="W"/>
    <m/>
    <m/>
    <m/>
    <m/>
    <s v="Labnet &amp; NIPR"/>
  </r>
  <r>
    <s v="CR5"/>
    <s v="09:00"/>
    <d v="1899-12-30T10:30:00"/>
    <n v="1.5"/>
    <x v="8"/>
    <s v="Cyber Threat Brief"/>
    <s v="W"/>
    <m/>
    <m/>
    <m/>
    <m/>
    <s v="SIPR (slides)"/>
  </r>
  <r>
    <s v="CR5"/>
    <d v="1899-12-30T10:30:00"/>
    <d v="1899-12-30T11:00:00"/>
    <n v="0.5"/>
    <x v="9"/>
    <s v="CWO Module Introduction"/>
    <s v="W"/>
    <m/>
    <m/>
    <m/>
    <m/>
    <s v="NIPR (slides)"/>
  </r>
  <r>
    <m/>
    <d v="1899-12-30T11:00:00"/>
    <d v="1899-12-30T12:30:00"/>
    <n v="1.5"/>
    <x v="2"/>
    <s v="Lunch"/>
    <m/>
    <m/>
    <m/>
    <m/>
    <m/>
    <m/>
  </r>
  <r>
    <s v="CR5"/>
    <d v="1899-12-30T12:30:00"/>
    <d v="1899-12-30T15:30:00"/>
    <n v="3"/>
    <x v="10"/>
    <s v="Mil Cyberspace Ops and the Cyber Msn Force"/>
    <s v="W"/>
    <m/>
    <m/>
    <m/>
    <m/>
    <s v="SIPR (slides)"/>
  </r>
  <r>
    <m/>
    <d v="1899-12-30T15:30:00"/>
    <d v="1899-12-30T17:00:00"/>
    <n v="1.5"/>
    <x v="11"/>
    <s v="Class PT"/>
    <m/>
    <m/>
    <m/>
    <m/>
    <m/>
    <m/>
  </r>
  <r>
    <s v="DAY:"/>
    <n v="3"/>
    <s v="$DATE"/>
    <m/>
    <x v="5"/>
    <s v="Week #"/>
    <m/>
    <s v="Current as of: $DATE"/>
    <m/>
    <m/>
    <m/>
    <m/>
  </r>
  <r>
    <s v="Location"/>
    <s v="Start"/>
    <s v="Finish"/>
    <s v="Duration"/>
    <x v="6"/>
    <s v="Lesson Title"/>
    <s v="Flt"/>
    <s v="Primary Instructor"/>
    <s v="Eval"/>
    <s v="Support Instructor"/>
    <s v="Secondary"/>
    <s v="DOY Resources"/>
  </r>
  <r>
    <s v="CR5"/>
    <d v="1899-12-30T08:00:00"/>
    <d v="1899-12-30T11:00:00"/>
    <n v="3"/>
    <x v="12"/>
    <s v="Linux Start-up and Configuration"/>
    <s v="W"/>
    <m/>
    <m/>
    <m/>
    <m/>
    <s v="Labnet"/>
  </r>
  <r>
    <m/>
    <d v="1899-12-30T11:00:00"/>
    <d v="1899-12-30T12:00:00"/>
    <n v="1"/>
    <x v="2"/>
    <s v="Lunch"/>
    <m/>
    <m/>
    <m/>
    <m/>
    <m/>
    <m/>
  </r>
  <r>
    <s v="CR5"/>
    <d v="1899-12-30T12:00:00"/>
    <d v="1899-12-30T15:00:00"/>
    <n v="3"/>
    <x v="13"/>
    <s v="Linux File System"/>
    <s v="W"/>
    <m/>
    <m/>
    <m/>
    <m/>
    <s v="NIPR (slides), Labnet"/>
  </r>
  <r>
    <s v="CR5"/>
    <d v="1899-12-30T15:00:00"/>
    <d v="1899-12-30T17:00:00"/>
    <n v="2"/>
    <x v="14"/>
    <s v="Academic Prep (Student Study)"/>
    <m/>
    <m/>
    <m/>
    <m/>
    <m/>
    <m/>
  </r>
  <r>
    <s v="DAY:"/>
    <n v="4"/>
    <s v="$DATE"/>
    <m/>
    <x v="5"/>
    <s v="Week #"/>
    <m/>
    <s v="Current as of: $DATE"/>
    <m/>
    <m/>
    <m/>
    <m/>
  </r>
  <r>
    <s v="Location"/>
    <s v="Start"/>
    <s v="Finish"/>
    <s v="Duration"/>
    <x v="6"/>
    <s v="Lesson Title"/>
    <s v="Flt"/>
    <s v="Primary Instructor"/>
    <s v="Eval"/>
    <s v="Support Instructor"/>
    <s v="Secondary"/>
    <s v="DOY Resources"/>
  </r>
  <r>
    <s v="CR5"/>
    <d v="1899-12-30T08:00:00"/>
    <d v="1899-12-30T12:00:00"/>
    <n v="4"/>
    <x v="13"/>
    <s v="Linux File Systems (Cont.)"/>
    <s v="W"/>
    <m/>
    <m/>
    <m/>
    <m/>
    <s v="NIPR (slides), Labnet"/>
  </r>
  <r>
    <m/>
    <d v="1899-12-30T12:00:00"/>
    <d v="1899-12-30T13:00:00"/>
    <n v="1"/>
    <x v="2"/>
    <s v="Lunch"/>
    <m/>
    <m/>
    <m/>
    <m/>
    <m/>
    <m/>
  </r>
  <r>
    <s v="CR5"/>
    <d v="1899-12-30T13:00:00"/>
    <d v="1899-12-30T16:00:00"/>
    <n v="3"/>
    <x v="15"/>
    <s v="Linux Processes and Logging"/>
    <s v="W"/>
    <m/>
    <m/>
    <m/>
    <m/>
    <s v="NIPR (slides), Labnet"/>
  </r>
  <r>
    <s v="CR5"/>
    <d v="1899-12-30T16:00:00"/>
    <d v="1899-12-30T17:00:00"/>
    <n v="1"/>
    <x v="11"/>
    <s v="Class PT"/>
    <m/>
    <m/>
    <m/>
    <m/>
    <m/>
    <m/>
  </r>
  <r>
    <s v="DAY:"/>
    <n v="5"/>
    <s v="$DATE"/>
    <m/>
    <x v="5"/>
    <s v="Week #"/>
    <m/>
    <s v="Current as of: $DATE"/>
    <m/>
    <m/>
    <m/>
    <m/>
  </r>
  <r>
    <s v="Location"/>
    <s v="Start"/>
    <s v="Finish"/>
    <s v="Duration"/>
    <x v="6"/>
    <s v="Lesson Title"/>
    <s v="Flt"/>
    <s v="Primary Instructor"/>
    <s v="Eval"/>
    <s v="Support Instructor"/>
    <s v="Secondary"/>
    <s v="DOY Resources"/>
  </r>
  <r>
    <s v="CR5"/>
    <d v="1899-12-30T08:00:00"/>
    <d v="1899-12-30T11:00:00"/>
    <n v="3"/>
    <x v="16"/>
    <s v="Linux User Accounts"/>
    <s v="W"/>
    <m/>
    <m/>
    <m/>
    <m/>
    <s v="Labnet"/>
  </r>
  <r>
    <m/>
    <d v="1899-12-30T11:00:00"/>
    <d v="1899-12-30T12:00:00"/>
    <n v="1"/>
    <x v="2"/>
    <s v="Lunch"/>
    <m/>
    <m/>
    <m/>
    <m/>
    <m/>
    <m/>
  </r>
  <r>
    <s v="CR5"/>
    <d v="1899-12-30T12:00:00"/>
    <d v="1899-12-30T15:00:00"/>
    <n v="3"/>
    <x v="17"/>
    <s v="Linux Networking &amp; Firewalls"/>
    <s v="W"/>
    <m/>
    <m/>
    <m/>
    <m/>
    <s v="Labnet"/>
  </r>
  <r>
    <s v="CR5"/>
    <d v="1899-12-30T15:00:00"/>
    <d v="1899-12-30T17:00:00"/>
    <n v="2"/>
    <x v="14"/>
    <s v="Academic Prep (Student Study)"/>
    <m/>
    <m/>
    <m/>
    <m/>
    <m/>
    <m/>
  </r>
  <r>
    <s v="DAY:"/>
    <n v="6"/>
    <s v="$DATE"/>
    <m/>
    <x v="5"/>
    <s v="Week #"/>
    <m/>
    <s v="Current as of: $DATE"/>
    <m/>
    <m/>
    <m/>
    <m/>
  </r>
  <r>
    <s v="Location"/>
    <s v="Start"/>
    <s v="Finish"/>
    <s v="Duration"/>
    <x v="6"/>
    <s v="Lesson Title"/>
    <s v="Flt"/>
    <s v="Primary Instructor"/>
    <s v="Eval"/>
    <s v="Support Instructor"/>
    <s v="Secondary"/>
    <s v="DOY Resources"/>
  </r>
  <r>
    <s v="CR5"/>
    <d v="1899-12-30T08:00:00"/>
    <d v="1899-12-30T11:00:00"/>
    <n v="3"/>
    <x v="17"/>
    <s v="Linux Networking &amp; Firewalls"/>
    <s v="W"/>
    <m/>
    <m/>
    <m/>
    <m/>
    <s v="Labnet"/>
  </r>
  <r>
    <m/>
    <d v="1899-12-30T11:00:00"/>
    <d v="1899-12-30T12:00:00"/>
    <n v="1"/>
    <x v="2"/>
    <s v="Lunch"/>
    <m/>
    <m/>
    <m/>
    <m/>
    <m/>
    <m/>
  </r>
  <r>
    <s v="CR5"/>
    <d v="1899-12-30T12:00:00"/>
    <d v="1899-12-30T14:00:00"/>
    <n v="2"/>
    <x v="18"/>
    <s v="Windows Foundations"/>
    <s v="W"/>
    <m/>
    <m/>
    <m/>
    <m/>
    <s v="Labnet"/>
  </r>
  <r>
    <s v="CR5"/>
    <d v="1899-12-30T14:00:00"/>
    <d v="1899-12-30T17:00:00"/>
    <n v="3"/>
    <x v="14"/>
    <s v="Academic Prep (Student Study)"/>
    <m/>
    <m/>
    <m/>
    <m/>
    <m/>
    <m/>
  </r>
  <r>
    <s v="DAY:"/>
    <n v="7"/>
    <s v="$DATE"/>
    <m/>
    <x v="5"/>
    <s v="Week #"/>
    <m/>
    <s v="Current as of: $DATE"/>
    <m/>
    <m/>
    <m/>
    <m/>
  </r>
  <r>
    <s v="Location"/>
    <s v="Start"/>
    <s v="Finish"/>
    <s v="Duration"/>
    <x v="6"/>
    <s v="Lesson Title"/>
    <s v="Flt"/>
    <s v="Primary Instructor"/>
    <s v="Eval"/>
    <s v="Support Instructor"/>
    <s v="Secondary"/>
    <s v="DOY Resources"/>
  </r>
  <r>
    <s v="CR5"/>
    <d v="1899-12-30T08:00:00"/>
    <d v="1899-12-30T08:30:00"/>
    <n v="0.5"/>
    <x v="19"/>
    <s v="CCV  Prep"/>
    <s v="V"/>
    <m/>
    <m/>
    <m/>
    <m/>
    <s v="Labnet"/>
  </r>
  <r>
    <s v="CR5"/>
    <d v="1899-12-30T08:30:00"/>
    <d v="1899-12-30T09:30:00"/>
    <n v="1"/>
    <x v="20"/>
    <s v="Linux Academic Evaluation"/>
    <s v="V"/>
    <m/>
    <m/>
    <m/>
    <m/>
    <s v="Labnet"/>
  </r>
  <r>
    <s v="CR5"/>
    <d v="1899-12-30T09:30:00"/>
    <d v="1899-12-30T11:00:00"/>
    <n v="1.5"/>
    <x v="18"/>
    <s v="Windows Foundations"/>
    <s v="W"/>
    <m/>
    <m/>
    <m/>
    <m/>
    <s v="Labnet"/>
  </r>
  <r>
    <m/>
    <d v="1899-12-30T11:00:00"/>
    <d v="1899-12-30T12:00:00"/>
    <n v="1"/>
    <x v="2"/>
    <s v="Lunch"/>
    <m/>
    <m/>
    <m/>
    <m/>
    <m/>
    <m/>
  </r>
  <r>
    <s v="CR5"/>
    <d v="1899-12-30T12:00:00"/>
    <d v="1899-12-30T14:00:00"/>
    <n v="2"/>
    <x v="18"/>
    <s v="Windows Foundations"/>
    <s v="W"/>
    <m/>
    <m/>
    <m/>
    <m/>
    <s v="Labnet"/>
  </r>
  <r>
    <s v="CR5"/>
    <d v="1899-12-30T14:00:00"/>
    <d v="1899-12-30T15:00:00"/>
    <n v="1"/>
    <x v="21"/>
    <s v="Linux AE Review/Critique"/>
    <s v="V/W"/>
    <m/>
    <m/>
    <m/>
    <m/>
    <s v="Labnet"/>
  </r>
  <r>
    <s v="CR5"/>
    <d v="1899-12-30T15:00:00"/>
    <d v="1899-12-30T17:00:00"/>
    <n v="2"/>
    <x v="14"/>
    <s v="Academic Prep (Student Study)"/>
    <m/>
    <m/>
    <m/>
    <m/>
    <m/>
    <m/>
  </r>
  <r>
    <s v="DAY:"/>
    <n v="8"/>
    <s v="$DATE"/>
    <m/>
    <x v="5"/>
    <s v="Week #"/>
    <m/>
    <s v="Current as of: $DATE"/>
    <m/>
    <m/>
    <m/>
    <m/>
  </r>
  <r>
    <s v="Location"/>
    <s v="Start"/>
    <s v="Finish"/>
    <s v="Duration"/>
    <x v="6"/>
    <s v="Lesson Title"/>
    <s v="Flt"/>
    <s v="Primary Instructor"/>
    <s v="Eval"/>
    <s v="Support Instructor"/>
    <s v="Secondary"/>
    <s v="DOY Resources"/>
  </r>
  <r>
    <s v="CR5"/>
    <d v="1899-12-30T07:00:00"/>
    <s v="07:30"/>
    <n v="0.5"/>
    <x v="19"/>
    <s v="CCV  Prep"/>
    <s v="V"/>
    <m/>
    <m/>
    <m/>
    <m/>
    <s v="Labnet"/>
  </r>
  <r>
    <s v="CR5"/>
    <s v="07:30"/>
    <d v="1899-12-30T08:30:00"/>
    <n v="1"/>
    <x v="20"/>
    <s v="Linux Academic Evaluation Retest"/>
    <s v="V"/>
    <m/>
    <m/>
    <m/>
    <m/>
    <s v="Labnet"/>
  </r>
  <r>
    <s v="CR5"/>
    <d v="1899-12-30T08:30:00"/>
    <d v="1899-12-30T11:00:00"/>
    <n v="2.5"/>
    <x v="18"/>
    <s v="Windows Foundations"/>
    <s v="W"/>
    <m/>
    <m/>
    <m/>
    <m/>
    <s v="Labnet"/>
  </r>
  <r>
    <m/>
    <d v="1899-12-30T11:00:00"/>
    <d v="1899-12-30T12:00:00"/>
    <n v="1"/>
    <x v="2"/>
    <s v="Lunch"/>
    <m/>
    <m/>
    <m/>
    <m/>
    <m/>
    <m/>
  </r>
  <r>
    <s v="CR5"/>
    <d v="1899-12-30T12:00:00"/>
    <d v="1899-12-30T15:00:00"/>
    <n v="3"/>
    <x v="18"/>
    <s v="Windows Foundations"/>
    <s v="W"/>
    <m/>
    <m/>
    <m/>
    <m/>
    <s v="Labnet"/>
  </r>
  <r>
    <s v="CR5"/>
    <d v="1899-12-30T15:00:00"/>
    <d v="1899-12-30T17:00:00"/>
    <n v="2"/>
    <x v="11"/>
    <s v="Class PT"/>
    <m/>
    <m/>
    <m/>
    <m/>
    <m/>
    <m/>
  </r>
  <r>
    <s v="DAY:"/>
    <n v="9"/>
    <s v="$DATE"/>
    <m/>
    <x v="5"/>
    <s v="Week #"/>
    <m/>
    <s v="Current as of: $DATE"/>
    <m/>
    <m/>
    <m/>
    <m/>
  </r>
  <r>
    <s v="Location"/>
    <s v="Start"/>
    <s v="Finish"/>
    <s v="Duration"/>
    <x v="6"/>
    <s v="Lesson Title"/>
    <s v="Flt"/>
    <s v="Primary Instructor"/>
    <s v="Eval"/>
    <s v="Support Instructor"/>
    <s v="Secondary"/>
    <s v="DOY Resources"/>
  </r>
  <r>
    <s v="CR5"/>
    <d v="1899-12-30T08:00:00"/>
    <d v="1899-12-30T11:00:00"/>
    <n v="3"/>
    <x v="18"/>
    <s v="Windows Foundations"/>
    <s v="W"/>
    <m/>
    <m/>
    <m/>
    <m/>
    <s v="Labnet"/>
  </r>
  <r>
    <m/>
    <d v="1899-12-30T11:00:00"/>
    <d v="1899-12-30T12:00:00"/>
    <n v="1"/>
    <x v="2"/>
    <s v="Lunch"/>
    <m/>
    <m/>
    <m/>
    <m/>
    <m/>
    <m/>
  </r>
  <r>
    <s v="CR5"/>
    <d v="1899-12-30T12:00:00"/>
    <d v="1899-12-30T15:30:00"/>
    <n v="3.5"/>
    <x v="18"/>
    <s v="Windows Foundations"/>
    <s v="W"/>
    <m/>
    <m/>
    <m/>
    <m/>
    <s v="Labnet"/>
  </r>
  <r>
    <s v="CR5"/>
    <d v="1899-12-30T15:30:00"/>
    <d v="1899-12-30T17:00:00"/>
    <n v="1.5"/>
    <x v="14"/>
    <s v="Academic Prep (Student Study)"/>
    <m/>
    <m/>
    <m/>
    <m/>
    <m/>
    <m/>
  </r>
  <r>
    <s v="DAY:"/>
    <n v="10"/>
    <s v="$DATE"/>
    <m/>
    <x v="5"/>
    <s v="Week #"/>
    <m/>
    <s v="Current as of: $DATE"/>
    <m/>
    <m/>
    <m/>
    <m/>
  </r>
  <r>
    <s v="Location"/>
    <s v="Start"/>
    <s v="Finish"/>
    <s v="Duration"/>
    <x v="6"/>
    <s v="Lesson Title"/>
    <s v="Flt"/>
    <s v="Primary Instructor"/>
    <s v="Eval"/>
    <s v="Support Instructor"/>
    <s v="Secondary"/>
    <s v="DOY Resources"/>
  </r>
  <r>
    <s v="CR5"/>
    <d v="1899-12-30T08:00:00"/>
    <d v="1899-12-30T11:00:00"/>
    <n v="3"/>
    <x v="18"/>
    <s v="Windows Foundations"/>
    <s v="W"/>
    <m/>
    <m/>
    <m/>
    <m/>
    <s v="Labnet"/>
  </r>
  <r>
    <m/>
    <d v="1899-12-30T11:00:00"/>
    <d v="1899-12-30T12:00:00"/>
    <n v="1"/>
    <x v="2"/>
    <s v="Lunch"/>
    <m/>
    <m/>
    <m/>
    <m/>
    <m/>
    <m/>
  </r>
  <r>
    <s v="CR5"/>
    <d v="1899-12-30T12:00:00"/>
    <d v="1899-12-30T15:30:00"/>
    <n v="3.5"/>
    <x v="18"/>
    <s v="Windows Foundations"/>
    <s v="W"/>
    <m/>
    <m/>
    <m/>
    <m/>
    <s v="Labnet"/>
  </r>
  <r>
    <s v="CR5"/>
    <d v="1899-12-30T15:30:00"/>
    <d v="1899-12-30T17:00:00"/>
    <n v="1.5"/>
    <x v="11"/>
    <s v="Class PT"/>
    <m/>
    <m/>
    <m/>
    <m/>
    <m/>
    <m/>
  </r>
  <r>
    <s v="DAY:"/>
    <n v="11"/>
    <s v="$DATE"/>
    <m/>
    <x v="5"/>
    <s v="Week #"/>
    <m/>
    <s v="Current as of: $DATE"/>
    <m/>
    <m/>
    <m/>
    <m/>
  </r>
  <r>
    <s v="Location"/>
    <s v="Start"/>
    <s v="Finish"/>
    <s v="Duration"/>
    <x v="6"/>
    <s v="Lesson Title"/>
    <s v="Flt"/>
    <s v="Primary Instructor"/>
    <s v="Eval"/>
    <s v="Support Instructor"/>
    <s v="Secondary"/>
    <s v="DOY Resources"/>
  </r>
  <r>
    <s v="CR5"/>
    <d v="1899-12-30T08:00:00"/>
    <d v="1899-12-30T11:00:00"/>
    <n v="3"/>
    <x v="22"/>
    <s v="Windows Security and Logging"/>
    <s v="W"/>
    <m/>
    <m/>
    <m/>
    <m/>
    <s v="Labnet"/>
  </r>
  <r>
    <m/>
    <d v="1899-12-30T11:00:00"/>
    <d v="1899-12-30T12:00:00"/>
    <n v="1"/>
    <x v="2"/>
    <s v="Lunch"/>
    <m/>
    <m/>
    <m/>
    <m/>
    <m/>
    <m/>
  </r>
  <r>
    <s v="CR5"/>
    <d v="1899-12-30T12:00:00"/>
    <d v="1899-12-30T13:30:00"/>
    <n v="1.5"/>
    <x v="22"/>
    <s v="Windows Security and Logging"/>
    <s v="W"/>
    <m/>
    <m/>
    <m/>
    <m/>
    <s v="Labnet"/>
  </r>
  <r>
    <s v="CR5"/>
    <d v="1899-12-30T13:30:00"/>
    <d v="1899-12-30T15:00:00"/>
    <n v="1.5"/>
    <x v="23"/>
    <s v="Active Directory and User Accounts"/>
    <s v="V/W"/>
    <m/>
    <m/>
    <m/>
    <m/>
    <s v="Labnet"/>
  </r>
  <r>
    <s v="CR5"/>
    <d v="1899-12-30T15:00:00"/>
    <d v="1899-12-30T17:00:00"/>
    <n v="2"/>
    <x v="14"/>
    <s v="Academic Prep (Student Study)"/>
    <m/>
    <m/>
    <m/>
    <m/>
    <m/>
    <m/>
  </r>
  <r>
    <s v="DAY:"/>
    <n v="12"/>
    <s v="$DATE"/>
    <m/>
    <x v="5"/>
    <s v="Week #"/>
    <m/>
    <s v="Current as of: $DATE"/>
    <m/>
    <m/>
    <m/>
    <m/>
  </r>
  <r>
    <s v="Location"/>
    <s v="Start"/>
    <s v="Finish"/>
    <s v="Duration"/>
    <x v="6"/>
    <s v="Lesson Title"/>
    <s v="Flt"/>
    <s v="Primary Instructor"/>
    <s v="Eval"/>
    <s v="Support Instructor"/>
    <s v="Secondary"/>
    <s v="DOY Resources"/>
  </r>
  <r>
    <s v="CR5"/>
    <d v="1899-12-30T08:00:00"/>
    <d v="1899-12-30T11:00:00"/>
    <n v="3"/>
    <x v="23"/>
    <s v="Active Directory and User Accounts"/>
    <s v="W"/>
    <m/>
    <m/>
    <m/>
    <m/>
    <s v="Labnet"/>
  </r>
  <r>
    <m/>
    <d v="1899-12-30T11:00:00"/>
    <d v="1899-12-30T12:00:00"/>
    <n v="1"/>
    <x v="2"/>
    <s v="Lunch"/>
    <m/>
    <m/>
    <m/>
    <m/>
    <m/>
    <m/>
  </r>
  <r>
    <s v="CR5"/>
    <d v="1899-12-30T12:00:00"/>
    <d v="1899-12-30T15:00:00"/>
    <n v="3"/>
    <x v="24"/>
    <s v="Introduction to Networking"/>
    <s v="W"/>
    <m/>
    <m/>
    <m/>
    <m/>
    <s v="NIPR (slides), Labnet"/>
  </r>
  <r>
    <s v="CR5"/>
    <d v="1899-12-30T15:00:00"/>
    <d v="1899-12-30T17:00:00"/>
    <n v="2"/>
    <x v="14"/>
    <s v="Academic Prep (Student Study)"/>
    <m/>
    <m/>
    <m/>
    <m/>
    <m/>
    <m/>
  </r>
  <r>
    <s v="DAY:"/>
    <n v="13"/>
    <s v="$DATE"/>
    <m/>
    <x v="5"/>
    <s v="Week #"/>
    <m/>
    <s v="Current as of: $DATE"/>
    <m/>
    <m/>
    <m/>
    <m/>
  </r>
  <r>
    <s v="Location"/>
    <s v="Start"/>
    <s v="Finish"/>
    <s v="Duration"/>
    <x v="6"/>
    <s v="Lesson Title"/>
    <s v="Flt"/>
    <s v="Primary Instructor"/>
    <s v="Eval"/>
    <s v="Support Instructor"/>
    <s v="Secondary"/>
    <s v="DOY Resources"/>
  </r>
  <r>
    <s v="CR5"/>
    <d v="1899-12-30T08:00:00"/>
    <d v="1899-12-30T08:30:00"/>
    <n v="0.5"/>
    <x v="19"/>
    <s v="CCV  Prep"/>
    <s v="V/W"/>
    <m/>
    <m/>
    <m/>
    <m/>
    <s v="Labnet"/>
  </r>
  <r>
    <s v="CR5"/>
    <d v="1899-12-30T08:30:00"/>
    <d v="1899-12-30T11:00:00"/>
    <n v="2.5"/>
    <x v="25"/>
    <s v="Windows Hybrid Evaluation"/>
    <s v="V/W"/>
    <m/>
    <m/>
    <m/>
    <m/>
    <s v="Labnet"/>
  </r>
  <r>
    <m/>
    <d v="1899-12-30T11:00:00"/>
    <d v="1899-12-30T12:00:00"/>
    <n v="1"/>
    <x v="2"/>
    <s v="Lunch"/>
    <m/>
    <m/>
    <m/>
    <m/>
    <m/>
    <m/>
  </r>
  <r>
    <s v="CR5"/>
    <d v="1899-12-30T12:00:00"/>
    <d v="1899-12-30T13:30:00"/>
    <n v="1.5"/>
    <x v="26"/>
    <s v="Introduction to Network and Routing Protocols"/>
    <s v="W"/>
    <m/>
    <m/>
    <m/>
    <m/>
    <s v="NIPR (slides), Labnet"/>
  </r>
  <r>
    <s v="CR5"/>
    <d v="1899-12-30T13:30:00"/>
    <d v="1899-12-30T14:30:00"/>
    <n v="1"/>
    <x v="21"/>
    <s v="Windows Hybrid Evaluation Review/Critique"/>
    <s v="V/W"/>
    <m/>
    <m/>
    <m/>
    <m/>
    <s v="Backend Support"/>
  </r>
  <r>
    <s v="CR5"/>
    <d v="1899-12-30T14:30:00"/>
    <d v="1899-12-30T17:00:00"/>
    <n v="2.5"/>
    <x v="14"/>
    <s v="Academic Prep (Student Study)"/>
    <m/>
    <m/>
    <m/>
    <m/>
    <m/>
    <m/>
  </r>
  <r>
    <s v="DAY:"/>
    <n v="14"/>
    <s v="$DATE"/>
    <m/>
    <x v="5"/>
    <s v="Week #"/>
    <m/>
    <s v="Current as of: $DATE"/>
    <m/>
    <m/>
    <m/>
    <m/>
  </r>
  <r>
    <s v="Location"/>
    <s v="Start"/>
    <s v="Finish"/>
    <s v="Duration"/>
    <x v="6"/>
    <s v="Lesson Title"/>
    <s v="Flt"/>
    <s v="Primary Instructor"/>
    <s v="Eval"/>
    <s v="Support Instructor"/>
    <s v="Secondary"/>
    <s v="DOY Resources"/>
  </r>
  <r>
    <s v="CR5"/>
    <d v="1899-12-30T08:00:00"/>
    <d v="1899-12-30T11:00:00"/>
    <n v="3"/>
    <x v="27"/>
    <s v="Programming with C"/>
    <s v="W"/>
    <m/>
    <m/>
    <m/>
    <m/>
    <s v="NIPR (slides), Labnet"/>
  </r>
  <r>
    <m/>
    <d v="1899-12-30T11:00:00"/>
    <d v="1899-12-30T12:00:00"/>
    <n v="1"/>
    <x v="2"/>
    <s v="Lunch"/>
    <m/>
    <m/>
    <m/>
    <m/>
    <m/>
    <m/>
  </r>
  <r>
    <s v="CR5"/>
    <d v="1899-12-30T12:00:00"/>
    <d v="1899-12-30T15:00:00"/>
    <n v="3"/>
    <x v="27"/>
    <s v="Programming with C (cont'd)"/>
    <s v="W"/>
    <m/>
    <m/>
    <m/>
    <m/>
    <s v="NIPR (slides), Labnet"/>
  </r>
  <r>
    <s v="CR5"/>
    <d v="1899-12-30T15:00:00"/>
    <d v="1899-12-30T17:00:00"/>
    <n v="2"/>
    <x v="14"/>
    <s v="Academic Prep (Student Study)"/>
    <m/>
    <m/>
    <m/>
    <m/>
    <m/>
    <m/>
  </r>
  <r>
    <s v="DAY:"/>
    <n v="15"/>
    <s v="$DATE"/>
    <m/>
    <x v="5"/>
    <s v="Week #"/>
    <m/>
    <s v="Current as of: $DATE"/>
    <m/>
    <m/>
    <m/>
    <m/>
  </r>
  <r>
    <s v="Location"/>
    <s v="Start"/>
    <s v="Finish"/>
    <s v="Duration"/>
    <x v="6"/>
    <s v="Lesson Title"/>
    <s v="Flt"/>
    <s v="Primary Instructor"/>
    <s v="Eval"/>
    <s v="Support Instructor"/>
    <s v="Secondary"/>
    <s v="DOY Resources"/>
  </r>
  <r>
    <s v="CR5"/>
    <d v="1899-12-30T08:00:00"/>
    <d v="1899-12-30T08:30:00"/>
    <n v="0.5"/>
    <x v="19"/>
    <s v="CCV  Prep"/>
    <s v="V"/>
    <m/>
    <m/>
    <m/>
    <m/>
    <s v="Labnet"/>
  </r>
  <r>
    <s v="CR5"/>
    <d v="1899-12-30T08:30:00"/>
    <d v="1899-12-30T11:00:00"/>
    <n v="2.5"/>
    <x v="25"/>
    <s v="Windows Hybrid Evaluation Retest"/>
    <s v="V/W"/>
    <m/>
    <m/>
    <m/>
    <m/>
    <s v="NIPR (slides), Labnet"/>
  </r>
  <r>
    <m/>
    <d v="1899-12-30T11:00:00"/>
    <d v="1899-12-30T12:00:00"/>
    <n v="1"/>
    <x v="2"/>
    <s v="Lunch"/>
    <m/>
    <m/>
    <m/>
    <m/>
    <m/>
    <m/>
  </r>
  <r>
    <s v="CR5"/>
    <d v="1899-12-30T12:00:00"/>
    <d v="1899-12-30T15:00:00"/>
    <n v="3"/>
    <x v="27"/>
    <s v="Programming with C (cont'd)"/>
    <s v="W"/>
    <m/>
    <m/>
    <m/>
    <m/>
    <s v="NIPR (slides), Labnet"/>
  </r>
  <r>
    <s v="CR5"/>
    <d v="1899-12-30T15:00:00"/>
    <d v="1899-12-30T17:00:00"/>
    <n v="2"/>
    <x v="11"/>
    <s v="Class PT"/>
    <m/>
    <m/>
    <m/>
    <m/>
    <m/>
    <m/>
  </r>
  <r>
    <s v="DAY:"/>
    <n v="16"/>
    <s v="$DATE"/>
    <m/>
    <x v="5"/>
    <s v="Week #"/>
    <m/>
    <s v="Current as of: $DATE"/>
    <m/>
    <m/>
    <m/>
    <m/>
  </r>
  <r>
    <s v="Location"/>
    <s v="Start"/>
    <s v="Finish"/>
    <s v="Duration"/>
    <x v="6"/>
    <s v="Lesson Title"/>
    <s v="Flt"/>
    <s v="Primary Instructor"/>
    <s v="Eval"/>
    <s v="Support Instructor"/>
    <s v="Secondary"/>
    <s v="DOY Resources"/>
  </r>
  <r>
    <s v="CR5"/>
    <d v="1899-12-30T08:00:00"/>
    <d v="1899-12-30T11:30:00"/>
    <n v="3.5"/>
    <x v="27"/>
    <s v="Programming with C"/>
    <s v="W"/>
    <m/>
    <m/>
    <m/>
    <m/>
    <s v="NIPR (slides), Labnet"/>
  </r>
  <r>
    <m/>
    <d v="1899-12-30T11:30:00"/>
    <d v="1899-12-30T12:30:00"/>
    <n v="1"/>
    <x v="2"/>
    <s v="Lunch"/>
    <m/>
    <m/>
    <m/>
    <m/>
    <m/>
    <m/>
  </r>
  <r>
    <s v="CR5"/>
    <d v="1899-12-30T12:30:00"/>
    <d v="1899-12-30T15:00:00"/>
    <n v="2.5"/>
    <x v="28"/>
    <s v="Intro to Python"/>
    <s v="W"/>
    <m/>
    <m/>
    <m/>
    <m/>
    <s v="NIPR (slides), Labnet"/>
  </r>
  <r>
    <s v="CR5"/>
    <d v="1899-12-30T15:00:00"/>
    <d v="1899-12-30T17:00:00"/>
    <n v="2"/>
    <x v="14"/>
    <s v="Academic Prep (Student Study)"/>
    <m/>
    <m/>
    <m/>
    <m/>
    <m/>
    <m/>
  </r>
  <r>
    <s v="DAY:"/>
    <n v="17"/>
    <s v="$DATE"/>
    <m/>
    <x v="5"/>
    <s v="Week #"/>
    <m/>
    <s v="Current as of: $DATE"/>
    <m/>
    <m/>
    <m/>
    <m/>
  </r>
  <r>
    <s v="Location"/>
    <s v="Start"/>
    <s v="Finish"/>
    <s v="Duration"/>
    <x v="6"/>
    <s v="Lesson Title"/>
    <s v="Flt"/>
    <s v="Primary Instructor"/>
    <s v="Eval"/>
    <s v="Support Instructor"/>
    <s v="Secondary"/>
    <s v="DOY Resources"/>
  </r>
  <r>
    <s v="CR5"/>
    <s v="08:00"/>
    <d v="1899-12-30T11:00:00"/>
    <n v="3"/>
    <x v="28"/>
    <s v="Intro to Python (cont'd)"/>
    <s v="W"/>
    <m/>
    <m/>
    <m/>
    <m/>
    <s v="NIPR (slides), Labnet"/>
  </r>
  <r>
    <m/>
    <d v="1899-12-30T11:00:00"/>
    <d v="1899-12-30T12:00:00"/>
    <n v="1"/>
    <x v="2"/>
    <s v="Lunch"/>
    <m/>
    <m/>
    <m/>
    <m/>
    <m/>
    <m/>
  </r>
  <r>
    <s v="CR5"/>
    <d v="1899-12-30T12:00:00"/>
    <d v="1899-12-30T15:00:00"/>
    <n v="3"/>
    <x v="28"/>
    <s v="Intro to Python (cont'd)"/>
    <s v="W"/>
    <m/>
    <m/>
    <m/>
    <m/>
    <s v="NIPR (slides), Labnet"/>
  </r>
  <r>
    <s v="CR5"/>
    <d v="1899-12-30T15:00:00"/>
    <d v="1899-12-30T17:00:00"/>
    <n v="2"/>
    <x v="11"/>
    <s v="Class PT"/>
    <m/>
    <m/>
    <m/>
    <m/>
    <m/>
    <m/>
  </r>
  <r>
    <s v="DAY:"/>
    <n v="18"/>
    <s v="$DATE"/>
    <m/>
    <x v="5"/>
    <s v="Week #"/>
    <m/>
    <s v="Current as of: $DATE"/>
    <m/>
    <m/>
    <m/>
    <m/>
  </r>
  <r>
    <s v="Location"/>
    <s v="Start"/>
    <s v="Finish"/>
    <s v="Duration"/>
    <x v="6"/>
    <s v="Lesson Title"/>
    <s v="Flt"/>
    <s v="Primary Instructor"/>
    <s v="Eval"/>
    <s v="Support Instructor"/>
    <s v="Secondary"/>
    <s v="DOY Resources"/>
  </r>
  <r>
    <s v="CR5"/>
    <s v="08:00"/>
    <d v="1899-12-30T11:00:00"/>
    <n v="3"/>
    <x v="28"/>
    <s v="Intro to Python (cont'd)"/>
    <s v="W"/>
    <m/>
    <m/>
    <m/>
    <m/>
    <s v="NIPR (slides), Labnet"/>
  </r>
  <r>
    <m/>
    <d v="1899-12-30T11:00:00"/>
    <d v="1899-12-30T12:00:00"/>
    <n v="1"/>
    <x v="2"/>
    <s v="Lunch"/>
    <m/>
    <m/>
    <m/>
    <m/>
    <m/>
    <m/>
  </r>
  <r>
    <s v="CR5"/>
    <d v="1899-12-30T12:00:00"/>
    <d v="1899-12-30T15:00:00"/>
    <n v="3"/>
    <x v="28"/>
    <s v="Intro to Python (cont'd)"/>
    <s v="W"/>
    <m/>
    <m/>
    <m/>
    <m/>
    <s v="NIPR (slides), Labnet"/>
  </r>
  <r>
    <s v="CR5"/>
    <d v="1899-12-30T15:00:00"/>
    <d v="1899-12-30T17:00:00"/>
    <n v="2"/>
    <x v="14"/>
    <s v="Academic Prep (Student Study)"/>
    <m/>
    <m/>
    <m/>
    <m/>
    <m/>
    <m/>
  </r>
  <r>
    <s v="DAY:"/>
    <n v="19"/>
    <s v="$DATE"/>
    <m/>
    <x v="5"/>
    <s v="Week #"/>
    <m/>
    <s v="Current as of: $DATE"/>
    <m/>
    <m/>
    <m/>
    <m/>
  </r>
  <r>
    <s v="Location"/>
    <s v="Start"/>
    <s v="Finish"/>
    <s v="Duration"/>
    <x v="6"/>
    <s v="Lesson Title"/>
    <s v="Flt"/>
    <s v="Primary Instructor"/>
    <s v="Eval"/>
    <s v="Support Instructor"/>
    <s v="Secondary"/>
    <s v="DOY Resources"/>
  </r>
  <r>
    <s v="CR5"/>
    <d v="1899-12-30T08:00:00"/>
    <d v="1899-12-30T11:00:00"/>
    <n v="3"/>
    <x v="28"/>
    <s v="Intro to Python (cont'd)"/>
    <s v="W"/>
    <m/>
    <m/>
    <m/>
    <m/>
    <s v="NIPR (slides), Labnet"/>
  </r>
  <r>
    <m/>
    <d v="1899-12-30T11:00:00"/>
    <d v="1899-12-30T12:00:00"/>
    <n v="1"/>
    <x v="2"/>
    <s v="Lunch"/>
    <m/>
    <m/>
    <m/>
    <m/>
    <m/>
    <m/>
  </r>
  <r>
    <s v="CR5"/>
    <d v="1899-12-30T12:00:00"/>
    <d v="1899-12-30T15:30:00"/>
    <n v="3.5"/>
    <x v="28"/>
    <s v="Intro to Python (cont'd)"/>
    <s v="W"/>
    <m/>
    <m/>
    <m/>
    <m/>
    <s v="NIPR (slides), Labnet"/>
  </r>
  <r>
    <s v="CR5"/>
    <d v="1899-12-30T15:30:00"/>
    <d v="1899-12-30T17:00:00"/>
    <n v="1.5"/>
    <x v="11"/>
    <s v="Class PT"/>
    <m/>
    <m/>
    <m/>
    <m/>
    <m/>
    <m/>
  </r>
  <r>
    <s v="DAY:"/>
    <n v="20"/>
    <s v="$DATE"/>
    <m/>
    <x v="5"/>
    <s v="Week #"/>
    <m/>
    <s v="Current as of: $DATE"/>
    <m/>
    <m/>
    <m/>
    <m/>
  </r>
  <r>
    <s v="Location"/>
    <s v="Start"/>
    <s v="Finish"/>
    <s v="Duration"/>
    <x v="6"/>
    <s v="Lesson Title"/>
    <s v="Flt"/>
    <s v="Primary Instructor"/>
    <s v="Eval"/>
    <s v="Support Instructor"/>
    <s v="Secondary"/>
    <s v="DOY Resources"/>
  </r>
  <r>
    <s v="CR5"/>
    <s v="08:00"/>
    <d v="1899-12-30T11:00:00"/>
    <n v="3"/>
    <x v="29"/>
    <s v=" Scripting with Powershell"/>
    <s v="W"/>
    <m/>
    <m/>
    <m/>
    <m/>
    <s v="NIPR (slides), Labnet"/>
  </r>
  <r>
    <m/>
    <d v="1899-12-30T11:00:00"/>
    <d v="1899-12-30T12:00:00"/>
    <n v="1"/>
    <x v="2"/>
    <s v="Lunch"/>
    <m/>
    <m/>
    <m/>
    <m/>
    <m/>
    <m/>
  </r>
  <r>
    <s v="CR5"/>
    <d v="1899-12-30T12:00:00"/>
    <d v="1899-12-30T15:30:00"/>
    <n v="3.5"/>
    <x v="29"/>
    <s v=" Scripting with Powershell (Cont'd)"/>
    <s v="W"/>
    <m/>
    <m/>
    <m/>
    <m/>
    <s v="NIPR (slides), Labnet"/>
  </r>
  <r>
    <s v="CR5"/>
    <d v="1899-12-30T15:30:00"/>
    <d v="1899-12-30T17:00:00"/>
    <n v="1.5"/>
    <x v="14"/>
    <s v="Academic Prep (Student Study)"/>
    <m/>
    <m/>
    <m/>
    <m/>
    <m/>
    <m/>
  </r>
  <r>
    <s v="DAY:"/>
    <n v="21"/>
    <s v="$DATE"/>
    <m/>
    <x v="5"/>
    <s v="Week #"/>
    <m/>
    <s v="Current as of: $DATE"/>
    <m/>
    <m/>
    <m/>
    <m/>
  </r>
  <r>
    <s v="Location"/>
    <s v="Start"/>
    <s v="Finish"/>
    <s v="Duration"/>
    <x v="6"/>
    <s v="Lesson Title"/>
    <s v="Flt"/>
    <s v="Primary Instructor"/>
    <s v="Eval"/>
    <s v="Support Instructor"/>
    <s v="Secondary"/>
    <s v="DOY Resources"/>
  </r>
  <r>
    <s v="CR5"/>
    <s v="08:00"/>
    <d v="1899-12-30T11:00:00"/>
    <n v="3"/>
    <x v="29"/>
    <s v=" Scripting with Powershell (Cont'd)"/>
    <s v="W"/>
    <m/>
    <m/>
    <m/>
    <m/>
    <s v="NIPR (slides), Labnet"/>
  </r>
  <r>
    <m/>
    <d v="1899-12-30T11:00:00"/>
    <d v="1899-12-30T12:00:00"/>
    <n v="1"/>
    <x v="2"/>
    <s v="Lunch"/>
    <m/>
    <m/>
    <m/>
    <m/>
    <m/>
    <m/>
  </r>
  <r>
    <s v="CR5"/>
    <d v="1899-12-30T12:00:00"/>
    <d v="1899-12-30T15:30:00"/>
    <n v="3.5"/>
    <x v="29"/>
    <s v=" Scripting with Powershell (Cont'd)"/>
    <s v="W"/>
    <m/>
    <m/>
    <m/>
    <m/>
    <s v="NIPR (slides), Labnet"/>
  </r>
  <r>
    <s v="CR5"/>
    <d v="1899-12-30T15:30:00"/>
    <d v="1899-12-30T17:00:00"/>
    <n v="1.5"/>
    <x v="11"/>
    <s v="Class PT"/>
    <m/>
    <m/>
    <m/>
    <m/>
    <m/>
    <m/>
  </r>
  <r>
    <s v="DAY:"/>
    <n v="22"/>
    <s v="$DATE"/>
    <m/>
    <x v="5"/>
    <s v="Week #"/>
    <m/>
    <s v="Current as of: $DATE"/>
    <m/>
    <m/>
    <m/>
    <m/>
  </r>
  <r>
    <s v="Location"/>
    <s v="Start"/>
    <s v="Finish"/>
    <s v="Duration"/>
    <x v="6"/>
    <s v="Lesson Title"/>
    <s v="Flt"/>
    <s v="Primary Instructor"/>
    <s v="Eval"/>
    <s v="Support Instructor"/>
    <s v="Secondary"/>
    <s v="DOY Resources"/>
  </r>
  <r>
    <s v="CR5"/>
    <s v="08:00"/>
    <d v="1899-12-30T11:00:00"/>
    <n v="3"/>
    <x v="29"/>
    <s v=" Scripting with Powershell (Cont'd)"/>
    <s v="W"/>
    <m/>
    <m/>
    <m/>
    <m/>
    <s v="NIPR (slides), Labnet"/>
  </r>
  <r>
    <m/>
    <d v="1899-12-30T11:00:00"/>
    <d v="1899-12-30T12:00:00"/>
    <n v="1"/>
    <x v="2"/>
    <s v="Lunch"/>
    <m/>
    <m/>
    <m/>
    <m/>
    <m/>
    <m/>
  </r>
  <r>
    <s v="CR5"/>
    <d v="1899-12-30T12:00:00"/>
    <d v="1899-12-30T15:00:00"/>
    <n v="3"/>
    <x v="29"/>
    <s v=" Scripting with Powershell (Cont'd)"/>
    <s v="W"/>
    <m/>
    <m/>
    <m/>
    <m/>
    <s v="NIPR (slides), Labnet"/>
  </r>
  <r>
    <s v="CR5"/>
    <d v="1899-12-30T15:00:00"/>
    <d v="1899-12-30T17:00:00"/>
    <n v="2"/>
    <x v="14"/>
    <s v="Academic Prep (Student Study)"/>
    <m/>
    <m/>
    <m/>
    <m/>
    <m/>
    <m/>
  </r>
  <r>
    <s v="DAY:"/>
    <n v="23"/>
    <s v="$DATE"/>
    <m/>
    <x v="5"/>
    <s v="Week #"/>
    <m/>
    <s v="Current as of: $DATE"/>
    <m/>
    <m/>
    <m/>
    <m/>
  </r>
  <r>
    <s v="Location"/>
    <s v="Start"/>
    <s v="Finish"/>
    <s v="Duration"/>
    <x v="6"/>
    <s v="Lesson Title"/>
    <s v="Flt"/>
    <s v="Primary Instructor"/>
    <s v="Eval"/>
    <s v="Support Instructor"/>
    <s v="Secondary"/>
    <s v="DOY Resources"/>
  </r>
  <r>
    <s v="CR5"/>
    <d v="1899-12-30T08:00:00"/>
    <d v="1899-12-30T08:30:00"/>
    <n v="0.5"/>
    <x v="19"/>
    <s v="CCV  Prep"/>
    <s v="V"/>
    <m/>
    <m/>
    <m/>
    <m/>
    <s v="Labnet"/>
  </r>
  <r>
    <s v="CR5"/>
    <d v="1899-12-30T08:30:00"/>
    <d v="1899-12-30T11:30:00"/>
    <n v="3"/>
    <x v="30"/>
    <s v="Programming &amp; Scripting Hybrid Evaluation"/>
    <s v="V"/>
    <m/>
    <m/>
    <m/>
    <m/>
    <s v="Labnet"/>
  </r>
  <r>
    <m/>
    <d v="1899-12-30T11:30:00"/>
    <d v="1899-12-30T12:30:00"/>
    <n v="1"/>
    <x v="2"/>
    <s v="Lunch"/>
    <m/>
    <m/>
    <m/>
    <m/>
    <m/>
    <m/>
  </r>
  <r>
    <s v="CR5"/>
    <d v="1899-12-30T12:30:00"/>
    <d v="1899-12-30T14:00:00"/>
    <n v="1.5"/>
    <x v="31"/>
    <s v="Analysis with Wireshark"/>
    <s v="W"/>
    <m/>
    <m/>
    <m/>
    <m/>
    <s v="NIPR (slides), Labnet"/>
  </r>
  <r>
    <s v="CR5"/>
    <d v="1899-12-30T14:00:00"/>
    <d v="1899-12-30T15:00:00"/>
    <n v="1"/>
    <x v="21"/>
    <s v="Programming &amp; Scripting Hybrid Evaluation Review/Critique"/>
    <s v="V/W"/>
    <m/>
    <m/>
    <m/>
    <m/>
    <s v="Labnet"/>
  </r>
  <r>
    <s v="CR5"/>
    <d v="1899-12-30T15:00:00"/>
    <d v="1899-12-30T17:00:00"/>
    <n v="2"/>
    <x v="14"/>
    <s v="Academic Prep (Student Study)"/>
    <m/>
    <m/>
    <m/>
    <m/>
    <m/>
    <m/>
  </r>
  <r>
    <s v="DAY:"/>
    <n v="24"/>
    <s v="$DATE"/>
    <m/>
    <x v="5"/>
    <s v="Week #"/>
    <m/>
    <s v="Current as of: $DATE"/>
    <m/>
    <m/>
    <m/>
    <m/>
  </r>
  <r>
    <s v="Location"/>
    <s v="Start"/>
    <s v="Finish"/>
    <s v="Duration"/>
    <x v="6"/>
    <s v="Lesson Title"/>
    <s v="Flt"/>
    <s v="Primary Instructor"/>
    <s v="Eval"/>
    <s v="Support Instructor"/>
    <s v="Secondary"/>
    <s v="DOY Resources"/>
  </r>
  <r>
    <s v="CR5"/>
    <d v="1899-12-30T08:00:00"/>
    <d v="1899-12-30T11:00:00"/>
    <n v="3"/>
    <x v="31"/>
    <s v="Analysis with Wireshark"/>
    <s v="W"/>
    <m/>
    <m/>
    <m/>
    <m/>
    <s v="NIPR (slides), Labnet"/>
  </r>
  <r>
    <m/>
    <d v="1899-12-30T11:00:00"/>
    <d v="1899-12-30T12:00:00"/>
    <n v="1"/>
    <x v="2"/>
    <s v="Lunch"/>
    <m/>
    <m/>
    <m/>
    <m/>
    <m/>
    <m/>
  </r>
  <r>
    <s v="CR5"/>
    <d v="1899-12-30T12:00:00"/>
    <d v="1899-12-30T14:00:00"/>
    <n v="2"/>
    <x v="31"/>
    <s v="Analysis with Wireshark"/>
    <s v="W"/>
    <m/>
    <m/>
    <m/>
    <m/>
    <s v="NIPR (slides), Labnet"/>
  </r>
  <r>
    <s v="CR5"/>
    <d v="1899-12-30T14:00:00"/>
    <d v="1899-12-30T17:00:00"/>
    <n v="3"/>
    <x v="14"/>
    <s v="Academic Prep (Student Study)"/>
    <m/>
    <m/>
    <m/>
    <m/>
    <m/>
    <m/>
  </r>
  <r>
    <s v="DAY:"/>
    <n v="25"/>
    <s v="$DATE"/>
    <m/>
    <x v="5"/>
    <s v="Week #"/>
    <m/>
    <s v="Current as of: $DATE"/>
    <m/>
    <m/>
    <m/>
    <m/>
  </r>
  <r>
    <s v="Location"/>
    <s v="Start"/>
    <s v="Finish"/>
    <s v="Duration"/>
    <x v="6"/>
    <s v="Lesson Title"/>
    <s v="Flt"/>
    <s v="Primary Instructor"/>
    <s v="Eval"/>
    <s v="Support Instructor"/>
    <s v="Secondary"/>
    <s v="DOY Resources"/>
  </r>
  <r>
    <s v="CR5"/>
    <s v="07:30"/>
    <d v="1899-12-30T08:00:00"/>
    <n v="0.5"/>
    <x v="19"/>
    <s v="CCV  Prep"/>
    <s v="V"/>
    <m/>
    <m/>
    <m/>
    <m/>
    <s v="Labnet"/>
  </r>
  <r>
    <s v="CR5"/>
    <d v="1899-12-30T08:00:00"/>
    <d v="1899-12-30T11:00:00"/>
    <n v="3"/>
    <x v="30"/>
    <s v="Programming &amp; Scripting Hybrid Evaluation (Retest)"/>
    <s v="V"/>
    <m/>
    <m/>
    <m/>
    <m/>
    <s v="Labnet"/>
  </r>
  <r>
    <m/>
    <d v="1899-12-30T11:00:00"/>
    <d v="1899-12-30T12:00:00"/>
    <n v="1"/>
    <x v="2"/>
    <s v="Lunch"/>
    <m/>
    <m/>
    <m/>
    <m/>
    <m/>
    <m/>
  </r>
  <r>
    <s v="CR5"/>
    <d v="1899-12-30T12:00:00"/>
    <d v="1899-12-30T14:30:00"/>
    <n v="2.5"/>
    <x v="31"/>
    <s v="Analysis with Wireshark"/>
    <s v="W"/>
    <m/>
    <m/>
    <m/>
    <m/>
    <s v="NIPR (slides), Labnet"/>
  </r>
  <r>
    <s v="CR5"/>
    <d v="1899-12-30T14:30:00"/>
    <d v="1899-12-30T17:00:00"/>
    <n v="2.5"/>
    <x v="11"/>
    <s v="Class PT"/>
    <m/>
    <m/>
    <m/>
    <m/>
    <m/>
    <m/>
  </r>
  <r>
    <s v="DAY:"/>
    <n v="26"/>
    <s v="$DATE"/>
    <m/>
    <x v="5"/>
    <s v="Week #"/>
    <m/>
    <s v="Current as of: $DATE"/>
    <m/>
    <m/>
    <m/>
    <m/>
  </r>
  <r>
    <s v="Location"/>
    <s v="Start"/>
    <s v="Finish"/>
    <s v="Duration"/>
    <x v="6"/>
    <s v="Lesson Title"/>
    <s v="Flt"/>
    <s v="Primary Instructor"/>
    <s v="Eval"/>
    <s v="Support Instructor"/>
    <s v="Secondary"/>
    <s v="DOY Resources"/>
  </r>
  <r>
    <s v="CR5"/>
    <d v="1899-12-30T08:00:00"/>
    <d v="1899-12-30T10:00:00"/>
    <n v="2"/>
    <x v="32"/>
    <s v="Introduction to Assembly"/>
    <s v="W"/>
    <m/>
    <m/>
    <m/>
    <m/>
    <s v="NIPR (slides), Labnet"/>
  </r>
  <r>
    <s v="CR5"/>
    <d v="1899-12-30T10:00:00"/>
    <d v="1899-12-30T11:00:00"/>
    <n v="1"/>
    <x v="33"/>
    <s v="Introduction to Forensics"/>
    <s v="W"/>
    <m/>
    <m/>
    <m/>
    <m/>
    <s v="NIPR (slides), Labnet"/>
  </r>
  <r>
    <m/>
    <d v="1899-12-30T11:00:00"/>
    <d v="1899-12-30T12:00:00"/>
    <n v="1"/>
    <x v="2"/>
    <s v="Lunch"/>
    <m/>
    <m/>
    <m/>
    <m/>
    <m/>
    <m/>
  </r>
  <r>
    <s v="CR5"/>
    <d v="1899-12-30T12:00:00"/>
    <d v="1899-12-30T15:00:00"/>
    <n v="3"/>
    <x v="33"/>
    <s v="Introduction to Forensics (Cont.)"/>
    <s v="W"/>
    <m/>
    <m/>
    <m/>
    <m/>
    <s v="NIPR (slides), Labnet"/>
  </r>
  <r>
    <s v="CR5"/>
    <d v="1899-12-30T15:00:00"/>
    <d v="1899-12-30T17:00:00"/>
    <n v="2"/>
    <x v="11"/>
    <s v="Class PT"/>
    <m/>
    <m/>
    <m/>
    <m/>
    <m/>
    <m/>
  </r>
  <r>
    <s v="DAY:"/>
    <n v="27"/>
    <s v="$DATE"/>
    <m/>
    <x v="5"/>
    <s v="Week #"/>
    <m/>
    <s v="Current as of: $DATE"/>
    <m/>
    <m/>
    <m/>
    <m/>
  </r>
  <r>
    <s v="Location"/>
    <s v="Start"/>
    <s v="Finish"/>
    <s v="Duration"/>
    <x v="6"/>
    <s v="Lesson Title"/>
    <s v="Flt"/>
    <s v="Primary Instructor"/>
    <s v="Eval"/>
    <s v="Support Instructor"/>
    <s v="Secondary"/>
    <s v="DOY Resources"/>
  </r>
  <r>
    <s v="CR5"/>
    <s v="08:00"/>
    <d v="1899-12-30T11:00:00"/>
    <n v="3"/>
    <x v="33"/>
    <s v="Introduction to Forensics (Cont.)"/>
    <s v="W"/>
    <m/>
    <m/>
    <m/>
    <m/>
    <s v="NIPR (slides), Labnet"/>
  </r>
  <r>
    <m/>
    <d v="1899-12-30T11:00:00"/>
    <d v="1899-12-30T12:00:00"/>
    <n v="1"/>
    <x v="2"/>
    <s v="Lunch"/>
    <m/>
    <m/>
    <m/>
    <m/>
    <m/>
    <m/>
  </r>
  <r>
    <s v="CR5"/>
    <d v="1899-12-30T12:00:00"/>
    <d v="1899-12-30T15:00:00"/>
    <n v="3"/>
    <x v="33"/>
    <s v="Introduction to Forensics (Cont.)"/>
    <s v="W"/>
    <m/>
    <m/>
    <m/>
    <m/>
    <s v="NIPR (slides), Labnet"/>
  </r>
  <r>
    <s v="CR5"/>
    <d v="1899-12-30T15:00:00"/>
    <d v="1899-12-30T17:00:00"/>
    <n v="2"/>
    <x v="11"/>
    <s v="Class PT"/>
    <m/>
    <m/>
    <m/>
    <m/>
    <m/>
    <m/>
  </r>
  <r>
    <s v="DAY:"/>
    <n v="28"/>
    <s v="$DATE"/>
    <m/>
    <x v="5"/>
    <s v="Week #"/>
    <m/>
    <s v="Current as of: $DATE"/>
    <m/>
    <m/>
    <m/>
    <m/>
  </r>
  <r>
    <s v="Location"/>
    <s v="Start"/>
    <s v="Finish"/>
    <s v="Duration"/>
    <x v="6"/>
    <s v="Lesson Title"/>
    <s v="Flt"/>
    <s v="Primary Instructor"/>
    <s v="Eval"/>
    <s v="Support Instructor"/>
    <s v="Secondary"/>
    <s v="DOY Resources"/>
  </r>
  <r>
    <s v="CR5"/>
    <s v="08:00"/>
    <d v="1899-12-30T12:00:00"/>
    <n v="4"/>
    <x v="33"/>
    <s v="Introduction to Forensics (Cont.)"/>
    <s v="W"/>
    <m/>
    <m/>
    <m/>
    <m/>
    <s v="NIPR (slides), Labnet"/>
  </r>
  <r>
    <m/>
    <d v="1899-12-30T12:00:00"/>
    <d v="1899-12-30T13:00:00"/>
    <n v="1"/>
    <x v="2"/>
    <s v="Lunch"/>
    <m/>
    <m/>
    <m/>
    <m/>
    <m/>
    <m/>
  </r>
  <r>
    <s v="CR5"/>
    <d v="1899-12-30T13:00:00"/>
    <d v="1899-12-30T14:30:00"/>
    <n v="1.5"/>
    <x v="34"/>
    <s v="Windows Refresher Exercise #1"/>
    <s v="W"/>
    <m/>
    <m/>
    <m/>
    <m/>
    <s v="NIPR (slides), Labnet"/>
  </r>
  <r>
    <s v="CR5"/>
    <d v="1899-12-30T14:30:00"/>
    <d v="1899-12-30T16:00:00"/>
    <n v="1.5"/>
    <x v="35"/>
    <s v="Linux Refresher Exercise #1"/>
    <s v="W"/>
    <m/>
    <m/>
    <m/>
    <m/>
    <s v="Labnet &amp; NIPR"/>
  </r>
  <r>
    <s v="DAY:"/>
    <n v="29"/>
    <s v="$DATE"/>
    <m/>
    <x v="5"/>
    <s v="Week #"/>
    <m/>
    <s v="Current as of: $DATE"/>
    <m/>
    <m/>
    <m/>
    <m/>
  </r>
  <r>
    <s v="Location"/>
    <s v="Start"/>
    <s v="Finish"/>
    <s v="Duration"/>
    <x v="6"/>
    <s v="Lesson Title"/>
    <s v="Flt"/>
    <s v="Primary Instructor"/>
    <s v="Eval"/>
    <s v="Support Instructor"/>
    <s v="Secondary"/>
    <s v="DOY Resources"/>
  </r>
  <r>
    <s v="CR5"/>
    <s v="07:30"/>
    <d v="1899-12-30T17:00:00"/>
    <n v="9.5"/>
    <x v="36"/>
    <s v="GCFA (Advanced Computer Forensic Analysis and Incident Response) (FLEXIBLE LUNCH)"/>
    <s v="W"/>
    <m/>
    <m/>
    <m/>
    <m/>
    <s v="SANS Instructor Load w/ Cox.net and Backend Support"/>
  </r>
  <r>
    <s v="DAY:"/>
    <n v="30"/>
    <s v="$DATE"/>
    <m/>
    <x v="5"/>
    <s v="Week #"/>
    <m/>
    <s v="Current as of: $DATE"/>
    <m/>
    <m/>
    <m/>
    <m/>
  </r>
  <r>
    <s v="Location"/>
    <s v="Start"/>
    <s v="Finish"/>
    <s v="Duration"/>
    <x v="6"/>
    <s v="Lesson Title"/>
    <s v="Flt"/>
    <s v="Primary Instructor"/>
    <s v="Eval"/>
    <s v="Support Instructor"/>
    <s v="Secondary"/>
    <s v="DOY Resources"/>
  </r>
  <r>
    <s v="CR5"/>
    <s v="07:30"/>
    <d v="1899-12-30T17:00:00"/>
    <n v="9.5"/>
    <x v="36"/>
    <s v="GCFA (Advanced Computer Forensic Analysis and Incident Response) (FLEXIBLE LUNCH)"/>
    <s v="W"/>
    <m/>
    <m/>
    <m/>
    <m/>
    <s v="SANS Instructor Load w/ Cox.net and Backend Support"/>
  </r>
  <r>
    <s v="DAY:"/>
    <n v="31"/>
    <s v="$DATE"/>
    <m/>
    <x v="5"/>
    <s v="Week #"/>
    <m/>
    <s v="Current as of: $DATE"/>
    <m/>
    <m/>
    <m/>
    <m/>
  </r>
  <r>
    <s v="Location"/>
    <s v="Start"/>
    <s v="Finish"/>
    <s v="Duration"/>
    <x v="6"/>
    <s v="Lesson Title"/>
    <s v="Flt"/>
    <s v="Primary Instructor"/>
    <s v="Eval"/>
    <s v="Support Instructor"/>
    <s v="Secondary"/>
    <s v="DOY Resources"/>
  </r>
  <r>
    <s v="CR5"/>
    <s v="07:30"/>
    <d v="1899-12-30T17:00:00"/>
    <n v="9.5"/>
    <x v="36"/>
    <s v="GCFA (Advanced Computer Forensic Analysis and Incident Response) (FLEXIBLE LUNCH)"/>
    <s v="W"/>
    <m/>
    <m/>
    <m/>
    <m/>
    <s v="SANS Instructor Load w/ Cox.net and Backend Support"/>
  </r>
  <r>
    <s v="DAY:"/>
    <n v="32"/>
    <s v="$DATE"/>
    <m/>
    <x v="5"/>
    <s v="Week #"/>
    <m/>
    <s v="Current as of: $DATE"/>
    <m/>
    <m/>
    <m/>
    <m/>
  </r>
  <r>
    <s v="Location"/>
    <s v="Start"/>
    <s v="Finish"/>
    <s v="Duration"/>
    <x v="6"/>
    <s v="Lesson Title"/>
    <s v="Flt"/>
    <s v="Primary Instructor"/>
    <s v="Eval"/>
    <s v="Support Instructor"/>
    <s v="Secondary"/>
    <s v="DOY Resources"/>
  </r>
  <r>
    <s v="CR5"/>
    <s v="07:30"/>
    <d v="1899-12-30T17:00:00"/>
    <n v="9.5"/>
    <x v="36"/>
    <s v="GCFA (Advanced Computer Forensic Analysis and Incident Response) (FLEXIBLE LUNCH)"/>
    <s v="W"/>
    <m/>
    <m/>
    <m/>
    <m/>
    <s v="SANS Instructor Load w/ Cox.net and Backend Support"/>
  </r>
  <r>
    <s v="DAY:"/>
    <n v="33"/>
    <s v="$DATE"/>
    <m/>
    <x v="5"/>
    <s v="Week #"/>
    <m/>
    <s v="Current as of: $DATE"/>
    <m/>
    <m/>
    <m/>
    <m/>
  </r>
  <r>
    <s v="Location"/>
    <s v="Start"/>
    <s v="Finish"/>
    <s v="Duration"/>
    <x v="6"/>
    <s v="Lesson Title"/>
    <s v="Flt"/>
    <s v="Primary Instructor"/>
    <s v="Eval"/>
    <s v="Support Instructor"/>
    <s v="Secondary"/>
    <s v="DOY Resources"/>
  </r>
  <r>
    <s v="CR5"/>
    <s v="07:30"/>
    <d v="1899-12-30T17:00:00"/>
    <n v="9.5"/>
    <x v="36"/>
    <s v="GCFA (Advanced Computer Forensic Analysis and Incident Response) (FLEXIBLE LUNCH)"/>
    <s v="W"/>
    <m/>
    <m/>
    <m/>
    <m/>
    <s v="SANS Instructor Load w/ Cox.net and Backend Support"/>
  </r>
  <r>
    <s v="DAY:"/>
    <n v="34"/>
    <s v="$DATE"/>
    <m/>
    <x v="5"/>
    <s v="Week #"/>
    <m/>
    <s v="Current as of: $DATE"/>
    <m/>
    <m/>
    <m/>
    <m/>
  </r>
  <r>
    <s v="Location"/>
    <s v="Start"/>
    <s v="Finish"/>
    <s v="Duration"/>
    <x v="6"/>
    <s v="Lesson Title"/>
    <s v="Flt"/>
    <s v="Primary Instructor"/>
    <s v="Eval"/>
    <s v="Support Instructor"/>
    <s v="Secondary"/>
    <s v="DOY Resources"/>
  </r>
  <r>
    <s v="CR5"/>
    <s v="07:30"/>
    <d v="1899-12-30T17:00:00"/>
    <n v="9.5"/>
    <x v="36"/>
    <s v="GCFA (Advanced Computer Forensic Analysis and Incident Response) (FLEXIBLE LUNCH)"/>
    <s v="W"/>
    <m/>
    <m/>
    <m/>
    <m/>
    <s v="SANS Instructor Load w/ Cox.net and Backend Support"/>
  </r>
  <r>
    <s v="DAY:"/>
    <n v="35"/>
    <s v="$DATE"/>
    <m/>
    <x v="5"/>
    <s v="Week #"/>
    <m/>
    <s v="Current as of: $DATE"/>
    <m/>
    <m/>
    <m/>
    <m/>
  </r>
  <r>
    <s v="Location"/>
    <s v="Start"/>
    <s v="Finish"/>
    <s v="Duration"/>
    <x v="6"/>
    <s v="Lesson Title"/>
    <s v="Flt"/>
    <s v="Primary Instructor"/>
    <s v="Eval"/>
    <s v="Support Instructor"/>
    <s v="Secondary"/>
    <s v="DOY Resources"/>
  </r>
  <r>
    <s v="CR5"/>
    <s v="08:00"/>
    <d v="1899-12-30T11:00:00"/>
    <n v="3"/>
    <x v="37"/>
    <s v="Malware Forensic Analysis"/>
    <s v="W"/>
    <m/>
    <m/>
    <m/>
    <m/>
    <s v="NIPR (slides), Labnet"/>
  </r>
  <r>
    <m/>
    <d v="1899-12-30T11:00:00"/>
    <d v="1899-12-30T12:00:00"/>
    <n v="1"/>
    <x v="2"/>
    <s v="Lunch"/>
    <m/>
    <m/>
    <m/>
    <m/>
    <m/>
    <m/>
  </r>
  <r>
    <s v="CR5"/>
    <d v="1899-12-30T12:00:00"/>
    <d v="1899-12-30T15:00:00"/>
    <n v="3"/>
    <x v="37"/>
    <s v="Malware Forensic Analysis"/>
    <s v="W"/>
    <m/>
    <m/>
    <m/>
    <m/>
    <s v="NIPR (slides), Labnet"/>
  </r>
  <r>
    <s v="CR5"/>
    <d v="1899-12-30T15:00:00"/>
    <d v="1899-12-30T17:00:00"/>
    <n v="2"/>
    <x v="11"/>
    <s v="Class PT"/>
    <m/>
    <m/>
    <m/>
    <m/>
    <m/>
    <m/>
  </r>
  <r>
    <s v="DAY:"/>
    <n v="36"/>
    <s v="$DATE"/>
    <m/>
    <x v="5"/>
    <s v="Week #"/>
    <m/>
    <s v="Current as of: $DATE"/>
    <m/>
    <m/>
    <m/>
    <m/>
  </r>
  <r>
    <s v="Location"/>
    <s v="Start"/>
    <s v="Finish"/>
    <s v="Duration"/>
    <x v="6"/>
    <s v="Lesson Title"/>
    <s v="Flt"/>
    <s v="Primary Instructor"/>
    <s v="Eval"/>
    <s v="Support Instructor"/>
    <s v="Secondary"/>
    <s v="DOY Resources"/>
  </r>
  <r>
    <s v="CR5"/>
    <s v="08:00"/>
    <d v="1899-12-30T11:00:00"/>
    <n v="3"/>
    <x v="37"/>
    <s v="Malware Forensic Analysis"/>
    <s v="W"/>
    <m/>
    <m/>
    <m/>
    <m/>
    <s v="NIPR (slides), Labnet"/>
  </r>
  <r>
    <m/>
    <d v="1899-12-30T11:00:00"/>
    <d v="1899-12-30T12:00:00"/>
    <n v="1"/>
    <x v="2"/>
    <s v="Lunch"/>
    <m/>
    <m/>
    <m/>
    <m/>
    <m/>
    <m/>
  </r>
  <r>
    <s v="CR5"/>
    <d v="1899-12-30T12:00:00"/>
    <d v="1899-12-30T15:00:00"/>
    <n v="3"/>
    <x v="37"/>
    <s v="Malware Forensic Analysis"/>
    <s v="W"/>
    <m/>
    <m/>
    <m/>
    <m/>
    <s v="NIPR (slides), Labnet"/>
  </r>
  <r>
    <s v="CR5"/>
    <d v="1899-12-30T15:00:00"/>
    <d v="1899-12-30T17:00:00"/>
    <n v="2"/>
    <x v="14"/>
    <s v="Academic Prep (Student Study)"/>
    <m/>
    <m/>
    <m/>
    <m/>
    <m/>
    <m/>
  </r>
  <r>
    <s v="DAY:"/>
    <n v="37"/>
    <s v="$DATE"/>
    <m/>
    <x v="5"/>
    <s v="Week #"/>
    <m/>
    <s v="Current as of: $DATE"/>
    <m/>
    <m/>
    <m/>
    <m/>
  </r>
  <r>
    <s v="Location"/>
    <s v="Start"/>
    <s v="Finish"/>
    <s v="Duration"/>
    <x v="6"/>
    <s v="Lesson Title"/>
    <s v="Flt"/>
    <s v="Primary Instructor"/>
    <s v="Eval"/>
    <s v="Support Instructor"/>
    <s v="Secondary"/>
    <s v="DOY Resources"/>
  </r>
  <r>
    <s v="CR5"/>
    <s v="08:00"/>
    <d v="1899-12-30T11:00:00"/>
    <n v="3"/>
    <x v="37"/>
    <s v="Malware Forensic Analysis"/>
    <s v="W"/>
    <m/>
    <m/>
    <m/>
    <m/>
    <s v="NIPR (slides), Labnet"/>
  </r>
  <r>
    <m/>
    <d v="1899-12-30T11:00:00"/>
    <d v="1899-12-30T12:00:00"/>
    <n v="1"/>
    <x v="2"/>
    <s v="Lunch"/>
    <m/>
    <m/>
    <m/>
    <m/>
    <m/>
    <m/>
  </r>
  <r>
    <s v="CR5"/>
    <d v="1899-12-30T12:00:00"/>
    <d v="1899-12-30T15:00:00"/>
    <n v="3"/>
    <x v="37"/>
    <s v="Malware Forensic Analysis"/>
    <s v="W"/>
    <m/>
    <m/>
    <m/>
    <m/>
    <s v="NIPR (slides), Labnet"/>
  </r>
  <r>
    <s v="CR5"/>
    <d v="1899-12-30T15:00:00"/>
    <d v="1899-12-30T17:00:00"/>
    <n v="2"/>
    <x v="11"/>
    <s v="Class PT"/>
    <m/>
    <m/>
    <m/>
    <m/>
    <m/>
    <m/>
  </r>
  <r>
    <s v="DAY:"/>
    <n v="38"/>
    <s v="$DATE"/>
    <m/>
    <x v="5"/>
    <s v="Week #"/>
    <m/>
    <s v="Current as of: $DATE"/>
    <m/>
    <s v=""/>
    <m/>
    <m/>
  </r>
  <r>
    <s v="Location"/>
    <s v="Start"/>
    <s v="Finish"/>
    <s v="Duration"/>
    <x v="6"/>
    <s v="Lesson Title"/>
    <s v="Flt"/>
    <s v="Primary Instructor"/>
    <s v="Eval"/>
    <s v="Support Instructor"/>
    <s v="Secondary"/>
    <s v="DOY Resources"/>
  </r>
  <r>
    <s v="CR5"/>
    <s v="08:00"/>
    <d v="1899-12-30T11:00:00"/>
    <n v="3"/>
    <x v="37"/>
    <s v="Malware Forensic Analysis"/>
    <s v="W"/>
    <m/>
    <m/>
    <m/>
    <m/>
    <s v="NIPR (slides), Labnet"/>
  </r>
  <r>
    <m/>
    <d v="1899-12-30T11:00:00"/>
    <d v="1899-12-30T12:00:00"/>
    <n v="1"/>
    <x v="2"/>
    <s v="Lunch"/>
    <m/>
    <m/>
    <m/>
    <m/>
    <m/>
    <m/>
  </r>
  <r>
    <s v="CR5"/>
    <d v="1899-12-30T12:00:00"/>
    <d v="1899-12-30T15:00:00"/>
    <n v="3"/>
    <x v="37"/>
    <s v="Malware Forensic Analysis"/>
    <s v="W"/>
    <m/>
    <m/>
    <m/>
    <m/>
    <s v="NIPR (slides), Labnet"/>
  </r>
  <r>
    <s v="CR5"/>
    <d v="1899-12-30T15:00:00"/>
    <d v="1899-12-30T17:00:00"/>
    <n v="2"/>
    <x v="14"/>
    <s v="Academic Prep (Student Study)"/>
    <m/>
    <m/>
    <m/>
    <m/>
    <m/>
    <m/>
  </r>
  <r>
    <s v="DAY:"/>
    <n v="39"/>
    <s v="$DATE"/>
    <m/>
    <x v="5"/>
    <s v="Week #"/>
    <m/>
    <s v="Current as of: $DATE"/>
    <m/>
    <m/>
    <m/>
    <m/>
  </r>
  <r>
    <s v="Location"/>
    <s v="Start"/>
    <s v="Finish"/>
    <s v="Duration"/>
    <x v="6"/>
    <s v="Lesson Title"/>
    <s v="Flt"/>
    <s v="Primary Instructor"/>
    <s v="Eval"/>
    <s v="Support Instructor"/>
    <s v="Secondary"/>
    <s v="DOY Resources"/>
  </r>
  <r>
    <s v="CR5"/>
    <d v="1899-12-30T08:00:00"/>
    <d v="1899-12-30T08:30:00"/>
    <n v="0.5"/>
    <x v="19"/>
    <s v="CCV  Prep"/>
    <s v="V"/>
    <m/>
    <m/>
    <m/>
    <m/>
    <s v="Labnet"/>
  </r>
  <r>
    <s v="CR5"/>
    <d v="1899-12-30T08:30:00"/>
    <d v="1899-12-30T11:00:00"/>
    <n v="2.5"/>
    <x v="38"/>
    <s v="Malware Forensic Analysis Mission Evaluation"/>
    <s v="V/W"/>
    <m/>
    <m/>
    <m/>
    <m/>
    <s v="Labnet"/>
  </r>
  <r>
    <m/>
    <d v="1899-12-30T11:00:00"/>
    <d v="1899-12-30T13:00:00"/>
    <n v="2"/>
    <x v="2"/>
    <s v="Lunch"/>
    <m/>
    <m/>
    <m/>
    <m/>
    <m/>
    <m/>
  </r>
  <r>
    <s v="CR5"/>
    <d v="1899-12-30T13:00:00"/>
    <d v="1899-12-30T14:00:00"/>
    <n v="1"/>
    <x v="21"/>
    <s v="Malware Forensic Analysis ME Review/Critique"/>
    <s v="V/W"/>
    <m/>
    <m/>
    <m/>
    <m/>
    <s v="Labnet"/>
  </r>
  <r>
    <s v="CR5"/>
    <d v="1899-12-30T14:00:00"/>
    <d v="1899-12-30T17:00:00"/>
    <n v="3"/>
    <x v="14"/>
    <s v="Academic Prep (Student Study)"/>
    <m/>
    <m/>
    <m/>
    <m/>
    <m/>
    <m/>
  </r>
  <r>
    <s v="DAY:"/>
    <n v="40"/>
    <s v="$DATE"/>
    <m/>
    <x v="5"/>
    <s v="Week #"/>
    <m/>
    <s v="Current as of: $DATE"/>
    <m/>
    <m/>
    <m/>
    <m/>
  </r>
  <r>
    <s v="Location"/>
    <s v="Start"/>
    <s v="Finish"/>
    <s v="Duration"/>
    <x v="6"/>
    <s v="Lesson Title"/>
    <s v="Flt"/>
    <s v="Primary Instructor"/>
    <s v="Eval"/>
    <s v="Support Instructor"/>
    <s v="Secondary"/>
    <s v="DOY Resources"/>
  </r>
  <r>
    <s v="CR5"/>
    <d v="1899-12-30T08:00:00"/>
    <d v="1899-12-30T11:00:00"/>
    <n v="3"/>
    <x v="39"/>
    <s v="Offensive Cyberspace Operations (OCO) Methodology and Tradecraft"/>
    <s v="W"/>
    <m/>
    <m/>
    <m/>
    <m/>
    <s v="NIPR (slides), Labnet"/>
  </r>
  <r>
    <m/>
    <d v="1899-12-30T11:00:00"/>
    <d v="1899-12-30T12:00:00"/>
    <n v="1"/>
    <x v="2"/>
    <s v="Lunch"/>
    <m/>
    <m/>
    <m/>
    <m/>
    <m/>
    <m/>
  </r>
  <r>
    <s v="CR5"/>
    <d v="1899-12-30T12:00:00"/>
    <d v="1899-12-30T14:00:00"/>
    <n v="2"/>
    <x v="40"/>
    <s v="Tunneling and Redirection "/>
    <s v="W"/>
    <m/>
    <m/>
    <m/>
    <m/>
    <s v="NIPR (slides), Labnet"/>
  </r>
  <r>
    <s v="CR5"/>
    <d v="1899-12-30T14:00:00"/>
    <d v="1899-12-30T17:00:00"/>
    <n v="3"/>
    <x v="14"/>
    <s v="Academic Prep (Student Study)"/>
    <m/>
    <m/>
    <m/>
    <m/>
    <m/>
    <m/>
  </r>
  <r>
    <s v="DAY:"/>
    <n v="41"/>
    <s v="$DATE"/>
    <m/>
    <x v="5"/>
    <s v="Week #"/>
    <m/>
    <s v="Current as of: $DATE"/>
    <m/>
    <m/>
    <m/>
    <m/>
  </r>
  <r>
    <s v="Location"/>
    <s v="Start"/>
    <s v="Finish"/>
    <s v="Duration"/>
    <x v="6"/>
    <s v="Lesson Title"/>
    <s v="Flt"/>
    <s v="Primary Instructor"/>
    <s v="Eval"/>
    <s v="Support Instructor"/>
    <s v="Secondary"/>
    <s v="DOY Resources"/>
  </r>
  <r>
    <s v="CR5"/>
    <d v="1899-12-30T08:00:00"/>
    <d v="1899-12-30T08:30:00"/>
    <n v="0.5"/>
    <x v="19"/>
    <s v="CCV  Prep"/>
    <s v="V"/>
    <m/>
    <m/>
    <m/>
    <m/>
    <s v="Labnet"/>
  </r>
  <r>
    <s v="CR5"/>
    <d v="1899-12-30T08:30:00"/>
    <d v="1899-12-30T11:00:00"/>
    <n v="2.5"/>
    <x v="38"/>
    <s v="Malware Forensic Analysis Mission Evaluation (Retest)"/>
    <s v="V/W"/>
    <m/>
    <m/>
    <m/>
    <m/>
    <s v="Labnet"/>
  </r>
  <r>
    <m/>
    <d v="1899-12-30T11:00:00"/>
    <d v="1899-12-30T12:00:00"/>
    <n v="1"/>
    <x v="2"/>
    <s v="Lunch"/>
    <m/>
    <m/>
    <m/>
    <m/>
    <m/>
    <m/>
  </r>
  <r>
    <s v="CR5"/>
    <d v="1899-12-30T12:00:00"/>
    <d v="1899-12-30T15:00:00"/>
    <n v="3"/>
    <x v="40"/>
    <s v="Tunneling and Redirection "/>
    <s v="W"/>
    <m/>
    <m/>
    <m/>
    <m/>
    <s v="NIPR (slides), Labnet"/>
  </r>
  <r>
    <s v="CR5"/>
    <d v="1899-12-30T15:00:00"/>
    <d v="1899-12-30T17:00:00"/>
    <n v="2"/>
    <x v="41"/>
    <s v="Scanning and Enumeration"/>
    <s v="W"/>
    <m/>
    <m/>
    <m/>
    <m/>
    <s v="NIPR (slides), Labnet"/>
  </r>
  <r>
    <s v="DAY:"/>
    <n v="42"/>
    <s v="$DATE"/>
    <m/>
    <x v="5"/>
    <s v="Week #"/>
    <m/>
    <s v="Current as of: $DATE"/>
    <m/>
    <m/>
    <m/>
    <m/>
  </r>
  <r>
    <s v="Location"/>
    <s v="Start"/>
    <s v="Finish"/>
    <s v="Duration"/>
    <x v="6"/>
    <s v="Lesson Title"/>
    <s v="Flt"/>
    <s v="Primary Instructor"/>
    <s v="Eval"/>
    <s v="Support Instructor"/>
    <s v="Secondary"/>
    <s v="DOY Resources"/>
  </r>
  <r>
    <s v="CR5"/>
    <d v="1899-12-30T08:00:00"/>
    <d v="1899-12-30T09:00:00"/>
    <n v="1"/>
    <x v="41"/>
    <s v="Scanning and Enumeration"/>
    <s v="W"/>
    <m/>
    <m/>
    <m/>
    <m/>
    <s v="NIPR (slides), Labnet"/>
  </r>
  <r>
    <s v="CR5"/>
    <d v="1899-12-30T09:00:00"/>
    <d v="1899-12-30T11:00:00"/>
    <n v="2"/>
    <x v="42"/>
    <s v="Gain and Maintain Access"/>
    <s v="W"/>
    <m/>
    <m/>
    <m/>
    <m/>
    <s v="Labnet &amp; NIPR"/>
  </r>
  <r>
    <m/>
    <d v="1899-12-30T11:00:00"/>
    <d v="1899-12-30T12:00:00"/>
    <n v="1"/>
    <x v="2"/>
    <s v="Lunch"/>
    <m/>
    <m/>
    <m/>
    <m/>
    <m/>
    <m/>
  </r>
  <r>
    <s v="CR5"/>
    <d v="1899-12-30T12:00:00"/>
    <d v="1899-12-30T17:00:00"/>
    <n v="5"/>
    <x v="42"/>
    <s v="Gain and Maintain Access"/>
    <s v="W"/>
    <m/>
    <m/>
    <m/>
    <m/>
    <s v="Labnet &amp; NIPR"/>
  </r>
  <r>
    <s v="DAY:"/>
    <s v="43A"/>
    <s v="$DATE"/>
    <m/>
    <x v="5"/>
    <s v="Week #"/>
    <m/>
    <s v="Current as of: $DATE"/>
    <m/>
    <m/>
    <m/>
    <m/>
  </r>
  <r>
    <s v="Location"/>
    <s v="Start"/>
    <s v="Finish"/>
    <s v="Duration"/>
    <x v="6"/>
    <s v="Lesson Title"/>
    <s v="Flt"/>
    <s v="Primary Instructor"/>
    <s v="Eval"/>
    <s v="Support Instructor"/>
    <s v="Secondary"/>
    <s v="DOY Resources"/>
  </r>
  <r>
    <s v="CR5"/>
    <d v="1899-12-30T08:00:00"/>
    <d v="1899-12-30T11:30:00"/>
    <n v="3.5"/>
    <x v="42"/>
    <s v="Gain and Maintain Access (cont)"/>
    <s v="W"/>
    <m/>
    <m/>
    <m/>
    <m/>
    <s v="Labnet &amp; NIPR"/>
  </r>
  <r>
    <s v="CR5"/>
    <d v="1899-12-30T11:30:00"/>
    <d v="1899-12-30T16:30:00"/>
    <n v="5"/>
    <x v="14"/>
    <s v="Academic Prep (GCFA - Students Released)"/>
    <s v="W"/>
    <m/>
    <m/>
    <m/>
    <m/>
    <s v="Labnet &amp; NIPR"/>
  </r>
  <r>
    <s v="DAY:"/>
    <s v="43B"/>
    <s v="$DATE"/>
    <m/>
    <x v="5"/>
    <s v="Week #"/>
    <m/>
    <s v="Current as of: $DATE"/>
    <m/>
    <m/>
    <m/>
    <m/>
  </r>
  <r>
    <s v="Location"/>
    <s v="Start"/>
    <s v="Finish"/>
    <s v="Duration"/>
    <x v="6"/>
    <s v="Lesson Title"/>
    <s v="Flt"/>
    <s v="Primary Instructor"/>
    <s v="Eval"/>
    <s v="Support Instructor"/>
    <s v="Secondary"/>
    <s v="DOY Resources"/>
  </r>
  <r>
    <s v="CR5"/>
    <d v="1899-12-30T08:00:00"/>
    <d v="1899-12-30T08:30:00"/>
    <n v="0.5"/>
    <x v="19"/>
    <s v="CCV  Prep"/>
    <s v="V"/>
    <m/>
    <m/>
    <m/>
    <m/>
    <s v="NIPR"/>
  </r>
  <r>
    <s v="CR5"/>
    <d v="1899-12-30T08:30:00"/>
    <d v="1899-12-30T11:30:00"/>
    <n v="3"/>
    <x v="43"/>
    <s v="GCFA Certification Exam"/>
    <s v="V"/>
    <m/>
    <m/>
    <m/>
    <m/>
    <s v="NIPR (TSgt Hartwell- DOY Stand-by)"/>
  </r>
  <r>
    <s v="DAY:"/>
    <n v="44"/>
    <s v="$DATE"/>
    <m/>
    <x v="5"/>
    <s v="Week #"/>
    <m/>
    <s v="Current as of: $DATE"/>
    <m/>
    <m/>
    <m/>
    <m/>
  </r>
  <r>
    <s v="Location"/>
    <s v="Start"/>
    <s v="Finish"/>
    <s v="Duration"/>
    <x v="6"/>
    <s v="Lesson Title"/>
    <s v="Flt"/>
    <s v="Primary Instructor"/>
    <s v="Eval"/>
    <s v="Support Instructor"/>
    <s v="Secondary"/>
    <s v="DOY Resources"/>
  </r>
  <r>
    <s v="CR5"/>
    <d v="1899-12-30T07:30:00"/>
    <d v="1899-12-30T09:00:00"/>
    <n v="1.5"/>
    <x v="42"/>
    <s v="Gain and Maintain Access (cont)"/>
    <s v="W"/>
    <m/>
    <m/>
    <m/>
    <m/>
    <s v="Labnet &amp; NIPR"/>
  </r>
  <r>
    <s v="CR5"/>
    <d v="1899-12-30T09:00:00"/>
    <d v="1899-12-30T11:00:00"/>
    <n v="2"/>
    <x v="44"/>
    <s v="Host Based Security Bypass"/>
    <s v="W"/>
    <m/>
    <m/>
    <m/>
    <m/>
    <s v="Labnet &amp; NIPR"/>
  </r>
  <r>
    <m/>
    <d v="1899-12-30T11:00:00"/>
    <d v="1899-12-30T12:00:00"/>
    <n v="1"/>
    <x v="2"/>
    <s v="Lunch"/>
    <m/>
    <m/>
    <m/>
    <m/>
    <m/>
    <m/>
  </r>
  <r>
    <s v="CR5"/>
    <d v="1899-12-30T12:00:00"/>
    <d v="1899-12-30T17:00:00"/>
    <n v="5"/>
    <x v="44"/>
    <s v="Host Based Security Bypass"/>
    <s v="W"/>
    <m/>
    <m/>
    <m/>
    <m/>
    <s v="Labnet &amp; NIPR"/>
  </r>
  <r>
    <s v="DAY:"/>
    <n v="45"/>
    <s v="$DATE"/>
    <m/>
    <x v="5"/>
    <s v="Week #0"/>
    <m/>
    <s v="Current as of: $DATE"/>
    <m/>
    <m/>
    <m/>
    <m/>
  </r>
  <r>
    <s v="Location"/>
    <s v="Start"/>
    <s v="Finish"/>
    <s v="Duration"/>
    <x v="6"/>
    <s v="Lesson Title"/>
    <s v="Flt"/>
    <s v="Primary Instructor"/>
    <s v="Eval"/>
    <s v="Support Instructor"/>
    <s v="Secondary"/>
    <s v="DOY Resources"/>
  </r>
  <r>
    <s v="CR5"/>
    <d v="1899-12-30T07:30:00"/>
    <d v="1899-12-30T11:00:00"/>
    <n v="3.5"/>
    <x v="45"/>
    <s v="NetWars Tournament"/>
    <s v="W"/>
    <m/>
    <m/>
    <m/>
    <m/>
    <s v="Labnet &amp; NIPR"/>
  </r>
  <r>
    <m/>
    <d v="1899-12-30T11:00:00"/>
    <d v="1899-12-30T12:00:00"/>
    <n v="1"/>
    <x v="2"/>
    <s v="Lunch"/>
    <m/>
    <m/>
    <m/>
    <m/>
    <m/>
    <m/>
  </r>
  <r>
    <s v="CR5"/>
    <d v="1899-12-30T12:00:00"/>
    <d v="1899-12-30T15:00:00"/>
    <n v="3"/>
    <x v="45"/>
    <s v="NetWars Tournament"/>
    <s v="W"/>
    <m/>
    <m/>
    <m/>
    <m/>
    <s v="Labnet &amp; NIPR"/>
  </r>
  <r>
    <s v="CR5"/>
    <d v="1899-12-30T15:00:00"/>
    <d v="1899-12-30T17:00:00"/>
    <n v="2"/>
    <x v="14"/>
    <s v="Academic Prep (Student Study)"/>
    <m/>
    <m/>
    <m/>
    <m/>
    <m/>
    <m/>
  </r>
  <r>
    <s v="DAY:"/>
    <n v="46"/>
    <s v="$DATE"/>
    <m/>
    <x v="5"/>
    <s v="Week #0"/>
    <m/>
    <s v="Current as of: $DATE"/>
    <m/>
    <m/>
    <m/>
    <m/>
  </r>
  <r>
    <s v="Location"/>
    <s v="Start"/>
    <s v="Finish"/>
    <s v="Duration"/>
    <x v="6"/>
    <s v="Lesson Title"/>
    <s v="Flt"/>
    <s v="Primary Instructor"/>
    <s v="Eval"/>
    <s v="Support Instructor"/>
    <s v="Secondary"/>
    <s v="DOY Resources"/>
  </r>
  <r>
    <s v="CR5"/>
    <d v="1899-12-30T07:30:00"/>
    <d v="1899-12-30T11:00:00"/>
    <n v="3.5"/>
    <x v="45"/>
    <s v="NetWars Tournament (Cont'd)"/>
    <s v="W"/>
    <m/>
    <m/>
    <m/>
    <m/>
    <s v="Labnet &amp; NIPR"/>
  </r>
  <r>
    <m/>
    <d v="1899-12-30T11:00:00"/>
    <d v="1899-12-30T12:00:00"/>
    <n v="1"/>
    <x v="2"/>
    <s v="Lunch"/>
    <m/>
    <m/>
    <m/>
    <m/>
    <m/>
    <m/>
  </r>
  <r>
    <s v="CR5"/>
    <d v="1899-12-30T12:00:00"/>
    <d v="1899-12-30T15:30:00"/>
    <n v="3.5"/>
    <x v="45"/>
    <s v="NetWars Tournament (Cont'd)"/>
    <s v="W"/>
    <m/>
    <m/>
    <m/>
    <m/>
    <s v="Labnet &amp; NIPR"/>
  </r>
  <r>
    <s v="CR5"/>
    <d v="1899-12-30T15:30:00"/>
    <d v="1899-12-30T17:00:00"/>
    <n v="1.5"/>
    <x v="11"/>
    <s v="Class PT"/>
    <m/>
    <m/>
    <m/>
    <m/>
    <m/>
    <m/>
  </r>
  <r>
    <s v="DAY:"/>
    <n v="47"/>
    <s v="$DATE"/>
    <m/>
    <x v="5"/>
    <s v="Week #0"/>
    <m/>
    <s v="Current as of: $DATE"/>
    <m/>
    <m/>
    <m/>
    <m/>
  </r>
  <r>
    <s v="Location"/>
    <s v="Start"/>
    <s v="Finish"/>
    <s v="Duration"/>
    <x v="6"/>
    <s v="Lesson Title"/>
    <s v="Flt"/>
    <s v="Primary Instructor"/>
    <s v="Eval"/>
    <s v="Support Instructor"/>
    <s v="Secondary"/>
    <s v="DOY Resources"/>
  </r>
  <r>
    <s v="CR5"/>
    <d v="1899-12-30T07:30:00"/>
    <d v="1899-12-30T10:00:00"/>
    <n v="2.5"/>
    <x v="45"/>
    <s v="NetWars Tournament (Cont'd)"/>
    <s v="W"/>
    <m/>
    <m/>
    <m/>
    <m/>
    <s v="Labnet &amp; NIPR"/>
  </r>
  <r>
    <s v="CR5"/>
    <d v="1899-12-30T10:00:00"/>
    <d v="1899-12-30T11:00:00"/>
    <n v="1"/>
    <x v="46"/>
    <s v="Intro to Intel"/>
    <s v="W"/>
    <m/>
    <m/>
    <m/>
    <m/>
    <s v="SIPR (slides)"/>
  </r>
  <r>
    <m/>
    <d v="1899-12-30T11:00:00"/>
    <d v="1899-12-30T12:00:00"/>
    <n v="1"/>
    <x v="2"/>
    <s v="Lunch"/>
    <m/>
    <m/>
    <m/>
    <m/>
    <m/>
    <m/>
  </r>
  <r>
    <s v="CR5"/>
    <d v="1899-12-30T12:00:00"/>
    <d v="1899-12-30T15:00:00"/>
    <n v="3"/>
    <x v="46"/>
    <s v="Intro to Intel"/>
    <s v="W"/>
    <m/>
    <m/>
    <m/>
    <m/>
    <s v="SIPR (slides)"/>
  </r>
  <r>
    <s v="CR5"/>
    <d v="1899-12-30T15:00:00"/>
    <d v="1899-12-30T17:00:00"/>
    <n v="2"/>
    <x v="14"/>
    <s v="Academic Prep (Student Study)"/>
    <m/>
    <m/>
    <m/>
    <m/>
    <m/>
    <m/>
  </r>
  <r>
    <s v="DAY:"/>
    <n v="48"/>
    <s v="$DATE"/>
    <m/>
    <x v="5"/>
    <s v="Week #"/>
    <m/>
    <s v="Current as of: $DATE"/>
    <m/>
    <m/>
    <m/>
    <m/>
  </r>
  <r>
    <s v="Location"/>
    <s v="Start"/>
    <s v="Finish"/>
    <s v="Duration"/>
    <x v="6"/>
    <s v="Lesson Title"/>
    <s v="Flt"/>
    <s v="Primary Instructor"/>
    <s v="Eval"/>
    <s v="Support Instructor"/>
    <s v="Secondary"/>
    <s v="DOY Resources"/>
  </r>
  <r>
    <s v="CR5"/>
    <s v="07:30"/>
    <d v="1899-12-30T08:00:00"/>
    <n v="0.5"/>
    <x v="19"/>
    <s v=" CCV/Technical Prep"/>
    <s v="V/\W"/>
    <m/>
    <m/>
    <m/>
    <m/>
    <s v="Labnet &amp; NIPR"/>
  </r>
  <r>
    <s v="CR5"/>
    <d v="1899-12-30T08:00:00"/>
    <d v="1899-12-30T12:00:00"/>
    <n v="4"/>
    <x v="47"/>
    <s v="NetWars Tournament ME"/>
    <s v="V/W"/>
    <m/>
    <m/>
    <m/>
    <m/>
    <s v="Labnet &amp; NIPR"/>
  </r>
  <r>
    <m/>
    <d v="1899-12-30T12:00:00"/>
    <d v="1899-12-30T13:30:00"/>
    <n v="1.5"/>
    <x v="2"/>
    <s v="Lunch"/>
    <m/>
    <m/>
    <m/>
    <m/>
    <m/>
    <m/>
  </r>
  <r>
    <s v="CR5"/>
    <d v="1899-12-30T13:30:00"/>
    <d v="1899-12-30T14:30:00"/>
    <n v="1"/>
    <x v="21"/>
    <s v="NetWars ME  Review/Critique"/>
    <s v="V/W"/>
    <m/>
    <m/>
    <m/>
    <m/>
    <s v="Labnet &amp; NIPR"/>
  </r>
  <r>
    <s v="CR5"/>
    <d v="1899-12-30T14:30:00"/>
    <d v="1899-12-30T17:00:00"/>
    <n v="2.5"/>
    <x v="14"/>
    <s v="Academic Prep (Student Study)"/>
    <m/>
    <m/>
    <m/>
    <m/>
    <m/>
    <m/>
  </r>
  <r>
    <s v="DAY:"/>
    <n v="49"/>
    <s v="$DATE"/>
    <m/>
    <x v="5"/>
    <s v="Week #"/>
    <m/>
    <s v="Current as of: $DATE"/>
    <m/>
    <m/>
    <m/>
    <m/>
  </r>
  <r>
    <s v="Location"/>
    <s v="Start"/>
    <s v="Finish"/>
    <s v="Duration"/>
    <x v="6"/>
    <s v="Lesson Title"/>
    <s v="Flt"/>
    <s v="Primary Instructor"/>
    <s v="Eval"/>
    <s v="Support Instructor"/>
    <s v="Secondary"/>
    <s v="DOY Resources"/>
  </r>
  <r>
    <s v="CR5"/>
    <s v="07:30"/>
    <d v="1899-12-30T08:00:00"/>
    <n v="0.5"/>
    <x v="19"/>
    <s v=" CCV/Technical Prep"/>
    <s v="V/W"/>
    <m/>
    <m/>
    <m/>
    <m/>
    <s v="Labnet &amp; NIPR"/>
  </r>
  <r>
    <s v="CR5"/>
    <d v="1899-12-30T08:00:00"/>
    <d v="1899-12-30T12:00:00"/>
    <n v="4"/>
    <x v="47"/>
    <s v="NetWars Tournament ME (Retest)"/>
    <s v="V/W"/>
    <m/>
    <m/>
    <m/>
    <m/>
    <s v="Labnet &amp; NIPR"/>
  </r>
  <r>
    <m/>
    <d v="1899-12-30T12:00:00"/>
    <d v="1899-12-30T14:30:00"/>
    <n v="2.5"/>
    <x v="2"/>
    <s v="Lunch (OCO Setup)"/>
    <s v="Y"/>
    <m/>
    <m/>
    <m/>
    <m/>
    <s v="DOY Resources"/>
  </r>
  <r>
    <s v="CR5"/>
    <d v="1899-12-30T14:30:00"/>
    <d v="1899-12-30T16:00:00"/>
    <n v="1.5"/>
    <x v="48"/>
    <s v="Debriefing Process"/>
    <s v="W"/>
    <m/>
    <m/>
    <m/>
    <m/>
    <s v="SIPR (slides)"/>
  </r>
  <r>
    <s v="DAY:"/>
    <n v="50"/>
    <s v="$DATE"/>
    <m/>
    <x v="5"/>
    <s v="Week #"/>
    <m/>
    <s v="Current as of: $DATE"/>
    <m/>
    <m/>
    <m/>
    <m/>
  </r>
  <r>
    <s v="Location"/>
    <s v="Start"/>
    <s v="Finish"/>
    <s v="Duration"/>
    <x v="6"/>
    <s v="Lesson Title"/>
    <s v="Flt"/>
    <s v="Primary Instructor"/>
    <s v="Eval"/>
    <s v="Support Instructor"/>
    <s v="Secondary"/>
    <s v="DOY Resources"/>
  </r>
  <r>
    <s v="CR5"/>
    <d v="1899-12-30T07:00:00"/>
    <d v="1899-12-30T14:30:00"/>
    <n v="7.5"/>
    <x v="49"/>
    <s v="Tactical Mission Analysis and Planning Training Mission (WORKING LUNCH)"/>
    <s v="W"/>
    <m/>
    <m/>
    <m/>
    <m/>
    <s v="SIPR (slides)"/>
  </r>
  <r>
    <s v="CR5"/>
    <d v="1899-12-30T14:30:00"/>
    <d v="1899-12-30T17:00:00"/>
    <n v="2.5"/>
    <x v="50"/>
    <s v="OCO Practical Exercise"/>
    <s v="W"/>
    <m/>
    <m/>
    <m/>
    <m/>
    <s v="NIPR, JWICS, OCO Exercise Environment"/>
  </r>
  <r>
    <s v="DAY:"/>
    <n v="51"/>
    <s v="$DATE"/>
    <m/>
    <x v="5"/>
    <s v="Week #"/>
    <m/>
    <s v="Current as of: $DATE"/>
    <m/>
    <m/>
    <m/>
    <m/>
  </r>
  <r>
    <s v="Location"/>
    <s v="Start"/>
    <s v="Finish"/>
    <s v="Duration"/>
    <x v="6"/>
    <s v="Lesson Title"/>
    <s v="Flt"/>
    <s v="Primary Instructor"/>
    <s v="Eval"/>
    <s v="Support Instructor"/>
    <s v="Secondary"/>
    <s v="DOY Resources"/>
  </r>
  <r>
    <s v="CR5"/>
    <d v="1899-12-30T07:00:00"/>
    <d v="1899-12-30T17:00:00"/>
    <n v="10"/>
    <x v="50"/>
    <s v="OCO Practical Exercise (WORKING LUNCH)"/>
    <s v="W"/>
    <m/>
    <m/>
    <m/>
    <m/>
    <s v="NIPR, JWICS, OCO Exercise Environment"/>
  </r>
  <r>
    <s v="DAY:"/>
    <n v="52"/>
    <s v="$DATE"/>
    <m/>
    <x v="5"/>
    <s v="Week #"/>
    <m/>
    <s v="Current as of: $DATE"/>
    <m/>
    <s v=""/>
    <m/>
    <m/>
  </r>
  <r>
    <s v="Location"/>
    <s v="Start"/>
    <s v="Finish"/>
    <s v="Duration"/>
    <x v="6"/>
    <s v="Lesson Title"/>
    <s v="Flt"/>
    <s v="Primary Instructor"/>
    <s v="Eval"/>
    <s v="Support Instructor"/>
    <s v="Secondary"/>
    <s v="DOY Resources"/>
  </r>
  <r>
    <s v="CR5"/>
    <d v="1899-12-30T07:00:00"/>
    <d v="1899-12-30T13:30:00"/>
    <n v="6.5"/>
    <x v="50"/>
    <s v="OCO Practical Exercise (WORKING LUNCH)"/>
    <s v="W"/>
    <m/>
    <m/>
    <m/>
    <m/>
    <s v="NIPR, JWICS, OCO Exercise Environment"/>
  </r>
  <r>
    <s v="CR5"/>
    <d v="1899-12-30T13:30:00"/>
    <d v="1899-12-30T14:30:00"/>
    <n v="1"/>
    <x v="51"/>
    <s v="Classroom Cleanup / Critiques"/>
    <s v="W"/>
    <m/>
    <m/>
    <m/>
    <m/>
    <s v="Labnet"/>
  </r>
  <r>
    <s v="CR5"/>
    <d v="1899-12-30T14:30:00"/>
    <d v="1899-12-30T15:00:00"/>
    <n v="0.5"/>
    <x v="19"/>
    <s v="CCV  Prep"/>
    <s v="V"/>
    <m/>
    <m/>
    <m/>
    <m/>
    <s v="NIPR (slides)"/>
  </r>
  <r>
    <s v="CR5"/>
    <d v="1899-12-30T15:00:00"/>
    <d v="1899-12-30T16:00:00"/>
    <n v="1"/>
    <x v="4"/>
    <s v="Knowledge Assessment Test (QM)"/>
    <s v="V"/>
    <m/>
    <m/>
    <m/>
    <m/>
    <s v="NIPR (slides)"/>
  </r>
  <r>
    <s v="CR5"/>
    <d v="1899-12-30T16:00:00"/>
    <d v="1899-12-30T16:30:00"/>
    <n v="0.5"/>
    <x v="51"/>
    <s v="CWO Graduation"/>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name="PivotTable2" cacheId="6" applyNumberFormats="0" applyBorderFormats="0" applyFontFormats="0" applyPatternFormats="0" applyAlignmentFormats="0" applyWidthHeightFormats="1" dataCaption="Values" updatedVersion="5" minRefreshableVersion="3" useAutoFormatting="1" rowGrandTotals="0" itemPrintTitles="1" createdVersion="5" indent="0" outline="1" outlineData="1" multipleFieldFilters="0">
  <location ref="A6:C30" firstHeaderRow="0" firstDataRow="1" firstDataCol="1"/>
  <pivotFields count="12">
    <pivotField showAll="0"/>
    <pivotField showAll="0"/>
    <pivotField showAll="0"/>
    <pivotField dataField="1" showAll="0"/>
    <pivotField showAll="0"/>
    <pivotField showAll="0"/>
    <pivotField showAll="0"/>
    <pivotField axis="axisRow" showAll="0" sortType="descending">
      <items count="36">
        <item x="30"/>
        <item x="11"/>
        <item h="1" x="0"/>
        <item x="29"/>
        <item h="1" x="4"/>
        <item x="27"/>
        <item h="1" x="7"/>
        <item h="1" x="1"/>
        <item h="1" m="1" x="32"/>
        <item x="23"/>
        <item x="3"/>
        <item x="16"/>
        <item x="10"/>
        <item x="15"/>
        <item h="1" m="1" x="33"/>
        <item h="1" m="1" x="34"/>
        <item x="12"/>
        <item x="25"/>
        <item x="26"/>
        <item x="24"/>
        <item x="13"/>
        <item x="8"/>
        <item h="1" x="2"/>
        <item x="21"/>
        <item x="9"/>
        <item x="17"/>
        <item x="19"/>
        <item x="20"/>
        <item x="28"/>
        <item x="5"/>
        <item x="18"/>
        <item x="22"/>
        <item h="1" x="31"/>
        <item h="1" x="6"/>
        <item h="1" x="14"/>
        <item t="default"/>
      </items>
      <autoSortScope>
        <pivotArea dataOnly="0" outline="0" fieldPosition="0">
          <references count="1">
            <reference field="4294967294" count="1" selected="0">
              <x v="0"/>
            </reference>
          </references>
        </pivotArea>
      </autoSortScope>
    </pivotField>
    <pivotField showAll="0" defaultSubtotal="0"/>
    <pivotField showAll="0"/>
    <pivotField showAll="0" defaultSubtotal="0"/>
    <pivotField showAll="0"/>
  </pivotFields>
  <rowFields count="1">
    <field x="7"/>
  </rowFields>
  <rowItems count="24">
    <i>
      <x v="13"/>
    </i>
    <i>
      <x v="1"/>
    </i>
    <i>
      <x v="5"/>
    </i>
    <i>
      <x v="29"/>
    </i>
    <i>
      <x/>
    </i>
    <i>
      <x v="17"/>
    </i>
    <i>
      <x v="20"/>
    </i>
    <i>
      <x v="26"/>
    </i>
    <i>
      <x v="23"/>
    </i>
    <i>
      <x v="27"/>
    </i>
    <i>
      <x v="9"/>
    </i>
    <i>
      <x v="25"/>
    </i>
    <i>
      <x v="11"/>
    </i>
    <i>
      <x v="28"/>
    </i>
    <i>
      <x v="19"/>
    </i>
    <i>
      <x v="3"/>
    </i>
    <i>
      <x v="30"/>
    </i>
    <i>
      <x v="16"/>
    </i>
    <i>
      <x v="31"/>
    </i>
    <i>
      <x v="24"/>
    </i>
    <i>
      <x v="10"/>
    </i>
    <i>
      <x v="21"/>
    </i>
    <i>
      <x v="18"/>
    </i>
    <i>
      <x v="12"/>
    </i>
  </rowItems>
  <colFields count="1">
    <field x="-2"/>
  </colFields>
  <colItems count="2">
    <i>
      <x/>
    </i>
    <i i="1">
      <x v="1"/>
    </i>
  </colItems>
  <dataFields count="2">
    <dataField name="Hours" fld="3" baseField="7" baseItem="0"/>
    <dataField name="Percentage" fld="3" showDataAs="percentOfTotal" baseField="7" baseItem="1" numFmtId="10"/>
  </dataFields>
  <formats count="2">
    <format dxfId="105">
      <pivotArea dataOnly="0" labelOnly="1" outline="0" fieldPosition="0">
        <references count="1">
          <reference field="4294967294" count="2">
            <x v="0"/>
            <x v="1"/>
          </reference>
        </references>
      </pivotArea>
    </format>
    <format dxfId="104">
      <pivotArea dataOnly="0" labelOnly="1" fieldPosition="0">
        <references count="1">
          <reference field="7" count="1">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3" cacheId="7" applyNumberFormats="0" applyBorderFormats="0" applyFontFormats="0" applyPatternFormats="0" applyAlignmentFormats="0" applyWidthHeightFormats="1" dataCaption="Values" updatedVersion="5" minRefreshableVersion="3" useAutoFormatting="1" rowGrandTotals="0" itemPrintTitles="1" createdVersion="5" indent="0" outline="1" outlineData="1" multipleFieldFilters="0" rowHeaderCaption="Tracker">
  <location ref="E1:F46" firstHeaderRow="1" firstDataRow="1" firstDataCol="1"/>
  <pivotFields count="7">
    <pivotField axis="axisRow" showAll="0" sortType="ascending" defaultSubtotal="0">
      <items count="56">
        <item x="2"/>
        <item x="3"/>
        <item x="1"/>
        <item x="4"/>
        <item x="6"/>
        <item x="7"/>
        <item x="8"/>
        <item x="9"/>
        <item x="10"/>
        <item x="11"/>
        <item x="21"/>
        <item x="22"/>
        <item x="23"/>
        <item x="37"/>
        <item x="38"/>
        <item x="39"/>
        <item x="40"/>
        <item x="41"/>
        <item x="30"/>
        <item x="31"/>
        <item x="32"/>
        <item x="33"/>
        <item x="34"/>
        <item x="35"/>
        <item x="18"/>
        <item x="19"/>
        <item x="25"/>
        <item x="13"/>
        <item x="14"/>
        <item x="15"/>
        <item x="16"/>
        <item x="27"/>
        <item x="28"/>
        <item x="43"/>
        <item x="47"/>
        <item x="54"/>
        <item x="55"/>
        <item x="44"/>
        <item x="45"/>
        <item x="48"/>
        <item x="49"/>
        <item x="51"/>
        <item x="52"/>
        <item x="50"/>
        <item x="53"/>
        <item h="1" x="0"/>
        <item h="1" x="5"/>
        <item h="1" x="46"/>
        <item h="1" x="12"/>
        <item h="1" x="17"/>
        <item h="1" x="20"/>
        <item h="1" x="24"/>
        <item h="1" x="26"/>
        <item h="1" x="29"/>
        <item h="1" x="36"/>
        <item h="1" x="42"/>
      </items>
    </pivotField>
    <pivotField showAll="0" defaultSubtotal="0"/>
    <pivotField showAll="0" defaultSubtotal="0"/>
    <pivotField showAll="0" defaultSubtotal="0"/>
    <pivotField showAll="0" defaultSubtotal="0"/>
    <pivotField showAll="0" defaultSubtotal="0"/>
    <pivotField dataField="1" showAll="0" defaultSubtotal="0"/>
  </pivotFields>
  <rowFields count="1">
    <field x="0"/>
  </rowFields>
  <rowItems count="4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rowItems>
  <colItems count="1">
    <i/>
  </colItems>
  <dataFields count="1">
    <dataField name="Sum of G" fld="6" baseField="0" baseItem="3"/>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1" cacheId="8" applyNumberFormats="0" applyBorderFormats="0" applyFontFormats="0" applyPatternFormats="0" applyAlignmentFormats="0" applyWidthHeightFormats="1" dataCaption="Values" updatedVersion="5" minRefreshableVersion="3" useAutoFormatting="1" rowGrandTotals="0" itemPrintTitles="1" createdVersion="5" indent="0" outline="1" outlineData="1" multipleFieldFilters="0" rowHeaderCaption="Schedule">
  <location ref="A1:B48" firstHeaderRow="1" firstDataRow="1" firstDataCol="1"/>
  <pivotFields count="12">
    <pivotField showAll="0"/>
    <pivotField showAll="0"/>
    <pivotField showAll="0"/>
    <pivotField dataField="1" showAll="0"/>
    <pivotField axis="axisRow" showAll="0" sortType="ascending">
      <items count="60">
        <item h="1" x="1"/>
        <item x="9"/>
        <item x="22"/>
        <item x="23"/>
        <item x="18"/>
        <item x="34"/>
        <item x="12"/>
        <item x="13"/>
        <item x="15"/>
        <item x="16"/>
        <item x="17"/>
        <item x="35"/>
        <item x="36"/>
        <item x="45"/>
        <item x="7"/>
        <item x="8"/>
        <item x="10"/>
        <item x="49"/>
        <item x="46"/>
        <item x="48"/>
        <item x="39"/>
        <item x="40"/>
        <item x="41"/>
        <item x="42"/>
        <item x="44"/>
        <item x="50"/>
        <item x="24"/>
        <item x="26"/>
        <item x="31"/>
        <item x="32"/>
        <item x="27"/>
        <item x="28"/>
        <item x="29"/>
        <item x="33"/>
        <item x="37"/>
        <item h="1" m="1" x="55"/>
        <item x="0"/>
        <item h="1" x="3"/>
        <item x="4"/>
        <item h="1" m="1" x="57"/>
        <item x="21"/>
        <item m="1" x="58"/>
        <item x="19"/>
        <item x="14"/>
        <item x="11"/>
        <item x="25"/>
        <item x="20"/>
        <item x="43"/>
        <item h="1" m="1" x="52"/>
        <item x="38"/>
        <item h="1" m="1" x="56"/>
        <item x="30"/>
        <item h="1" m="1" x="54"/>
        <item x="47"/>
        <item h="1" m="1" x="53"/>
        <item x="51"/>
        <item h="1" x="6"/>
        <item h="1" x="2"/>
        <item h="1" x="5"/>
        <item t="default"/>
      </items>
    </pivotField>
    <pivotField showAll="0"/>
    <pivotField showAll="0"/>
    <pivotField showAll="0"/>
    <pivotField showAll="0" defaultSubtotal="0"/>
    <pivotField showAll="0"/>
    <pivotField showAll="0" defaultSubtotal="0"/>
    <pivotField showAll="0"/>
  </pivotFields>
  <rowFields count="1">
    <field x="4"/>
  </rowFields>
  <rowItems count="47">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6"/>
    </i>
    <i>
      <x v="38"/>
    </i>
    <i>
      <x v="40"/>
    </i>
    <i>
      <x v="42"/>
    </i>
    <i>
      <x v="43"/>
    </i>
    <i>
      <x v="44"/>
    </i>
    <i>
      <x v="45"/>
    </i>
    <i>
      <x v="46"/>
    </i>
    <i>
      <x v="47"/>
    </i>
    <i>
      <x v="49"/>
    </i>
    <i>
      <x v="51"/>
    </i>
    <i>
      <x v="53"/>
    </i>
    <i>
      <x v="55"/>
    </i>
  </rowItems>
  <colItems count="1">
    <i/>
  </colItems>
  <dataFields count="1">
    <dataField name="Schedule" fld="3" baseField="4" baseItem="0"/>
  </dataFields>
  <formats count="1">
    <format dxfId="102">
      <pivotArea dataOnly="0" labelOnly="1" outline="0" axis="axisValues" fieldPosition="0"/>
    </format>
  </formats>
  <conditionalFormats count="1">
    <conditionalFormat priority="1">
      <pivotAreas count="1">
        <pivotArea type="data" outline="0" collapsedLevelsAreSubtotals="1" fieldPosition="0">
          <references count="1">
            <reference field="4294967294" count="1" selected="0">
              <x v="0"/>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revisions/_rels/revisionHeaders.xml.rels><?xml version="1.0" encoding="UTF-8" standalone="yes"?>
<Relationships xmlns="http://schemas.openxmlformats.org/package/2006/relationships"><Relationship Id="rId8" Type="http://schemas.openxmlformats.org/officeDocument/2006/relationships/revisionLog" Target="revisionLog8.xml"/><Relationship Id="rId13" Type="http://schemas.openxmlformats.org/officeDocument/2006/relationships/revisionLog" Target="revisionLog13.xml"/><Relationship Id="rId18" Type="http://schemas.openxmlformats.org/officeDocument/2006/relationships/revisionLog" Target="revisionLog18.xml"/><Relationship Id="rId26" Type="http://schemas.openxmlformats.org/officeDocument/2006/relationships/revisionLog" Target="revisionLog26.xml"/><Relationship Id="rId3" Type="http://schemas.openxmlformats.org/officeDocument/2006/relationships/revisionLog" Target="revisionLog3.xml"/><Relationship Id="rId21" Type="http://schemas.openxmlformats.org/officeDocument/2006/relationships/revisionLog" Target="revisionLog21.xml"/><Relationship Id="rId7" Type="http://schemas.openxmlformats.org/officeDocument/2006/relationships/revisionLog" Target="revisionLog7.xml"/><Relationship Id="rId12" Type="http://schemas.openxmlformats.org/officeDocument/2006/relationships/revisionLog" Target="revisionLog12.xml"/><Relationship Id="rId17" Type="http://schemas.openxmlformats.org/officeDocument/2006/relationships/revisionLog" Target="revisionLog17.xml"/><Relationship Id="rId25" Type="http://schemas.openxmlformats.org/officeDocument/2006/relationships/revisionLog" Target="revisionLog25.xml"/><Relationship Id="rId2" Type="http://schemas.openxmlformats.org/officeDocument/2006/relationships/revisionLog" Target="revisionLog2.xml"/><Relationship Id="rId16" Type="http://schemas.openxmlformats.org/officeDocument/2006/relationships/revisionLog" Target="revisionLog16.xml"/><Relationship Id="rId20" Type="http://schemas.openxmlformats.org/officeDocument/2006/relationships/revisionLog" Target="revisionLog20.xml"/><Relationship Id="rId29" Type="http://schemas.openxmlformats.org/officeDocument/2006/relationships/revisionLog" Target="revisionLog29.xml"/><Relationship Id="rId1" Type="http://schemas.openxmlformats.org/officeDocument/2006/relationships/revisionLog" Target="revisionLog1.xml"/><Relationship Id="rId6" Type="http://schemas.openxmlformats.org/officeDocument/2006/relationships/revisionLog" Target="revisionLog6.xml"/><Relationship Id="rId11" Type="http://schemas.openxmlformats.org/officeDocument/2006/relationships/revisionLog" Target="revisionLog11.xml"/><Relationship Id="rId24" Type="http://schemas.openxmlformats.org/officeDocument/2006/relationships/revisionLog" Target="revisionLog24.xml"/><Relationship Id="rId5" Type="http://schemas.openxmlformats.org/officeDocument/2006/relationships/revisionLog" Target="revisionLog5.xml"/><Relationship Id="rId15" Type="http://schemas.openxmlformats.org/officeDocument/2006/relationships/revisionLog" Target="revisionLog15.xml"/><Relationship Id="rId23" Type="http://schemas.openxmlformats.org/officeDocument/2006/relationships/revisionLog" Target="revisionLog23.xml"/><Relationship Id="rId28" Type="http://schemas.openxmlformats.org/officeDocument/2006/relationships/revisionLog" Target="revisionLog28.xml"/><Relationship Id="rId10" Type="http://schemas.openxmlformats.org/officeDocument/2006/relationships/revisionLog" Target="revisionLog10.xml"/><Relationship Id="rId19" Type="http://schemas.openxmlformats.org/officeDocument/2006/relationships/revisionLog" Target="revisionLog19.xml"/><Relationship Id="rId4" Type="http://schemas.openxmlformats.org/officeDocument/2006/relationships/revisionLog" Target="revisionLog4.xml"/><Relationship Id="rId9" Type="http://schemas.openxmlformats.org/officeDocument/2006/relationships/revisionLog" Target="revisionLog9.xml"/><Relationship Id="rId14" Type="http://schemas.openxmlformats.org/officeDocument/2006/relationships/revisionLog" Target="revisionLog14.xml"/><Relationship Id="rId22" Type="http://schemas.openxmlformats.org/officeDocument/2006/relationships/revisionLog" Target="revisionLog22.xml"/><Relationship Id="rId27" Type="http://schemas.openxmlformats.org/officeDocument/2006/relationships/revisionLog" Target="revisionLog27.xml"/><Relationship Id="rId30" Type="http://schemas.openxmlformats.org/officeDocument/2006/relationships/revisionLog" Target="revisionLog30.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978A53D2-3AC3-4CC9-B39C-9940DB2D1F37}" diskRevisions="1" revisionId="396" version="30">
  <header guid="{F3618A36-FF1E-4A20-8410-9AF07EC53F52}" dateTime="2020-03-31T11:45:21" maxSheetId="6" userName="ZINSKI, JONATHAN T SSgt USAF ACC 39 IOS/DOW" r:id="rId1">
    <sheetIdMap count="5">
      <sheetId val="1"/>
      <sheetId val="2"/>
      <sheetId val="3"/>
      <sheetId val="4"/>
      <sheetId val="5"/>
    </sheetIdMap>
  </header>
  <header guid="{E04A5EA6-D1EF-4E51-B10C-14E0931A87DC}" dateTime="2020-03-31T15:56:48" maxSheetId="6" userName="ZINSKI, JONATHAN T SSgt USAF ACC 39 IOS/DOW" r:id="rId2" minRId="1" maxRId="37">
    <sheetIdMap count="5">
      <sheetId val="1"/>
      <sheetId val="2"/>
      <sheetId val="3"/>
      <sheetId val="4"/>
      <sheetId val="5"/>
    </sheetIdMap>
  </header>
  <header guid="{581DCCAB-CC64-4C17-8C3B-A768C3F3B370}" dateTime="2020-03-31T16:13:21" maxSheetId="6" userName="ZINSKI, JONATHAN T SSgt USAF ACC 39 IOS/DOW" r:id="rId3" minRId="38" maxRId="60">
    <sheetIdMap count="5">
      <sheetId val="1"/>
      <sheetId val="2"/>
      <sheetId val="3"/>
      <sheetId val="4"/>
      <sheetId val="5"/>
    </sheetIdMap>
  </header>
  <header guid="{712737CA-630C-4362-BAA6-7E588E8CC239}" dateTime="2020-03-31T16:25:15" maxSheetId="6" userName="ZINSKI, JONATHAN T SSgt USAF ACC 39 IOS/DOW" r:id="rId4" minRId="61" maxRId="144">
    <sheetIdMap count="5">
      <sheetId val="1"/>
      <sheetId val="2"/>
      <sheetId val="3"/>
      <sheetId val="4"/>
      <sheetId val="5"/>
    </sheetIdMap>
  </header>
  <header guid="{8CE754F9-E356-4B9A-8BE1-DEAFFAB5FB23}" dateTime="2020-03-31T16:27:55" maxSheetId="6" userName="ZINSKI, JONATHAN T SSgt USAF ACC 39 IOS/DOW" r:id="rId5" minRId="145" maxRId="156">
    <sheetIdMap count="5">
      <sheetId val="1"/>
      <sheetId val="2"/>
      <sheetId val="3"/>
      <sheetId val="4"/>
      <sheetId val="5"/>
    </sheetIdMap>
  </header>
  <header guid="{1EAD0655-2AFB-4B54-815B-114A7492F8C0}" dateTime="2020-03-31T16:29:46" maxSheetId="6" userName="ZINSKI, JONATHAN T SSgt USAF ACC 39 IOS/DOW" r:id="rId6" minRId="157" maxRId="162">
    <sheetIdMap count="5">
      <sheetId val="1"/>
      <sheetId val="2"/>
      <sheetId val="3"/>
      <sheetId val="4"/>
      <sheetId val="5"/>
    </sheetIdMap>
  </header>
  <header guid="{1914ECBB-554B-4400-824A-15A01BF5F515}" dateTime="2020-03-31T16:40:12" maxSheetId="6" userName="ZINSKI, JONATHAN T SSgt USAF ACC 39 IOS/DOW" r:id="rId7" minRId="163" maxRId="202">
    <sheetIdMap count="5">
      <sheetId val="1"/>
      <sheetId val="2"/>
      <sheetId val="3"/>
      <sheetId val="4"/>
      <sheetId val="5"/>
    </sheetIdMap>
  </header>
  <header guid="{62467E1A-6943-4B81-A16A-626EB7545FC2}" dateTime="2020-03-31T16:54:33" maxSheetId="6" userName="ZINSKI, JONATHAN T SSgt USAF ACC 39 IOS/DOW" r:id="rId8" minRId="203" maxRId="204">
    <sheetIdMap count="5">
      <sheetId val="1"/>
      <sheetId val="2"/>
      <sheetId val="3"/>
      <sheetId val="4"/>
      <sheetId val="5"/>
    </sheetIdMap>
  </header>
  <header guid="{1D4FC77F-3BD2-4030-A02D-5D036709E52C}" dateTime="2020-03-31T19:21:03" maxSheetId="6" userName="ZINSKI, JONATHAN T SSgt USAF ACC 39 IOS/DOW" r:id="rId9" minRId="205" maxRId="207">
    <sheetIdMap count="5">
      <sheetId val="1"/>
      <sheetId val="2"/>
      <sheetId val="3"/>
      <sheetId val="4"/>
      <sheetId val="5"/>
    </sheetIdMap>
  </header>
  <header guid="{A2EAE36F-2386-49A8-A9DA-7799E39671F9}" dateTime="2020-03-31T19:23:23" maxSheetId="6" userName="ZINSKI, JONATHAN T SSgt USAF ACC 39 IOS/DOW" r:id="rId10" minRId="211" maxRId="229">
    <sheetIdMap count="5">
      <sheetId val="1"/>
      <sheetId val="2"/>
      <sheetId val="3"/>
      <sheetId val="4"/>
      <sheetId val="5"/>
    </sheetIdMap>
  </header>
  <header guid="{24D39970-C6D7-4266-A6CA-7564E41DC40B}" dateTime="2020-03-31T19:27:22" maxSheetId="6" userName="ZINSKI, JONATHAN T SSgt USAF ACC 39 IOS/DOW" r:id="rId11" minRId="230" maxRId="238">
    <sheetIdMap count="5">
      <sheetId val="1"/>
      <sheetId val="2"/>
      <sheetId val="3"/>
      <sheetId val="4"/>
      <sheetId val="5"/>
    </sheetIdMap>
  </header>
  <header guid="{95A8D7C7-D4EB-4069-9D69-8A1B8423F20F}" dateTime="2020-03-31T19:30:40" maxSheetId="6" userName="ZINSKI, JONATHAN T SSgt USAF ACC 39 IOS/DOW" r:id="rId12" minRId="239" maxRId="240">
    <sheetIdMap count="5">
      <sheetId val="1"/>
      <sheetId val="2"/>
      <sheetId val="3"/>
      <sheetId val="4"/>
      <sheetId val="5"/>
    </sheetIdMap>
  </header>
  <header guid="{538E6176-10EF-44C9-ABA8-A6FEA7414CDE}" dateTime="2020-04-01T06:44:30" maxSheetId="6" userName="ZINSKI, JONATHAN T SSgt USAF ACC 39 IOS/DOW" r:id="rId13" minRId="241" maxRId="242">
    <sheetIdMap count="5">
      <sheetId val="1"/>
      <sheetId val="2"/>
      <sheetId val="3"/>
      <sheetId val="4"/>
      <sheetId val="5"/>
    </sheetIdMap>
  </header>
  <header guid="{CCEC6CF6-A9E5-4808-8B75-1196C8AE3724}" dateTime="2020-04-01T07:01:58" maxSheetId="6" userName="ZINSKI, JONATHAN T SSgt USAF ACC 39 IOS/DOW" r:id="rId14" minRId="243" maxRId="244">
    <sheetIdMap count="5">
      <sheetId val="1"/>
      <sheetId val="2"/>
      <sheetId val="3"/>
      <sheetId val="4"/>
      <sheetId val="5"/>
    </sheetIdMap>
  </header>
  <header guid="{6EA8BCD9-AB9E-44B2-ABB3-2C1CBFA14861}" dateTime="2020-04-01T07:09:26" maxSheetId="6" userName="ZINSKI, JONATHAN T SSgt USAF ACC 39 IOS/DOW" r:id="rId15" minRId="245" maxRId="250">
    <sheetIdMap count="5">
      <sheetId val="1"/>
      <sheetId val="2"/>
      <sheetId val="3"/>
      <sheetId val="4"/>
      <sheetId val="5"/>
    </sheetIdMap>
  </header>
  <header guid="{6CB3B286-2D0C-4653-966E-733DC259A8CB}" dateTime="2020-04-01T07:26:28" maxSheetId="6" userName="ZINSKI, JONATHAN T SSgt USAF ACC 39 IOS/DOW" r:id="rId16" minRId="251" maxRId="256">
    <sheetIdMap count="5">
      <sheetId val="1"/>
      <sheetId val="2"/>
      <sheetId val="3"/>
      <sheetId val="4"/>
      <sheetId val="5"/>
    </sheetIdMap>
  </header>
  <header guid="{7E922C58-E1EC-4866-8830-07D3F4B1808F}" dateTime="2020-04-02T06:52:12" maxSheetId="6" userName="ZINSKI, JONATHAN T SSgt USAF ACC 39 IOS/DOW" r:id="rId17" minRId="257" maxRId="261">
    <sheetIdMap count="5">
      <sheetId val="1"/>
      <sheetId val="2"/>
      <sheetId val="3"/>
      <sheetId val="4"/>
      <sheetId val="5"/>
    </sheetIdMap>
  </header>
  <header guid="{DC05C1F0-FD32-4CFC-B35B-97D880A35633}" dateTime="2020-04-02T14:07:56" maxSheetId="6" userName="ZINSKI, JONATHAN T SSgt USAF ACC 39 IOS/DOW" r:id="rId18" minRId="265" maxRId="287">
    <sheetIdMap count="5">
      <sheetId val="1"/>
      <sheetId val="2"/>
      <sheetId val="3"/>
      <sheetId val="4"/>
      <sheetId val="5"/>
    </sheetIdMap>
  </header>
  <header guid="{A74BDA58-DA51-4142-93C1-FA565DCA48E8}" dateTime="2020-04-03T12:13:38" maxSheetId="6" userName="ZINSKI, JONATHAN T SSgt USAF ACC 39 IOS/DOW" r:id="rId19" minRId="288" maxRId="309">
    <sheetIdMap count="5">
      <sheetId val="1"/>
      <sheetId val="2"/>
      <sheetId val="3"/>
      <sheetId val="4"/>
      <sheetId val="5"/>
    </sheetIdMap>
  </header>
  <header guid="{FC39EF8B-83F7-475E-BCF3-4A97CFDCD0E7}" dateTime="2020-04-03T13:53:05" maxSheetId="6" userName="ZINSKI, JONATHAN T SSgt USAF ACC 39 IOS/DOW" r:id="rId20" minRId="310" maxRId="311">
    <sheetIdMap count="5">
      <sheetId val="1"/>
      <sheetId val="2"/>
      <sheetId val="3"/>
      <sheetId val="4"/>
      <sheetId val="5"/>
    </sheetIdMap>
  </header>
  <header guid="{604C7955-E995-4635-A547-BC057FCB39ED}" dateTime="2020-04-03T14:03:49" maxSheetId="6" userName="ZINSKI, JONATHAN T SSgt USAF ACC 39 IOS/DOW" r:id="rId21">
    <sheetIdMap count="5">
      <sheetId val="1"/>
      <sheetId val="2"/>
      <sheetId val="3"/>
      <sheetId val="4"/>
      <sheetId val="5"/>
    </sheetIdMap>
  </header>
  <header guid="{0B5E6296-F570-4FD3-A1CD-0C6DFF337D00}" dateTime="2020-04-03T14:04:28" maxSheetId="6" userName="ZINSKI, JONATHAN T SSgt USAF ACC 39 IOS/DOW" r:id="rId22" minRId="312" maxRId="314">
    <sheetIdMap count="5">
      <sheetId val="1"/>
      <sheetId val="2"/>
      <sheetId val="3"/>
      <sheetId val="4"/>
      <sheetId val="5"/>
    </sheetIdMap>
  </header>
  <header guid="{803D4C0E-2D34-40AD-B20C-FFC6339E43E0}" dateTime="2020-04-03T14:27:22" maxSheetId="6" userName="ZINSKI, JONATHAN T SSgt USAF ACC 39 IOS/DOW" r:id="rId23" minRId="315" maxRId="317">
    <sheetIdMap count="5">
      <sheetId val="1"/>
      <sheetId val="2"/>
      <sheetId val="3"/>
      <sheetId val="4"/>
      <sheetId val="5"/>
    </sheetIdMap>
  </header>
  <header guid="{4E7FC066-37E7-44C0-955D-244AF9F38A5B}" dateTime="2020-04-03T14:33:18" maxSheetId="6" userName="ZINSKI, JONATHAN T SSgt USAF ACC 39 IOS/DOW" r:id="rId24" minRId="318" maxRId="324">
    <sheetIdMap count="5">
      <sheetId val="1"/>
      <sheetId val="2"/>
      <sheetId val="3"/>
      <sheetId val="4"/>
      <sheetId val="5"/>
    </sheetIdMap>
  </header>
  <header guid="{345698AD-0D8C-4BCF-810A-30BCB2B68C6B}" dateTime="2020-04-08T14:00:16" maxSheetId="6" userName="ZINSKI, JONATHAN T SSgt USAF ACC 39 IOS/DOW" r:id="rId25" minRId="325" maxRId="336">
    <sheetIdMap count="5">
      <sheetId val="1"/>
      <sheetId val="2"/>
      <sheetId val="3"/>
      <sheetId val="4"/>
      <sheetId val="5"/>
    </sheetIdMap>
  </header>
  <header guid="{F18EC0A3-88EF-45E3-8B55-6C6C1AB10AC5}" dateTime="2020-04-08T14:00:45" maxSheetId="6" userName="ZINSKI, JONATHAN T SSgt USAF ACC 39 IOS/DOW" r:id="rId26" minRId="337" maxRId="341">
    <sheetIdMap count="5">
      <sheetId val="1"/>
      <sheetId val="2"/>
      <sheetId val="3"/>
      <sheetId val="4"/>
      <sheetId val="5"/>
    </sheetIdMap>
  </header>
  <header guid="{55E2544C-98C8-4249-8FF1-A1AF702027F7}" dateTime="2020-04-08T14:14:06" maxSheetId="6" userName="ZINSKI, JONATHAN T SSgt USAF ACC 39 IOS/DOW" r:id="rId27" minRId="342" maxRId="378">
    <sheetIdMap count="5">
      <sheetId val="1"/>
      <sheetId val="2"/>
      <sheetId val="3"/>
      <sheetId val="4"/>
      <sheetId val="5"/>
    </sheetIdMap>
  </header>
  <header guid="{813E92DB-1DE6-431F-A17F-2B0BC98AAC6E}" dateTime="2020-04-08T14:33:33" maxSheetId="6" userName="ZINSKI, JONATHAN T SSgt USAF ACC 39 IOS/DOW" r:id="rId28" minRId="379" maxRId="383">
    <sheetIdMap count="5">
      <sheetId val="1"/>
      <sheetId val="2"/>
      <sheetId val="3"/>
      <sheetId val="4"/>
      <sheetId val="5"/>
    </sheetIdMap>
  </header>
  <header guid="{6C26D07B-87B6-4DF9-A5A1-45949950861E}" dateTime="2020-04-08T14:52:32" maxSheetId="6" userName="ZINSKI, JONATHAN T SSgt USAF ACC 39 IOS/DOW" r:id="rId29" minRId="384" maxRId="388">
    <sheetIdMap count="5">
      <sheetId val="1"/>
      <sheetId val="2"/>
      <sheetId val="3"/>
      <sheetId val="4"/>
      <sheetId val="5"/>
    </sheetIdMap>
  </header>
  <header guid="{978A53D2-3AC3-4CC9-B39C-9940DB2D1F37}" dateTime="2020-04-08T14:54:27" maxSheetId="6" userName="ZINSKI, JONATHAN T SSgt USAF ACC 39 IOS/DOW" r:id="rId30" minRId="389" maxRId="396">
    <sheetIdMap count="5">
      <sheetId val="1"/>
      <sheetId val="2"/>
      <sheetId val="3"/>
      <sheetId val="4"/>
      <sheetId val="5"/>
    </sheetIdMap>
  </header>
</headers>
</file>

<file path=xl/revisions/revisionLog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file>

<file path=xl/revisions/revisionLog1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1" sId="1">
    <oc r="L167" t="inlineStr">
      <is>
        <t>Capt Hicks, SSgt Zinski</t>
      </is>
    </oc>
    <nc r="L167"/>
  </rcc>
  <rcc rId="212" sId="1">
    <nc r="J155" t="inlineStr">
      <is>
        <t>I</t>
      </is>
    </nc>
  </rcc>
  <rcc rId="213" sId="1">
    <nc r="J158" t="inlineStr">
      <is>
        <t>I</t>
      </is>
    </nc>
  </rcc>
  <rcc rId="214" sId="1">
    <nc r="J160" t="inlineStr">
      <is>
        <t>I</t>
      </is>
    </nc>
  </rcc>
  <rcc rId="215" sId="1">
    <nc r="J163" t="inlineStr">
      <is>
        <t>I</t>
      </is>
    </nc>
  </rcc>
  <rcc rId="216" sId="1">
    <nc r="J166" t="inlineStr">
      <is>
        <t>I</t>
      </is>
    </nc>
  </rcc>
  <rcc rId="217" sId="1">
    <nc r="N155" t="inlineStr">
      <is>
        <t>I</t>
      </is>
    </nc>
  </rcc>
  <rcc rId="218" sId="1" odxf="1" dxf="1">
    <nc r="N158" t="inlineStr">
      <is>
        <t>I</t>
      </is>
    </nc>
    <odxf>
      <border outline="0">
        <right/>
      </border>
    </odxf>
    <ndxf>
      <border outline="0">
        <right style="thin">
          <color indexed="64"/>
        </right>
      </border>
    </ndxf>
  </rcc>
  <rcc rId="219" sId="1">
    <nc r="N160" t="inlineStr">
      <is>
        <t>I</t>
      </is>
    </nc>
  </rcc>
  <rcc rId="220" sId="1">
    <nc r="N166" t="inlineStr">
      <is>
        <t>I</t>
      </is>
    </nc>
  </rcc>
  <rcc rId="221" sId="1">
    <nc r="O155" t="inlineStr">
      <is>
        <t>X</t>
      </is>
    </nc>
  </rcc>
  <rcc rId="222" sId="1" odxf="1" dxf="1">
    <nc r="O158" t="inlineStr">
      <is>
        <t>X</t>
      </is>
    </nc>
    <odxf>
      <border outline="0">
        <right/>
      </border>
    </odxf>
    <ndxf>
      <border outline="0">
        <right style="thin">
          <color indexed="64"/>
        </right>
      </border>
    </ndxf>
  </rcc>
  <rcc rId="223" sId="1">
    <nc r="O160" t="inlineStr">
      <is>
        <t>X</t>
      </is>
    </nc>
  </rcc>
  <rcc rId="224" sId="1">
    <nc r="O166" t="inlineStr">
      <is>
        <t>X</t>
      </is>
    </nc>
  </rcc>
  <rcc rId="225" sId="1">
    <nc r="K155" t="inlineStr">
      <is>
        <t>O</t>
      </is>
    </nc>
  </rcc>
  <rcc rId="226" sId="1">
    <nc r="K158" t="inlineStr">
      <is>
        <t>O</t>
      </is>
    </nc>
  </rcc>
  <rcc rId="227" sId="1">
    <nc r="K160" t="inlineStr">
      <is>
        <t>O</t>
      </is>
    </nc>
  </rcc>
  <rcc rId="228" sId="1">
    <oc r="K163" t="inlineStr">
      <is>
        <t>X</t>
      </is>
    </oc>
    <nc r="K163" t="inlineStr">
      <is>
        <t>O</t>
      </is>
    </nc>
  </rcc>
  <rcc rId="229" sId="1">
    <nc r="K166" t="inlineStr">
      <is>
        <t>O</t>
      </is>
    </nc>
  </rcc>
</revisions>
</file>

<file path=xl/revisions/revisionLog1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0" sId="1">
    <oc r="K40" t="inlineStr">
      <is>
        <t>X</t>
      </is>
    </oc>
    <nc r="K40"/>
  </rcc>
  <rcc rId="231" sId="1" odxf="1" s="1" dxf="1">
    <nc r="K42" t="inlineStr">
      <is>
        <t>X</t>
      </is>
    </nc>
    <odxf>
      <font>
        <b val="0"/>
        <i val="0"/>
        <strike val="0"/>
        <condense val="0"/>
        <extend val="0"/>
        <outline val="0"/>
        <shadow val="0"/>
        <u val="none"/>
        <vertAlign val="baseline"/>
        <sz val="12"/>
        <color theme="1"/>
        <name val="Arial"/>
        <scheme val="none"/>
      </font>
      <numFmt numFmtId="0" formatCode="General"/>
      <fill>
        <patternFill patternType="solid">
          <fgColor indexed="64"/>
          <bgColor theme="0"/>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odxf>
    <ndxf>
      <fill>
        <patternFill patternType="none">
          <bgColor indexed="65"/>
        </patternFill>
      </fill>
      <alignment wrapText="1" readingOrder="0"/>
    </ndxf>
  </rcc>
  <rcc rId="232" sId="1">
    <oc r="O48" t="inlineStr">
      <is>
        <t>O</t>
      </is>
    </oc>
    <nc r="O48" t="inlineStr">
      <is>
        <t>X</t>
      </is>
    </nc>
  </rcc>
  <rcc rId="233" sId="1">
    <oc r="O51" t="inlineStr">
      <is>
        <t>O</t>
      </is>
    </oc>
    <nc r="O51" t="inlineStr">
      <is>
        <t>X</t>
      </is>
    </nc>
  </rcc>
  <rcc rId="234" sId="1">
    <oc r="O54" t="inlineStr">
      <is>
        <t>O</t>
      </is>
    </oc>
    <nc r="O54" t="inlineStr">
      <is>
        <t>X</t>
      </is>
    </nc>
  </rcc>
  <rcc rId="235" sId="1">
    <nc r="N54" t="inlineStr">
      <is>
        <t>I</t>
      </is>
    </nc>
  </rcc>
  <rcc rId="236" sId="1">
    <oc r="O57" t="inlineStr">
      <is>
        <t>O</t>
      </is>
    </oc>
    <nc r="O57" t="inlineStr">
      <is>
        <t>X</t>
      </is>
    </nc>
  </rcc>
  <rcc rId="237" sId="1">
    <oc r="O59" t="inlineStr">
      <is>
        <t>O</t>
      </is>
    </oc>
    <nc r="O59" t="inlineStr">
      <is>
        <t>X</t>
      </is>
    </nc>
  </rcc>
  <rcc rId="238" sId="1">
    <oc r="O62" t="inlineStr">
      <is>
        <t>O</t>
      </is>
    </oc>
    <nc r="O62" t="inlineStr">
      <is>
        <t>X</t>
      </is>
    </nc>
  </rcc>
</revisions>
</file>

<file path=xl/revisions/revisionLog1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9" sId="1">
    <oc r="G8" t="inlineStr">
      <is>
        <t>S</t>
      </is>
    </oc>
    <nc r="G8" t="inlineStr">
      <is>
        <t>D</t>
      </is>
    </nc>
  </rcc>
  <rcc rId="240" sId="1">
    <oc r="G7" t="inlineStr">
      <is>
        <t>S</t>
      </is>
    </oc>
    <nc r="G7" t="inlineStr">
      <is>
        <t>D</t>
      </is>
    </nc>
  </rcc>
</revisions>
</file>

<file path=xl/revisions/revisionLog1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L76" start="0" length="0">
    <dxf>
      <font>
        <sz val="12"/>
        <color auto="1"/>
        <name val="Arial"/>
        <scheme val="none"/>
      </font>
      <fill>
        <patternFill patternType="solid">
          <bgColor theme="0"/>
        </patternFill>
      </fill>
    </dxf>
  </rfmt>
  <rcc rId="241" sId="1">
    <nc r="L75" t="inlineStr">
      <is>
        <t>Mr. Johnson, TSgt Hudson</t>
      </is>
    </nc>
  </rcc>
  <rcc rId="242" sId="1">
    <nc r="L76" t="inlineStr">
      <is>
        <t>Mr. Johnson, TSgt Hudson</t>
      </is>
    </nc>
  </rcc>
</revisions>
</file>

<file path=xl/revisions/revisionLog1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43" sId="1" odxf="1" s="1" dxf="1">
    <oc r="M95" t="inlineStr">
      <is>
        <t>SSgt Zinski</t>
      </is>
    </oc>
    <nc r="M95" t="inlineStr">
      <is>
        <t>TSgt Mason</t>
      </is>
    </nc>
    <odxf>
      <font>
        <b val="0"/>
        <i val="0"/>
        <strike val="0"/>
        <condense val="0"/>
        <extend val="0"/>
        <outline val="0"/>
        <shadow val="0"/>
        <u val="none"/>
        <vertAlign val="baseline"/>
        <sz val="12"/>
        <color auto="1"/>
        <name val="Arial"/>
        <scheme val="none"/>
      </font>
      <numFmt numFmtId="0" formatCode="General"/>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1" hidden="0"/>
    </odxf>
    <ndxf>
      <font>
        <sz val="12"/>
        <color theme="1"/>
        <name val="Arial"/>
        <scheme val="none"/>
      </font>
      <fill>
        <patternFill patternType="none">
          <bgColor indexed="65"/>
        </patternFill>
      </fill>
    </ndxf>
  </rcc>
  <rcc rId="244" sId="1" odxf="1" s="1" dxf="1">
    <oc r="M98" t="inlineStr">
      <is>
        <t>SSgt Zinski</t>
      </is>
    </oc>
    <nc r="M98" t="inlineStr">
      <is>
        <t>TSgt Mason</t>
      </is>
    </nc>
    <odxf>
      <font>
        <b val="0"/>
        <i val="0"/>
        <strike val="0"/>
        <condense val="0"/>
        <extend val="0"/>
        <outline val="0"/>
        <shadow val="0"/>
        <u val="none"/>
        <vertAlign val="baseline"/>
        <sz val="12"/>
        <color auto="1"/>
        <name val="Arial"/>
        <scheme val="none"/>
      </font>
      <numFmt numFmtId="0" formatCode="General"/>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1" hidden="0"/>
    </odxf>
    <ndxf>
      <font>
        <sz val="12"/>
        <color theme="1"/>
        <name val="Arial"/>
        <scheme val="none"/>
      </font>
      <fill>
        <patternFill patternType="none">
          <bgColor indexed="65"/>
        </patternFill>
      </fill>
    </ndxf>
  </rcc>
</revisions>
</file>

<file path=xl/revisions/revisionLog1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45" sId="1">
    <oc r="K90" t="inlineStr">
      <is>
        <t>X</t>
      </is>
    </oc>
    <nc r="K90" t="inlineStr">
      <is>
        <t>O</t>
      </is>
    </nc>
  </rcc>
  <rcc rId="246" sId="1">
    <oc r="J90" t="inlineStr">
      <is>
        <t>I</t>
      </is>
    </oc>
    <nc r="J90" t="inlineStr">
      <is>
        <t>SI</t>
      </is>
    </nc>
  </rcc>
  <rcc rId="247" sId="1">
    <nc r="I90" t="inlineStr">
      <is>
        <t>QE1</t>
      </is>
    </nc>
  </rcc>
  <rcc rId="248" sId="1">
    <oc r="H90" t="inlineStr">
      <is>
        <t>TSgt Mason</t>
      </is>
    </oc>
    <nc r="H90" t="inlineStr">
      <is>
        <t>SSgt Bentz</t>
      </is>
    </nc>
  </rcc>
  <rcc rId="249" sId="1" odxf="1" s="1" dxf="1">
    <oc r="M90" t="inlineStr">
      <is>
        <t>TSgt Conlon</t>
      </is>
    </oc>
    <nc r="M90" t="inlineStr">
      <is>
        <t>TSgt Mason</t>
      </is>
    </nc>
    <odxf>
      <font>
        <b val="0"/>
        <i val="0"/>
        <strike val="0"/>
        <condense val="0"/>
        <extend val="0"/>
        <outline val="0"/>
        <shadow val="0"/>
        <u val="none"/>
        <vertAlign val="baseline"/>
        <sz val="12"/>
        <color theme="1"/>
        <name val="Arial"/>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1" hidden="0"/>
    </odxf>
    <ndxf/>
  </rcc>
  <rcc rId="250" sId="1">
    <oc r="O90" t="inlineStr">
      <is>
        <t>O</t>
      </is>
    </oc>
    <nc r="O90" t="inlineStr">
      <is>
        <t>X</t>
      </is>
    </nc>
  </rcc>
</revisions>
</file>

<file path=xl/revisions/revisionLog1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51" sId="1">
    <oc r="H88" t="inlineStr">
      <is>
        <t>Mr. Oestmann</t>
      </is>
    </oc>
    <nc r="H88" t="inlineStr">
      <is>
        <t>Mr. Bryant</t>
      </is>
    </nc>
  </rcc>
  <rcc rId="252" sId="1">
    <oc r="M88" t="inlineStr">
      <is>
        <t>Mr. Bryant</t>
      </is>
    </oc>
    <nc r="M88" t="inlineStr">
      <is>
        <t>Mr. Oestmann</t>
      </is>
    </nc>
  </rcc>
  <rcc rId="253" sId="1">
    <oc r="J88" t="inlineStr">
      <is>
        <t>I</t>
      </is>
    </oc>
    <nc r="J88" t="inlineStr">
      <is>
        <t>SI</t>
      </is>
    </nc>
  </rcc>
  <rcc rId="254" sId="1">
    <oc r="K88" t="inlineStr">
      <is>
        <t>X</t>
      </is>
    </oc>
    <nc r="K88" t="inlineStr">
      <is>
        <t>O</t>
      </is>
    </nc>
  </rcc>
  <rcc rId="255" sId="1">
    <oc r="O88" t="inlineStr">
      <is>
        <t>O</t>
      </is>
    </oc>
    <nc r="O88" t="inlineStr">
      <is>
        <t>X</t>
      </is>
    </nc>
  </rcc>
  <rcc rId="256" sId="1">
    <oc r="N88" t="inlineStr">
      <is>
        <t>SI</t>
      </is>
    </oc>
    <nc r="N88" t="inlineStr">
      <is>
        <t>I</t>
      </is>
    </nc>
  </rcc>
</revisions>
</file>

<file path=xl/revisions/revisionLog1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57" sId="1">
    <oc r="H63" t="inlineStr">
      <is>
        <t>TSgt Hudson</t>
      </is>
    </oc>
    <nc r="H63" t="inlineStr">
      <is>
        <t>MSgt Martin</t>
      </is>
    </nc>
  </rcc>
  <rcc rId="258" sId="1">
    <oc r="I63" t="inlineStr">
      <is>
        <t>QE2</t>
      </is>
    </oc>
    <nc r="I63" t="inlineStr">
      <is>
        <t>QE3</t>
      </is>
    </nc>
  </rcc>
  <rcc rId="259" sId="1">
    <oc r="H66" t="inlineStr">
      <is>
        <t>TSgt Hudson</t>
      </is>
    </oc>
    <nc r="H66" t="inlineStr">
      <is>
        <t>MSgt Martin</t>
      </is>
    </nc>
  </rcc>
  <rcc rId="260" sId="1">
    <oc r="L63" t="inlineStr">
      <is>
        <t>MSgt Martin, J. Williams</t>
      </is>
    </oc>
    <nc r="L63" t="inlineStr">
      <is>
        <t>TSgt Hudson, J. Williams</t>
      </is>
    </nc>
  </rcc>
  <rcc rId="261" sId="1">
    <oc r="L66" t="inlineStr">
      <is>
        <t>MSgt Martin, J. Williams</t>
      </is>
    </oc>
    <nc r="L66" t="inlineStr">
      <is>
        <t>TSgt Hudson, J. Williams</t>
      </is>
    </nc>
  </rcc>
  <rcv guid="{284882A8-7D56-460C-8BC1-B83C67D32B94}" action="delete"/>
  <rdn rId="0" localSheetId="1" customView="1" name="Z_284882A8_7D56_460C_8BC1_B83C67D32B94_.wvu.PrintArea" hidden="1" oldHidden="1">
    <formula>'Tab 1 - Course Director'!$A$1:$P$202</formula>
    <oldFormula>'Tab 1 - Course Director'!$A$1:$P$202</oldFormula>
  </rdn>
  <rdn rId="0" localSheetId="4" customView="1" name="Z_284882A8_7D56_460C_8BC1_B83C67D32B94_.wvu.PrintArea" hidden="1" oldHidden="1">
    <formula>'Tab 4 - Course Tracker'!$A$1:$AB$58</formula>
    <oldFormula>'Tab 4 - Course Tracker'!$A$1:$AB$58</oldFormula>
  </rdn>
  <rdn rId="0" localSheetId="4" customView="1" name="Z_284882A8_7D56_460C_8BC1_B83C67D32B94_.wvu.PrintTitles" hidden="1" oldHidden="1">
    <formula>'Tab 4 - Course Tracker'!$1:$1</formula>
    <oldFormula>'Tab 4 - Course Tracker'!$1:$1</oldFormula>
  </rdn>
  <rcv guid="{284882A8-7D56-460C-8BC1-B83C67D32B94}" action="add"/>
</revisions>
</file>

<file path=xl/revisions/revisionLog1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65" sId="1">
    <oc r="A33" t="inlineStr">
      <is>
        <t>CR14</t>
      </is>
    </oc>
    <nc r="A33"/>
  </rcc>
  <rcc rId="266" sId="1" numFmtId="23">
    <oc r="B33">
      <v>0.5</v>
    </oc>
    <nc r="B33"/>
  </rcc>
  <rcc rId="267" sId="1" numFmtId="23">
    <oc r="C33">
      <v>0.54166666666666663</v>
    </oc>
    <nc r="C33"/>
  </rcc>
  <rcc rId="268" sId="1">
    <oc r="D33">
      <f>24*TEXT(C33-B33,"h:mm")</f>
    </oc>
    <nc r="D33"/>
  </rcc>
  <rcc rId="269" sId="1">
    <oc r="E33" t="inlineStr">
      <is>
        <t>C-3300L</t>
      </is>
    </oc>
    <nc r="E33"/>
  </rcc>
  <rcc rId="270" sId="1">
    <oc r="F33" t="inlineStr">
      <is>
        <t>Survey Overview</t>
      </is>
    </oc>
    <nc r="F33"/>
  </rcc>
  <rcc rId="271" sId="1">
    <oc r="G33" t="inlineStr">
      <is>
        <t>D</t>
      </is>
    </oc>
    <nc r="G33"/>
  </rcc>
  <rcc rId="272" sId="1">
    <oc r="H33" t="inlineStr">
      <is>
        <t>Mr. Johnson</t>
      </is>
    </oc>
    <nc r="H33"/>
  </rcc>
  <rcc rId="273" sId="1">
    <oc r="J33" t="inlineStr">
      <is>
        <t>I</t>
      </is>
    </oc>
    <nc r="J33"/>
  </rcc>
  <rcc rId="274" sId="1">
    <oc r="K33" t="inlineStr">
      <is>
        <t>X</t>
      </is>
    </oc>
    <nc r="K33"/>
  </rcc>
  <rcc rId="275" sId="1">
    <oc r="M33" t="inlineStr">
      <is>
        <t>MSgt Pichelmayer</t>
      </is>
    </oc>
    <nc r="M33"/>
  </rcc>
  <rcc rId="276" sId="1">
    <oc r="N33" t="inlineStr">
      <is>
        <t>I</t>
      </is>
    </oc>
    <nc r="N33"/>
  </rcc>
  <rcc rId="277" sId="1">
    <oc r="O33" t="inlineStr">
      <is>
        <t>X</t>
      </is>
    </oc>
    <nc r="O33"/>
  </rcc>
  <rcc rId="278" sId="1">
    <oc r="P33" t="inlineStr">
      <is>
        <t>NIPR</t>
      </is>
    </oc>
    <nc r="P33"/>
  </rcc>
  <rrc rId="279" sId="1" ref="A33:XFD33" action="deleteRow">
    <undo index="0" exp="area" ref3D="1" dr="$L$1:$L$1048576" dn="SUPPORT"/>
    <undo index="0" exp="area" ref3D="1" dr="$D$1:$D$1048576" dn="DURATION"/>
    <undo index="0" exp="area" ref3D="1" dr="$H$1:$H$1048576" dn="PRIMARY"/>
    <undo index="0" exp="area" ref3D="1" dr="$F$1:$F$1048576" dn="LESSON"/>
    <rfmt sheetId="1" xfDxf="1" sqref="A33:XFD33" start="0" length="0">
      <dxf>
        <font>
          <sz val="12"/>
        </font>
      </dxf>
    </rfmt>
    <rfmt sheetId="1" sqref="A33" start="0" length="0">
      <dxf>
        <font>
          <sz val="12"/>
          <name val="Arial"/>
          <scheme val="none"/>
        </font>
        <alignment horizontal="center" vertical="center" readingOrder="0"/>
        <border outline="0">
          <left style="medium">
            <color indexed="64"/>
          </left>
          <right style="thin">
            <color indexed="64"/>
          </right>
          <top style="thin">
            <color indexed="64"/>
          </top>
          <bottom style="thin">
            <color indexed="64"/>
          </bottom>
        </border>
      </dxf>
    </rfmt>
    <rfmt sheetId="1" s="1" sqref="B33" start="0" length="0">
      <dxf>
        <font>
          <sz val="12"/>
          <color theme="1"/>
          <name val="Arial"/>
          <scheme val="none"/>
        </font>
        <numFmt numFmtId="166" formatCode="h:mm;@"/>
        <alignment horizontal="center" vertical="center" readingOrder="0"/>
        <border outline="0">
          <left style="thin">
            <color indexed="64"/>
          </left>
          <right style="thin">
            <color indexed="64"/>
          </right>
          <top style="thin">
            <color indexed="64"/>
          </top>
          <bottom style="thin">
            <color indexed="64"/>
          </bottom>
        </border>
      </dxf>
    </rfmt>
    <rfmt sheetId="1" s="1" sqref="C33" start="0" length="0">
      <dxf>
        <font>
          <sz val="12"/>
          <color theme="1"/>
          <name val="Arial"/>
          <scheme val="none"/>
        </font>
        <numFmt numFmtId="166" formatCode="h:mm;@"/>
        <alignment horizontal="center" vertical="center" readingOrder="0"/>
        <border outline="0">
          <left style="thin">
            <color indexed="64"/>
          </left>
          <right style="thin">
            <color indexed="64"/>
          </right>
          <top style="thin">
            <color indexed="64"/>
          </top>
          <bottom style="thin">
            <color indexed="64"/>
          </bottom>
        </border>
      </dxf>
    </rfmt>
    <rfmt sheetId="1" s="1" sqref="D33" start="0" length="0">
      <dxf>
        <font>
          <sz val="12"/>
          <color auto="1"/>
          <name val="Arial"/>
          <scheme val="none"/>
        </font>
        <numFmt numFmtId="2" formatCode="0.00"/>
        <alignment horizontal="center" vertical="center" readingOrder="0"/>
        <border outline="0">
          <left style="thin">
            <color indexed="64"/>
          </left>
          <right style="thin">
            <color indexed="64"/>
          </right>
          <top style="thin">
            <color indexed="64"/>
          </top>
          <bottom style="thin">
            <color indexed="64"/>
          </bottom>
        </border>
      </dxf>
    </rfmt>
    <rfmt sheetId="1" sqref="E33" start="0" length="0">
      <dxf>
        <font>
          <sz val="12"/>
          <name val="Arial"/>
          <scheme val="none"/>
        </font>
        <alignment horizontal="center" vertical="center" readingOrder="0"/>
        <border outline="0">
          <left style="thin">
            <color indexed="64"/>
          </left>
          <right style="thin">
            <color indexed="64"/>
          </right>
          <top style="thin">
            <color indexed="64"/>
          </top>
          <bottom style="thin">
            <color indexed="64"/>
          </bottom>
        </border>
      </dxf>
    </rfmt>
    <rfmt sheetId="1" sqref="F33" start="0" length="0">
      <dxf>
        <font>
          <sz val="12"/>
          <name val="Arial"/>
          <scheme val="none"/>
        </font>
        <alignment horizontal="center" vertical="center" wrapText="1" readingOrder="0"/>
        <border outline="0">
          <left style="thin">
            <color indexed="64"/>
          </left>
          <right style="thin">
            <color indexed="64"/>
          </right>
          <top style="thin">
            <color indexed="64"/>
          </top>
          <bottom style="thin">
            <color indexed="64"/>
          </bottom>
        </border>
      </dxf>
    </rfmt>
    <rfmt sheetId="1" s="1" sqref="G33" start="0" length="0">
      <dxf>
        <font>
          <sz val="12"/>
          <color theme="1"/>
          <name val="Arial"/>
          <scheme val="none"/>
        </font>
        <alignment horizontal="center" vertical="center" readingOrder="0"/>
        <border outline="0">
          <left style="thin">
            <color indexed="64"/>
          </left>
          <right style="thin">
            <color indexed="64"/>
          </right>
          <top style="thin">
            <color indexed="64"/>
          </top>
          <bottom style="thin">
            <color indexed="64"/>
          </bottom>
        </border>
      </dxf>
    </rfmt>
    <rfmt sheetId="1" sqref="H33" start="0" length="0">
      <dxf>
        <font>
          <sz val="12"/>
          <color auto="1"/>
          <name val="Arial"/>
          <scheme val="none"/>
        </font>
        <fill>
          <patternFill patternType="solid">
            <bgColor theme="0"/>
          </patternFill>
        </fill>
        <alignment horizontal="center" vertical="center" wrapText="1" readingOrder="0"/>
        <border outline="0">
          <left style="thin">
            <color indexed="64"/>
          </left>
          <right style="thin">
            <color indexed="64"/>
          </right>
          <top style="thin">
            <color indexed="64"/>
          </top>
          <bottom style="thin">
            <color indexed="64"/>
          </bottom>
        </border>
      </dxf>
    </rfmt>
    <rfmt sheetId="1" sqref="I33" start="0" length="0">
      <dxf>
        <font>
          <b/>
          <sz val="12"/>
          <name val="Arial"/>
          <scheme val="none"/>
        </font>
        <alignment horizontal="center" vertical="center" wrapText="1" readingOrder="0"/>
        <border outline="0">
          <left style="thin">
            <color indexed="64"/>
          </left>
          <right style="thin">
            <color indexed="64"/>
          </right>
          <top style="thin">
            <color indexed="64"/>
          </top>
          <bottom style="thin">
            <color indexed="64"/>
          </bottom>
        </border>
      </dxf>
    </rfmt>
    <rfmt sheetId="1" s="1" sqref="J33" start="0" length="0">
      <dxf>
        <font>
          <sz val="12"/>
          <color theme="1"/>
          <name val="Arial"/>
          <scheme val="none"/>
        </font>
        <alignment horizontal="center" vertical="center" wrapText="1" readingOrder="0"/>
        <border outline="0">
          <left style="thin">
            <color indexed="64"/>
          </left>
          <right style="thin">
            <color indexed="64"/>
          </right>
          <top style="thin">
            <color indexed="64"/>
          </top>
          <bottom style="thin">
            <color indexed="64"/>
          </bottom>
        </border>
      </dxf>
    </rfmt>
    <rfmt sheetId="1" s="1" sqref="K33" start="0" length="0">
      <dxf>
        <font>
          <sz val="12"/>
          <color theme="1"/>
          <name val="Arial"/>
          <scheme val="none"/>
        </font>
        <alignment horizontal="center" vertical="center" wrapText="1" readingOrder="0"/>
        <border outline="0">
          <left style="thin">
            <color indexed="64"/>
          </left>
          <right style="thin">
            <color indexed="64"/>
          </right>
          <top style="thin">
            <color indexed="64"/>
          </top>
          <bottom style="thin">
            <color indexed="64"/>
          </bottom>
        </border>
      </dxf>
    </rfmt>
    <rfmt sheetId="1" sqref="L33" start="0" length="0">
      <dxf>
        <font>
          <sz val="12"/>
          <color auto="1"/>
          <name val="Arial"/>
          <scheme val="none"/>
        </font>
        <fill>
          <patternFill patternType="solid">
            <bgColor theme="0"/>
          </patternFill>
        </fill>
        <alignment horizontal="center" vertical="center" wrapText="1" readingOrder="0"/>
        <border outline="0">
          <left style="thin">
            <color indexed="64"/>
          </left>
          <right style="thin">
            <color indexed="64"/>
          </right>
          <top style="thin">
            <color indexed="64"/>
          </top>
          <bottom style="thin">
            <color indexed="64"/>
          </bottom>
        </border>
      </dxf>
    </rfmt>
    <rfmt sheetId="1" sqref="M33" start="0" length="0">
      <dxf>
        <font>
          <sz val="12"/>
          <color auto="1"/>
          <name val="Arial"/>
          <scheme val="none"/>
        </font>
        <fill>
          <patternFill patternType="solid">
            <bgColor theme="0"/>
          </patternFill>
        </fill>
        <alignment horizontal="center" vertical="center" wrapText="1" readingOrder="0"/>
        <border outline="0">
          <left style="thin">
            <color indexed="64"/>
          </left>
          <right style="thin">
            <color indexed="64"/>
          </right>
          <top style="thin">
            <color indexed="64"/>
          </top>
          <bottom style="thin">
            <color indexed="64"/>
          </bottom>
        </border>
      </dxf>
    </rfmt>
    <rfmt sheetId="1" s="1" sqref="N33" start="0" length="0">
      <dxf>
        <font>
          <sz val="12"/>
          <color theme="1"/>
          <name val="Arial"/>
          <scheme val="none"/>
        </font>
        <alignment horizontal="center" vertical="center" wrapText="1" readingOrder="0"/>
        <border outline="0">
          <left style="thin">
            <color indexed="64"/>
          </left>
          <right style="thin">
            <color indexed="64"/>
          </right>
          <top style="thin">
            <color indexed="64"/>
          </top>
          <bottom style="thin">
            <color indexed="64"/>
          </bottom>
        </border>
      </dxf>
    </rfmt>
    <rfmt sheetId="1" sqref="O33" start="0" length="0">
      <dxf>
        <font>
          <sz val="12"/>
          <name val="Arial"/>
          <scheme val="none"/>
        </font>
        <alignment horizontal="center" vertical="center" wrapText="1" readingOrder="0"/>
        <border outline="0">
          <left style="thin">
            <color indexed="64"/>
          </left>
          <right style="thin">
            <color indexed="64"/>
          </right>
          <top style="thin">
            <color indexed="64"/>
          </top>
          <bottom style="thin">
            <color indexed="64"/>
          </bottom>
        </border>
      </dxf>
    </rfmt>
    <rfmt sheetId="1" sqref="P33" start="0" length="0">
      <dxf>
        <font>
          <b/>
          <sz val="12"/>
          <name val="Arial"/>
          <scheme val="none"/>
        </font>
        <alignment horizontal="center" vertical="center" readingOrder="0"/>
        <border outline="0">
          <left style="thin">
            <color indexed="64"/>
          </left>
          <right style="medium">
            <color indexed="64"/>
          </right>
          <top style="thin">
            <color indexed="64"/>
          </top>
          <bottom style="thin">
            <color indexed="64"/>
          </bottom>
        </border>
      </dxf>
    </rfmt>
    <rfmt sheetId="1" sqref="R33" start="0" length="0">
      <dxf>
        <font>
          <sz val="10"/>
        </font>
        <alignment horizontal="center" vertical="top" readingOrder="0"/>
      </dxf>
    </rfmt>
    <rfmt sheetId="1" sqref="S33" start="0" length="0">
      <dxf>
        <font>
          <sz val="10"/>
        </font>
        <alignment horizontal="center" vertical="top" readingOrder="0"/>
      </dxf>
    </rfmt>
    <rfmt sheetId="1" sqref="T33" start="0" length="0">
      <dxf>
        <font>
          <sz val="10"/>
        </font>
        <alignment horizontal="center" vertical="top" readingOrder="0"/>
      </dxf>
    </rfmt>
    <rfmt sheetId="1" sqref="U33" start="0" length="0">
      <dxf>
        <font>
          <sz val="10"/>
        </font>
        <alignment horizontal="center" vertical="top" readingOrder="0"/>
      </dxf>
    </rfmt>
    <rfmt sheetId="1" sqref="V33" start="0" length="0">
      <dxf>
        <font>
          <sz val="10"/>
        </font>
        <alignment horizontal="center" vertical="top" readingOrder="0"/>
      </dxf>
    </rfmt>
    <rfmt sheetId="1" sqref="W33" start="0" length="0">
      <dxf>
        <font>
          <sz val="10"/>
        </font>
        <alignment horizontal="center" vertical="top" readingOrder="0"/>
      </dxf>
    </rfmt>
    <rfmt sheetId="1" sqref="X33" start="0" length="0">
      <dxf>
        <font>
          <sz val="10"/>
        </font>
        <alignment horizontal="center" vertical="top" readingOrder="0"/>
      </dxf>
    </rfmt>
    <rfmt sheetId="1" sqref="Y33" start="0" length="0">
      <dxf>
        <font>
          <sz val="10"/>
        </font>
        <alignment horizontal="center" vertical="top" readingOrder="0"/>
      </dxf>
    </rfmt>
    <rfmt sheetId="1" sqref="Z33" start="0" length="0">
      <dxf>
        <font>
          <sz val="10"/>
        </font>
        <alignment horizontal="center" vertical="top" readingOrder="0"/>
      </dxf>
    </rfmt>
    <rfmt sheetId="1" sqref="AA33" start="0" length="0">
      <dxf>
        <font>
          <sz val="10"/>
        </font>
        <alignment horizontal="center" vertical="top" readingOrder="0"/>
      </dxf>
    </rfmt>
    <rfmt sheetId="1" sqref="AB33" start="0" length="0">
      <dxf>
        <font>
          <sz val="10"/>
        </font>
        <alignment horizontal="center" vertical="top" readingOrder="0"/>
      </dxf>
    </rfmt>
    <rfmt sheetId="1" sqref="AC33" start="0" length="0">
      <dxf>
        <font>
          <sz val="10"/>
        </font>
        <alignment horizontal="center" vertical="top" readingOrder="0"/>
      </dxf>
    </rfmt>
    <rfmt sheetId="1" sqref="AD33" start="0" length="0">
      <dxf>
        <font>
          <sz val="10"/>
        </font>
        <alignment horizontal="center" vertical="top" readingOrder="0"/>
      </dxf>
    </rfmt>
    <rfmt sheetId="1" sqref="AE33" start="0" length="0">
      <dxf>
        <font>
          <sz val="10"/>
        </font>
        <alignment horizontal="center" vertical="top" readingOrder="0"/>
      </dxf>
    </rfmt>
    <rfmt sheetId="1" sqref="AF33" start="0" length="0">
      <dxf>
        <font>
          <sz val="10"/>
        </font>
        <alignment horizontal="center" vertical="top" readingOrder="0"/>
      </dxf>
    </rfmt>
    <rfmt sheetId="1" sqref="AG33" start="0" length="0">
      <dxf>
        <font>
          <sz val="10"/>
        </font>
        <alignment horizontal="center" vertical="top" readingOrder="0"/>
      </dxf>
    </rfmt>
    <rfmt sheetId="1" sqref="AH33" start="0" length="0">
      <dxf>
        <font>
          <sz val="10"/>
        </font>
        <alignment horizontal="center" vertical="top" readingOrder="0"/>
      </dxf>
    </rfmt>
    <rfmt sheetId="1" sqref="AI33" start="0" length="0">
      <dxf>
        <font>
          <sz val="10"/>
        </font>
        <alignment horizontal="center" vertical="top" readingOrder="0"/>
      </dxf>
    </rfmt>
    <rfmt sheetId="1" sqref="AJ33" start="0" length="0">
      <dxf>
        <font>
          <sz val="10"/>
        </font>
        <alignment horizontal="center" vertical="top" readingOrder="0"/>
      </dxf>
    </rfmt>
    <rfmt sheetId="1" sqref="AK33" start="0" length="0">
      <dxf>
        <font>
          <sz val="10"/>
        </font>
        <alignment horizontal="center" vertical="top" readingOrder="0"/>
      </dxf>
    </rfmt>
    <rfmt sheetId="1" sqref="AL33" start="0" length="0">
      <dxf>
        <font>
          <sz val="10"/>
        </font>
        <alignment horizontal="center" vertical="top" readingOrder="0"/>
      </dxf>
    </rfmt>
    <rfmt sheetId="1" sqref="AM33" start="0" length="0">
      <dxf>
        <font>
          <sz val="10"/>
        </font>
        <alignment horizontal="center" vertical="top" readingOrder="0"/>
      </dxf>
    </rfmt>
    <rfmt sheetId="1" sqref="AN33" start="0" length="0">
      <dxf>
        <font>
          <sz val="10"/>
        </font>
        <alignment horizontal="center" vertical="top" readingOrder="0"/>
      </dxf>
    </rfmt>
    <rfmt sheetId="1" sqref="AO33" start="0" length="0">
      <dxf>
        <font>
          <sz val="10"/>
        </font>
        <alignment horizontal="center" vertical="top" readingOrder="0"/>
      </dxf>
    </rfmt>
    <rfmt sheetId="1" sqref="AP33" start="0" length="0">
      <dxf>
        <font>
          <sz val="10"/>
        </font>
        <alignment horizontal="center" vertical="top" readingOrder="0"/>
      </dxf>
    </rfmt>
  </rrc>
  <rcc rId="280" sId="1" numFmtId="23">
    <oc r="B33">
      <v>0.54166666666666663</v>
    </oc>
    <nc r="B33">
      <v>0.5</v>
    </nc>
  </rcc>
  <rrc rId="281" sId="1" ref="A37:XFD37" action="deleteRow">
    <undo index="0" exp="area" ref3D="1" dr="$L$1:$L$1048576" dn="SUPPORT"/>
    <undo index="0" exp="area" ref3D="1" dr="$D$1:$D$1048576" dn="DURATION"/>
    <undo index="0" exp="area" ref3D="1" dr="$H$1:$H$1048576" dn="PRIMARY"/>
    <undo index="0" exp="area" ref3D="1" dr="$F$1:$F$1048576" dn="LESSON"/>
    <rfmt sheetId="1" xfDxf="1" sqref="A37:XFD37" start="0" length="0">
      <dxf>
        <font>
          <sz val="12"/>
        </font>
      </dxf>
    </rfmt>
    <rcc rId="0" sId="1" dxf="1">
      <nc r="A37" t="inlineStr">
        <is>
          <t>CR14</t>
        </is>
      </nc>
      <ndxf>
        <font>
          <sz val="12"/>
          <name val="Arial"/>
          <scheme val="none"/>
        </font>
        <alignment horizontal="center" vertical="center" readingOrder="0"/>
        <border outline="0">
          <left style="medium">
            <color indexed="64"/>
          </left>
          <right style="thin">
            <color indexed="64"/>
          </right>
          <top style="thin">
            <color indexed="64"/>
          </top>
          <bottom style="thin">
            <color indexed="64"/>
          </bottom>
        </border>
      </ndxf>
    </rcc>
    <rcc rId="0" sId="1" s="1" dxf="1" numFmtId="23">
      <nc r="B37">
        <v>0.375</v>
      </nc>
      <ndxf>
        <font>
          <sz val="12"/>
          <color theme="1"/>
          <name val="Arial"/>
          <scheme val="none"/>
        </font>
        <numFmt numFmtId="166" formatCode="h:mm;@"/>
        <alignment horizontal="center" vertical="center" readingOrder="0"/>
        <border outline="0">
          <left style="thin">
            <color indexed="64"/>
          </left>
          <right style="thin">
            <color indexed="64"/>
          </right>
          <top style="thin">
            <color indexed="64"/>
          </top>
          <bottom style="thin">
            <color indexed="64"/>
          </bottom>
        </border>
      </ndxf>
    </rcc>
    <rcc rId="0" sId="1" s="1" dxf="1" numFmtId="23">
      <nc r="C37">
        <v>0.41666666666666669</v>
      </nc>
      <ndxf>
        <font>
          <sz val="12"/>
          <color theme="1"/>
          <name val="Arial"/>
          <scheme val="none"/>
        </font>
        <numFmt numFmtId="166" formatCode="h:mm;@"/>
        <alignment horizontal="center" vertical="center" readingOrder="0"/>
        <border outline="0">
          <left style="thin">
            <color indexed="64"/>
          </left>
          <right style="thin">
            <color indexed="64"/>
          </right>
          <top style="thin">
            <color indexed="64"/>
          </top>
          <bottom style="thin">
            <color indexed="64"/>
          </bottom>
        </border>
      </ndxf>
    </rcc>
    <rcc rId="0" sId="1" s="1" dxf="1">
      <nc r="D37">
        <f>24*TEXT(C37-B37,"h:mm")</f>
      </nc>
      <ndxf>
        <font>
          <sz val="12"/>
          <color auto="1"/>
          <name val="Arial"/>
          <scheme val="none"/>
        </font>
        <numFmt numFmtId="2" formatCode="0.00"/>
        <alignment horizontal="center" vertical="center" readingOrder="0"/>
        <border outline="0">
          <left style="thin">
            <color indexed="64"/>
          </left>
          <right style="thin">
            <color indexed="64"/>
          </right>
          <top style="thin">
            <color indexed="64"/>
          </top>
          <bottom style="thin">
            <color indexed="64"/>
          </bottom>
        </border>
      </ndxf>
    </rcc>
    <rcc rId="0" sId="1" dxf="1">
      <nc r="E37" t="inlineStr">
        <is>
          <t>C-3305L-TM</t>
        </is>
      </nc>
      <ndxf>
        <font>
          <sz val="12"/>
          <name val="Arial"/>
          <scheme val="none"/>
        </font>
        <alignment horizontal="center" vertical="center" readingOrder="0"/>
        <border outline="0">
          <left style="thin">
            <color indexed="64"/>
          </left>
          <right style="thin">
            <color indexed="64"/>
          </right>
          <top style="thin">
            <color indexed="64"/>
          </top>
          <bottom style="thin">
            <color indexed="64"/>
          </bottom>
        </border>
      </ndxf>
    </rcc>
    <rcc rId="0" sId="1" s="1" dxf="1">
      <nc r="F37" t="inlineStr">
        <is>
          <t>Basic MIP Config and Ops</t>
        </is>
      </nc>
      <ndxf>
        <font>
          <sz val="12"/>
          <color theme="1"/>
          <name val="Arial"/>
          <scheme val="none"/>
        </font>
        <alignment horizontal="center" vertical="center" wrapText="1" readingOrder="0"/>
        <border outline="0">
          <left style="thin">
            <color indexed="64"/>
          </left>
          <right style="thin">
            <color indexed="64"/>
          </right>
          <top style="thin">
            <color indexed="64"/>
          </top>
          <bottom style="thin">
            <color indexed="64"/>
          </bottom>
        </border>
      </ndxf>
    </rcc>
    <rcc rId="0" sId="1" s="1" dxf="1">
      <nc r="G37" t="inlineStr">
        <is>
          <t>D</t>
        </is>
      </nc>
      <ndxf>
        <font>
          <sz val="12"/>
          <color theme="1"/>
          <name val="Arial"/>
          <scheme val="none"/>
        </font>
        <fill>
          <patternFill patternType="solid">
            <bgColor theme="0"/>
          </patternFill>
        </fill>
        <alignment horizontal="center" vertical="center" readingOrder="0"/>
        <border outline="0">
          <left style="thin">
            <color indexed="64"/>
          </left>
          <right style="thin">
            <color indexed="64"/>
          </right>
          <top style="thin">
            <color indexed="64"/>
          </top>
          <bottom style="thin">
            <color indexed="64"/>
          </bottom>
        </border>
      </ndxf>
    </rcc>
    <rcc rId="0" sId="1" dxf="1">
      <nc r="H37" t="inlineStr">
        <is>
          <t>MSgt Martin</t>
        </is>
      </nc>
      <ndxf>
        <font>
          <sz val="12"/>
          <color auto="1"/>
          <name val="Arial"/>
          <scheme val="none"/>
        </font>
        <fill>
          <patternFill patternType="solid">
            <bgColor theme="0"/>
          </patternFill>
        </fill>
        <alignment horizontal="center" vertical="center" wrapText="1" readingOrder="0"/>
        <border outline="0">
          <left style="thin">
            <color indexed="64"/>
          </left>
          <right style="thin">
            <color indexed="64"/>
          </right>
          <top style="thin">
            <color indexed="64"/>
          </top>
          <bottom style="thin">
            <color indexed="64"/>
          </bottom>
        </border>
      </ndxf>
    </rcc>
    <rfmt sheetId="1" sqref="I37" start="0" length="0">
      <dxf>
        <font>
          <b/>
          <sz val="12"/>
          <name val="Arial"/>
          <scheme val="none"/>
        </font>
        <alignment horizontal="center" vertical="center" wrapText="1" readingOrder="0"/>
        <border outline="0">
          <left style="thin">
            <color indexed="64"/>
          </left>
          <right style="thin">
            <color indexed="64"/>
          </right>
          <top style="thin">
            <color indexed="64"/>
          </top>
          <bottom style="thin">
            <color indexed="64"/>
          </bottom>
        </border>
      </dxf>
    </rfmt>
    <rcc rId="0" sId="1" s="1" dxf="1">
      <nc r="J37" t="inlineStr">
        <is>
          <t>I</t>
        </is>
      </nc>
      <ndxf>
        <font>
          <sz val="12"/>
          <color theme="1"/>
          <name val="Arial"/>
          <scheme val="none"/>
        </font>
        <alignment horizontal="center" vertical="center" wrapText="1" readingOrder="0"/>
        <border outline="0">
          <left style="thin">
            <color indexed="64"/>
          </left>
          <right style="thin">
            <color indexed="64"/>
          </right>
          <top style="thin">
            <color indexed="64"/>
          </top>
          <bottom style="thin">
            <color indexed="64"/>
          </bottom>
        </border>
      </ndxf>
    </rcc>
    <rcc rId="0" sId="1" dxf="1">
      <nc r="K37" t="inlineStr">
        <is>
          <t>X</t>
        </is>
      </nc>
      <ndxf>
        <font>
          <sz val="12"/>
          <name val="Arial"/>
          <scheme val="none"/>
        </font>
        <alignment horizontal="center" vertical="center" readingOrder="0"/>
        <border outline="0">
          <left style="thin">
            <color indexed="64"/>
          </left>
          <right style="thin">
            <color indexed="64"/>
          </right>
          <top style="thin">
            <color indexed="64"/>
          </top>
          <bottom style="thin">
            <color indexed="64"/>
          </bottom>
        </border>
      </ndxf>
    </rcc>
    <rcc rId="0" sId="1" dxf="1">
      <nc r="L37" t="inlineStr">
        <is>
          <t>MSgt Hagan, MSgt Pichelmayer</t>
        </is>
      </nc>
      <ndxf>
        <font>
          <sz val="12"/>
          <color auto="1"/>
          <name val="Arial"/>
          <scheme val="none"/>
        </font>
        <fill>
          <patternFill patternType="solid">
            <bgColor theme="0"/>
          </patternFill>
        </fill>
        <alignment horizontal="center" vertical="center" wrapText="1" readingOrder="0"/>
        <border outline="0">
          <left style="thin">
            <color indexed="64"/>
          </left>
          <right style="thin">
            <color indexed="64"/>
          </right>
          <top style="thin">
            <color indexed="64"/>
          </top>
          <bottom style="thin">
            <color indexed="64"/>
          </bottom>
        </border>
      </ndxf>
    </rcc>
    <rcc rId="0" sId="1" dxf="1">
      <nc r="M37" t="inlineStr">
        <is>
          <t>SSgt Zinski</t>
        </is>
      </nc>
      <ndxf>
        <font>
          <sz val="12"/>
          <color auto="1"/>
          <name val="Arial"/>
          <scheme val="none"/>
        </font>
        <alignment horizontal="center" vertical="center" wrapText="1" readingOrder="0"/>
        <border outline="0">
          <left style="thin">
            <color indexed="64"/>
          </left>
          <right style="thin">
            <color indexed="64"/>
          </right>
          <top style="thin">
            <color indexed="64"/>
          </top>
          <bottom style="thin">
            <color indexed="64"/>
          </bottom>
        </border>
      </ndxf>
    </rcc>
    <rcc rId="0" sId="1" s="1" dxf="1">
      <nc r="N37" t="inlineStr">
        <is>
          <t>I</t>
        </is>
      </nc>
      <ndxf>
        <font>
          <sz val="12"/>
          <color theme="1"/>
          <name val="Arial"/>
          <scheme val="none"/>
        </font>
        <alignment horizontal="center" vertical="center" wrapText="1" readingOrder="0"/>
        <border outline="0">
          <left style="thin">
            <color indexed="64"/>
          </left>
          <right style="thin">
            <color indexed="64"/>
          </right>
          <top style="thin">
            <color indexed="64"/>
          </top>
          <bottom style="thin">
            <color indexed="64"/>
          </bottom>
        </border>
      </ndxf>
    </rcc>
    <rcc rId="0" sId="1" dxf="1">
      <nc r="O37" t="inlineStr">
        <is>
          <t>X</t>
        </is>
      </nc>
      <ndxf>
        <font>
          <sz val="12"/>
          <name val="Arial"/>
          <scheme val="none"/>
        </font>
        <alignment horizontal="center" vertical="center" readingOrder="0"/>
        <border outline="0">
          <left style="thin">
            <color indexed="64"/>
          </left>
          <right style="thin">
            <color indexed="64"/>
          </right>
          <top style="thin">
            <color indexed="64"/>
          </top>
          <bottom style="thin">
            <color indexed="64"/>
          </bottom>
        </border>
      </ndxf>
    </rcc>
    <rcc rId="0" sId="1" dxf="1">
      <nc r="P37" t="inlineStr">
        <is>
          <t>NIPR, Labnet</t>
        </is>
      </nc>
      <ndxf>
        <font>
          <b/>
          <sz val="12"/>
          <name val="Arial"/>
          <scheme val="none"/>
        </font>
        <fill>
          <patternFill patternType="solid">
            <bgColor theme="0"/>
          </patternFill>
        </fill>
        <alignment horizontal="center" vertical="center" readingOrder="0"/>
        <border outline="0">
          <left style="thin">
            <color indexed="64"/>
          </left>
          <right style="medium">
            <color indexed="64"/>
          </right>
          <top style="thin">
            <color indexed="64"/>
          </top>
          <bottom style="thin">
            <color indexed="64"/>
          </bottom>
        </border>
      </ndxf>
    </rcc>
    <rfmt sheetId="1" sqref="R37" start="0" length="0">
      <dxf>
        <font>
          <sz val="10"/>
        </font>
        <alignment horizontal="center" vertical="top" readingOrder="0"/>
      </dxf>
    </rfmt>
    <rfmt sheetId="1" sqref="S37" start="0" length="0">
      <dxf>
        <font>
          <sz val="10"/>
        </font>
        <alignment horizontal="center" vertical="top" readingOrder="0"/>
      </dxf>
    </rfmt>
    <rfmt sheetId="1" sqref="T37" start="0" length="0">
      <dxf>
        <font>
          <sz val="10"/>
        </font>
        <alignment horizontal="center" vertical="top" readingOrder="0"/>
      </dxf>
    </rfmt>
    <rfmt sheetId="1" sqref="U37" start="0" length="0">
      <dxf>
        <font>
          <sz val="10"/>
        </font>
        <alignment horizontal="center" vertical="top" readingOrder="0"/>
      </dxf>
    </rfmt>
    <rfmt sheetId="1" sqref="V37" start="0" length="0">
      <dxf>
        <font>
          <sz val="10"/>
        </font>
        <alignment horizontal="center" vertical="top" readingOrder="0"/>
      </dxf>
    </rfmt>
    <rfmt sheetId="1" sqref="W37" start="0" length="0">
      <dxf>
        <font>
          <sz val="10"/>
        </font>
        <alignment horizontal="center" vertical="top" readingOrder="0"/>
      </dxf>
    </rfmt>
    <rfmt sheetId="1" sqref="X37" start="0" length="0">
      <dxf>
        <font>
          <sz val="10"/>
        </font>
        <alignment horizontal="center" vertical="top" readingOrder="0"/>
      </dxf>
    </rfmt>
    <rfmt sheetId="1" sqref="Y37" start="0" length="0">
      <dxf>
        <font>
          <sz val="10"/>
        </font>
        <alignment horizontal="center" vertical="top" readingOrder="0"/>
      </dxf>
    </rfmt>
    <rfmt sheetId="1" sqref="Z37" start="0" length="0">
      <dxf>
        <font>
          <sz val="10"/>
        </font>
        <alignment horizontal="center" vertical="top" readingOrder="0"/>
      </dxf>
    </rfmt>
    <rfmt sheetId="1" sqref="AA37" start="0" length="0">
      <dxf>
        <font>
          <sz val="10"/>
        </font>
        <alignment horizontal="center" vertical="top" readingOrder="0"/>
      </dxf>
    </rfmt>
    <rfmt sheetId="1" sqref="AB37" start="0" length="0">
      <dxf>
        <font>
          <sz val="10"/>
        </font>
        <alignment horizontal="center" vertical="top" readingOrder="0"/>
      </dxf>
    </rfmt>
    <rfmt sheetId="1" sqref="AC37" start="0" length="0">
      <dxf>
        <font>
          <sz val="10"/>
        </font>
        <alignment horizontal="center" vertical="top" readingOrder="0"/>
      </dxf>
    </rfmt>
    <rfmt sheetId="1" sqref="AD37" start="0" length="0">
      <dxf>
        <font>
          <sz val="10"/>
        </font>
        <alignment horizontal="center" vertical="top" readingOrder="0"/>
      </dxf>
    </rfmt>
    <rfmt sheetId="1" sqref="AE37" start="0" length="0">
      <dxf>
        <font>
          <sz val="10"/>
        </font>
        <alignment horizontal="center" vertical="top" readingOrder="0"/>
      </dxf>
    </rfmt>
    <rfmt sheetId="1" sqref="AF37" start="0" length="0">
      <dxf>
        <font>
          <sz val="10"/>
        </font>
        <alignment horizontal="center" vertical="top" readingOrder="0"/>
      </dxf>
    </rfmt>
    <rfmt sheetId="1" sqref="AG37" start="0" length="0">
      <dxf>
        <font>
          <sz val="10"/>
        </font>
        <alignment horizontal="center" vertical="top" readingOrder="0"/>
      </dxf>
    </rfmt>
    <rfmt sheetId="1" sqref="AH37" start="0" length="0">
      <dxf>
        <font>
          <sz val="10"/>
        </font>
        <alignment horizontal="center" vertical="top" readingOrder="0"/>
      </dxf>
    </rfmt>
    <rfmt sheetId="1" sqref="AI37" start="0" length="0">
      <dxf>
        <font>
          <sz val="10"/>
        </font>
        <alignment horizontal="center" vertical="top" readingOrder="0"/>
      </dxf>
    </rfmt>
    <rfmt sheetId="1" sqref="AJ37" start="0" length="0">
      <dxf>
        <font>
          <sz val="10"/>
        </font>
        <alignment horizontal="center" vertical="top" readingOrder="0"/>
      </dxf>
    </rfmt>
    <rfmt sheetId="1" sqref="AK37" start="0" length="0">
      <dxf>
        <font>
          <sz val="10"/>
        </font>
        <alignment horizontal="center" vertical="top" readingOrder="0"/>
      </dxf>
    </rfmt>
    <rfmt sheetId="1" sqref="AL37" start="0" length="0">
      <dxf>
        <font>
          <sz val="10"/>
        </font>
        <alignment horizontal="center" vertical="top" readingOrder="0"/>
      </dxf>
    </rfmt>
    <rfmt sheetId="1" sqref="AM37" start="0" length="0">
      <dxf>
        <font>
          <sz val="10"/>
        </font>
        <alignment horizontal="center" vertical="top" readingOrder="0"/>
      </dxf>
    </rfmt>
    <rfmt sheetId="1" sqref="AN37" start="0" length="0">
      <dxf>
        <font>
          <sz val="10"/>
        </font>
        <alignment horizontal="center" vertical="top" readingOrder="0"/>
      </dxf>
    </rfmt>
    <rfmt sheetId="1" sqref="AO37" start="0" length="0">
      <dxf>
        <font>
          <sz val="10"/>
        </font>
        <alignment horizontal="center" vertical="top" readingOrder="0"/>
      </dxf>
    </rfmt>
    <rfmt sheetId="1" sqref="AP37" start="0" length="0">
      <dxf>
        <font>
          <sz val="10"/>
        </font>
        <alignment horizontal="center" vertical="top" readingOrder="0"/>
      </dxf>
    </rfmt>
  </rrc>
  <rcc rId="282" sId="1" numFmtId="23">
    <oc r="B37">
      <v>0.41666666666666669</v>
    </oc>
    <nc r="B37">
      <v>0.375</v>
    </nc>
  </rcc>
  <rcc rId="283" sId="1" numFmtId="23">
    <oc r="C40">
      <v>0.66666666666666663</v>
    </oc>
    <nc r="C40">
      <v>0.625</v>
    </nc>
  </rcc>
  <rrc rId="284" sId="1" ref="A81:XFD81" action="deleteRow">
    <undo index="0" exp="area" ref3D="1" dr="$L$1:$L$1048576" dn="SUPPORT"/>
    <undo index="0" exp="area" ref3D="1" dr="$D$1:$D$1048576" dn="DURATION"/>
    <undo index="0" exp="area" ref3D="1" dr="$H$1:$H$1048576" dn="PRIMARY"/>
    <undo index="0" exp="area" ref3D="1" dr="$F$1:$F$1048576" dn="LESSON"/>
    <rfmt sheetId="1" xfDxf="1" sqref="A81:XFD81" start="0" length="0">
      <dxf>
        <font>
          <sz val="12"/>
        </font>
      </dxf>
    </rfmt>
    <rcc rId="0" sId="1" dxf="1">
      <nc r="A81" t="inlineStr">
        <is>
          <t>CR14</t>
        </is>
      </nc>
      <ndxf>
        <font>
          <sz val="12"/>
          <name val="Arial"/>
          <scheme val="none"/>
        </font>
        <alignment horizontal="center" vertical="center" readingOrder="0"/>
        <border outline="0">
          <left style="medium">
            <color indexed="64"/>
          </left>
          <right style="thin">
            <color indexed="64"/>
          </right>
          <top style="thin">
            <color indexed="64"/>
          </top>
          <bottom style="thin">
            <color indexed="64"/>
          </bottom>
        </border>
      </ndxf>
    </rcc>
    <rcc rId="0" sId="1" s="1" dxf="1" numFmtId="23">
      <nc r="B81">
        <v>0.52083333333333337</v>
      </nc>
      <ndxf>
        <font>
          <sz val="12"/>
          <color theme="1"/>
          <name val="Arial"/>
          <scheme val="none"/>
        </font>
        <numFmt numFmtId="166" formatCode="h:mm;@"/>
        <alignment horizontal="center" vertical="center" readingOrder="0"/>
        <border outline="0">
          <left style="thin">
            <color indexed="64"/>
          </left>
          <right style="thin">
            <color indexed="64"/>
          </right>
          <top style="thin">
            <color indexed="64"/>
          </top>
          <bottom style="thin">
            <color indexed="64"/>
          </bottom>
        </border>
      </ndxf>
    </rcc>
    <rcc rId="0" sId="1" s="1" dxf="1" numFmtId="23">
      <nc r="C81">
        <v>0.5625</v>
      </nc>
      <ndxf>
        <font>
          <sz val="12"/>
          <color theme="1"/>
          <name val="Arial"/>
          <scheme val="none"/>
        </font>
        <numFmt numFmtId="166" formatCode="h:mm;@"/>
        <alignment horizontal="center" vertical="center" readingOrder="0"/>
        <border outline="0">
          <left style="thin">
            <color indexed="64"/>
          </left>
          <right style="thin">
            <color indexed="64"/>
          </right>
          <top style="thin">
            <color indexed="64"/>
          </top>
          <bottom style="thin">
            <color indexed="64"/>
          </bottom>
        </border>
      </ndxf>
    </rcc>
    <rcc rId="0" sId="1" s="1" dxf="1">
      <nc r="D81">
        <f>24*TEXT(C81-B81,"h:mm")</f>
      </nc>
      <ndxf>
        <font>
          <sz val="12"/>
          <color auto="1"/>
          <name val="Arial"/>
          <scheme val="none"/>
        </font>
        <numFmt numFmtId="2" formatCode="0.00"/>
        <alignment horizontal="center" vertical="center" readingOrder="0"/>
        <border outline="0">
          <left style="thin">
            <color indexed="64"/>
          </left>
          <right style="thin">
            <color indexed="64"/>
          </right>
          <top style="thin">
            <color indexed="64"/>
          </top>
          <bottom style="thin">
            <color indexed="64"/>
          </bottom>
        </border>
      </ndxf>
    </rcc>
    <rcc rId="0" sId="1" dxf="1">
      <nc r="E81" t="inlineStr">
        <is>
          <t>C-3405L</t>
        </is>
      </nc>
      <ndxf>
        <font>
          <sz val="12"/>
          <name val="Arial"/>
          <scheme val="none"/>
        </font>
        <alignment horizontal="center" vertical="center" readingOrder="0"/>
        <border outline="0">
          <left style="thin">
            <color indexed="64"/>
          </left>
          <right style="thin">
            <color indexed="64"/>
          </right>
          <top style="thin">
            <color indexed="64"/>
          </top>
          <bottom style="thin">
            <color indexed="64"/>
          </bottom>
        </border>
      </ndxf>
    </rcc>
    <rcc rId="0" sId="1" s="1" dxf="1">
      <nc r="F81" t="inlineStr">
        <is>
          <t>Secure Overview</t>
        </is>
      </nc>
      <ndxf>
        <font>
          <sz val="12"/>
          <color theme="1"/>
          <name val="Arial"/>
          <scheme val="none"/>
        </font>
        <alignment horizontal="center" vertical="center" wrapText="1" readingOrder="0"/>
        <border outline="0">
          <left style="thin">
            <color indexed="64"/>
          </left>
          <right style="thin">
            <color indexed="64"/>
          </right>
          <top style="thin">
            <color indexed="64"/>
          </top>
          <bottom style="thin">
            <color indexed="64"/>
          </bottom>
        </border>
      </ndxf>
    </rcc>
    <rcc rId="0" sId="1" s="1" dxf="1">
      <nc r="G81" t="inlineStr">
        <is>
          <t>D</t>
        </is>
      </nc>
      <ndxf>
        <font>
          <sz val="12"/>
          <color auto="1"/>
          <name val="Arial"/>
          <scheme val="none"/>
        </font>
        <alignment horizontal="center" vertical="center" readingOrder="0"/>
        <border outline="0">
          <left style="thin">
            <color indexed="64"/>
          </left>
          <right style="thin">
            <color indexed="64"/>
          </right>
          <top style="thin">
            <color indexed="64"/>
          </top>
          <bottom style="thin">
            <color indexed="64"/>
          </bottom>
        </border>
      </ndxf>
    </rcc>
    <rcc rId="0" sId="1" dxf="1">
      <nc r="H81" t="inlineStr">
        <is>
          <t>Mr. Johnson</t>
        </is>
      </nc>
      <ndxf>
        <font>
          <sz val="12"/>
          <name val="Arial"/>
          <scheme val="none"/>
        </font>
        <alignment horizontal="center" vertical="center" wrapText="1" readingOrder="0"/>
        <border outline="0">
          <left style="thin">
            <color indexed="64"/>
          </left>
          <right style="thin">
            <color indexed="64"/>
          </right>
          <top style="thin">
            <color indexed="64"/>
          </top>
          <bottom style="thin">
            <color indexed="64"/>
          </bottom>
        </border>
      </ndxf>
    </rcc>
    <rfmt sheetId="1" sqref="I81" start="0" length="0">
      <dxf>
        <font>
          <sz val="12"/>
          <name val="Arial"/>
          <scheme val="none"/>
        </font>
        <alignment horizontal="center" vertical="center" wrapText="1" readingOrder="0"/>
        <border outline="0">
          <left style="thin">
            <color indexed="64"/>
          </left>
          <right style="thin">
            <color indexed="64"/>
          </right>
          <top style="thin">
            <color indexed="64"/>
          </top>
          <bottom style="thin">
            <color indexed="64"/>
          </bottom>
        </border>
      </dxf>
    </rfmt>
    <rcc rId="0" sId="1" s="1" dxf="1">
      <nc r="J81" t="inlineStr">
        <is>
          <t>I</t>
        </is>
      </nc>
      <ndxf>
        <font>
          <sz val="12"/>
          <color theme="1"/>
          <name val="Arial"/>
          <scheme val="none"/>
        </font>
        <alignment horizontal="center" vertical="center" wrapText="1" readingOrder="0"/>
        <border outline="0">
          <left style="thin">
            <color indexed="64"/>
          </left>
          <right style="thin">
            <color indexed="64"/>
          </right>
          <top style="thin">
            <color indexed="64"/>
          </top>
          <bottom style="thin">
            <color indexed="64"/>
          </bottom>
        </border>
      </ndxf>
    </rcc>
    <rcc rId="0" sId="1" dxf="1">
      <nc r="K81" t="inlineStr">
        <is>
          <t>X</t>
        </is>
      </nc>
      <ndxf>
        <font>
          <sz val="12"/>
          <name val="Arial"/>
          <scheme val="none"/>
        </font>
        <fill>
          <patternFill patternType="solid">
            <bgColor theme="0"/>
          </patternFill>
        </fill>
        <alignment horizontal="center" vertical="center" wrapText="1" readingOrder="0"/>
        <border outline="0">
          <right style="thin">
            <color indexed="64"/>
          </right>
          <top style="thin">
            <color indexed="64"/>
          </top>
          <bottom style="thin">
            <color indexed="64"/>
          </bottom>
        </border>
      </ndxf>
    </rcc>
    <rfmt sheetId="1" sqref="L81" start="0" length="0">
      <dxf>
        <font>
          <sz val="12"/>
          <color auto="1"/>
          <name val="Arial"/>
          <scheme val="none"/>
        </font>
        <alignment horizontal="center" vertical="center" wrapText="1" readingOrder="0"/>
        <border outline="0">
          <left style="thin">
            <color indexed="64"/>
          </left>
          <right style="thin">
            <color indexed="64"/>
          </right>
          <top style="thin">
            <color indexed="64"/>
          </top>
          <bottom style="thin">
            <color indexed="64"/>
          </bottom>
        </border>
      </dxf>
    </rfmt>
    <rcc rId="0" sId="1" dxf="1">
      <nc r="M81" t="inlineStr">
        <is>
          <t>TSgt Mason</t>
        </is>
      </nc>
      <ndxf>
        <font>
          <sz val="12"/>
          <name val="Arial"/>
          <scheme val="none"/>
        </font>
        <alignment horizontal="center" vertical="center" wrapText="1" readingOrder="0"/>
        <border outline="0">
          <left style="thin">
            <color indexed="64"/>
          </left>
          <right style="thin">
            <color indexed="64"/>
          </right>
          <top style="thin">
            <color indexed="64"/>
          </top>
          <bottom style="thin">
            <color indexed="64"/>
          </bottom>
        </border>
      </ndxf>
    </rcc>
    <rcc rId="0" sId="1" s="1" dxf="1">
      <nc r="N81" t="inlineStr">
        <is>
          <t>I</t>
        </is>
      </nc>
      <ndxf>
        <font>
          <sz val="12"/>
          <color theme="1"/>
          <name val="Arial"/>
          <scheme val="none"/>
        </font>
        <alignment horizontal="center" vertical="center" wrapText="1" readingOrder="0"/>
        <border outline="0">
          <left style="thin">
            <color indexed="64"/>
          </left>
          <right style="thin">
            <color indexed="64"/>
          </right>
          <top style="thin">
            <color indexed="64"/>
          </top>
          <bottom style="thin">
            <color indexed="64"/>
          </bottom>
        </border>
      </ndxf>
    </rcc>
    <rcc rId="0" sId="1" dxf="1">
      <nc r="O81" t="inlineStr">
        <is>
          <t>X</t>
        </is>
      </nc>
      <ndxf>
        <font>
          <sz val="12"/>
          <name val="Arial"/>
          <scheme val="none"/>
        </font>
        <fill>
          <patternFill patternType="solid">
            <bgColor theme="0"/>
          </patternFill>
        </fill>
        <alignment horizontal="center" vertical="center" wrapText="1" readingOrder="0"/>
        <border outline="0">
          <right style="thin">
            <color indexed="64"/>
          </right>
          <top style="thin">
            <color indexed="64"/>
          </top>
          <bottom style="thin">
            <color indexed="64"/>
          </bottom>
        </border>
      </ndxf>
    </rcc>
    <rcc rId="0" sId="1" dxf="1">
      <nc r="P81" t="inlineStr">
        <is>
          <t>NIPR</t>
        </is>
      </nc>
      <ndxf>
        <font>
          <b/>
          <sz val="12"/>
          <color auto="1"/>
          <name val="Arial"/>
          <scheme val="none"/>
        </font>
        <alignment horizontal="center" vertical="center" readingOrder="0"/>
        <border outline="0">
          <left style="thin">
            <color indexed="64"/>
          </left>
          <right style="medium">
            <color indexed="64"/>
          </right>
          <top style="thin">
            <color indexed="64"/>
          </top>
          <bottom style="thin">
            <color indexed="64"/>
          </bottom>
        </border>
      </ndxf>
    </rcc>
    <rfmt sheetId="1" sqref="R81" start="0" length="0">
      <dxf>
        <font>
          <sz val="10"/>
        </font>
        <alignment horizontal="center" vertical="top" readingOrder="0"/>
      </dxf>
    </rfmt>
    <rfmt sheetId="1" sqref="S81" start="0" length="0">
      <dxf>
        <font>
          <sz val="10"/>
        </font>
        <alignment horizontal="center" vertical="top" readingOrder="0"/>
      </dxf>
    </rfmt>
    <rfmt sheetId="1" sqref="T81" start="0" length="0">
      <dxf>
        <font>
          <sz val="10"/>
        </font>
        <alignment horizontal="center" vertical="top" readingOrder="0"/>
      </dxf>
    </rfmt>
    <rfmt sheetId="1" sqref="U81" start="0" length="0">
      <dxf>
        <font>
          <sz val="10"/>
        </font>
        <alignment horizontal="center" vertical="top" readingOrder="0"/>
      </dxf>
    </rfmt>
    <rfmt sheetId="1" sqref="V81" start="0" length="0">
      <dxf>
        <font>
          <sz val="10"/>
        </font>
        <alignment horizontal="center" vertical="top" readingOrder="0"/>
      </dxf>
    </rfmt>
    <rfmt sheetId="1" sqref="W81" start="0" length="0">
      <dxf>
        <font>
          <sz val="10"/>
        </font>
        <alignment horizontal="center" vertical="top" readingOrder="0"/>
      </dxf>
    </rfmt>
    <rfmt sheetId="1" sqref="X81" start="0" length="0">
      <dxf>
        <font>
          <sz val="10"/>
        </font>
        <alignment horizontal="center" vertical="top" readingOrder="0"/>
      </dxf>
    </rfmt>
    <rfmt sheetId="1" sqref="Y81" start="0" length="0">
      <dxf>
        <font>
          <sz val="10"/>
        </font>
        <alignment horizontal="center" vertical="top" readingOrder="0"/>
      </dxf>
    </rfmt>
    <rfmt sheetId="1" sqref="Z81" start="0" length="0">
      <dxf>
        <font>
          <sz val="10"/>
        </font>
        <alignment horizontal="center" vertical="top" readingOrder="0"/>
      </dxf>
    </rfmt>
    <rfmt sheetId="1" sqref="AA81" start="0" length="0">
      <dxf>
        <font>
          <sz val="10"/>
        </font>
        <alignment horizontal="center" vertical="top" readingOrder="0"/>
      </dxf>
    </rfmt>
    <rfmt sheetId="1" sqref="AB81" start="0" length="0">
      <dxf>
        <font>
          <sz val="10"/>
        </font>
        <alignment horizontal="center" vertical="top" readingOrder="0"/>
      </dxf>
    </rfmt>
    <rfmt sheetId="1" sqref="AC81" start="0" length="0">
      <dxf>
        <font>
          <sz val="10"/>
        </font>
        <alignment horizontal="center" vertical="top" readingOrder="0"/>
      </dxf>
    </rfmt>
    <rfmt sheetId="1" sqref="AD81" start="0" length="0">
      <dxf>
        <font>
          <sz val="10"/>
        </font>
        <alignment horizontal="center" vertical="top" readingOrder="0"/>
      </dxf>
    </rfmt>
    <rfmt sheetId="1" sqref="AE81" start="0" length="0">
      <dxf>
        <font>
          <sz val="10"/>
        </font>
        <alignment horizontal="center" vertical="top" readingOrder="0"/>
      </dxf>
    </rfmt>
    <rfmt sheetId="1" sqref="AF81" start="0" length="0">
      <dxf>
        <font>
          <sz val="10"/>
        </font>
        <alignment horizontal="center" vertical="top" readingOrder="0"/>
      </dxf>
    </rfmt>
    <rfmt sheetId="1" sqref="AG81" start="0" length="0">
      <dxf>
        <font>
          <sz val="10"/>
        </font>
        <alignment horizontal="center" vertical="top" readingOrder="0"/>
      </dxf>
    </rfmt>
    <rfmt sheetId="1" sqref="AH81" start="0" length="0">
      <dxf>
        <font>
          <sz val="10"/>
        </font>
        <alignment horizontal="center" vertical="top" readingOrder="0"/>
      </dxf>
    </rfmt>
    <rfmt sheetId="1" sqref="AI81" start="0" length="0">
      <dxf>
        <font>
          <sz val="10"/>
        </font>
        <alignment horizontal="center" vertical="top" readingOrder="0"/>
      </dxf>
    </rfmt>
    <rfmt sheetId="1" sqref="AJ81" start="0" length="0">
      <dxf>
        <font>
          <sz val="10"/>
        </font>
        <alignment horizontal="center" vertical="top" readingOrder="0"/>
      </dxf>
    </rfmt>
    <rfmt sheetId="1" sqref="AK81" start="0" length="0">
      <dxf>
        <font>
          <sz val="10"/>
        </font>
        <alignment horizontal="center" vertical="top" readingOrder="0"/>
      </dxf>
    </rfmt>
    <rfmt sheetId="1" sqref="AL81" start="0" length="0">
      <dxf>
        <font>
          <sz val="10"/>
        </font>
        <alignment horizontal="center" vertical="top" readingOrder="0"/>
      </dxf>
    </rfmt>
    <rfmt sheetId="1" sqref="AM81" start="0" length="0">
      <dxf>
        <font>
          <sz val="10"/>
        </font>
        <alignment horizontal="center" vertical="top" readingOrder="0"/>
      </dxf>
    </rfmt>
    <rfmt sheetId="1" sqref="AN81" start="0" length="0">
      <dxf>
        <font>
          <sz val="10"/>
        </font>
        <alignment horizontal="center" vertical="top" readingOrder="0"/>
      </dxf>
    </rfmt>
    <rfmt sheetId="1" sqref="AO81" start="0" length="0">
      <dxf>
        <font>
          <sz val="10"/>
        </font>
        <alignment horizontal="center" vertical="top" readingOrder="0"/>
      </dxf>
    </rfmt>
    <rfmt sheetId="1" sqref="AP81" start="0" length="0">
      <dxf>
        <font>
          <sz val="10"/>
        </font>
        <alignment horizontal="center" vertical="top" readingOrder="0"/>
      </dxf>
    </rfmt>
    <rfmt sheetId="1" sqref="AQ81" start="0" length="0">
      <dxf/>
    </rfmt>
  </rrc>
  <rrc rId="285" sId="1" ref="A81:XFD81" action="deleteRow">
    <undo index="0" exp="area" ref3D="1" dr="$L$1:$L$1048576" dn="SUPPORT"/>
    <undo index="0" exp="area" ref3D="1" dr="$D$1:$D$1048576" dn="DURATION"/>
    <undo index="0" exp="area" ref3D="1" dr="$H$1:$H$1048576" dn="PRIMARY"/>
    <undo index="0" exp="area" ref3D="1" dr="$F$1:$F$1048576" dn="LESSON"/>
    <rfmt sheetId="1" xfDxf="1" sqref="A81:XFD81" start="0" length="0">
      <dxf>
        <font>
          <sz val="12"/>
        </font>
      </dxf>
    </rfmt>
    <rcc rId="0" sId="1" dxf="1">
      <nc r="A81" t="inlineStr">
        <is>
          <t>CR14</t>
        </is>
      </nc>
      <ndxf>
        <font>
          <sz val="12"/>
          <name val="Arial"/>
          <scheme val="none"/>
        </font>
        <alignment horizontal="center" vertical="center" readingOrder="0"/>
        <border outline="0">
          <left style="medium">
            <color indexed="64"/>
          </left>
          <right style="thin">
            <color indexed="64"/>
          </right>
          <top style="thin">
            <color indexed="64"/>
          </top>
          <bottom style="thin">
            <color indexed="64"/>
          </bottom>
        </border>
      </ndxf>
    </rcc>
    <rcc rId="0" sId="1" s="1" dxf="1" numFmtId="23">
      <nc r="B81">
        <v>0.5625</v>
      </nc>
      <ndxf>
        <font>
          <sz val="12"/>
          <color theme="1"/>
          <name val="Arial"/>
          <scheme val="none"/>
        </font>
        <numFmt numFmtId="166" formatCode="h:mm;@"/>
        <alignment horizontal="center" vertical="center" readingOrder="0"/>
        <border outline="0">
          <left style="thin">
            <color indexed="64"/>
          </left>
          <right style="thin">
            <color indexed="64"/>
          </right>
          <top style="thin">
            <color indexed="64"/>
          </top>
          <bottom style="thin">
            <color indexed="64"/>
          </bottom>
        </border>
      </ndxf>
    </rcc>
    <rcc rId="0" sId="1" s="1" dxf="1" numFmtId="23">
      <nc r="C81">
        <v>0.60416666666666663</v>
      </nc>
      <ndxf>
        <font>
          <sz val="12"/>
          <color theme="1"/>
          <name val="Arial"/>
          <scheme val="none"/>
        </font>
        <numFmt numFmtId="166" formatCode="h:mm;@"/>
        <alignment horizontal="center" vertical="center" readingOrder="0"/>
        <border outline="0">
          <left style="thin">
            <color indexed="64"/>
          </left>
          <right style="thin">
            <color indexed="64"/>
          </right>
          <top style="thin">
            <color indexed="64"/>
          </top>
          <bottom style="thin">
            <color indexed="64"/>
          </bottom>
        </border>
      </ndxf>
    </rcc>
    <rcc rId="0" sId="1" s="1" dxf="1">
      <nc r="D81">
        <f>24*TEXT(C81-B81,"h:mm")</f>
      </nc>
      <ndxf>
        <font>
          <sz val="12"/>
          <color auto="1"/>
          <name val="Arial"/>
          <scheme val="none"/>
        </font>
        <numFmt numFmtId="2" formatCode="0.00"/>
        <alignment horizontal="center" vertical="center" readingOrder="0"/>
        <border outline="0">
          <left style="thin">
            <color indexed="64"/>
          </left>
          <right style="thin">
            <color indexed="64"/>
          </right>
          <top style="thin">
            <color indexed="64"/>
          </top>
          <bottom style="thin">
            <color indexed="64"/>
          </bottom>
        </border>
      </ndxf>
    </rcc>
    <rcc rId="0" sId="1" dxf="1">
      <nc r="E81" t="inlineStr">
        <is>
          <t>C-3410L</t>
        </is>
      </nc>
      <ndxf>
        <font>
          <sz val="12"/>
          <name val="Arial"/>
          <scheme val="none"/>
        </font>
        <alignment horizontal="center" vertical="center" readingOrder="0"/>
        <border outline="0">
          <left style="thin">
            <color indexed="64"/>
          </left>
          <right style="thin">
            <color indexed="64"/>
          </right>
          <top style="thin">
            <color indexed="64"/>
          </top>
          <bottom style="thin">
            <color indexed="64"/>
          </bottom>
        </border>
      </ndxf>
    </rcc>
    <rcc rId="0" sId="1" dxf="1">
      <nc r="F81" t="inlineStr">
        <is>
          <t>Protect Overview</t>
        </is>
      </nc>
      <ndxf>
        <font>
          <sz val="12"/>
          <name val="Arial"/>
          <scheme val="none"/>
        </font>
        <alignment horizontal="center" vertical="center" wrapText="1" readingOrder="0"/>
        <border outline="0">
          <left style="thin">
            <color indexed="64"/>
          </left>
          <right style="thin">
            <color indexed="64"/>
          </right>
          <top style="thin">
            <color indexed="64"/>
          </top>
          <bottom style="thin">
            <color indexed="64"/>
          </bottom>
        </border>
      </ndxf>
    </rcc>
    <rcc rId="0" sId="1" s="1" dxf="1">
      <nc r="G81" t="inlineStr">
        <is>
          <t>D</t>
        </is>
      </nc>
      <ndxf>
        <font>
          <sz val="12"/>
          <color auto="1"/>
          <name val="Arial"/>
          <scheme val="none"/>
        </font>
        <alignment horizontal="center" vertical="center" readingOrder="0"/>
        <border outline="0">
          <left style="thin">
            <color indexed="64"/>
          </left>
          <right style="thin">
            <color indexed="64"/>
          </right>
          <top style="thin">
            <color indexed="64"/>
          </top>
          <bottom style="thin">
            <color indexed="64"/>
          </bottom>
        </border>
      </ndxf>
    </rcc>
    <rcc rId="0" sId="1" dxf="1">
      <nc r="H81" t="inlineStr">
        <is>
          <t>Mr. Johnson</t>
        </is>
      </nc>
      <ndxf>
        <font>
          <sz val="12"/>
          <name val="Arial"/>
          <scheme val="none"/>
        </font>
        <alignment horizontal="center" vertical="center" wrapText="1" readingOrder="0"/>
        <border outline="0">
          <left style="thin">
            <color indexed="64"/>
          </left>
          <right style="thin">
            <color indexed="64"/>
          </right>
          <top style="thin">
            <color indexed="64"/>
          </top>
          <bottom style="thin">
            <color indexed="64"/>
          </bottom>
        </border>
      </ndxf>
    </rcc>
    <rfmt sheetId="1" sqref="I81" start="0" length="0">
      <dxf>
        <font>
          <sz val="12"/>
          <name val="Arial"/>
          <scheme val="none"/>
        </font>
        <alignment horizontal="center" vertical="center" wrapText="1" readingOrder="0"/>
        <border outline="0">
          <left style="thin">
            <color indexed="64"/>
          </left>
          <right style="thin">
            <color indexed="64"/>
          </right>
          <top style="thin">
            <color indexed="64"/>
          </top>
          <bottom style="thin">
            <color indexed="64"/>
          </bottom>
        </border>
      </dxf>
    </rfmt>
    <rcc rId="0" sId="1" s="1" dxf="1">
      <nc r="J81" t="inlineStr">
        <is>
          <t>I</t>
        </is>
      </nc>
      <ndxf>
        <font>
          <sz val="12"/>
          <color theme="1"/>
          <name val="Arial"/>
          <scheme val="none"/>
        </font>
        <alignment horizontal="center" vertical="center" wrapText="1" readingOrder="0"/>
        <border outline="0">
          <left style="thin">
            <color indexed="64"/>
          </left>
          <right style="thin">
            <color indexed="64"/>
          </right>
          <top style="thin">
            <color indexed="64"/>
          </top>
          <bottom style="thin">
            <color indexed="64"/>
          </bottom>
        </border>
      </ndxf>
    </rcc>
    <rcc rId="0" sId="1" dxf="1">
      <nc r="K81" t="inlineStr">
        <is>
          <t>X</t>
        </is>
      </nc>
      <ndxf>
        <font>
          <sz val="12"/>
          <name val="Arial"/>
          <scheme val="none"/>
        </font>
        <fill>
          <patternFill patternType="solid">
            <bgColor theme="0"/>
          </patternFill>
        </fill>
        <alignment horizontal="center" vertical="center" wrapText="1" readingOrder="0"/>
        <border outline="0">
          <right style="thin">
            <color indexed="64"/>
          </right>
          <top style="thin">
            <color indexed="64"/>
          </top>
          <bottom style="thin">
            <color indexed="64"/>
          </bottom>
        </border>
      </ndxf>
    </rcc>
    <rfmt sheetId="1" sqref="L81" start="0" length="0">
      <dxf>
        <font>
          <sz val="12"/>
          <color auto="1"/>
          <name val="Arial"/>
          <scheme val="none"/>
        </font>
        <alignment horizontal="center" vertical="center" wrapText="1" readingOrder="0"/>
        <border outline="0">
          <left style="thin">
            <color indexed="64"/>
          </left>
          <right style="thin">
            <color indexed="64"/>
          </right>
          <top style="thin">
            <color indexed="64"/>
          </top>
          <bottom style="thin">
            <color indexed="64"/>
          </bottom>
        </border>
      </dxf>
    </rfmt>
    <rcc rId="0" sId="1" dxf="1">
      <nc r="M81" t="inlineStr">
        <is>
          <t>TSgt Mason</t>
        </is>
      </nc>
      <ndxf>
        <font>
          <sz val="12"/>
          <name val="Arial"/>
          <scheme val="none"/>
        </font>
        <alignment horizontal="center" vertical="center" wrapText="1" readingOrder="0"/>
        <border outline="0">
          <left style="thin">
            <color indexed="64"/>
          </left>
          <right style="thin">
            <color indexed="64"/>
          </right>
          <top style="thin">
            <color indexed="64"/>
          </top>
          <bottom style="thin">
            <color indexed="64"/>
          </bottom>
        </border>
      </ndxf>
    </rcc>
    <rcc rId="0" sId="1" s="1" dxf="1">
      <nc r="N81" t="inlineStr">
        <is>
          <t>I</t>
        </is>
      </nc>
      <ndxf>
        <font>
          <sz val="12"/>
          <color theme="1"/>
          <name val="Arial"/>
          <scheme val="none"/>
        </font>
        <alignment horizontal="center" vertical="center" wrapText="1" readingOrder="0"/>
        <border outline="0">
          <left style="thin">
            <color indexed="64"/>
          </left>
          <right style="thin">
            <color indexed="64"/>
          </right>
          <top style="thin">
            <color indexed="64"/>
          </top>
          <bottom style="thin">
            <color indexed="64"/>
          </bottom>
        </border>
      </ndxf>
    </rcc>
    <rcc rId="0" sId="1" dxf="1">
      <nc r="O81" t="inlineStr">
        <is>
          <t>X</t>
        </is>
      </nc>
      <ndxf>
        <font>
          <sz val="12"/>
          <name val="Arial"/>
          <scheme val="none"/>
        </font>
        <fill>
          <patternFill patternType="solid">
            <bgColor theme="0"/>
          </patternFill>
        </fill>
        <alignment horizontal="center" vertical="center" wrapText="1" readingOrder="0"/>
        <border outline="0">
          <right style="thin">
            <color indexed="64"/>
          </right>
          <top style="thin">
            <color indexed="64"/>
          </top>
          <bottom style="thin">
            <color indexed="64"/>
          </bottom>
        </border>
      </ndxf>
    </rcc>
    <rcc rId="0" sId="1" dxf="1">
      <nc r="P81" t="inlineStr">
        <is>
          <t>NIPR</t>
        </is>
      </nc>
      <ndxf>
        <font>
          <b/>
          <sz val="12"/>
          <color auto="1"/>
          <name val="Arial"/>
          <scheme val="none"/>
        </font>
        <alignment horizontal="center" vertical="center" readingOrder="0"/>
        <border outline="0">
          <left style="thin">
            <color indexed="64"/>
          </left>
          <right style="medium">
            <color indexed="64"/>
          </right>
          <top style="thin">
            <color indexed="64"/>
          </top>
          <bottom style="thin">
            <color indexed="64"/>
          </bottom>
        </border>
      </ndxf>
    </rcc>
    <rfmt sheetId="1" sqref="R81" start="0" length="0">
      <dxf>
        <font>
          <sz val="10"/>
        </font>
        <alignment horizontal="center" vertical="top" readingOrder="0"/>
      </dxf>
    </rfmt>
    <rfmt sheetId="1" sqref="S81" start="0" length="0">
      <dxf>
        <font>
          <sz val="10"/>
        </font>
        <alignment horizontal="center" vertical="top" readingOrder="0"/>
      </dxf>
    </rfmt>
    <rfmt sheetId="1" sqref="T81" start="0" length="0">
      <dxf>
        <font>
          <sz val="10"/>
        </font>
        <alignment horizontal="center" vertical="top" readingOrder="0"/>
      </dxf>
    </rfmt>
    <rfmt sheetId="1" sqref="U81" start="0" length="0">
      <dxf>
        <font>
          <sz val="10"/>
        </font>
        <alignment horizontal="center" vertical="top" readingOrder="0"/>
      </dxf>
    </rfmt>
    <rfmt sheetId="1" sqref="V81" start="0" length="0">
      <dxf>
        <font>
          <sz val="10"/>
        </font>
        <alignment horizontal="center" vertical="top" readingOrder="0"/>
      </dxf>
    </rfmt>
    <rfmt sheetId="1" sqref="W81" start="0" length="0">
      <dxf>
        <font>
          <sz val="10"/>
        </font>
        <alignment horizontal="center" vertical="top" readingOrder="0"/>
      </dxf>
    </rfmt>
    <rfmt sheetId="1" sqref="X81" start="0" length="0">
      <dxf>
        <font>
          <sz val="10"/>
        </font>
        <alignment horizontal="center" vertical="top" readingOrder="0"/>
      </dxf>
    </rfmt>
    <rfmt sheetId="1" sqref="Y81" start="0" length="0">
      <dxf>
        <font>
          <sz val="10"/>
        </font>
        <alignment horizontal="center" vertical="top" readingOrder="0"/>
      </dxf>
    </rfmt>
    <rfmt sheetId="1" sqref="Z81" start="0" length="0">
      <dxf>
        <font>
          <sz val="10"/>
        </font>
        <alignment horizontal="center" vertical="top" readingOrder="0"/>
      </dxf>
    </rfmt>
    <rfmt sheetId="1" sqref="AA81" start="0" length="0">
      <dxf>
        <font>
          <sz val="10"/>
        </font>
        <alignment horizontal="center" vertical="top" readingOrder="0"/>
      </dxf>
    </rfmt>
    <rfmt sheetId="1" sqref="AB81" start="0" length="0">
      <dxf>
        <font>
          <sz val="10"/>
        </font>
        <alignment horizontal="center" vertical="top" readingOrder="0"/>
      </dxf>
    </rfmt>
    <rfmt sheetId="1" sqref="AC81" start="0" length="0">
      <dxf>
        <font>
          <sz val="10"/>
        </font>
        <alignment horizontal="center" vertical="top" readingOrder="0"/>
      </dxf>
    </rfmt>
    <rfmt sheetId="1" sqref="AD81" start="0" length="0">
      <dxf>
        <font>
          <sz val="10"/>
        </font>
        <alignment horizontal="center" vertical="top" readingOrder="0"/>
      </dxf>
    </rfmt>
    <rfmt sheetId="1" sqref="AE81" start="0" length="0">
      <dxf>
        <font>
          <sz val="10"/>
        </font>
        <alignment horizontal="center" vertical="top" readingOrder="0"/>
      </dxf>
    </rfmt>
    <rfmt sheetId="1" sqref="AF81" start="0" length="0">
      <dxf>
        <font>
          <sz val="10"/>
        </font>
        <alignment horizontal="center" vertical="top" readingOrder="0"/>
      </dxf>
    </rfmt>
    <rfmt sheetId="1" sqref="AG81" start="0" length="0">
      <dxf>
        <font>
          <sz val="10"/>
        </font>
        <alignment horizontal="center" vertical="top" readingOrder="0"/>
      </dxf>
    </rfmt>
    <rfmt sheetId="1" sqref="AH81" start="0" length="0">
      <dxf>
        <font>
          <sz val="10"/>
        </font>
        <alignment horizontal="center" vertical="top" readingOrder="0"/>
      </dxf>
    </rfmt>
    <rfmt sheetId="1" sqref="AI81" start="0" length="0">
      <dxf>
        <font>
          <sz val="10"/>
        </font>
        <alignment horizontal="center" vertical="top" readingOrder="0"/>
      </dxf>
    </rfmt>
    <rfmt sheetId="1" sqref="AJ81" start="0" length="0">
      <dxf>
        <font>
          <sz val="10"/>
        </font>
        <alignment horizontal="center" vertical="top" readingOrder="0"/>
      </dxf>
    </rfmt>
    <rfmt sheetId="1" sqref="AK81" start="0" length="0">
      <dxf>
        <font>
          <sz val="10"/>
        </font>
        <alignment horizontal="center" vertical="top" readingOrder="0"/>
      </dxf>
    </rfmt>
    <rfmt sheetId="1" sqref="AL81" start="0" length="0">
      <dxf>
        <font>
          <sz val="10"/>
        </font>
        <alignment horizontal="center" vertical="top" readingOrder="0"/>
      </dxf>
    </rfmt>
    <rfmt sheetId="1" sqref="AM81" start="0" length="0">
      <dxf>
        <font>
          <sz val="10"/>
        </font>
        <alignment horizontal="center" vertical="top" readingOrder="0"/>
      </dxf>
    </rfmt>
    <rfmt sheetId="1" sqref="AN81" start="0" length="0">
      <dxf>
        <font>
          <sz val="10"/>
        </font>
        <alignment horizontal="center" vertical="top" readingOrder="0"/>
      </dxf>
    </rfmt>
    <rfmt sheetId="1" sqref="AO81" start="0" length="0">
      <dxf>
        <font>
          <sz val="10"/>
        </font>
        <alignment horizontal="center" vertical="top" readingOrder="0"/>
      </dxf>
    </rfmt>
    <rfmt sheetId="1" sqref="AP81" start="0" length="0">
      <dxf>
        <font>
          <sz val="10"/>
        </font>
        <alignment horizontal="center" vertical="top" readingOrder="0"/>
      </dxf>
    </rfmt>
    <rfmt sheetId="1" sqref="AQ81" start="0" length="0">
      <dxf/>
    </rfmt>
  </rrc>
  <rcc rId="286" sId="1" numFmtId="23">
    <oc r="B81">
      <v>0.60416666666666663</v>
    </oc>
    <nc r="B81">
      <v>0.52083333333333337</v>
    </nc>
  </rcc>
  <rcc rId="287" sId="1" numFmtId="23">
    <oc r="C81">
      <v>0.72916666666666663</v>
    </oc>
    <nc r="C81">
      <v>0.64583333333333337</v>
    </nc>
  </rcc>
</revisions>
</file>

<file path=xl/revisions/revisionLog1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88" sId="1">
    <nc r="L84" t="inlineStr">
      <is>
        <t>MSgt Pichelmayer, TSgt Mason</t>
      </is>
    </nc>
  </rcc>
  <rcc rId="289" sId="1">
    <oc r="L92" t="inlineStr">
      <is>
        <t>B. Williams, Mr. Bryant</t>
      </is>
    </oc>
    <nc r="L92" t="inlineStr">
      <is>
        <t>B. Williams, Ms. Crawford</t>
      </is>
    </nc>
  </rcc>
  <rcc rId="290" sId="1">
    <oc r="L95" t="inlineStr">
      <is>
        <t>B. Williams, Mr. Bryant</t>
      </is>
    </oc>
    <nc r="L95" t="inlineStr">
      <is>
        <t>B. Williams, Ms. Crawford</t>
      </is>
    </nc>
  </rcc>
  <rcc rId="291" sId="1">
    <oc r="L98" t="inlineStr">
      <is>
        <t>B. Williams, Mr. Bryant</t>
      </is>
    </oc>
    <nc r="L98" t="inlineStr">
      <is>
        <t>B. Williams, Ms. Crawford</t>
      </is>
    </nc>
  </rcc>
  <rcc rId="292" sId="1">
    <oc r="L101" t="inlineStr">
      <is>
        <t>B. Williams, Mr. Bryant</t>
      </is>
    </oc>
    <nc r="L101" t="inlineStr">
      <is>
        <t>B. Williams, Ms. Crawford</t>
      </is>
    </nc>
  </rcc>
  <rcc rId="293" sId="1">
    <oc r="L104" t="inlineStr">
      <is>
        <t>B. Williams, Mr. Bryant</t>
      </is>
    </oc>
    <nc r="L104" t="inlineStr">
      <is>
        <t>B. Williams, Ms. Crawford</t>
      </is>
    </nc>
  </rcc>
  <rcc rId="294" sId="1">
    <oc r="L105" t="inlineStr">
      <is>
        <t>Mr. Bryant, Mr. Walsh</t>
      </is>
    </oc>
    <nc r="L105" t="inlineStr">
      <is>
        <t>Mr. Hallit, Ms. Crawford</t>
      </is>
    </nc>
  </rcc>
  <rcc rId="295" sId="1">
    <oc r="L108" t="inlineStr">
      <is>
        <t>B. Williams, Mr. Bryant</t>
      </is>
    </oc>
    <nc r="L108" t="inlineStr">
      <is>
        <t>Mr. Hallit, Ms. Crawford</t>
      </is>
    </nc>
  </rcc>
  <rcc rId="296" sId="1">
    <oc r="L112" t="inlineStr">
      <is>
        <t>B. Williams, Mr. Bryant</t>
      </is>
    </oc>
    <nc r="L112" t="inlineStr">
      <is>
        <t>B. Williams, Ms. Crawford</t>
      </is>
    </nc>
  </rcc>
  <rcc rId="297" sId="1">
    <oc r="L115" t="inlineStr">
      <is>
        <t>B. Williams, Mr. Bryant</t>
      </is>
    </oc>
    <nc r="L115" t="inlineStr">
      <is>
        <t>B. Williams, Ms. Crawford</t>
      </is>
    </nc>
  </rcc>
  <rcc rId="298" sId="1">
    <oc r="L118" t="inlineStr">
      <is>
        <t>B. Williams, Mr. Bryant</t>
      </is>
    </oc>
    <nc r="L118" t="inlineStr">
      <is>
        <t>B. Williams, Ms. Crawford</t>
      </is>
    </nc>
  </rcc>
  <rcc rId="299" sId="1">
    <oc r="L119" t="inlineStr">
      <is>
        <t>B. Williams, Mr. Bryant</t>
      </is>
    </oc>
    <nc r="L119" t="inlineStr">
      <is>
        <t>B. Williams, Ms. Crawford</t>
      </is>
    </nc>
  </rcc>
  <rcc rId="300" sId="1">
    <oc r="L121" t="inlineStr">
      <is>
        <t>B. Williams, Mr. Bryant</t>
      </is>
    </oc>
    <nc r="L121" t="inlineStr">
      <is>
        <t>B. Williams, Ms. Crawford</t>
      </is>
    </nc>
  </rcc>
  <rcc rId="301" sId="1">
    <oc r="L122" t="inlineStr">
      <is>
        <t>B. Williams, Mr. Bryant</t>
      </is>
    </oc>
    <nc r="L122" t="inlineStr">
      <is>
        <t>B. Williams, Ms. Crawford</t>
      </is>
    </nc>
  </rcc>
  <rcc rId="302" sId="1">
    <oc r="L125" t="inlineStr">
      <is>
        <t>B. Williams, Mr. Bryant</t>
      </is>
    </oc>
    <nc r="L125" t="inlineStr">
      <is>
        <t>B. Williams, Ms. Crawford</t>
      </is>
    </nc>
  </rcc>
  <rcc rId="303" sId="1">
    <oc r="L126" t="inlineStr">
      <is>
        <t>B. Williams, Mr. Bryant</t>
      </is>
    </oc>
    <nc r="L126" t="inlineStr">
      <is>
        <t>B. Williams, Ms. Crawford</t>
      </is>
    </nc>
  </rcc>
  <rcc rId="304" sId="1">
    <oc r="M128" t="inlineStr">
      <is>
        <t>Capt Hicks</t>
      </is>
    </oc>
    <nc r="M128" t="inlineStr">
      <is>
        <t>SSgt Zinski</t>
      </is>
    </nc>
  </rcc>
  <rcc rId="305" sId="1">
    <oc r="O128" t="inlineStr">
      <is>
        <t>X</t>
      </is>
    </oc>
    <nc r="O128" t="inlineStr">
      <is>
        <t>O</t>
      </is>
    </nc>
  </rcc>
  <rcc rId="306" sId="1">
    <oc r="O129" t="inlineStr">
      <is>
        <t>X</t>
      </is>
    </oc>
    <nc r="O129" t="inlineStr">
      <is>
        <t>O</t>
      </is>
    </nc>
  </rcc>
  <rcc rId="307" sId="1">
    <oc r="M129" t="inlineStr">
      <is>
        <t>Capt Hicks</t>
      </is>
    </oc>
    <nc r="M129" t="inlineStr">
      <is>
        <t>SSgt Zinski</t>
      </is>
    </nc>
  </rcc>
  <rcc rId="308" sId="1">
    <oc r="L128" t="inlineStr">
      <is>
        <t>TSgt Conlon, SSgt Zinski</t>
      </is>
    </oc>
    <nc r="L128" t="inlineStr">
      <is>
        <t>TSgt Conlon</t>
      </is>
    </nc>
  </rcc>
  <rcc rId="309" sId="1">
    <oc r="L129" t="inlineStr">
      <is>
        <t>TSgt Conlon, SSgt Zinski</t>
      </is>
    </oc>
    <nc r="L129" t="inlineStr">
      <is>
        <t>TSgt Conlon</t>
      </is>
    </nc>
  </rcc>
</revisions>
</file>

<file path=xl/revisions/revisionLog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 sId="1">
    <nc r="H33" t="inlineStr">
      <is>
        <t>Mr. Johnson</t>
      </is>
    </nc>
  </rcc>
  <rcc rId="2" sId="1" odxf="1" s="1" dxf="1">
    <oc r="K33" t="inlineStr">
      <is>
        <t>O</t>
      </is>
    </oc>
    <nc r="K33" t="inlineStr">
      <is>
        <t>X</t>
      </is>
    </nc>
    <odxf>
      <font>
        <b val="0"/>
        <i val="0"/>
        <strike val="0"/>
        <condense val="0"/>
        <extend val="0"/>
        <outline val="0"/>
        <shadow val="0"/>
        <u val="none"/>
        <vertAlign val="baseline"/>
        <sz val="12"/>
        <color theme="1"/>
        <name val="Arial"/>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1" hidden="0"/>
    </odxf>
    <ndxf/>
  </rcc>
  <rcc rId="3" sId="1">
    <nc r="M33" t="inlineStr">
      <is>
        <t>MSgt Pichelmayer</t>
      </is>
    </nc>
  </rcc>
  <rcc rId="4" sId="1">
    <nc r="H46" t="inlineStr">
      <is>
        <t>MSgt Pichelmayer</t>
      </is>
    </nc>
  </rcc>
  <rcc rId="5" sId="1">
    <nc r="M46" t="inlineStr">
      <is>
        <t>SSgt Zinski</t>
      </is>
    </nc>
  </rcc>
  <rcc rId="6" sId="1">
    <nc r="N46" t="inlineStr">
      <is>
        <t>I</t>
      </is>
    </nc>
  </rcc>
  <rcc rId="7" sId="1" odxf="1" dxf="1">
    <nc r="O46" t="inlineStr">
      <is>
        <t>O</t>
      </is>
    </nc>
    <odxf>
      <fill>
        <patternFill patternType="none">
          <bgColor indexed="65"/>
        </patternFill>
      </fill>
      <border outline="0">
        <left style="thin">
          <color indexed="64"/>
        </left>
      </border>
    </odxf>
    <ndxf>
      <fill>
        <patternFill patternType="solid">
          <bgColor theme="0"/>
        </patternFill>
      </fill>
      <border outline="0">
        <left/>
      </border>
    </ndxf>
  </rcc>
  <rcc rId="8" sId="1">
    <nc r="H75" t="inlineStr">
      <is>
        <t>Mr. Pfiester</t>
      </is>
    </nc>
  </rcc>
  <rcc rId="9" sId="1" odxf="1" dxf="1">
    <nc r="H76" t="inlineStr">
      <is>
        <t>Mr. Pfiester</t>
      </is>
    </nc>
    <odxf>
      <fill>
        <patternFill patternType="none">
          <bgColor indexed="65"/>
        </patternFill>
      </fill>
      <border outline="0">
        <bottom style="thin">
          <color indexed="64"/>
        </bottom>
      </border>
    </odxf>
    <ndxf>
      <fill>
        <patternFill patternType="solid">
          <bgColor theme="0"/>
        </patternFill>
      </fill>
      <border outline="0">
        <bottom/>
      </border>
    </ndxf>
  </rcc>
  <rcc rId="10" sId="1">
    <nc r="J75" t="inlineStr">
      <is>
        <t>I</t>
      </is>
    </nc>
  </rcc>
  <rcc rId="11" sId="1">
    <nc r="K75" t="inlineStr">
      <is>
        <t>X</t>
      </is>
    </nc>
  </rcc>
  <rcc rId="12" sId="1">
    <nc r="J76" t="inlineStr">
      <is>
        <t>I</t>
      </is>
    </nc>
  </rcc>
  <rcc rId="13" sId="1">
    <nc r="K76" t="inlineStr">
      <is>
        <t>X</t>
      </is>
    </nc>
  </rcc>
  <rcc rId="14" sId="1">
    <nc r="M75" t="inlineStr">
      <is>
        <t>Capt Hicks</t>
      </is>
    </nc>
  </rcc>
  <rcc rId="15" sId="1">
    <nc r="O75" t="inlineStr">
      <is>
        <t>X</t>
      </is>
    </nc>
  </rcc>
  <rcc rId="16" sId="1">
    <nc r="M76" t="inlineStr">
      <is>
        <t>Capt Hicks</t>
      </is>
    </nc>
  </rcc>
  <rcc rId="17" sId="1">
    <nc r="O76" t="inlineStr">
      <is>
        <t>X</t>
      </is>
    </nc>
  </rcc>
  <rcc rId="18" sId="1" odxf="1" dxf="1">
    <nc r="H77" t="inlineStr">
      <is>
        <t>Mr. Bryant</t>
      </is>
    </nc>
    <odxf>
      <font>
        <sz val="12"/>
        <name val="Arial"/>
        <scheme val="none"/>
      </font>
      <fill>
        <patternFill patternType="none">
          <bgColor indexed="65"/>
        </patternFill>
      </fill>
    </odxf>
    <ndxf>
      <font>
        <sz val="12"/>
        <color auto="1"/>
        <name val="Arial"/>
        <scheme val="none"/>
      </font>
      <fill>
        <patternFill patternType="solid">
          <bgColor theme="0"/>
        </patternFill>
      </fill>
    </ndxf>
  </rcc>
  <rcc rId="19" sId="1">
    <nc r="M77" t="inlineStr">
      <is>
        <t>Mr. Oestmann</t>
      </is>
    </nc>
  </rcc>
  <rcc rId="20" sId="1">
    <oc r="N77" t="inlineStr">
      <is>
        <t>I</t>
      </is>
    </oc>
    <nc r="N77"/>
  </rcc>
  <rfmt sheetId="1" sqref="K81" start="0" length="0">
    <dxf>
      <fill>
        <patternFill patternType="solid">
          <bgColor theme="0"/>
        </patternFill>
      </fill>
      <border outline="0">
        <left/>
      </border>
    </dxf>
  </rfmt>
  <rcc rId="21" sId="1">
    <nc r="N81" t="inlineStr">
      <is>
        <t>I</t>
      </is>
    </nc>
  </rcc>
  <rcc rId="22" sId="1" odxf="1" dxf="1">
    <nc r="O81" t="inlineStr">
      <is>
        <t>X</t>
      </is>
    </nc>
    <odxf>
      <fill>
        <patternFill patternType="none">
          <bgColor indexed="65"/>
        </patternFill>
      </fill>
      <border outline="0">
        <left style="thin">
          <color indexed="64"/>
        </left>
      </border>
    </odxf>
    <ndxf>
      <fill>
        <patternFill patternType="solid">
          <bgColor theme="0"/>
        </patternFill>
      </fill>
      <border outline="0">
        <left/>
      </border>
    </ndxf>
  </rcc>
  <rcc rId="23" sId="1">
    <oc r="K80" t="inlineStr">
      <is>
        <t>X</t>
      </is>
    </oc>
    <nc r="K80" t="inlineStr">
      <is>
        <t>O</t>
      </is>
    </nc>
  </rcc>
  <rcc rId="24" sId="1">
    <nc r="K81" t="inlineStr">
      <is>
        <t>O</t>
      </is>
    </nc>
  </rcc>
  <rcc rId="25" sId="1">
    <oc r="J71" t="inlineStr">
      <is>
        <t>I</t>
      </is>
    </oc>
    <nc r="J71" t="inlineStr">
      <is>
        <t>SI</t>
      </is>
    </nc>
  </rcc>
  <rcc rId="26" sId="1">
    <oc r="J72" t="inlineStr">
      <is>
        <t>I</t>
      </is>
    </oc>
    <nc r="J72" t="inlineStr">
      <is>
        <t>SI</t>
      </is>
    </nc>
  </rcc>
  <rcc rId="27" sId="1">
    <oc r="J74" t="inlineStr">
      <is>
        <t>I</t>
      </is>
    </oc>
    <nc r="J74" t="inlineStr">
      <is>
        <t>SI</t>
      </is>
    </nc>
  </rcc>
  <rfmt sheetId="1" s="1" sqref="J77" start="0" length="0">
    <dxf/>
  </rfmt>
  <rcc rId="28" sId="1">
    <oc r="J80" t="inlineStr">
      <is>
        <t>I</t>
      </is>
    </oc>
    <nc r="J80" t="inlineStr">
      <is>
        <t>SI</t>
      </is>
    </nc>
  </rcc>
  <rcc rId="29" sId="1">
    <nc r="J81" t="inlineStr">
      <is>
        <t>SI</t>
      </is>
    </nc>
  </rcc>
  <rcc rId="30" sId="1">
    <nc r="H83" t="inlineStr">
      <is>
        <t>Mr. Johnson</t>
      </is>
    </nc>
  </rcc>
  <rcc rId="31" sId="1">
    <nc r="H84" t="inlineStr">
      <is>
        <t>Mr. Johnson</t>
      </is>
    </nc>
  </rcc>
  <rcc rId="32" sId="1">
    <nc r="M83" t="inlineStr">
      <is>
        <t>TSgt Mason</t>
      </is>
    </nc>
  </rcc>
  <rcc rId="33" sId="1">
    <nc r="M84" t="inlineStr">
      <is>
        <t>TSgt Mason</t>
      </is>
    </nc>
  </rcc>
  <rcc rId="34" sId="1">
    <nc r="H88" t="inlineStr">
      <is>
        <t>Mr. Oestmann</t>
      </is>
    </nc>
  </rcc>
  <rcc rId="35" sId="1">
    <oc r="O88" t="inlineStr">
      <is>
        <t>X</t>
      </is>
    </oc>
    <nc r="O88" t="inlineStr">
      <is>
        <t>O</t>
      </is>
    </nc>
  </rcc>
  <rcc rId="36" sId="1">
    <oc r="N88" t="inlineStr">
      <is>
        <t>I</t>
      </is>
    </oc>
    <nc r="N88" t="inlineStr">
      <is>
        <t>SI</t>
      </is>
    </nc>
  </rcc>
  <rcc rId="37" sId="1">
    <nc r="M88" t="inlineStr">
      <is>
        <t>Mr. Bryant</t>
      </is>
    </nc>
  </rcc>
</revisions>
</file>

<file path=xl/revisions/revisionLog2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10" sId="1">
    <oc r="H105" t="inlineStr">
      <is>
        <t>Capt Hicks</t>
      </is>
    </oc>
    <nc r="H105" t="inlineStr">
      <is>
        <t>Mr. Bryant</t>
      </is>
    </nc>
  </rcc>
  <rcc rId="311" sId="1">
    <oc r="H108" t="inlineStr">
      <is>
        <t>Capt Hicks</t>
      </is>
    </oc>
    <nc r="H108" t="inlineStr">
      <is>
        <t>Mr. Bryant</t>
      </is>
    </nc>
  </rcc>
</revisions>
</file>

<file path=xl/revisions/revisionLog2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A87">
    <dxf>
      <fill>
        <patternFill patternType="solid">
          <bgColor rgb="FF66FF66"/>
        </patternFill>
      </fill>
    </dxf>
  </rfmt>
</revisions>
</file>

<file path=xl/revisions/revisionLog2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12" sId="1">
    <oc r="F100" t="inlineStr">
      <is>
        <t>COS/CC Mentorship (May happen at a different time/day)</t>
      </is>
    </oc>
    <nc r="F100" t="inlineStr">
      <is>
        <t>COS/CC Mentorship</t>
      </is>
    </nc>
  </rcc>
  <rfmt sheetId="1" sqref="A100">
    <dxf>
      <fill>
        <patternFill patternType="solid">
          <bgColor rgb="FF66FF66"/>
        </patternFill>
      </fill>
    </dxf>
  </rfmt>
  <rcc rId="313" sId="1">
    <oc r="A87" t="inlineStr">
      <is>
        <t>CR14</t>
      </is>
    </oc>
    <nc r="A87"/>
  </rcc>
  <rcc rId="314" sId="1">
    <oc r="A100" t="inlineStr">
      <is>
        <t>CR14</t>
      </is>
    </oc>
    <nc r="A100"/>
  </rcc>
</revisions>
</file>

<file path=xl/revisions/revisionLog2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15" sId="1">
    <nc r="A100" t="inlineStr">
      <is>
        <t>Conf Rm</t>
      </is>
    </nc>
  </rcc>
  <rcc rId="316" sId="1">
    <nc r="A87" t="inlineStr">
      <is>
        <t>CR1</t>
      </is>
    </nc>
  </rcc>
  <rcc rId="317" sId="1">
    <nc r="M8" t="inlineStr">
      <is>
        <t>TSgt Conlon</t>
      </is>
    </nc>
  </rcc>
  <rfmt sheetId="1" sqref="H7">
    <dxf>
      <fill>
        <patternFill>
          <bgColor theme="0"/>
        </patternFill>
      </fill>
    </dxf>
  </rfmt>
  <rfmt sheetId="1" sqref="M4">
    <dxf>
      <fill>
        <patternFill>
          <bgColor rgb="FFFFFF00"/>
        </patternFill>
      </fill>
    </dxf>
  </rfmt>
  <rfmt sheetId="1" sqref="M5" start="0" length="0">
    <dxf>
      <fill>
        <patternFill>
          <bgColor rgb="FFFFFF00"/>
        </patternFill>
      </fill>
    </dxf>
  </rfmt>
  <rfmt sheetId="1" sqref="M6" start="0" length="0">
    <dxf>
      <fill>
        <patternFill>
          <bgColor rgb="FFFFFF00"/>
        </patternFill>
      </fill>
    </dxf>
  </rfmt>
  <rfmt sheetId="1" sqref="M7" start="0" length="0">
    <dxf>
      <fill>
        <patternFill>
          <bgColor rgb="FFFFFF00"/>
        </patternFill>
      </fill>
    </dxf>
  </rfmt>
</revisions>
</file>

<file path=xl/revisions/revisionLog2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18" sId="1">
    <oc r="I86" t="inlineStr">
      <is>
        <t>QE1</t>
      </is>
    </oc>
    <nc r="I86"/>
  </rcc>
  <rcc rId="319" sId="1">
    <oc r="J86" t="inlineStr">
      <is>
        <t>SI</t>
      </is>
    </oc>
    <nc r="J86" t="inlineStr">
      <is>
        <t>I</t>
      </is>
    </nc>
  </rcc>
  <rfmt sheetId="1" sqref="O86" start="0" length="0">
    <dxf>
      <fill>
        <patternFill patternType="solid">
          <bgColor theme="0"/>
        </patternFill>
      </fill>
      <border outline="0">
        <left/>
      </border>
    </dxf>
  </rfmt>
  <rcc rId="320" sId="1" odxf="1" s="1" dxf="1">
    <oc r="H88" t="inlineStr">
      <is>
        <t>TSgt Conlon</t>
      </is>
    </oc>
    <nc r="H88" t="inlineStr">
      <is>
        <t>TSgt Mason</t>
      </is>
    </nc>
    <odxf>
      <font>
        <b val="0"/>
        <i val="0"/>
        <strike val="0"/>
        <condense val="0"/>
        <extend val="0"/>
        <outline val="0"/>
        <shadow val="0"/>
        <u val="none"/>
        <vertAlign val="baseline"/>
        <sz val="12"/>
        <color theme="1"/>
        <name val="Arial"/>
        <scheme val="none"/>
      </font>
      <numFmt numFmtId="0" formatCode="General"/>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odxf>
    <ndxf>
      <alignment wrapText="1" readingOrder="0"/>
    </ndxf>
  </rcc>
  <rfmt sheetId="1" s="1" sqref="M86" start="0" length="0">
    <dxf/>
  </rfmt>
  <rcc rId="321" sId="1">
    <oc r="H86" t="inlineStr">
      <is>
        <t>SSgt Bentz</t>
      </is>
    </oc>
    <nc r="H86" t="inlineStr">
      <is>
        <t>TSgt Conlon</t>
      </is>
    </nc>
  </rcc>
  <rcc rId="322" sId="1" odxf="1" s="1" dxf="1">
    <oc r="M88" t="inlineStr">
      <is>
        <t>TSgt Mason</t>
      </is>
    </oc>
    <nc r="M88" t="inlineStr">
      <is>
        <t>TSgt Conlon</t>
      </is>
    </nc>
    <odxf>
      <font>
        <b val="0"/>
        <i val="0"/>
        <strike val="0"/>
        <condense val="0"/>
        <extend val="0"/>
        <outline val="0"/>
        <shadow val="0"/>
        <u val="none"/>
        <vertAlign val="baseline"/>
        <sz val="12"/>
        <color theme="1"/>
        <name val="Arial"/>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1" hidden="0"/>
    </odxf>
    <ndxf/>
  </rcc>
  <rcc rId="323" sId="1">
    <oc r="O88" t="inlineStr">
      <is>
        <t>X</t>
      </is>
    </oc>
    <nc r="O88" t="inlineStr">
      <is>
        <t>O</t>
      </is>
    </nc>
  </rcc>
  <rfmt sheetId="1" sqref="K86" start="0" length="0">
    <dxf>
      <fill>
        <patternFill patternType="solid">
          <bgColor theme="0"/>
        </patternFill>
      </fill>
      <border outline="0">
        <left/>
      </border>
    </dxf>
  </rfmt>
  <rcc rId="324" sId="1">
    <oc r="K88" t="inlineStr">
      <is>
        <t>O</t>
      </is>
    </oc>
    <nc r="K88" t="inlineStr">
      <is>
        <t>X</t>
      </is>
    </nc>
  </rcc>
</revisions>
</file>

<file path=xl/revisions/revisionLog2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25" sId="1">
    <oc r="M33" t="inlineStr">
      <is>
        <t>SSgt Zinski</t>
      </is>
    </oc>
    <nc r="M33" t="inlineStr">
      <is>
        <t>TSgt Whyte</t>
      </is>
    </nc>
  </rcc>
  <rcc rId="326" sId="1">
    <oc r="L33" t="inlineStr">
      <is>
        <t>MSgt Hagan, MSgt Pichelmayer</t>
      </is>
    </oc>
    <nc r="L33" t="inlineStr">
      <is>
        <t>MSgt Hagan, SSgt Zinski</t>
      </is>
    </nc>
  </rcc>
  <rcc rId="327" sId="1" odxf="1" dxf="1">
    <oc r="M37" t="inlineStr">
      <is>
        <t>Mr. Oestmann</t>
      </is>
    </oc>
    <nc r="M37" t="inlineStr">
      <is>
        <t>TSgt Whyte</t>
      </is>
    </nc>
    <odxf>
      <font>
        <sz val="12"/>
        <name val="Arial"/>
        <scheme val="none"/>
      </font>
    </odxf>
    <ndxf>
      <font>
        <sz val="12"/>
        <color auto="1"/>
        <name val="Arial"/>
        <scheme val="none"/>
      </font>
    </ndxf>
  </rcc>
  <rcc rId="328" sId="1" odxf="1" dxf="1">
    <oc r="M40" t="inlineStr">
      <is>
        <t>Mr. Oestmann</t>
      </is>
    </oc>
    <nc r="M40" t="inlineStr">
      <is>
        <t>TSgt Whyte</t>
      </is>
    </nc>
    <odxf>
      <font>
        <sz val="12"/>
        <name val="Arial"/>
        <scheme val="none"/>
      </font>
    </odxf>
    <ndxf>
      <font>
        <sz val="12"/>
        <color auto="1"/>
        <name val="Arial"/>
        <scheme val="none"/>
      </font>
    </ndxf>
  </rcc>
  <rcc rId="329" sId="1" odxf="1" dxf="1">
    <oc r="M43" t="inlineStr">
      <is>
        <t>Mr. Oestmann</t>
      </is>
    </oc>
    <nc r="M43" t="inlineStr">
      <is>
        <t>TSgt Whyte</t>
      </is>
    </nc>
    <odxf>
      <font>
        <sz val="12"/>
        <name val="Arial"/>
        <scheme val="none"/>
      </font>
    </odxf>
    <ndxf>
      <font>
        <sz val="12"/>
        <color auto="1"/>
        <name val="Arial"/>
        <scheme val="none"/>
      </font>
    </ndxf>
  </rcc>
  <rcc rId="330" sId="1" odxf="1" dxf="1">
    <oc r="M44" t="inlineStr">
      <is>
        <t>SSgt Zinski</t>
      </is>
    </oc>
    <nc r="M44" t="inlineStr">
      <is>
        <t>MSgt Pichelmayer</t>
      </is>
    </nc>
    <odxf>
      <font>
        <sz val="12"/>
        <name val="Arial"/>
        <scheme val="none"/>
      </font>
    </odxf>
    <ndxf>
      <font>
        <sz val="12"/>
        <color auto="1"/>
        <name val="Arial"/>
        <scheme val="none"/>
      </font>
    </ndxf>
  </rcc>
  <rcc rId="331" sId="1" odxf="1" dxf="1">
    <oc r="H44" t="inlineStr">
      <is>
        <t>MSgt Pichelmayer</t>
      </is>
    </oc>
    <nc r="H44" t="inlineStr">
      <is>
        <t>TSgt Whyte</t>
      </is>
    </nc>
    <odxf>
      <fill>
        <patternFill patternType="solid">
          <bgColor theme="0"/>
        </patternFill>
      </fill>
    </odxf>
    <ndxf>
      <fill>
        <patternFill patternType="none">
          <bgColor indexed="65"/>
        </patternFill>
      </fill>
    </ndxf>
  </rcc>
  <rcc rId="332" sId="1">
    <oc r="K44" t="inlineStr">
      <is>
        <t>X</t>
      </is>
    </oc>
    <nc r="K44" t="inlineStr">
      <is>
        <t>O</t>
      </is>
    </nc>
  </rcc>
  <rcc rId="333" sId="1" odxf="1" dxf="1">
    <oc r="O44" t="inlineStr">
      <is>
        <t>O</t>
      </is>
    </oc>
    <nc r="O44" t="inlineStr">
      <is>
        <t>X</t>
      </is>
    </nc>
    <odxf>
      <fill>
        <patternFill patternType="solid">
          <bgColor theme="0"/>
        </patternFill>
      </fill>
      <border outline="0">
        <left/>
      </border>
    </odxf>
    <ndxf>
      <fill>
        <patternFill patternType="none">
          <bgColor indexed="65"/>
        </patternFill>
      </fill>
      <border outline="0">
        <left style="thin">
          <color indexed="64"/>
        </left>
      </border>
    </ndxf>
  </rcc>
  <rcc rId="334" sId="1">
    <oc r="L84" t="inlineStr">
      <is>
        <t>MSgt Pichelmayer, TSgt Mason</t>
      </is>
    </oc>
    <nc r="L84" t="inlineStr">
      <is>
        <t>Mr. Bryant, TSgt Mason</t>
      </is>
    </nc>
  </rcc>
  <rcc rId="335" sId="1">
    <oc r="H84" t="inlineStr">
      <is>
        <t>Mr. Bryant</t>
      </is>
    </oc>
    <nc r="H84" t="inlineStr">
      <is>
        <t>TSgt Whyte</t>
      </is>
    </nc>
  </rcc>
  <rcc rId="336" sId="1">
    <oc r="J84" t="inlineStr">
      <is>
        <t>SI</t>
      </is>
    </oc>
    <nc r="J84" t="inlineStr">
      <is>
        <t>I</t>
      </is>
    </nc>
  </rcc>
</revisions>
</file>

<file path=xl/revisions/revisionLog2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37" sId="1">
    <oc r="L151" t="inlineStr">
      <is>
        <t>Capt Hicks, SSgt Zinski</t>
      </is>
    </oc>
    <nc r="L151" t="inlineStr">
      <is>
        <t>TSgt Whyte, SSgt Zinski</t>
      </is>
    </nc>
  </rcc>
  <rcc rId="338" sId="1">
    <oc r="L154" t="inlineStr">
      <is>
        <t>Capt Hicks, SSgt Zinski</t>
      </is>
    </oc>
    <nc r="L154" t="inlineStr">
      <is>
        <t>TSgt Whyte, SSgt Zinski</t>
      </is>
    </nc>
  </rcc>
  <rcc rId="339" sId="1">
    <oc r="L156" t="inlineStr">
      <is>
        <t>Capt Hicks, SSgt Zinski</t>
      </is>
    </oc>
    <nc r="L156" t="inlineStr">
      <is>
        <t>TSgt Whyte, SSgt Zinski</t>
      </is>
    </nc>
  </rcc>
  <rcc rId="340" sId="1">
    <oc r="L159" t="inlineStr">
      <is>
        <t>Capt Hicks, SSgt Zinski</t>
      </is>
    </oc>
    <nc r="L159" t="inlineStr">
      <is>
        <t>TSgt Whyte, SSgt Zinski</t>
      </is>
    </nc>
  </rcc>
  <rcc rId="341" sId="1">
    <oc r="L162" t="inlineStr">
      <is>
        <t>Capt Hicks, SSgt Zinski</t>
      </is>
    </oc>
    <nc r="L162" t="inlineStr">
      <is>
        <t>TSgt Whyte, SSgt Zinski</t>
      </is>
    </nc>
  </rcc>
</revisions>
</file>

<file path=xl/revisions/revisionLog2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42" sId="1">
    <oc r="H2" t="inlineStr">
      <is>
        <t>Current as of: 31 MAR 2020</t>
      </is>
    </oc>
    <nc r="H2" t="inlineStr">
      <is>
        <t>Current as of: 8 Apr 2020</t>
      </is>
    </nc>
  </rcc>
  <rcc rId="343" sId="1">
    <oc r="H14" t="inlineStr">
      <is>
        <t>Current as of: 31 MAR 2020</t>
      </is>
    </oc>
    <nc r="H14" t="inlineStr">
      <is>
        <t>Current as of: 8 Apr 2020</t>
      </is>
    </nc>
  </rcc>
  <rcc rId="344" sId="1">
    <oc r="H20" t="inlineStr">
      <is>
        <t>Current as of: 31 MAR 2020</t>
      </is>
    </oc>
    <nc r="H20" t="inlineStr">
      <is>
        <t>Current as of: 8 Apr 2020</t>
      </is>
    </nc>
  </rcc>
  <rcc rId="345" sId="1">
    <oc r="H28" t="inlineStr">
      <is>
        <t>Current as of: 31 MAR 2020</t>
      </is>
    </oc>
    <nc r="H28" t="inlineStr">
      <is>
        <t>Current as of: 8 Apr 2020</t>
      </is>
    </nc>
  </rcc>
  <rcc rId="346" sId="1">
    <oc r="H34" t="inlineStr">
      <is>
        <t>Current as of: 31 MAR 2020</t>
      </is>
    </oc>
    <nc r="H34" t="inlineStr">
      <is>
        <t>Current as of: 8 Apr 2020</t>
      </is>
    </nc>
  </rcc>
  <rcc rId="347" sId="1">
    <oc r="H41" t="inlineStr">
      <is>
        <t>Current as of: 31 MAR 2020</t>
      </is>
    </oc>
    <nc r="H41" t="inlineStr">
      <is>
        <t>Current as of: 8 Apr 2020</t>
      </is>
    </nc>
  </rcc>
  <rcc rId="348" sId="1">
    <oc r="H47" t="inlineStr">
      <is>
        <t>Current as of: 31 MAR 2020</t>
      </is>
    </oc>
    <nc r="H47" t="inlineStr">
      <is>
        <t>Current as of: 8 Apr 2020</t>
      </is>
    </nc>
  </rcc>
  <rcc rId="349" sId="1">
    <oc r="H50" t="inlineStr">
      <is>
        <t>Current as of: 31 MAR 2020</t>
      </is>
    </oc>
    <nc r="H50" t="inlineStr">
      <is>
        <t>Current as of: 8 Apr 2020</t>
      </is>
    </nc>
  </rcc>
  <rcc rId="350" sId="1">
    <oc r="H53" t="inlineStr">
      <is>
        <t>Current as of: 31 MAR 2020</t>
      </is>
    </oc>
    <nc r="H53" t="inlineStr">
      <is>
        <t>Current as of: 8 Apr 2020</t>
      </is>
    </nc>
  </rcc>
  <rcc rId="351" sId="1">
    <oc r="H58" t="inlineStr">
      <is>
        <t>Current as of: 31 MAR 2020</t>
      </is>
    </oc>
    <nc r="H58" t="inlineStr">
      <is>
        <t>Current as of: 8 Apr 2020</t>
      </is>
    </nc>
  </rcc>
  <rcc rId="352" sId="1">
    <oc r="H62" t="inlineStr">
      <is>
        <t>Current as of: 31 MAR 2020</t>
      </is>
    </oc>
    <nc r="H62" t="inlineStr">
      <is>
        <t>Current as of: 8 Apr 2020</t>
      </is>
    </nc>
  </rcc>
  <rcc rId="353" sId="1">
    <oc r="H67" t="inlineStr">
      <is>
        <t>Current as of: 31 MAR 2020</t>
      </is>
    </oc>
    <nc r="H67" t="inlineStr">
      <is>
        <t>Current as of: 8 Apr 2020</t>
      </is>
    </nc>
  </rcc>
  <rcc rId="354" sId="1">
    <oc r="H76" t="inlineStr">
      <is>
        <t>Current as of: 31 MAR 2020</t>
      </is>
    </oc>
    <nc r="H76" t="inlineStr">
      <is>
        <t>Current as of: 8 Apr 2020</t>
      </is>
    </nc>
  </rcc>
  <rcc rId="355" sId="1">
    <oc r="H82" t="inlineStr">
      <is>
        <t>Current as of: 31 MAR 2020</t>
      </is>
    </oc>
    <nc r="H82" t="inlineStr">
      <is>
        <t>Current as of: 8 Apr 2020</t>
      </is>
    </nc>
  </rcc>
  <rcc rId="356" sId="1">
    <oc r="H89" t="inlineStr">
      <is>
        <t>Current as of: 31 MAR 2020</t>
      </is>
    </oc>
    <nc r="H89" t="inlineStr">
      <is>
        <t>Current as of: 8 Apr 2020</t>
      </is>
    </nc>
  </rcc>
  <rcc rId="357" sId="1">
    <oc r="H96" t="inlineStr">
      <is>
        <t>Current as of: 31 MAR 2020</t>
      </is>
    </oc>
    <nc r="H96" t="inlineStr">
      <is>
        <t>Current as of: 8 Apr 2020</t>
      </is>
    </nc>
  </rcc>
  <rcc rId="358" sId="1">
    <oc r="H102" t="inlineStr">
      <is>
        <t>Current as of: 31 MAR 2020</t>
      </is>
    </oc>
    <nc r="H102" t="inlineStr">
      <is>
        <t>Current as of: 8 Apr 2020</t>
      </is>
    </nc>
  </rcc>
  <rcc rId="359" sId="1">
    <oc r="H106" t="inlineStr">
      <is>
        <t>Current as of: 31 MAR 2020</t>
      </is>
    </oc>
    <nc r="H106" t="inlineStr">
      <is>
        <t>Current as of: 8 Apr 2020</t>
      </is>
    </nc>
  </rcc>
  <rcc rId="360" sId="1">
    <oc r="H110" t="inlineStr">
      <is>
        <t>Current as of: 31 MAR 2020</t>
      </is>
    </oc>
    <nc r="H110" t="inlineStr">
      <is>
        <t>Current as of: 8 Apr 2020</t>
      </is>
    </nc>
  </rcc>
  <rcc rId="361" sId="1">
    <oc r="H113" t="inlineStr">
      <is>
        <t>Current as of: 31 MAR 2020</t>
      </is>
    </oc>
    <nc r="H113" t="inlineStr">
      <is>
        <t>Current as of: 8 Apr 2020</t>
      </is>
    </nc>
  </rcc>
  <rcc rId="362" sId="1">
    <oc r="H116" t="inlineStr">
      <is>
        <t>Current as of: 31 MAR 2020</t>
      </is>
    </oc>
    <nc r="H116" t="inlineStr">
      <is>
        <t>Current as of: 8 Apr 2020</t>
      </is>
    </nc>
  </rcc>
  <rcc rId="363" sId="1">
    <oc r="H123" t="inlineStr">
      <is>
        <t>Current as of: 31 MAR 2020</t>
      </is>
    </oc>
    <nc r="H123" t="inlineStr">
      <is>
        <t>Current as of: 8 Apr 2020</t>
      </is>
    </nc>
  </rcc>
  <rcc rId="364" sId="1">
    <oc r="H131" t="inlineStr">
      <is>
        <t>Current as of: 31 MAR 2020</t>
      </is>
    </oc>
    <nc r="H131" t="inlineStr">
      <is>
        <t>Current as of: 8 Apr 2020</t>
      </is>
    </nc>
  </rcc>
  <rcc rId="365" sId="1">
    <oc r="H134" t="inlineStr">
      <is>
        <t>Current as of: 31 MAR 2020</t>
      </is>
    </oc>
    <nc r="H134" t="inlineStr">
      <is>
        <t>Current as of: 8 Apr 2020</t>
      </is>
    </nc>
  </rcc>
  <rcc rId="366" sId="1">
    <oc r="H137" t="inlineStr">
      <is>
        <t>Current as of: 31 MAR 2020</t>
      </is>
    </oc>
    <nc r="H137" t="inlineStr">
      <is>
        <t>Current as of: 8 Apr 2020</t>
      </is>
    </nc>
  </rcc>
  <rcc rId="367" sId="1">
    <oc r="H140" t="inlineStr">
      <is>
        <t>Current as of: 31 MAR 2020</t>
      </is>
    </oc>
    <nc r="H140" t="inlineStr">
      <is>
        <t>Current as of: 8 Apr 2020</t>
      </is>
    </nc>
  </rcc>
  <rcc rId="368" sId="1">
    <oc r="H143" t="inlineStr">
      <is>
        <t>Current as of: 31 MAR 2020</t>
      </is>
    </oc>
    <nc r="H143" t="inlineStr">
      <is>
        <t>Current as of: 8 Apr 2020</t>
      </is>
    </nc>
  </rcc>
  <rcc rId="369" sId="1">
    <oc r="H146" t="inlineStr">
      <is>
        <t>Current as of: 31 MAR 2020</t>
      </is>
    </oc>
    <nc r="H146" t="inlineStr">
      <is>
        <t>Current as of: 8 Apr 2020</t>
      </is>
    </nc>
  </rcc>
  <rcc rId="370" sId="1">
    <oc r="H149" t="inlineStr">
      <is>
        <t>Current as of: 31 MAR 2020</t>
      </is>
    </oc>
    <nc r="H149" t="inlineStr">
      <is>
        <t>Current as of: 8 Apr 2020</t>
      </is>
    </nc>
  </rcc>
  <rcc rId="371" sId="1">
    <oc r="H152" t="inlineStr">
      <is>
        <t>Current as of: 31 MAR 2020</t>
      </is>
    </oc>
    <nc r="H152" t="inlineStr">
      <is>
        <t>Current as of: 8 Apr 2020</t>
      </is>
    </nc>
  </rcc>
  <rcc rId="372" sId="1">
    <oc r="H157" t="inlineStr">
      <is>
        <t>Current as of: 31 MAR 2020</t>
      </is>
    </oc>
    <nc r="H157" t="inlineStr">
      <is>
        <t>Current as of: 8 Apr 2020</t>
      </is>
    </nc>
  </rcc>
  <rcc rId="373" sId="1">
    <oc r="H160" t="inlineStr">
      <is>
        <t>Current as of: 31 MAR 2020</t>
      </is>
    </oc>
    <nc r="H160" t="inlineStr">
      <is>
        <t>Current as of: 8 Apr 2020</t>
      </is>
    </nc>
  </rcc>
  <rcc rId="374" sId="1">
    <oc r="H168" t="inlineStr">
      <is>
        <t>Current as of: 31 MAR 2020</t>
      </is>
    </oc>
    <nc r="H168" t="inlineStr">
      <is>
        <t>Current as of: 8 Apr 2020</t>
      </is>
    </nc>
  </rcc>
  <rcc rId="375" sId="1">
    <oc r="H170" t="inlineStr">
      <is>
        <t>Current as of: 31 MAR 2020</t>
      </is>
    </oc>
    <nc r="H170" t="inlineStr">
      <is>
        <t>Current as of: 8 Apr 2020</t>
      </is>
    </nc>
  </rcc>
  <rcc rId="376" sId="1">
    <oc r="H176" t="inlineStr">
      <is>
        <t>Current as of: 31 MAR 2020</t>
      </is>
    </oc>
    <nc r="H176" t="inlineStr">
      <is>
        <t>Current as of: 8 Apr 2020</t>
      </is>
    </nc>
  </rcc>
  <rcc rId="377" sId="1">
    <oc r="H199" t="inlineStr">
      <is>
        <t>Current as of: 31 MAR 2020</t>
      </is>
    </oc>
    <nc r="H199" t="inlineStr">
      <is>
        <t>Current as of: 8 Apr 2020</t>
      </is>
    </nc>
  </rcc>
  <rcc rId="378" sId="1">
    <oc r="H202" t="inlineStr">
      <is>
        <t>Current as of: 31 MAR 2020</t>
      </is>
    </oc>
    <nc r="H202" t="inlineStr">
      <is>
        <t>Current as of: 8 Apr 2020</t>
      </is>
    </nc>
  </rcc>
</revisions>
</file>

<file path=xl/revisions/revisionLog2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79" sId="1">
    <oc r="L69" t="inlineStr">
      <is>
        <t>MSgt Martin, SSgt Zinski</t>
      </is>
    </oc>
    <nc r="L69" t="inlineStr">
      <is>
        <t>MSgt Martin, TSgt Whyte</t>
      </is>
    </nc>
  </rcc>
  <rcc rId="380" sId="1">
    <oc r="L70" t="inlineStr">
      <is>
        <t>MSgt Martin, SSgt Zinski</t>
      </is>
    </oc>
    <nc r="L70" t="inlineStr">
      <is>
        <t>MSgt Martin, TSgt Whyte</t>
      </is>
    </nc>
  </rcc>
  <rcc rId="381" sId="1">
    <oc r="L72" t="inlineStr">
      <is>
        <t>MSgt Martin, SSgt Zinski</t>
      </is>
    </oc>
    <nc r="L72" t="inlineStr">
      <is>
        <t>MSgt Martin, TSgt Whyte</t>
      </is>
    </nc>
  </rcc>
  <rcc rId="382" sId="1">
    <nc r="L78" t="inlineStr">
      <is>
        <t>TSgt Whyte</t>
      </is>
    </nc>
  </rcc>
  <rcc rId="383" sId="1" odxf="1" dxf="1">
    <nc r="L79" t="inlineStr">
      <is>
        <t>TSgt Whyte</t>
      </is>
    </nc>
    <odxf>
      <fill>
        <patternFill patternType="solid">
          <bgColor theme="0"/>
        </patternFill>
      </fill>
    </odxf>
    <ndxf>
      <fill>
        <patternFill patternType="none">
          <bgColor indexed="65"/>
        </patternFill>
      </fill>
    </ndxf>
  </rcc>
</revisions>
</file>

<file path=xl/revisions/revisionLog2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84" sId="1">
    <oc r="L78" t="inlineStr">
      <is>
        <t>TSgt Whyte</t>
      </is>
    </oc>
    <nc r="L78" t="inlineStr">
      <is>
        <t>MSgt Hagan,TSgt Whyte</t>
      </is>
    </nc>
  </rcc>
  <rcc rId="385" sId="1">
    <oc r="L79" t="inlineStr">
      <is>
        <t>TSgt Whyte</t>
      </is>
    </oc>
    <nc r="L79" t="inlineStr">
      <is>
        <t>MSgt Hagan,TSgt Whyte</t>
      </is>
    </nc>
  </rcc>
  <rcc rId="386" sId="1">
    <oc r="L69" t="inlineStr">
      <is>
        <t>MSgt Martin, TSgt Whyte</t>
      </is>
    </oc>
    <nc r="L69" t="inlineStr">
      <is>
        <t>MSgt Martin, MSgt Hagan</t>
      </is>
    </nc>
  </rcc>
  <rcc rId="387" sId="1">
    <oc r="L70" t="inlineStr">
      <is>
        <t>MSgt Martin, TSgt Whyte</t>
      </is>
    </oc>
    <nc r="L70" t="inlineStr">
      <is>
        <t>MSgt Martin, MSgt Hagan</t>
      </is>
    </nc>
  </rcc>
  <rcc rId="388" sId="1">
    <oc r="L72" t="inlineStr">
      <is>
        <t>MSgt Martin, TSgt Whyte</t>
      </is>
    </oc>
    <nc r="L72" t="inlineStr">
      <is>
        <t>MSgt Martin, MSgt Hagan</t>
      </is>
    </nc>
  </rcc>
</revisions>
</file>

<file path=xl/revisions/revisionLog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8" sId="1">
    <nc r="H90" t="inlineStr">
      <is>
        <t>TSgt Mason</t>
      </is>
    </nc>
  </rcc>
  <rcc rId="39" sId="1">
    <nc r="J90" t="inlineStr">
      <is>
        <t>I</t>
      </is>
    </nc>
  </rcc>
  <rcc rId="40" sId="1">
    <nc r="K90" t="inlineStr">
      <is>
        <t>X</t>
      </is>
    </nc>
  </rcc>
  <rcc rId="41" sId="1">
    <nc r="M90" t="inlineStr">
      <is>
        <t>TSgt Conlon</t>
      </is>
    </nc>
  </rcc>
  <rcc rId="42" sId="1">
    <nc r="N90" t="inlineStr">
      <is>
        <t>I</t>
      </is>
    </nc>
  </rcc>
  <rcc rId="43" sId="1">
    <nc r="O90" t="inlineStr">
      <is>
        <t>O</t>
      </is>
    </nc>
  </rcc>
  <rcc rId="44" sId="1">
    <oc r="J89" t="inlineStr">
      <is>
        <t>I</t>
      </is>
    </oc>
    <nc r="J89"/>
  </rcc>
  <rcc rId="45" sId="1">
    <oc r="K89" t="inlineStr">
      <is>
        <t>X</t>
      </is>
    </oc>
    <nc r="K89"/>
  </rcc>
  <rcc rId="46" sId="1">
    <oc r="N89" t="inlineStr">
      <is>
        <t>I</t>
      </is>
    </oc>
    <nc r="N89"/>
  </rcc>
  <rcc rId="47" sId="1">
    <oc r="O89" t="inlineStr">
      <is>
        <t>X</t>
      </is>
    </oc>
    <nc r="O89"/>
  </rcc>
  <rcc rId="48" sId="1">
    <nc r="H92" t="inlineStr">
      <is>
        <t>TSgt Conlon</t>
      </is>
    </nc>
  </rcc>
  <rcc rId="49" sId="1">
    <oc r="K92" t="inlineStr">
      <is>
        <t>X</t>
      </is>
    </oc>
    <nc r="K92" t="inlineStr">
      <is>
        <t>O</t>
      </is>
    </nc>
  </rcc>
  <rcc rId="50" sId="1">
    <nc r="M92" t="inlineStr">
      <is>
        <t>TSgt Mason</t>
      </is>
    </nc>
  </rcc>
  <rcc rId="51" sId="1" numFmtId="23">
    <oc r="B88">
      <v>0.3125</v>
    </oc>
    <nc r="B88">
      <v>0.33333333333333331</v>
    </nc>
  </rcc>
  <rcc rId="52" sId="1" numFmtId="23">
    <oc r="C88">
      <v>0.4375</v>
    </oc>
    <nc r="C88">
      <v>0.45833333333333331</v>
    </nc>
  </rcc>
  <rcc rId="53" sId="1" numFmtId="23">
    <oc r="B89">
      <v>0.4375</v>
    </oc>
    <nc r="B89">
      <v>0.45833333333333331</v>
    </nc>
  </rcc>
  <rcc rId="54" sId="1" numFmtId="23">
    <oc r="C89">
      <v>0.47916666666666669</v>
    </oc>
    <nc r="C89">
      <v>0.5</v>
    </nc>
  </rcc>
  <rcc rId="55" sId="1" numFmtId="23">
    <oc r="B90">
      <v>0.47916666666666669</v>
    </oc>
    <nc r="B90">
      <v>0.5</v>
    </nc>
  </rcc>
  <rcc rId="56" sId="1" numFmtId="23">
    <oc r="C90">
      <v>0.5625</v>
    </oc>
    <nc r="C90">
      <v>0.58333333333333337</v>
    </nc>
  </rcc>
  <rcc rId="57" sId="1" numFmtId="23">
    <oc r="B91">
      <v>0.5625</v>
    </oc>
    <nc r="B91">
      <v>0.58333333333333337</v>
    </nc>
  </rcc>
  <rcc rId="58" sId="1" numFmtId="23">
    <oc r="C91">
      <v>0.625</v>
    </oc>
    <nc r="C91">
      <v>0.64583333333333337</v>
    </nc>
  </rcc>
  <rcc rId="59" sId="1" numFmtId="23">
    <oc r="B92">
      <v>0.625</v>
    </oc>
    <nc r="B92">
      <v>0.64583333333333337</v>
    </nc>
  </rcc>
  <rcc rId="60" sId="1" numFmtId="23">
    <oc r="C92">
      <v>0.6875</v>
    </oc>
    <nc r="C92">
      <v>0.70833333333333337</v>
    </nc>
  </rcc>
</revisions>
</file>

<file path=xl/revisions/revisionLog3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89" sId="1">
    <oc r="L46" t="inlineStr">
      <is>
        <t>MSgt Martin, Mr. Bryant, Mr. Walsh</t>
      </is>
    </oc>
    <nc r="L46" t="inlineStr">
      <is>
        <t>MSgt Hagan, MSgt Martin, Mr. Bryant, Mr. Walsh</t>
      </is>
    </nc>
  </rcc>
  <rcc rId="390" sId="1">
    <oc r="L49" t="inlineStr">
      <is>
        <t>MSgt Martin, Mr. Bryant, Ms. Crawford</t>
      </is>
    </oc>
    <nc r="L49" t="inlineStr">
      <is>
        <t>MSgt Hagan, MSgt Martin, Mr. Bryant, Ms. Crawford</t>
      </is>
    </nc>
  </rcc>
  <rcc rId="391" sId="1">
    <oc r="L52" t="inlineStr">
      <is>
        <t>MSgt Martin, Ms. Crawford, Mr. Walsh</t>
      </is>
    </oc>
    <nc r="L52" t="inlineStr">
      <is>
        <t>MSgt Hagan, MSgt Martin, Ms. Crawford, Mr. Walsh</t>
      </is>
    </nc>
  </rcc>
  <rcc rId="392" sId="1">
    <oc r="L55" t="inlineStr">
      <is>
        <t>MSgt Martin, Ms. Crawford, Mr. Walsh</t>
      </is>
    </oc>
    <nc r="L55" t="inlineStr">
      <is>
        <t>MSgt Hagan, MSgt Martin, Ms. Crawford, Mr. Walsh</t>
      </is>
    </nc>
  </rcc>
  <rcc rId="393" sId="1">
    <oc r="L57" t="inlineStr">
      <is>
        <t>MSgt Martin, Mr. Bryant</t>
      </is>
    </oc>
    <nc r="L57" t="inlineStr">
      <is>
        <t>MSgt Hagan, MSgt Martin, Mr. Bryant</t>
      </is>
    </nc>
  </rcc>
  <rcc rId="394" sId="1">
    <oc r="L60" t="inlineStr">
      <is>
        <t>MSgt Martin, Mr. Bryant</t>
      </is>
    </oc>
    <nc r="L60" t="inlineStr">
      <is>
        <t>MSgt Hagan, MSgt Martin, Mr. Bryant</t>
      </is>
    </nc>
  </rcc>
  <rcc rId="395" sId="1">
    <oc r="L61" t="inlineStr">
      <is>
        <t>TSgt Hudson, J. Williams</t>
      </is>
    </oc>
    <nc r="L61" t="inlineStr">
      <is>
        <t>MSgt Hagan, TSgt Hudson, J. Williams</t>
      </is>
    </nc>
  </rcc>
  <rcc rId="396" sId="1">
    <oc r="L64" t="inlineStr">
      <is>
        <t>TSgt Hudson, J. Williams</t>
      </is>
    </oc>
    <nc r="L64" t="inlineStr">
      <is>
        <t>MSgt Hagan, TSgt Hudson, J. Williams</t>
      </is>
    </nc>
  </rcc>
</revisions>
</file>

<file path=xl/revisions/revisionLog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1" sId="1" odxf="1" dxf="1">
    <oc r="K95" t="inlineStr">
      <is>
        <t>O</t>
      </is>
    </oc>
    <nc r="K95" t="inlineStr">
      <is>
        <t>X</t>
      </is>
    </nc>
    <odxf>
      <fill>
        <patternFill patternType="none">
          <bgColor indexed="65"/>
        </patternFill>
      </fill>
      <border outline="0">
        <left style="thin">
          <color indexed="64"/>
        </left>
      </border>
    </odxf>
    <ndxf>
      <fill>
        <patternFill patternType="solid">
          <bgColor theme="0"/>
        </patternFill>
      </fill>
      <border outline="0">
        <left/>
      </border>
    </ndxf>
  </rcc>
  <rcc rId="62" sId="1">
    <nc r="H95" t="inlineStr">
      <is>
        <t>TSgt Conlon</t>
      </is>
    </nc>
  </rcc>
  <rcc rId="63" sId="1">
    <nc r="M95" t="inlineStr">
      <is>
        <t>SSgt Zinski</t>
      </is>
    </nc>
  </rcc>
  <rcc rId="64" sId="1" odxf="1" dxf="1">
    <nc r="H98" t="inlineStr">
      <is>
        <t>TSgt Conlon</t>
      </is>
    </nc>
    <odxf>
      <font>
        <sz val="12"/>
        <name val="Arial"/>
        <scheme val="none"/>
      </font>
      <fill>
        <patternFill patternType="none">
          <bgColor indexed="65"/>
        </patternFill>
      </fill>
      <alignment vertical="top" wrapText="0" readingOrder="0"/>
    </odxf>
    <ndxf>
      <font>
        <sz val="12"/>
        <color auto="1"/>
        <name val="Arial"/>
        <scheme val="none"/>
      </font>
      <fill>
        <patternFill patternType="solid">
          <bgColor theme="0"/>
        </patternFill>
      </fill>
      <alignment vertical="center" wrapText="1" readingOrder="0"/>
    </ndxf>
  </rcc>
  <rfmt sheetId="1" sqref="M98" start="0" length="0">
    <dxf>
      <font>
        <sz val="12"/>
        <color auto="1"/>
        <name val="Arial"/>
        <scheme val="none"/>
      </font>
      <fill>
        <patternFill patternType="solid">
          <bgColor theme="0"/>
        </patternFill>
      </fill>
      <alignment vertical="center" wrapText="1" readingOrder="0"/>
    </dxf>
  </rfmt>
  <rcc rId="65" sId="1">
    <nc r="M98" t="inlineStr">
      <is>
        <t>SSgt Zinski</t>
      </is>
    </nc>
  </rcc>
  <rcc rId="66" sId="1">
    <oc r="K98" t="inlineStr">
      <is>
        <t>O</t>
      </is>
    </oc>
    <nc r="K98" t="inlineStr">
      <is>
        <t>X</t>
      </is>
    </nc>
  </rcc>
  <rcc rId="67" sId="1" odxf="1" dxf="1">
    <oc r="K96" t="inlineStr">
      <is>
        <t>O</t>
      </is>
    </oc>
    <nc r="K96" t="inlineStr">
      <is>
        <t>X</t>
      </is>
    </nc>
    <odxf>
      <fill>
        <patternFill patternType="none">
          <bgColor indexed="65"/>
        </patternFill>
      </fill>
      <border outline="0">
        <left style="thin">
          <color indexed="64"/>
        </left>
      </border>
    </odxf>
    <ndxf>
      <fill>
        <patternFill patternType="solid">
          <bgColor theme="0"/>
        </patternFill>
      </fill>
      <border outline="0">
        <left/>
      </border>
    </ndxf>
  </rcc>
  <rcc rId="68" sId="1">
    <nc r="H96" t="inlineStr">
      <is>
        <t>Mr. Hallit</t>
      </is>
    </nc>
  </rcc>
  <rcc rId="69" sId="1">
    <nc r="H99" t="inlineStr">
      <is>
        <t>Mr. Hallit</t>
      </is>
    </nc>
  </rcc>
  <rcc rId="70" sId="1">
    <nc r="H102" t="inlineStr">
      <is>
        <t>Mr. Hallit</t>
      </is>
    </nc>
  </rcc>
  <rcc rId="71" sId="1">
    <nc r="H105" t="inlineStr">
      <is>
        <t>Mr. Hallit</t>
      </is>
    </nc>
  </rcc>
  <rcc rId="72" sId="1" odxf="1" s="1" dxf="1">
    <nc r="H104" t="inlineStr">
      <is>
        <t>TSgt Mason</t>
      </is>
    </nc>
    <odxf>
      <font>
        <b val="0"/>
        <i val="0"/>
        <strike val="0"/>
        <condense val="0"/>
        <extend val="0"/>
        <outline val="0"/>
        <shadow val="0"/>
        <u val="none"/>
        <vertAlign val="baseline"/>
        <sz val="12"/>
        <color theme="1"/>
        <name val="Arial"/>
        <scheme val="none"/>
      </font>
      <numFmt numFmtId="0" formatCode="General"/>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odxf>
    <ndxf>
      <alignment wrapText="1" readingOrder="0"/>
    </ndxf>
  </rcc>
  <rcc rId="73" sId="1" odxf="1" s="1" dxf="1">
    <nc r="M104" t="inlineStr">
      <is>
        <t>SSgt Zinski</t>
      </is>
    </nc>
    <odxf>
      <font>
        <b val="0"/>
        <i val="0"/>
        <strike val="0"/>
        <condense val="0"/>
        <extend val="0"/>
        <outline val="0"/>
        <shadow val="0"/>
        <u val="none"/>
        <vertAlign val="baseline"/>
        <sz val="12"/>
        <color theme="1"/>
        <name val="Arial"/>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1" hidden="0"/>
    </odxf>
    <ndxf>
      <font>
        <sz val="12"/>
        <color auto="1"/>
        <name val="Arial"/>
        <scheme val="none"/>
      </font>
      <fill>
        <patternFill patternType="solid">
          <bgColor theme="0"/>
        </patternFill>
      </fill>
    </ndxf>
  </rcc>
  <rcc rId="74" sId="1">
    <oc r="N104" t="inlineStr">
      <is>
        <t>I</t>
      </is>
    </oc>
    <nc r="N104"/>
  </rcc>
  <rcc rId="75" sId="1">
    <oc r="O104" t="inlineStr">
      <is>
        <t>O</t>
      </is>
    </oc>
    <nc r="O104"/>
  </rcc>
  <rcc rId="76" sId="1">
    <oc r="J104" t="inlineStr">
      <is>
        <t>I</t>
      </is>
    </oc>
    <nc r="J104"/>
  </rcc>
  <rcc rId="77" sId="1">
    <oc r="K104" t="inlineStr">
      <is>
        <t>X</t>
      </is>
    </oc>
    <nc r="K104"/>
  </rcc>
  <rcc rId="78" sId="1" odxf="1" s="1" dxf="1">
    <nc r="J105" t="inlineStr">
      <is>
        <t>I</t>
      </is>
    </nc>
    <odxf>
      <font>
        <b val="0"/>
        <i val="0"/>
        <strike val="0"/>
        <condense val="0"/>
        <extend val="0"/>
        <outline val="0"/>
        <shadow val="0"/>
        <u val="none"/>
        <vertAlign val="baseline"/>
        <sz val="12"/>
        <color theme="1"/>
        <name val="Arial"/>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1" hidden="0"/>
    </odxf>
    <ndxf/>
  </rcc>
  <rcc rId="79" sId="1">
    <nc r="K105" t="inlineStr">
      <is>
        <t>X</t>
      </is>
    </nc>
  </rcc>
  <rcc rId="80" sId="1" odxf="1" s="1" dxf="1">
    <nc r="N105" t="inlineStr">
      <is>
        <t>I</t>
      </is>
    </nc>
    <odxf>
      <font>
        <b val="0"/>
        <i val="0"/>
        <strike val="0"/>
        <condense val="0"/>
        <extend val="0"/>
        <outline val="0"/>
        <shadow val="0"/>
        <u val="none"/>
        <vertAlign val="baseline"/>
        <sz val="12"/>
        <color theme="1"/>
        <name val="Arial"/>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1" hidden="0"/>
    </odxf>
    <ndxf/>
  </rcc>
  <rcc rId="81" sId="1">
    <oc r="J103" t="inlineStr">
      <is>
        <t>I</t>
      </is>
    </oc>
    <nc r="J103"/>
  </rcc>
  <rcc rId="82" sId="1">
    <oc r="K103" t="inlineStr">
      <is>
        <t>X</t>
      </is>
    </oc>
    <nc r="K103"/>
  </rcc>
  <rcc rId="83" sId="1">
    <oc r="N103" t="inlineStr">
      <is>
        <t>I</t>
      </is>
    </oc>
    <nc r="N103"/>
  </rcc>
  <rcc rId="84" sId="1">
    <oc r="O103" t="inlineStr">
      <is>
        <t>X</t>
      </is>
    </oc>
    <nc r="O103"/>
  </rcc>
  <rcc rId="85" sId="1">
    <nc r="M96" t="inlineStr">
      <is>
        <t>J. Williams</t>
      </is>
    </nc>
  </rcc>
  <rcc rId="86" sId="1">
    <oc r="O96" t="inlineStr">
      <is>
        <t>X</t>
      </is>
    </oc>
    <nc r="O96" t="inlineStr">
      <is>
        <t>O</t>
      </is>
    </nc>
  </rcc>
  <rcc rId="87" sId="1">
    <nc r="M99" t="inlineStr">
      <is>
        <t>J. Williams</t>
      </is>
    </nc>
  </rcc>
  <rcc rId="88" sId="1">
    <nc r="M102" t="inlineStr">
      <is>
        <t>J. Williams</t>
      </is>
    </nc>
  </rcc>
  <rcc rId="89" sId="1">
    <nc r="M105" t="inlineStr">
      <is>
        <t>J. Williams</t>
      </is>
    </nc>
  </rcc>
  <rcc rId="90" sId="1">
    <nc r="M108" t="inlineStr">
      <is>
        <t>J. Williams</t>
      </is>
    </nc>
  </rcc>
  <rcc rId="91" sId="1">
    <nc r="O105" t="inlineStr">
      <is>
        <t>O</t>
      </is>
    </nc>
  </rcc>
  <rcc rId="92" sId="1">
    <oc r="O102" t="inlineStr">
      <is>
        <t>X</t>
      </is>
    </oc>
    <nc r="O102" t="inlineStr">
      <is>
        <t>O</t>
      </is>
    </nc>
  </rcc>
  <rcc rId="93" sId="1">
    <nc r="O108" t="inlineStr">
      <is>
        <t>O</t>
      </is>
    </nc>
  </rcc>
  <rcc rId="94" sId="1" odxf="1" s="1" dxf="1">
    <nc r="N108" t="inlineStr">
      <is>
        <t>I</t>
      </is>
    </nc>
    <odxf>
      <font>
        <b val="0"/>
        <i val="0"/>
        <strike val="0"/>
        <condense val="0"/>
        <extend val="0"/>
        <outline val="0"/>
        <shadow val="0"/>
        <u val="none"/>
        <vertAlign val="baseline"/>
        <sz val="12"/>
        <color theme="1"/>
        <name val="Arial"/>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1" hidden="0"/>
    </odxf>
    <ndxf/>
  </rcc>
  <rcc rId="95" sId="1">
    <nc r="L96" t="inlineStr">
      <is>
        <t>B. Williams, Mr. Bryant</t>
      </is>
    </nc>
  </rcc>
  <rcc rId="96" sId="1">
    <nc r="L99" t="inlineStr">
      <is>
        <t>B. Williams, Mr. Bryant</t>
      </is>
    </nc>
  </rcc>
  <rcc rId="97" sId="1">
    <nc r="L102" t="inlineStr">
      <is>
        <t>B. Williams, Mr. Bryant</t>
      </is>
    </nc>
  </rcc>
  <rcc rId="98" sId="1">
    <nc r="L105" t="inlineStr">
      <is>
        <t>B. Williams, Mr. Bryant</t>
      </is>
    </nc>
  </rcc>
  <rcc rId="99" sId="1">
    <nc r="L108" t="inlineStr">
      <is>
        <t>B. Williams, Mr. Bryant</t>
      </is>
    </nc>
  </rcc>
  <rcc rId="100" sId="1">
    <nc r="H108" t="inlineStr">
      <is>
        <t>Mr. Hallit</t>
      </is>
    </nc>
  </rcc>
  <rcc rId="101" sId="1" odxf="1" s="1" dxf="1">
    <nc r="J108" t="inlineStr">
      <is>
        <t>I</t>
      </is>
    </nc>
    <odxf>
      <font>
        <b val="0"/>
        <i val="0"/>
        <strike val="0"/>
        <condense val="0"/>
        <extend val="0"/>
        <outline val="0"/>
        <shadow val="0"/>
        <u val="none"/>
        <vertAlign val="baseline"/>
        <sz val="12"/>
        <color theme="1"/>
        <name val="Arial"/>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1" hidden="0"/>
    </odxf>
    <ndxf/>
  </rcc>
  <rcc rId="102" sId="1">
    <nc r="K108" t="inlineStr">
      <is>
        <t>X</t>
      </is>
    </nc>
  </rcc>
  <rcc rId="103" sId="1" odxf="1" s="1" dxf="1">
    <nc r="J109" t="inlineStr">
      <is>
        <t>I</t>
      </is>
    </nc>
    <odxf>
      <font>
        <b val="0"/>
        <i val="0"/>
        <strike val="0"/>
        <condense val="0"/>
        <extend val="0"/>
        <outline val="0"/>
        <shadow val="0"/>
        <u val="none"/>
        <vertAlign val="baseline"/>
        <sz val="12"/>
        <color theme="1"/>
        <name val="Arial"/>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1" hidden="0"/>
    </odxf>
    <ndxf/>
  </rcc>
  <rcc rId="104" sId="1">
    <nc r="K109" t="inlineStr">
      <is>
        <t>O</t>
      </is>
    </nc>
  </rcc>
  <rcc rId="105" sId="1">
    <nc r="K112" t="inlineStr">
      <is>
        <t>O</t>
      </is>
    </nc>
  </rcc>
  <rcc rId="106" sId="1">
    <nc r="O112" t="inlineStr">
      <is>
        <t>O</t>
      </is>
    </nc>
  </rcc>
  <rcc rId="107" sId="1">
    <nc r="O109" t="inlineStr">
      <is>
        <t>O</t>
      </is>
    </nc>
  </rcc>
  <rcc rId="108" sId="1" odxf="1" s="1" dxf="1">
    <nc r="N109" t="inlineStr">
      <is>
        <t>I</t>
      </is>
    </nc>
    <odxf>
      <font>
        <b val="0"/>
        <i val="0"/>
        <strike val="0"/>
        <condense val="0"/>
        <extend val="0"/>
        <outline val="0"/>
        <shadow val="0"/>
        <u val="none"/>
        <vertAlign val="baseline"/>
        <sz val="12"/>
        <color theme="1"/>
        <name val="Arial"/>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1" hidden="0"/>
    </odxf>
    <ndxf/>
  </rcc>
  <rcc rId="109" sId="1" odxf="1" s="1" dxf="1">
    <nc r="N112" t="inlineStr">
      <is>
        <t>I</t>
      </is>
    </nc>
    <odxf>
      <font>
        <b val="0"/>
        <i val="0"/>
        <strike val="0"/>
        <condense val="0"/>
        <extend val="0"/>
        <outline val="0"/>
        <shadow val="0"/>
        <u val="none"/>
        <vertAlign val="baseline"/>
        <sz val="12"/>
        <color theme="1"/>
        <name val="Arial"/>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1" hidden="0"/>
    </odxf>
    <ndxf/>
  </rcc>
  <rcc rId="110" sId="1" odxf="1" s="1" dxf="1">
    <nc r="J112" t="inlineStr">
      <is>
        <t>I</t>
      </is>
    </nc>
    <odxf>
      <font>
        <b val="0"/>
        <i val="0"/>
        <strike val="0"/>
        <condense val="0"/>
        <extend val="0"/>
        <outline val="0"/>
        <shadow val="0"/>
        <u val="none"/>
        <vertAlign val="baseline"/>
        <sz val="12"/>
        <color theme="1"/>
        <name val="Arial"/>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1" hidden="0"/>
    </odxf>
    <ndxf/>
  </rcc>
  <rcc rId="111" sId="1">
    <nc r="L109" t="inlineStr">
      <is>
        <t>Mr. Bryant, Mr. Walsh</t>
      </is>
    </nc>
  </rcc>
  <rcc rId="112" sId="1">
    <nc r="L112" t="inlineStr">
      <is>
        <t>B. Williams, Mr. Bryant</t>
      </is>
    </nc>
  </rcc>
  <rcc rId="113" sId="1">
    <nc r="L116" t="inlineStr">
      <is>
        <t>B. Williams, Mr. Bryant</t>
      </is>
    </nc>
  </rcc>
  <rcc rId="114" sId="1">
    <nc r="L119" t="inlineStr">
      <is>
        <t>B. Williams, Mr. Bryant</t>
      </is>
    </nc>
  </rcc>
  <rcc rId="115" sId="1">
    <nc r="H116" t="inlineStr">
      <is>
        <t>Mr. Hallit</t>
      </is>
    </nc>
  </rcc>
  <rcc rId="116" sId="1">
    <nc r="H119" t="inlineStr">
      <is>
        <t>Mr. Hallit</t>
      </is>
    </nc>
  </rcc>
  <rcc rId="117" sId="1">
    <oc r="K119" t="inlineStr">
      <is>
        <t>O</t>
      </is>
    </oc>
    <nc r="K119" t="inlineStr">
      <is>
        <t>X</t>
      </is>
    </nc>
  </rcc>
  <rcc rId="118" sId="1">
    <nc r="K116" t="inlineStr">
      <is>
        <t>X</t>
      </is>
    </nc>
  </rcc>
  <rcc rId="119" sId="1" odxf="1" s="1" dxf="1">
    <nc r="J116" t="inlineStr">
      <is>
        <t>I</t>
      </is>
    </nc>
    <odxf>
      <font>
        <b val="0"/>
        <i val="0"/>
        <strike val="0"/>
        <condense val="0"/>
        <extend val="0"/>
        <outline val="0"/>
        <shadow val="0"/>
        <u val="none"/>
        <vertAlign val="baseline"/>
        <sz val="12"/>
        <color theme="1"/>
        <name val="Arial"/>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1" hidden="0"/>
    </odxf>
    <ndxf/>
  </rcc>
  <rfmt sheetId="1" s="1" sqref="H123" start="0" length="0">
    <dxf>
      <alignment wrapText="1" readingOrder="0"/>
    </dxf>
  </rfmt>
  <rcc rId="120" sId="1">
    <nc r="H122" t="inlineStr">
      <is>
        <t>Mr. Hallit</t>
      </is>
    </nc>
  </rcc>
  <rcc rId="121" sId="1">
    <nc r="H123" t="inlineStr">
      <is>
        <t>Mr. Hallit</t>
      </is>
    </nc>
  </rcc>
  <rcc rId="122" sId="1">
    <nc r="H125" t="inlineStr">
      <is>
        <t>Mr. Hallit</t>
      </is>
    </nc>
  </rcc>
  <rcc rId="123" sId="1">
    <nc r="H126" t="inlineStr">
      <is>
        <t>Mr. Hallit</t>
      </is>
    </nc>
  </rcc>
  <rcc rId="124" sId="1">
    <nc r="H129" t="inlineStr">
      <is>
        <t>Mr. Hallit</t>
      </is>
    </nc>
  </rcc>
  <rcc rId="125" sId="1" odxf="1" dxf="1">
    <nc r="H130" t="inlineStr">
      <is>
        <t>Mr. Hallit</t>
      </is>
    </nc>
    <odxf>
      <font>
        <sz val="12"/>
        <color auto="1"/>
        <name val="Arial"/>
        <scheme val="none"/>
      </font>
      <fill>
        <patternFill patternType="solid">
          <bgColor theme="0"/>
        </patternFill>
      </fill>
    </odxf>
    <ndxf>
      <font>
        <sz val="12"/>
        <color auto="1"/>
        <name val="Arial"/>
        <scheme val="none"/>
      </font>
      <fill>
        <patternFill patternType="none">
          <bgColor indexed="65"/>
        </patternFill>
      </fill>
    </ndxf>
  </rcc>
  <rcc rId="126" sId="1">
    <nc r="M116" t="inlineStr">
      <is>
        <t>J. Williams</t>
      </is>
    </nc>
  </rcc>
  <rcc rId="127" sId="1">
    <nc r="M119" t="inlineStr">
      <is>
        <t>J. Williams</t>
      </is>
    </nc>
  </rcc>
  <rcc rId="128" sId="1">
    <nc r="M122" t="inlineStr">
      <is>
        <t>J. Williams</t>
      </is>
    </nc>
  </rcc>
  <rcc rId="129" sId="1" odxf="1" s="1" dxf="1">
    <nc r="M123" t="inlineStr">
      <is>
        <t>J. Williams</t>
      </is>
    </nc>
    <odxf>
      <font>
        <b val="0"/>
        <i val="0"/>
        <strike val="0"/>
        <condense val="0"/>
        <extend val="0"/>
        <outline val="0"/>
        <shadow val="0"/>
        <u val="none"/>
        <vertAlign val="baseline"/>
        <sz val="12"/>
        <color theme="1"/>
        <name val="Arial"/>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1" hidden="0"/>
    </odxf>
    <ndxf/>
  </rcc>
  <rcc rId="130" sId="1">
    <nc r="M125" t="inlineStr">
      <is>
        <t>J. Williams</t>
      </is>
    </nc>
  </rcc>
  <rcc rId="131" sId="1">
    <nc r="M126" t="inlineStr">
      <is>
        <t>J. Williams</t>
      </is>
    </nc>
  </rcc>
  <rcc rId="132" sId="1">
    <nc r="M129" t="inlineStr">
      <is>
        <t>J. Williams</t>
      </is>
    </nc>
  </rcc>
  <rcc rId="133" sId="1" odxf="1" dxf="1">
    <nc r="M130" t="inlineStr">
      <is>
        <t>J. Williams</t>
      </is>
    </nc>
    <odxf>
      <font>
        <sz val="12"/>
        <color auto="1"/>
        <name val="Arial"/>
        <scheme val="none"/>
      </font>
      <fill>
        <patternFill patternType="solid">
          <bgColor theme="0"/>
        </patternFill>
      </fill>
    </odxf>
    <ndxf>
      <font>
        <sz val="12"/>
        <color auto="1"/>
        <name val="Arial"/>
        <scheme val="none"/>
      </font>
      <fill>
        <patternFill patternType="none">
          <bgColor indexed="65"/>
        </patternFill>
      </fill>
    </ndxf>
  </rcc>
  <rcc rId="134" sId="1">
    <oc r="O123" t="inlineStr">
      <is>
        <t>X</t>
      </is>
    </oc>
    <nc r="O123" t="inlineStr">
      <is>
        <t>O</t>
      </is>
    </nc>
  </rcc>
  <rcc rId="135" sId="1">
    <oc r="O126" t="inlineStr">
      <is>
        <t>X</t>
      </is>
    </oc>
    <nc r="O126" t="inlineStr">
      <is>
        <t>O</t>
      </is>
    </nc>
  </rcc>
  <rcc rId="136" sId="1">
    <nc r="O125" t="inlineStr">
      <is>
        <t>O</t>
      </is>
    </nc>
  </rcc>
  <rcc rId="137" sId="1">
    <oc r="O129" t="inlineStr">
      <is>
        <t>X</t>
      </is>
    </oc>
    <nc r="O129" t="inlineStr">
      <is>
        <t>O</t>
      </is>
    </nc>
  </rcc>
  <rcc rId="138" sId="1">
    <oc r="O130" t="inlineStr">
      <is>
        <t>X</t>
      </is>
    </oc>
    <nc r="O130" t="inlineStr">
      <is>
        <t>O</t>
      </is>
    </nc>
  </rcc>
  <rcc rId="139" sId="1">
    <nc r="K125" t="inlineStr">
      <is>
        <t>X</t>
      </is>
    </nc>
  </rcc>
  <rcc rId="140" sId="1" odxf="1" s="1" dxf="1">
    <nc r="J125" t="inlineStr">
      <is>
        <t>I</t>
      </is>
    </nc>
    <odxf>
      <font>
        <b val="0"/>
        <i val="0"/>
        <strike val="0"/>
        <condense val="0"/>
        <extend val="0"/>
        <outline val="0"/>
        <shadow val="0"/>
        <u val="none"/>
        <vertAlign val="baseline"/>
        <sz val="12"/>
        <color theme="1"/>
        <name val="Arial"/>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1" hidden="0"/>
    </odxf>
    <ndxf/>
  </rcc>
  <rcc rId="141" sId="1" odxf="1" s="1" dxf="1">
    <nc r="N125" t="inlineStr">
      <is>
        <t>I</t>
      </is>
    </nc>
    <odxf>
      <font>
        <b val="0"/>
        <i val="0"/>
        <strike val="0"/>
        <condense val="0"/>
        <extend val="0"/>
        <outline val="0"/>
        <shadow val="0"/>
        <u val="none"/>
        <vertAlign val="baseline"/>
        <sz val="12"/>
        <color theme="1"/>
        <name val="Arial"/>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1" hidden="0"/>
    </odxf>
    <ndxf/>
  </rcc>
  <rcc rId="142" sId="1">
    <oc r="O119" t="inlineStr">
      <is>
        <t>X</t>
      </is>
    </oc>
    <nc r="O119" t="inlineStr">
      <is>
        <t>O</t>
      </is>
    </nc>
  </rcc>
  <rcc rId="143" sId="1" odxf="1" s="1" dxf="1">
    <nc r="N116" t="inlineStr">
      <is>
        <t>I</t>
      </is>
    </nc>
    <odxf>
      <font>
        <b val="0"/>
        <i val="0"/>
        <strike val="0"/>
        <condense val="0"/>
        <extend val="0"/>
        <outline val="0"/>
        <shadow val="0"/>
        <u val="none"/>
        <vertAlign val="baseline"/>
        <sz val="12"/>
        <color theme="1"/>
        <name val="Arial"/>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1" hidden="0"/>
    </odxf>
    <ndxf/>
  </rcc>
  <rcc rId="144" sId="1">
    <nc r="O116" t="inlineStr">
      <is>
        <t>O</t>
      </is>
    </nc>
  </rcc>
</revisions>
</file>

<file path=xl/revisions/revisionLog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5" sId="1">
    <nc r="L122" t="inlineStr">
      <is>
        <t>B. Williams, Mr. Bryant</t>
      </is>
    </nc>
  </rcc>
  <rcc rId="146" sId="1" odxf="1" s="1" dxf="1">
    <nc r="L123" t="inlineStr">
      <is>
        <t>B. Williams, Mr. Bryant</t>
      </is>
    </nc>
    <odxf>
      <font>
        <b val="0"/>
        <i val="0"/>
        <strike val="0"/>
        <condense val="0"/>
        <extend val="0"/>
        <outline val="0"/>
        <shadow val="0"/>
        <u val="none"/>
        <vertAlign val="baseline"/>
        <sz val="12"/>
        <color theme="1"/>
        <name val="Arial"/>
        <scheme val="none"/>
      </font>
      <numFmt numFmtId="0" formatCode="General"/>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odxf>
    <ndxf>
      <font>
        <sz val="12"/>
        <color auto="1"/>
        <name val="Arial"/>
        <scheme val="none"/>
      </font>
      <alignment wrapText="1" readingOrder="0"/>
    </ndxf>
  </rcc>
  <rcc rId="147" sId="1">
    <nc r="L125" t="inlineStr">
      <is>
        <t>B. Williams, Mr. Bryant</t>
      </is>
    </nc>
  </rcc>
  <rcc rId="148" sId="1">
    <nc r="L126" t="inlineStr">
      <is>
        <t>B. Williams, Mr. Bryant</t>
      </is>
    </nc>
  </rcc>
  <rcc rId="149" sId="1">
    <nc r="L129" t="inlineStr">
      <is>
        <t>B. Williams, Mr. Bryant</t>
      </is>
    </nc>
  </rcc>
  <rcc rId="150" sId="1" odxf="1" dxf="1">
    <nc r="L130" t="inlineStr">
      <is>
        <t>B. Williams, Mr. Bryant</t>
      </is>
    </nc>
    <odxf>
      <fill>
        <patternFill patternType="solid">
          <bgColor theme="0"/>
        </patternFill>
      </fill>
    </odxf>
    <ndxf>
      <fill>
        <patternFill patternType="none">
          <bgColor indexed="65"/>
        </patternFill>
      </fill>
    </ndxf>
  </rcc>
  <rcc rId="151" sId="1">
    <nc r="H132" t="inlineStr">
      <is>
        <t>Mr. Pfiester</t>
      </is>
    </nc>
  </rcc>
  <rcc rId="152" sId="1">
    <nc r="H133" t="inlineStr">
      <is>
        <t>Mr. Pfiester</t>
      </is>
    </nc>
  </rcc>
  <rcc rId="153" sId="1">
    <nc r="M132" t="inlineStr">
      <is>
        <t>Capt Hicks</t>
      </is>
    </nc>
  </rcc>
  <rcc rId="154" sId="1">
    <nc r="M133" t="inlineStr">
      <is>
        <t>Capt Hicks</t>
      </is>
    </nc>
  </rcc>
  <rcc rId="155" sId="1">
    <nc r="L132" t="inlineStr">
      <is>
        <t>TSgt Conlon, SSgt Zinski</t>
      </is>
    </nc>
  </rcc>
  <rcc rId="156" sId="1">
    <nc r="L133" t="inlineStr">
      <is>
        <t>TSgt Conlon, SSgt Zinski</t>
      </is>
    </nc>
  </rcc>
</revisions>
</file>

<file path=xl/revisions/revisionLog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57" sId="1">
    <nc r="L155" t="inlineStr">
      <is>
        <t>Capt Hicks, SSgt Zinski</t>
      </is>
    </nc>
  </rcc>
  <rcc rId="158" sId="1">
    <nc r="L158" t="inlineStr">
      <is>
        <t>Capt Hicks, SSgt Zinski</t>
      </is>
    </nc>
  </rcc>
  <rcc rId="159" sId="1">
    <nc r="L160" t="inlineStr">
      <is>
        <t>Capt Hicks, SSgt Zinski</t>
      </is>
    </nc>
  </rcc>
  <rcc rId="160" sId="1">
    <nc r="L163" t="inlineStr">
      <is>
        <t>Capt Hicks, SSgt Zinski</t>
      </is>
    </nc>
  </rcc>
  <rcc rId="161" sId="1">
    <nc r="L166" t="inlineStr">
      <is>
        <t>Capt Hicks, SSgt Zinski</t>
      </is>
    </nc>
  </rcc>
  <rcc rId="162" sId="1" odxf="1" s="1" dxf="1">
    <nc r="L167" t="inlineStr">
      <is>
        <t>Capt Hicks, SSgt Zinski</t>
      </is>
    </nc>
    <odxf>
      <font>
        <b val="0"/>
        <i val="0"/>
        <strike val="0"/>
        <condense val="0"/>
        <extend val="0"/>
        <outline val="0"/>
        <shadow val="0"/>
        <u val="none"/>
        <vertAlign val="baseline"/>
        <sz val="12"/>
        <color theme="1"/>
        <name val="Arial"/>
        <scheme val="none"/>
      </font>
      <numFmt numFmtId="0" formatCode="General"/>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odxf>
    <ndxf>
      <font>
        <sz val="12"/>
        <color auto="1"/>
        <name val="Arial"/>
        <scheme val="none"/>
      </font>
      <alignment wrapText="1" readingOrder="0"/>
    </ndxf>
  </rcc>
</revisions>
</file>

<file path=xl/revisions/revisionLog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63" sId="1">
    <oc r="H2" t="inlineStr">
      <is>
        <t>Current as of: $DATE</t>
      </is>
    </oc>
    <nc r="H2" t="inlineStr">
      <is>
        <t>Current as of: 31 MAR 2020</t>
      </is>
    </nc>
  </rcc>
  <rcc rId="164" sId="1">
    <oc r="H14" t="inlineStr">
      <is>
        <t>Current as of: $DATE</t>
      </is>
    </oc>
    <nc r="H14" t="inlineStr">
      <is>
        <t>Current as of: 31 MAR 2020</t>
      </is>
    </nc>
  </rcc>
  <rcc rId="165" sId="1">
    <oc r="H20" t="inlineStr">
      <is>
        <t>Current as of: $DATE</t>
      </is>
    </oc>
    <nc r="H20" t="inlineStr">
      <is>
        <t>Current as of: 31 MAR 2020</t>
      </is>
    </nc>
  </rcc>
  <rcc rId="166" sId="1">
    <oc r="H28" t="inlineStr">
      <is>
        <t>Current as of: $DATE</t>
      </is>
    </oc>
    <nc r="H28" t="inlineStr">
      <is>
        <t>Current as of: 31 MAR 2020</t>
      </is>
    </nc>
  </rcc>
  <rcc rId="167" sId="1">
    <oc r="H35" t="inlineStr">
      <is>
        <t>Current as of: $DATE</t>
      </is>
    </oc>
    <nc r="H35" t="inlineStr">
      <is>
        <t>Current as of: 31 MAR 2020</t>
      </is>
    </nc>
  </rcc>
  <rcc rId="168" sId="1">
    <oc r="H43" t="inlineStr">
      <is>
        <t>Current as of: $DATE</t>
      </is>
    </oc>
    <nc r="H43" t="inlineStr">
      <is>
        <t>Current as of: 31 MAR 2020</t>
      </is>
    </nc>
  </rcc>
  <rcc rId="169" sId="1">
    <oc r="H49" t="inlineStr">
      <is>
        <t>Current as of: $DATE</t>
      </is>
    </oc>
    <nc r="H49" t="inlineStr">
      <is>
        <t>Current as of: 31 MAR 2020</t>
      </is>
    </nc>
  </rcc>
  <rcc rId="170" sId="1">
    <oc r="H52" t="inlineStr">
      <is>
        <t>Current as of: $DATE</t>
      </is>
    </oc>
    <nc r="H52" t="inlineStr">
      <is>
        <t>Current as of: 31 MAR 2020</t>
      </is>
    </nc>
  </rcc>
  <rcc rId="171" sId="1">
    <oc r="H55" t="inlineStr">
      <is>
        <t>Current as of: $DATE</t>
      </is>
    </oc>
    <nc r="H55" t="inlineStr">
      <is>
        <t>Current as of: 31 MAR 2020</t>
      </is>
    </nc>
  </rcc>
  <rcc rId="172" sId="1">
    <oc r="H60" t="inlineStr">
      <is>
        <t>Current as of: $DATE</t>
      </is>
    </oc>
    <nc r="H60" t="inlineStr">
      <is>
        <t>Current as of: 31 MAR 2020</t>
      </is>
    </nc>
  </rcc>
  <rcc rId="173" sId="1">
    <oc r="H64" t="inlineStr">
      <is>
        <t>Current as of: $DATE</t>
      </is>
    </oc>
    <nc r="H64" t="inlineStr">
      <is>
        <t>Current as of: 31 MAR 2020</t>
      </is>
    </nc>
  </rcc>
  <rcc rId="174" sId="1">
    <oc r="H69" t="inlineStr">
      <is>
        <t>Current as of: $DATE</t>
      </is>
    </oc>
    <nc r="H69" t="inlineStr">
      <is>
        <t>Current as of: 31 MAR 2020</t>
      </is>
    </nc>
  </rcc>
  <rcc rId="175" sId="1">
    <oc r="H78" t="inlineStr">
      <is>
        <t>Current as of: $DATE</t>
      </is>
    </oc>
    <nc r="H78" t="inlineStr">
      <is>
        <t>Current as of: 31 MAR 2020</t>
      </is>
    </nc>
  </rcc>
  <rcc rId="176" sId="1">
    <oc r="H86" t="inlineStr">
      <is>
        <t>Current as of: $DATE</t>
      </is>
    </oc>
    <nc r="H86" t="inlineStr">
      <is>
        <t>Current as of: 31 MAR 2020</t>
      </is>
    </nc>
  </rcc>
  <rcc rId="177" sId="1">
    <oc r="H93" t="inlineStr">
      <is>
        <t>Current as of: $DATE</t>
      </is>
    </oc>
    <nc r="H93" t="inlineStr">
      <is>
        <t>Current as of: 31 MAR 2020</t>
      </is>
    </nc>
  </rcc>
  <rcc rId="178" sId="1">
    <oc r="H100" t="inlineStr">
      <is>
        <t>Current as of: $DATE</t>
      </is>
    </oc>
    <nc r="H100" t="inlineStr">
      <is>
        <t>Current as of: 31 MAR 2020</t>
      </is>
    </nc>
  </rcc>
  <rcc rId="179" sId="1">
    <oc r="H106" t="inlineStr">
      <is>
        <t>Current as of: $DATE</t>
      </is>
    </oc>
    <nc r="H106" t="inlineStr">
      <is>
        <t>Current as of: 31 MAR 2020</t>
      </is>
    </nc>
  </rcc>
  <rcc rId="180" sId="1">
    <oc r="H110" t="inlineStr">
      <is>
        <t>Current as of: $DATE</t>
      </is>
    </oc>
    <nc r="H110" t="inlineStr">
      <is>
        <t>Current as of: 31 MAR 2020</t>
      </is>
    </nc>
  </rcc>
  <rcc rId="181" sId="1">
    <oc r="H114" t="inlineStr">
      <is>
        <t>Current as of: $DATE</t>
      </is>
    </oc>
    <nc r="H114" t="inlineStr">
      <is>
        <t>Current as of: 31 MAR 2020</t>
      </is>
    </nc>
  </rcc>
  <rcc rId="182" sId="1">
    <oc r="H117" t="inlineStr">
      <is>
        <t>Current as of: $DATE</t>
      </is>
    </oc>
    <nc r="H117" t="inlineStr">
      <is>
        <t>Current as of: 31 MAR 2020</t>
      </is>
    </nc>
  </rcc>
  <rcc rId="183" sId="1">
    <oc r="H120" t="inlineStr">
      <is>
        <t>Current as of: $DATE</t>
      </is>
    </oc>
    <nc r="H120" t="inlineStr">
      <is>
        <t>Current as of: 31 MAR 2020</t>
      </is>
    </nc>
  </rcc>
  <rcc rId="184" sId="1">
    <oc r="H127" t="inlineStr">
      <is>
        <t>Current as of: $DATE</t>
      </is>
    </oc>
    <nc r="H127" t="inlineStr">
      <is>
        <t>Current as of: 31 MAR 2020</t>
      </is>
    </nc>
  </rcc>
  <rcc rId="185" sId="1">
    <oc r="H135" t="inlineStr">
      <is>
        <t>Current as of: $DATE</t>
      </is>
    </oc>
    <nc r="H135" t="inlineStr">
      <is>
        <t>Current as of: 31 MAR 2020</t>
      </is>
    </nc>
  </rcc>
  <rcc rId="186" sId="1">
    <oc r="H138" t="inlineStr">
      <is>
        <t>Current as of: $DATE</t>
      </is>
    </oc>
    <nc r="H138" t="inlineStr">
      <is>
        <t>Current as of: 31 MAR 2020</t>
      </is>
    </nc>
  </rcc>
  <rcc rId="187" sId="1">
    <oc r="H141" t="inlineStr">
      <is>
        <t>Current as of: $DATE</t>
      </is>
    </oc>
    <nc r="H141" t="inlineStr">
      <is>
        <t>Current as of: 31 MAR 2020</t>
      </is>
    </nc>
  </rcc>
  <rcc rId="188" sId="1">
    <oc r="H144" t="inlineStr">
      <is>
        <t>Current as of: $DATE</t>
      </is>
    </oc>
    <nc r="H144" t="inlineStr">
      <is>
        <t>Current as of: 31 MAR 2020</t>
      </is>
    </nc>
  </rcc>
  <rcc rId="189" sId="1">
    <oc r="H147" t="inlineStr">
      <is>
        <t>Current as of: $DATE</t>
      </is>
    </oc>
    <nc r="H147" t="inlineStr">
      <is>
        <t>Current as of: 31 MAR 2020</t>
      </is>
    </nc>
  </rcc>
  <rcc rId="190" sId="1">
    <oc r="H150" t="inlineStr">
      <is>
        <t>Current as of: $DATE</t>
      </is>
    </oc>
    <nc r="H150" t="inlineStr">
      <is>
        <t>Current as of: 31 MAR 2020</t>
      </is>
    </nc>
  </rcc>
  <rcc rId="191" sId="1">
    <oc r="H153" t="inlineStr">
      <is>
        <t>Current as of: $DATE</t>
      </is>
    </oc>
    <nc r="H153" t="inlineStr">
      <is>
        <t>Current as of: 31 MAR 2020</t>
      </is>
    </nc>
  </rcc>
  <rcc rId="192" sId="1">
    <oc r="H156" t="inlineStr">
      <is>
        <t>Current as of: $DATE</t>
      </is>
    </oc>
    <nc r="H156" t="inlineStr">
      <is>
        <t>Current as of: 31 MAR 2020</t>
      </is>
    </nc>
  </rcc>
  <rcc rId="193" sId="1">
    <oc r="H161" t="inlineStr">
      <is>
        <t>Current as of: $DATE</t>
      </is>
    </oc>
    <nc r="H161" t="inlineStr">
      <is>
        <t>Current as of: 31 MAR 2020</t>
      </is>
    </nc>
  </rcc>
  <rcc rId="194" sId="1">
    <oc r="H164" t="inlineStr">
      <is>
        <t>Current as of: $DATE</t>
      </is>
    </oc>
    <nc r="H164" t="inlineStr">
      <is>
        <t>Current as of: 31 MAR 2020</t>
      </is>
    </nc>
  </rcc>
  <rcc rId="195" sId="1" numFmtId="19">
    <oc r="C172" t="inlineStr">
      <is>
        <t>$DATE</t>
      </is>
    </oc>
    <nc r="C172">
      <v>43921</v>
    </nc>
  </rcc>
  <rcc rId="196" sId="1">
    <oc r="H172" t="inlineStr">
      <is>
        <t>Current as of: $DATE</t>
      </is>
    </oc>
    <nc r="H172" t="inlineStr">
      <is>
        <t>Current as of: 31 MAR 2020</t>
      </is>
    </nc>
  </rcc>
  <rcc rId="197" sId="1" numFmtId="19">
    <oc r="C174" t="inlineStr">
      <is>
        <t>$DATE</t>
      </is>
    </oc>
    <nc r="C174">
      <v>43921</v>
    </nc>
  </rcc>
  <rcc rId="198" sId="1">
    <oc r="H174" t="inlineStr">
      <is>
        <t>Current as of: $DATE</t>
      </is>
    </oc>
    <nc r="H174" t="inlineStr">
      <is>
        <t>Current as of: 31 MAR 2020</t>
      </is>
    </nc>
  </rcc>
  <rcc rId="199" sId="1" numFmtId="19">
    <oc r="C180" t="inlineStr">
      <is>
        <t>$DATE</t>
      </is>
    </oc>
    <nc r="C180">
      <v>43921</v>
    </nc>
  </rcc>
  <rcc rId="200" sId="1">
    <oc r="H180" t="inlineStr">
      <is>
        <t>Current as of: $DATE</t>
      </is>
    </oc>
    <nc r="H180" t="inlineStr">
      <is>
        <t>Current as of: 31 MAR 2020</t>
      </is>
    </nc>
  </rcc>
  <rcc rId="201" sId="1">
    <oc r="H203" t="inlineStr">
      <is>
        <t>Current as of: $DATE</t>
      </is>
    </oc>
    <nc r="H203" t="inlineStr">
      <is>
        <t>Current as of: 31 MAR 2020</t>
      </is>
    </nc>
  </rcc>
  <rcc rId="202" sId="1">
    <oc r="H206" t="inlineStr">
      <is>
        <t>Current as of: $DATE</t>
      </is>
    </oc>
    <nc r="H206" t="inlineStr">
      <is>
        <t>Current as of: 31 MAR 2020</t>
      </is>
    </nc>
  </rcc>
</revisions>
</file>

<file path=xl/revisions/revisionLog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3" sId="1">
    <oc r="L34" t="inlineStr">
      <is>
        <t>MSgt Hagan</t>
      </is>
    </oc>
    <nc r="L34" t="inlineStr">
      <is>
        <t>MSgt Hagan, MSgt Pichelmayer</t>
      </is>
    </nc>
  </rcc>
  <rcc rId="204" sId="1">
    <nc r="L38" t="inlineStr">
      <is>
        <t>MSgt Hagan, MSgt Pichelmayer</t>
      </is>
    </nc>
  </rcc>
</revisions>
</file>

<file path=xl/revisions/revisionLog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5" sId="1" odxf="1" dxf="1">
    <oc r="P63" t="inlineStr">
      <is>
        <t>Labnet</t>
      </is>
    </oc>
    <nc r="P63" t="inlineStr">
      <is>
        <t>NIPR, Labnet</t>
      </is>
    </nc>
    <odxf>
      <alignment wrapText="1" readingOrder="0"/>
    </odxf>
    <ndxf>
      <alignment wrapText="0" readingOrder="0"/>
    </ndxf>
  </rcc>
  <rcc rId="206" sId="1" odxf="1" dxf="1">
    <oc r="P66" t="inlineStr">
      <is>
        <t>Labnet</t>
      </is>
    </oc>
    <nc r="P66" t="inlineStr">
      <is>
        <t>NIPR, Labnet</t>
      </is>
    </nc>
    <odxf>
      <alignment wrapText="1" readingOrder="0"/>
    </odxf>
    <ndxf>
      <alignment wrapText="0" readingOrder="0"/>
    </ndxf>
  </rcc>
  <rcc rId="207" sId="1" odxf="1" dxf="1">
    <oc r="P68" t="inlineStr">
      <is>
        <t>Labnet</t>
      </is>
    </oc>
    <nc r="P68" t="inlineStr">
      <is>
        <t>NIPR, Labnet</t>
      </is>
    </nc>
    <odxf>
      <font>
        <sz val="12"/>
        <color auto="1"/>
        <name val="Arial"/>
        <scheme val="none"/>
      </font>
    </odxf>
    <ndxf>
      <font>
        <sz val="12"/>
        <color auto="1"/>
        <name val="Arial"/>
        <scheme val="none"/>
      </font>
    </ndxf>
  </rcc>
  <rcv guid="{284882A8-7D56-460C-8BC1-B83C67D32B94}" action="delete"/>
  <rdn rId="0" localSheetId="1" customView="1" name="Z_284882A8_7D56_460C_8BC1_B83C67D32B94_.wvu.PrintArea" hidden="1" oldHidden="1">
    <formula>'Tab 1 - Course Director'!$A$1:$P$202</formula>
    <oldFormula>'Tab 1 - Course Director'!$A$1:$P$202</oldFormula>
  </rdn>
  <rdn rId="0" localSheetId="4" customView="1" name="Z_284882A8_7D56_460C_8BC1_B83C67D32B94_.wvu.PrintArea" hidden="1" oldHidden="1">
    <formula>'Tab 4 - Course Tracker'!$A$1:$AB$58</formula>
    <oldFormula>'Tab 4 - Course Tracker'!$A$1:$AB$58</oldFormula>
  </rdn>
  <rdn rId="0" localSheetId="4" customView="1" name="Z_284882A8_7D56_460C_8BC1_B83C67D32B94_.wvu.PrintTitles" hidden="1" oldHidden="1">
    <formula>'Tab 4 - Course Tracker'!$1:$1</formula>
    <oldFormula>'Tab 4 - Course Tracker'!$1:$1</oldFormula>
  </rdn>
  <rcv guid="{284882A8-7D56-460C-8BC1-B83C67D32B94}" action="add"/>
</revisions>
</file>

<file path=xl/revisions/userNames.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3">
  <userInfo guid="{4E7FC066-37E7-44C0-955D-244AF9F38A5B}" name="ZINSKI, JONATHAN T SSgt USAF ACC 39 IOS/DOW" id="-448919415" dateTime="2020-04-08T13:54:24"/>
  <userInfo guid="{813E92DB-1DE6-431F-A17F-2B0BC98AAC6E}" name="ZINSKI, JONATHAN T SSgt USAF ACC 39 IOS/DOW" id="-448908841" dateTime="2020-04-08T13:57:14"/>
  <userInfo guid="{978A53D2-3AC3-4CC9-B39C-9940DB2D1F37}" name="ZINSKI, JONATHAN T SSgt USAF ACC 39 IOS/DOW" id="-448863955" dateTime="2020-04-08T14:44:09"/>
</us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printerSettings" Target="../printerSettings/printerSettings3.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pivotTable" Target="../pivotTables/pivotTable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 Id="rId4" Type="http://schemas.openxmlformats.org/officeDocument/2006/relationships/comments" Target="../comments2.xm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tabColor rgb="FF92D050"/>
    <pageSetUpPr fitToPage="1"/>
  </sheetPr>
  <dimension ref="A1:AQ217"/>
  <sheetViews>
    <sheetView tabSelected="1" view="pageBreakPreview" topLeftCell="A46" zoomScaleNormal="40" zoomScaleSheetLayoutView="100" zoomScalePageLayoutView="25" workbookViewId="0">
      <selection activeCell="L64" sqref="L64"/>
    </sheetView>
  </sheetViews>
  <sheetFormatPr defaultColWidth="9.140625" defaultRowHeight="15.75" x14ac:dyDescent="0.25"/>
  <cols>
    <col min="1" max="1" width="11" style="1" bestFit="1" customWidth="1"/>
    <col min="2" max="2" width="7" style="3" bestFit="1" customWidth="1"/>
    <col min="3" max="3" width="8.140625" style="3" bestFit="1" customWidth="1"/>
    <col min="4" max="4" width="11" style="197" bestFit="1" customWidth="1"/>
    <col min="5" max="5" width="17" style="1" bestFit="1" customWidth="1"/>
    <col min="6" max="6" width="74.140625" style="4" customWidth="1"/>
    <col min="7" max="7" width="6.140625" style="1" bestFit="1" customWidth="1"/>
    <col min="8" max="8" width="29.7109375" style="1" customWidth="1"/>
    <col min="9" max="9" width="6.140625" style="1" customWidth="1"/>
    <col min="10" max="11" width="5.7109375" style="217" customWidth="1"/>
    <col min="12" max="12" width="46.7109375" style="1" customWidth="1"/>
    <col min="13" max="13" width="25.42578125" style="4" customWidth="1"/>
    <col min="14" max="15" width="5.7109375" style="217" customWidth="1"/>
    <col min="16" max="16" width="28" style="1" customWidth="1"/>
    <col min="17" max="17" width="9.140625" style="1"/>
    <col min="18" max="29" width="4" style="69" customWidth="1"/>
    <col min="30" max="43" width="4" style="1" customWidth="1"/>
    <col min="44" max="16384" width="9.140625" style="1"/>
  </cols>
  <sheetData>
    <row r="1" spans="1:42" x14ac:dyDescent="0.25">
      <c r="A1" s="158"/>
      <c r="B1" s="159"/>
      <c r="C1" s="159"/>
      <c r="D1" s="192"/>
      <c r="E1" s="159"/>
      <c r="F1" s="159"/>
      <c r="G1" s="159"/>
      <c r="H1" s="159" t="s">
        <v>366</v>
      </c>
      <c r="I1" s="159"/>
      <c r="J1" s="159"/>
      <c r="K1" s="159"/>
      <c r="L1" s="159"/>
      <c r="M1" s="159"/>
      <c r="N1" s="159"/>
      <c r="O1" s="159"/>
      <c r="P1" s="160"/>
    </row>
    <row r="2" spans="1:42" x14ac:dyDescent="0.25">
      <c r="A2" s="178" t="s">
        <v>248</v>
      </c>
      <c r="B2" s="179">
        <v>1</v>
      </c>
      <c r="C2" s="225" t="s">
        <v>367</v>
      </c>
      <c r="D2" s="232"/>
      <c r="E2" s="233"/>
      <c r="F2" s="70" t="s">
        <v>330</v>
      </c>
      <c r="G2" s="71"/>
      <c r="H2" s="71" t="s">
        <v>444</v>
      </c>
      <c r="I2" s="71"/>
      <c r="J2" s="71"/>
      <c r="K2" s="71"/>
      <c r="L2" s="72"/>
      <c r="M2" s="72"/>
      <c r="N2" s="71"/>
      <c r="O2" s="71"/>
      <c r="P2" s="73"/>
    </row>
    <row r="3" spans="1:42" s="69" customFormat="1" x14ac:dyDescent="0.25">
      <c r="A3" s="36" t="s">
        <v>0</v>
      </c>
      <c r="B3" s="30" t="s">
        <v>1</v>
      </c>
      <c r="C3" s="30" t="s">
        <v>2</v>
      </c>
      <c r="D3" s="193" t="s">
        <v>3</v>
      </c>
      <c r="E3" s="23" t="s">
        <v>4</v>
      </c>
      <c r="F3" s="7" t="s">
        <v>5</v>
      </c>
      <c r="G3" s="23" t="s">
        <v>6</v>
      </c>
      <c r="H3" s="7" t="s">
        <v>7</v>
      </c>
      <c r="I3" s="7" t="s">
        <v>85</v>
      </c>
      <c r="J3" s="7" t="s">
        <v>403</v>
      </c>
      <c r="K3" s="7" t="s">
        <v>405</v>
      </c>
      <c r="L3" s="7" t="s">
        <v>12</v>
      </c>
      <c r="M3" s="7" t="s">
        <v>116</v>
      </c>
      <c r="N3" s="7" t="s">
        <v>403</v>
      </c>
      <c r="O3" s="7" t="s">
        <v>405</v>
      </c>
      <c r="P3" s="37" t="s">
        <v>338</v>
      </c>
      <c r="Q3" s="1"/>
    </row>
    <row r="4" spans="1:42" s="69" customFormat="1" x14ac:dyDescent="0.25">
      <c r="A4" s="38" t="s">
        <v>431</v>
      </c>
      <c r="B4" s="11">
        <v>0.29166666666666669</v>
      </c>
      <c r="C4" s="11">
        <v>0.3125</v>
      </c>
      <c r="D4" s="194">
        <f t="shared" ref="D4:D6" si="0">24*TEXT(C4-B4,"h:mm")</f>
        <v>0.5</v>
      </c>
      <c r="E4" s="10" t="s">
        <v>256</v>
      </c>
      <c r="F4" s="212" t="s">
        <v>415</v>
      </c>
      <c r="G4" s="213" t="s">
        <v>336</v>
      </c>
      <c r="H4" s="216"/>
      <c r="I4" s="57"/>
      <c r="J4" s="9"/>
      <c r="K4" s="9"/>
      <c r="L4" s="59"/>
      <c r="M4" s="216"/>
      <c r="N4" s="9"/>
      <c r="O4" s="9"/>
      <c r="P4" s="46" t="s">
        <v>257</v>
      </c>
      <c r="Q4" s="1"/>
    </row>
    <row r="5" spans="1:42" s="69" customFormat="1" x14ac:dyDescent="0.25">
      <c r="A5" s="38" t="s">
        <v>431</v>
      </c>
      <c r="B5" s="11">
        <v>0.3125</v>
      </c>
      <c r="C5" s="11">
        <v>0.33333333333333331</v>
      </c>
      <c r="D5" s="194">
        <f t="shared" si="0"/>
        <v>0.5</v>
      </c>
      <c r="E5" s="10" t="s">
        <v>256</v>
      </c>
      <c r="F5" s="212" t="s">
        <v>414</v>
      </c>
      <c r="G5" s="29" t="s">
        <v>408</v>
      </c>
      <c r="H5" s="216"/>
      <c r="I5" s="57"/>
      <c r="J5" s="9"/>
      <c r="K5" s="9"/>
      <c r="L5" s="59"/>
      <c r="M5" s="216"/>
      <c r="N5" s="9"/>
      <c r="O5" s="9"/>
      <c r="P5" s="46" t="s">
        <v>257</v>
      </c>
      <c r="Q5" s="1"/>
    </row>
    <row r="6" spans="1:42" s="69" customFormat="1" x14ac:dyDescent="0.25">
      <c r="A6" s="38" t="s">
        <v>431</v>
      </c>
      <c r="B6" s="11">
        <v>0.33333333333333331</v>
      </c>
      <c r="C6" s="11">
        <v>0.34375</v>
      </c>
      <c r="D6" s="194">
        <f t="shared" si="0"/>
        <v>0.25</v>
      </c>
      <c r="E6" s="10" t="s">
        <v>256</v>
      </c>
      <c r="F6" s="214" t="s">
        <v>337</v>
      </c>
      <c r="G6" s="29" t="s">
        <v>408</v>
      </c>
      <c r="H6" s="216"/>
      <c r="I6" s="57"/>
      <c r="J6" s="9"/>
      <c r="K6" s="9"/>
      <c r="L6" s="59"/>
      <c r="M6" s="216"/>
      <c r="N6" s="9"/>
      <c r="O6" s="9"/>
      <c r="P6" s="46" t="s">
        <v>257</v>
      </c>
      <c r="Q6" s="1"/>
    </row>
    <row r="7" spans="1:42" s="69" customFormat="1" x14ac:dyDescent="0.25">
      <c r="A7" s="38" t="s">
        <v>431</v>
      </c>
      <c r="B7" s="11">
        <v>0.34375</v>
      </c>
      <c r="C7" s="11">
        <v>0.35416666666666669</v>
      </c>
      <c r="D7" s="194">
        <f t="shared" ref="D7" si="1">24*TEXT(C7-B7,"h:mm")</f>
        <v>0.25</v>
      </c>
      <c r="E7" s="10" t="s">
        <v>256</v>
      </c>
      <c r="F7" s="214" t="s">
        <v>410</v>
      </c>
      <c r="G7" s="29" t="s">
        <v>205</v>
      </c>
      <c r="H7" s="59" t="s">
        <v>409</v>
      </c>
      <c r="I7" s="57"/>
      <c r="J7" s="9"/>
      <c r="K7" s="9"/>
      <c r="L7" s="59"/>
      <c r="M7" s="216"/>
      <c r="N7" s="9"/>
      <c r="O7" s="9"/>
      <c r="P7" s="46" t="s">
        <v>257</v>
      </c>
      <c r="Q7" s="1"/>
    </row>
    <row r="8" spans="1:42" s="69" customFormat="1" x14ac:dyDescent="0.25">
      <c r="A8" s="38" t="s">
        <v>431</v>
      </c>
      <c r="B8" s="11">
        <v>0.35416666666666669</v>
      </c>
      <c r="C8" s="11">
        <v>0.375</v>
      </c>
      <c r="D8" s="194">
        <f t="shared" ref="D8" si="2">24*TEXT(C8-B8,"h:mm")</f>
        <v>0.5</v>
      </c>
      <c r="E8" s="10" t="s">
        <v>256</v>
      </c>
      <c r="F8" s="214" t="s">
        <v>411</v>
      </c>
      <c r="G8" s="29" t="s">
        <v>205</v>
      </c>
      <c r="H8" s="59" t="s">
        <v>412</v>
      </c>
      <c r="I8" s="57"/>
      <c r="J8" s="9"/>
      <c r="K8" s="9"/>
      <c r="L8" s="59"/>
      <c r="M8" s="59" t="s">
        <v>401</v>
      </c>
      <c r="N8" s="9"/>
      <c r="O8" s="9"/>
      <c r="P8" s="46" t="s">
        <v>257</v>
      </c>
      <c r="Q8" s="1"/>
    </row>
    <row r="9" spans="1:42" x14ac:dyDescent="0.25">
      <c r="A9" s="38" t="s">
        <v>431</v>
      </c>
      <c r="B9" s="11">
        <v>0.375</v>
      </c>
      <c r="C9" s="11">
        <v>0.4375</v>
      </c>
      <c r="D9" s="194">
        <f t="shared" ref="D9" si="3">24*TEXT(C9-B9,"h:mm")</f>
        <v>1.5</v>
      </c>
      <c r="E9" s="10" t="s">
        <v>281</v>
      </c>
      <c r="F9" s="191" t="s">
        <v>267</v>
      </c>
      <c r="G9" s="29" t="s">
        <v>205</v>
      </c>
      <c r="H9" s="59" t="s">
        <v>419</v>
      </c>
      <c r="I9" s="57"/>
      <c r="J9" s="5" t="s">
        <v>404</v>
      </c>
      <c r="K9" s="8" t="s">
        <v>406</v>
      </c>
      <c r="L9" s="59"/>
      <c r="M9" s="59" t="s">
        <v>399</v>
      </c>
      <c r="N9" s="8" t="s">
        <v>53</v>
      </c>
      <c r="O9" s="8" t="s">
        <v>252</v>
      </c>
      <c r="P9" s="46" t="s">
        <v>257</v>
      </c>
      <c r="R9" s="141"/>
      <c r="S9" s="141"/>
      <c r="T9" s="141"/>
      <c r="U9" s="141"/>
      <c r="V9" s="141"/>
      <c r="W9" s="141"/>
      <c r="X9" s="141"/>
      <c r="Y9" s="141"/>
      <c r="Z9" s="141"/>
      <c r="AA9" s="141"/>
      <c r="AB9" s="141"/>
      <c r="AC9" s="141"/>
      <c r="AD9" s="141"/>
      <c r="AE9" s="141"/>
      <c r="AF9" s="141"/>
      <c r="AG9" s="141"/>
      <c r="AH9" s="141"/>
      <c r="AI9" s="141"/>
      <c r="AJ9" s="141"/>
      <c r="AK9" s="141"/>
      <c r="AL9" s="141"/>
      <c r="AM9" s="141"/>
      <c r="AN9" s="141"/>
      <c r="AO9" s="141"/>
      <c r="AP9" s="141"/>
    </row>
    <row r="10" spans="1:42" x14ac:dyDescent="0.25">
      <c r="A10" s="38" t="s">
        <v>431</v>
      </c>
      <c r="B10" s="11">
        <v>0.4375</v>
      </c>
      <c r="C10" s="11">
        <v>0.5</v>
      </c>
      <c r="D10" s="194">
        <f>24*TEXT(C10-B10,"h:mm")</f>
        <v>1.5</v>
      </c>
      <c r="E10" s="10"/>
      <c r="F10" s="191" t="s">
        <v>10</v>
      </c>
      <c r="G10" s="12"/>
      <c r="H10" s="151"/>
      <c r="I10" s="8"/>
      <c r="J10" s="8"/>
      <c r="K10" s="8"/>
      <c r="L10" s="8"/>
      <c r="M10" s="5"/>
      <c r="N10" s="8"/>
      <c r="O10" s="8"/>
      <c r="P10" s="39"/>
      <c r="R10" s="141"/>
      <c r="S10" s="141"/>
      <c r="T10" s="141"/>
      <c r="U10" s="141"/>
      <c r="V10" s="141"/>
      <c r="W10" s="141"/>
      <c r="X10" s="141"/>
      <c r="Y10" s="141"/>
      <c r="Z10" s="141"/>
      <c r="AA10" s="141"/>
      <c r="AB10" s="141"/>
      <c r="AC10" s="141"/>
      <c r="AD10" s="141"/>
      <c r="AE10" s="141"/>
      <c r="AF10" s="141"/>
      <c r="AG10" s="141"/>
      <c r="AH10" s="141"/>
      <c r="AI10" s="141"/>
      <c r="AJ10" s="141"/>
      <c r="AK10" s="141"/>
      <c r="AL10" s="141"/>
      <c r="AM10" s="141"/>
      <c r="AN10" s="141"/>
      <c r="AO10" s="141"/>
      <c r="AP10" s="141"/>
    </row>
    <row r="11" spans="1:42" x14ac:dyDescent="0.25">
      <c r="A11" s="38" t="s">
        <v>431</v>
      </c>
      <c r="B11" s="11">
        <v>0.5</v>
      </c>
      <c r="C11" s="11">
        <v>0.5625</v>
      </c>
      <c r="D11" s="194">
        <f>24*TEXT(C11-B11,"h:mm")</f>
        <v>1.5</v>
      </c>
      <c r="E11" s="10" t="s">
        <v>282</v>
      </c>
      <c r="F11" s="8" t="s">
        <v>288</v>
      </c>
      <c r="G11" s="29" t="s">
        <v>205</v>
      </c>
      <c r="H11" s="59" t="s">
        <v>419</v>
      </c>
      <c r="I11" s="57"/>
      <c r="J11" s="5" t="s">
        <v>404</v>
      </c>
      <c r="K11" s="8" t="s">
        <v>406</v>
      </c>
      <c r="L11" s="59"/>
      <c r="M11" s="59" t="s">
        <v>399</v>
      </c>
      <c r="N11" s="8" t="s">
        <v>53</v>
      </c>
      <c r="O11" s="8" t="s">
        <v>252</v>
      </c>
      <c r="P11" s="46" t="s">
        <v>257</v>
      </c>
      <c r="R11" s="141"/>
      <c r="S11" s="141"/>
      <c r="T11" s="141"/>
      <c r="U11" s="141"/>
      <c r="V11" s="141"/>
      <c r="W11" s="141"/>
      <c r="X11" s="141"/>
      <c r="Y11" s="141"/>
      <c r="Z11" s="141"/>
      <c r="AA11" s="141"/>
      <c r="AB11" s="141"/>
      <c r="AC11" s="141"/>
      <c r="AD11" s="141"/>
      <c r="AE11" s="141"/>
      <c r="AF11" s="141"/>
      <c r="AG11" s="141"/>
      <c r="AH11" s="141"/>
      <c r="AI11" s="141"/>
      <c r="AJ11" s="141"/>
      <c r="AK11" s="141"/>
      <c r="AL11" s="141"/>
      <c r="AM11" s="141"/>
      <c r="AN11" s="141"/>
      <c r="AO11" s="141"/>
      <c r="AP11" s="141"/>
    </row>
    <row r="12" spans="1:42" x14ac:dyDescent="0.25">
      <c r="A12" s="38" t="s">
        <v>431</v>
      </c>
      <c r="B12" s="11">
        <v>0.5625</v>
      </c>
      <c r="C12" s="11">
        <v>0.625</v>
      </c>
      <c r="D12" s="194">
        <f>24*TEXT(C12-B12,"h:mm")</f>
        <v>1.5</v>
      </c>
      <c r="E12" s="10" t="s">
        <v>268</v>
      </c>
      <c r="F12" s="191" t="s">
        <v>266</v>
      </c>
      <c r="G12" s="12" t="s">
        <v>205</v>
      </c>
      <c r="H12" s="5" t="s">
        <v>402</v>
      </c>
      <c r="I12" s="5" t="s">
        <v>418</v>
      </c>
      <c r="J12" s="5" t="s">
        <v>404</v>
      </c>
      <c r="K12" s="5" t="s">
        <v>252</v>
      </c>
      <c r="L12" s="59"/>
      <c r="M12" s="59" t="s">
        <v>401</v>
      </c>
      <c r="N12" s="5" t="s">
        <v>53</v>
      </c>
      <c r="O12" s="5" t="s">
        <v>252</v>
      </c>
      <c r="P12" s="39" t="s">
        <v>257</v>
      </c>
      <c r="R12" s="141"/>
      <c r="S12" s="141"/>
      <c r="T12" s="141"/>
      <c r="U12" s="141"/>
      <c r="V12" s="141"/>
      <c r="W12" s="141"/>
      <c r="X12" s="141"/>
      <c r="Y12" s="141"/>
      <c r="Z12" s="141"/>
      <c r="AA12" s="141"/>
      <c r="AB12" s="141"/>
      <c r="AC12" s="141"/>
      <c r="AD12" s="141"/>
      <c r="AE12" s="141"/>
      <c r="AF12" s="141"/>
      <c r="AG12" s="141"/>
      <c r="AH12" s="141"/>
      <c r="AI12" s="141"/>
      <c r="AJ12" s="141"/>
      <c r="AK12" s="141"/>
      <c r="AL12" s="141"/>
      <c r="AM12" s="141"/>
      <c r="AN12" s="141"/>
      <c r="AO12" s="141"/>
      <c r="AP12" s="141"/>
    </row>
    <row r="13" spans="1:42" x14ac:dyDescent="0.25">
      <c r="A13" s="38" t="s">
        <v>431</v>
      </c>
      <c r="B13" s="11">
        <v>0.625</v>
      </c>
      <c r="C13" s="209">
        <v>0.66666666666666663</v>
      </c>
      <c r="D13" s="194">
        <f>24*TEXT(C13-B13,"h:mm")</f>
        <v>1</v>
      </c>
      <c r="E13" s="10" t="s">
        <v>311</v>
      </c>
      <c r="F13" s="34" t="s">
        <v>287</v>
      </c>
      <c r="G13" s="210" t="s">
        <v>205</v>
      </c>
      <c r="H13" s="211" t="s">
        <v>420</v>
      </c>
      <c r="I13" s="211"/>
      <c r="J13" s="8" t="s">
        <v>53</v>
      </c>
      <c r="K13" s="5" t="s">
        <v>252</v>
      </c>
      <c r="M13" s="211" t="s">
        <v>400</v>
      </c>
      <c r="N13" s="8" t="s">
        <v>53</v>
      </c>
      <c r="O13" s="8" t="s">
        <v>252</v>
      </c>
      <c r="P13" s="39" t="s">
        <v>257</v>
      </c>
      <c r="R13" s="141"/>
      <c r="S13" s="141"/>
      <c r="T13" s="141"/>
      <c r="U13" s="141"/>
      <c r="V13" s="141"/>
      <c r="W13" s="141"/>
      <c r="X13" s="141"/>
      <c r="Y13" s="141"/>
      <c r="Z13" s="141"/>
      <c r="AA13" s="141"/>
      <c r="AB13" s="141"/>
      <c r="AC13" s="141"/>
      <c r="AD13" s="141"/>
      <c r="AE13" s="141"/>
      <c r="AF13" s="141"/>
      <c r="AG13" s="141"/>
      <c r="AH13" s="141"/>
      <c r="AI13" s="141"/>
      <c r="AJ13" s="141"/>
      <c r="AK13" s="141"/>
      <c r="AL13" s="141"/>
      <c r="AM13" s="141"/>
      <c r="AN13" s="141"/>
      <c r="AO13" s="141"/>
      <c r="AP13" s="141"/>
    </row>
    <row r="14" spans="1:42" x14ac:dyDescent="0.25">
      <c r="A14" s="178" t="s">
        <v>248</v>
      </c>
      <c r="B14" s="179">
        <v>2</v>
      </c>
      <c r="C14" s="225" t="s">
        <v>368</v>
      </c>
      <c r="D14" s="232"/>
      <c r="E14" s="233"/>
      <c r="F14" s="33" t="s">
        <v>330</v>
      </c>
      <c r="G14" s="21"/>
      <c r="H14" s="21" t="s">
        <v>444</v>
      </c>
      <c r="I14" s="21"/>
      <c r="J14" s="21"/>
      <c r="K14" s="21"/>
      <c r="L14" s="6"/>
      <c r="M14" s="6"/>
      <c r="N14" s="21"/>
      <c r="O14" s="21"/>
      <c r="P14" s="35"/>
    </row>
    <row r="15" spans="1:42" x14ac:dyDescent="0.25">
      <c r="A15" s="36" t="s">
        <v>0</v>
      </c>
      <c r="B15" s="22" t="s">
        <v>1</v>
      </c>
      <c r="C15" s="22" t="s">
        <v>2</v>
      </c>
      <c r="D15" s="195" t="s">
        <v>3</v>
      </c>
      <c r="E15" s="20" t="s">
        <v>4</v>
      </c>
      <c r="F15" s="33" t="s">
        <v>5</v>
      </c>
      <c r="G15" s="23" t="s">
        <v>6</v>
      </c>
      <c r="H15" s="7" t="s">
        <v>7</v>
      </c>
      <c r="I15" s="7" t="s">
        <v>85</v>
      </c>
      <c r="J15" s="7"/>
      <c r="K15" s="7"/>
      <c r="L15" s="7" t="s">
        <v>12</v>
      </c>
      <c r="M15" s="7" t="s">
        <v>116</v>
      </c>
      <c r="N15" s="7"/>
      <c r="O15" s="7"/>
      <c r="P15" s="37" t="s">
        <v>338</v>
      </c>
    </row>
    <row r="16" spans="1:42" x14ac:dyDescent="0.25">
      <c r="A16" s="38" t="s">
        <v>431</v>
      </c>
      <c r="B16" s="11">
        <v>0.33333333333333331</v>
      </c>
      <c r="C16" s="11">
        <v>0.45833333333333331</v>
      </c>
      <c r="D16" s="194">
        <f>24*TEXT(C16-B16,"h:mm")</f>
        <v>3</v>
      </c>
      <c r="E16" s="10" t="s">
        <v>325</v>
      </c>
      <c r="F16" s="8" t="s">
        <v>286</v>
      </c>
      <c r="G16" s="12" t="s">
        <v>205</v>
      </c>
      <c r="H16" s="59" t="s">
        <v>419</v>
      </c>
      <c r="I16" s="8"/>
      <c r="J16" s="8" t="s">
        <v>404</v>
      </c>
      <c r="K16" s="8" t="s">
        <v>406</v>
      </c>
      <c r="L16" s="8"/>
      <c r="M16" s="5" t="s">
        <v>400</v>
      </c>
      <c r="N16" s="8" t="s">
        <v>53</v>
      </c>
      <c r="O16" s="8" t="s">
        <v>252</v>
      </c>
      <c r="P16" s="39" t="s">
        <v>257</v>
      </c>
      <c r="R16" s="141"/>
      <c r="S16" s="141"/>
      <c r="T16" s="141"/>
      <c r="U16" s="141"/>
      <c r="V16" s="141"/>
      <c r="W16" s="141"/>
      <c r="X16" s="141"/>
      <c r="Y16" s="141"/>
      <c r="Z16" s="141"/>
      <c r="AA16" s="141"/>
      <c r="AB16" s="141"/>
      <c r="AC16" s="141"/>
      <c r="AD16" s="141"/>
      <c r="AE16" s="141"/>
      <c r="AF16" s="141"/>
      <c r="AG16" s="141"/>
      <c r="AH16" s="141"/>
      <c r="AI16" s="141"/>
      <c r="AJ16" s="141"/>
      <c r="AK16" s="141"/>
      <c r="AL16" s="141"/>
      <c r="AM16" s="141"/>
      <c r="AN16" s="141"/>
      <c r="AO16" s="141"/>
      <c r="AP16" s="141"/>
    </row>
    <row r="17" spans="1:42" x14ac:dyDescent="0.25">
      <c r="A17" s="38" t="s">
        <v>431</v>
      </c>
      <c r="B17" s="11">
        <v>0.45833333333333331</v>
      </c>
      <c r="C17" s="11">
        <v>0.5</v>
      </c>
      <c r="D17" s="194">
        <f>24*TEXT(C17-B17,"h:mm")</f>
        <v>1</v>
      </c>
      <c r="E17" s="34"/>
      <c r="F17" s="191" t="s">
        <v>10</v>
      </c>
      <c r="G17" s="12"/>
      <c r="H17" s="64"/>
      <c r="I17" s="9"/>
      <c r="J17" s="9"/>
      <c r="K17" s="9"/>
      <c r="L17" s="9"/>
      <c r="M17" s="8"/>
      <c r="N17" s="9"/>
      <c r="O17" s="9"/>
      <c r="P17" s="39"/>
      <c r="R17" s="141"/>
      <c r="S17" s="141"/>
      <c r="T17" s="141"/>
      <c r="U17" s="141"/>
      <c r="V17" s="141"/>
      <c r="W17" s="141"/>
      <c r="X17" s="141"/>
      <c r="Y17" s="141"/>
      <c r="Z17" s="141"/>
      <c r="AA17" s="141"/>
      <c r="AB17" s="141"/>
      <c r="AC17" s="141"/>
      <c r="AD17" s="141"/>
      <c r="AE17" s="141"/>
      <c r="AF17" s="141"/>
      <c r="AG17" s="141"/>
      <c r="AH17" s="141"/>
      <c r="AI17" s="141"/>
      <c r="AJ17" s="141"/>
      <c r="AK17" s="141"/>
      <c r="AL17" s="141"/>
      <c r="AM17" s="141"/>
      <c r="AN17" s="141"/>
      <c r="AO17" s="141"/>
      <c r="AP17" s="141"/>
    </row>
    <row r="18" spans="1:42" x14ac:dyDescent="0.25">
      <c r="A18" s="38" t="s">
        <v>431</v>
      </c>
      <c r="B18" s="202">
        <v>0.5</v>
      </c>
      <c r="C18" s="203">
        <v>0.60416666666666663</v>
      </c>
      <c r="D18" s="194">
        <f>24*TEXT(C18-B18,"h:mm")</f>
        <v>2.5</v>
      </c>
      <c r="E18" s="10" t="s">
        <v>310</v>
      </c>
      <c r="F18" s="34" t="s">
        <v>270</v>
      </c>
      <c r="G18" s="12" t="s">
        <v>205</v>
      </c>
      <c r="H18" s="59" t="s">
        <v>417</v>
      </c>
      <c r="I18" s="9"/>
      <c r="J18" s="8" t="s">
        <v>404</v>
      </c>
      <c r="K18" s="8" t="s">
        <v>406</v>
      </c>
      <c r="L18" s="9"/>
      <c r="M18" s="8" t="s">
        <v>413</v>
      </c>
      <c r="N18" s="9" t="s">
        <v>53</v>
      </c>
      <c r="O18" s="8" t="s">
        <v>252</v>
      </c>
      <c r="P18" s="39" t="s">
        <v>257</v>
      </c>
      <c r="R18" s="141"/>
      <c r="S18" s="141"/>
      <c r="T18" s="141"/>
      <c r="U18" s="141"/>
      <c r="V18" s="141"/>
      <c r="W18" s="141"/>
      <c r="X18" s="141"/>
      <c r="Y18" s="141"/>
      <c r="Z18" s="141"/>
      <c r="AA18" s="141"/>
      <c r="AB18" s="141"/>
      <c r="AC18" s="141"/>
      <c r="AD18" s="141"/>
      <c r="AE18" s="141"/>
      <c r="AF18" s="141"/>
      <c r="AG18" s="141"/>
      <c r="AH18" s="141"/>
      <c r="AI18" s="141"/>
      <c r="AJ18" s="141"/>
      <c r="AK18" s="141"/>
      <c r="AL18" s="141"/>
      <c r="AM18" s="141"/>
      <c r="AN18" s="141"/>
      <c r="AO18" s="141"/>
      <c r="AP18" s="141"/>
    </row>
    <row r="19" spans="1:42" x14ac:dyDescent="0.25">
      <c r="A19" s="38" t="s">
        <v>431</v>
      </c>
      <c r="B19" s="11">
        <v>0.60416666666666663</v>
      </c>
      <c r="C19" s="11">
        <v>0.6875</v>
      </c>
      <c r="D19" s="194">
        <f>24*TEXT(C19-B19,"h:mm")</f>
        <v>2</v>
      </c>
      <c r="E19" s="10" t="s">
        <v>326</v>
      </c>
      <c r="F19" s="34" t="s">
        <v>327</v>
      </c>
      <c r="G19" s="12" t="s">
        <v>205</v>
      </c>
      <c r="H19" s="59" t="s">
        <v>420</v>
      </c>
      <c r="I19" s="9"/>
      <c r="J19" s="9" t="s">
        <v>53</v>
      </c>
      <c r="K19" s="9" t="s">
        <v>406</v>
      </c>
      <c r="L19" s="9"/>
      <c r="M19" s="8" t="s">
        <v>413</v>
      </c>
      <c r="N19" s="9" t="s">
        <v>53</v>
      </c>
      <c r="O19" s="9" t="s">
        <v>252</v>
      </c>
      <c r="P19" s="39" t="s">
        <v>257</v>
      </c>
      <c r="R19" s="141"/>
      <c r="S19" s="141"/>
      <c r="T19" s="141"/>
      <c r="U19" s="141"/>
      <c r="V19" s="141"/>
      <c r="W19" s="141"/>
      <c r="X19" s="141"/>
      <c r="Y19" s="141"/>
      <c r="Z19" s="141"/>
      <c r="AA19" s="141"/>
      <c r="AB19" s="141"/>
      <c r="AC19" s="141"/>
      <c r="AD19" s="141"/>
      <c r="AE19" s="141"/>
      <c r="AF19" s="141"/>
      <c r="AG19" s="141"/>
      <c r="AH19" s="141"/>
      <c r="AI19" s="141"/>
      <c r="AJ19" s="141"/>
      <c r="AK19" s="141"/>
      <c r="AL19" s="141"/>
      <c r="AM19" s="141"/>
      <c r="AN19" s="141"/>
      <c r="AO19" s="141"/>
      <c r="AP19" s="141"/>
    </row>
    <row r="20" spans="1:42" x14ac:dyDescent="0.25">
      <c r="A20" s="178" t="s">
        <v>248</v>
      </c>
      <c r="B20" s="179">
        <v>3</v>
      </c>
      <c r="C20" s="225" t="s">
        <v>369</v>
      </c>
      <c r="D20" s="226"/>
      <c r="E20" s="227"/>
      <c r="F20" s="33" t="s">
        <v>331</v>
      </c>
      <c r="G20" s="21"/>
      <c r="H20" s="21" t="s">
        <v>444</v>
      </c>
      <c r="I20" s="21"/>
      <c r="J20" s="21"/>
      <c r="K20" s="21"/>
      <c r="L20" s="6"/>
      <c r="M20" s="6"/>
      <c r="N20" s="21"/>
      <c r="O20" s="21"/>
      <c r="P20" s="35"/>
      <c r="R20" s="141"/>
      <c r="S20" s="141"/>
      <c r="T20" s="141"/>
      <c r="U20" s="141"/>
      <c r="V20" s="141"/>
      <c r="W20" s="141"/>
      <c r="X20" s="141"/>
      <c r="Y20" s="141"/>
      <c r="Z20" s="141"/>
      <c r="AA20" s="141"/>
      <c r="AB20" s="141"/>
      <c r="AC20" s="141"/>
      <c r="AD20" s="141"/>
      <c r="AE20" s="141"/>
      <c r="AF20" s="141"/>
      <c r="AG20" s="141"/>
      <c r="AH20" s="141"/>
      <c r="AI20" s="141"/>
      <c r="AJ20" s="141"/>
      <c r="AK20" s="141"/>
      <c r="AL20" s="141"/>
      <c r="AM20" s="141"/>
      <c r="AN20" s="141"/>
      <c r="AO20" s="141"/>
      <c r="AP20" s="141"/>
    </row>
    <row r="21" spans="1:42" x14ac:dyDescent="0.25">
      <c r="A21" s="36" t="s">
        <v>0</v>
      </c>
      <c r="B21" s="22" t="s">
        <v>1</v>
      </c>
      <c r="C21" s="22" t="s">
        <v>2</v>
      </c>
      <c r="D21" s="195" t="s">
        <v>3</v>
      </c>
      <c r="E21" s="20" t="s">
        <v>4</v>
      </c>
      <c r="F21" s="55" t="s">
        <v>5</v>
      </c>
      <c r="G21" s="23" t="s">
        <v>6</v>
      </c>
      <c r="H21" s="7" t="s">
        <v>7</v>
      </c>
      <c r="I21" s="7" t="s">
        <v>85</v>
      </c>
      <c r="J21" s="7"/>
      <c r="K21" s="7"/>
      <c r="L21" s="7" t="s">
        <v>12</v>
      </c>
      <c r="M21" s="7" t="s">
        <v>116</v>
      </c>
      <c r="N21" s="7"/>
      <c r="O21" s="7"/>
      <c r="P21" s="37" t="s">
        <v>338</v>
      </c>
      <c r="R21" s="141"/>
      <c r="S21" s="141"/>
      <c r="T21" s="141"/>
      <c r="U21" s="141"/>
      <c r="V21" s="141"/>
      <c r="W21" s="141"/>
      <c r="X21" s="141"/>
      <c r="Y21" s="141"/>
      <c r="Z21" s="141"/>
      <c r="AA21" s="141"/>
      <c r="AB21" s="141"/>
      <c r="AC21" s="141"/>
      <c r="AD21" s="141"/>
      <c r="AE21" s="141"/>
      <c r="AF21" s="141"/>
      <c r="AG21" s="141"/>
      <c r="AH21" s="141"/>
      <c r="AI21" s="141"/>
      <c r="AJ21" s="141"/>
      <c r="AK21" s="141"/>
      <c r="AL21" s="141"/>
      <c r="AM21" s="141"/>
      <c r="AN21" s="141"/>
      <c r="AO21" s="141"/>
      <c r="AP21" s="141"/>
    </row>
    <row r="22" spans="1:42" x14ac:dyDescent="0.25">
      <c r="A22" s="38" t="s">
        <v>431</v>
      </c>
      <c r="B22" s="11">
        <v>0.33333333333333331</v>
      </c>
      <c r="C22" s="11">
        <v>0.375</v>
      </c>
      <c r="D22" s="194">
        <f>24*TEXT(C22-B22,"h:mm")</f>
        <v>1</v>
      </c>
      <c r="E22" s="10" t="s">
        <v>293</v>
      </c>
      <c r="F22" s="58" t="s">
        <v>271</v>
      </c>
      <c r="G22" s="12" t="s">
        <v>205</v>
      </c>
      <c r="H22" s="59" t="s">
        <v>419</v>
      </c>
      <c r="I22" s="57"/>
      <c r="J22" s="9" t="s">
        <v>404</v>
      </c>
      <c r="K22" s="8" t="s">
        <v>406</v>
      </c>
      <c r="L22" s="59"/>
      <c r="M22" s="59" t="s">
        <v>412</v>
      </c>
      <c r="N22" s="9" t="s">
        <v>53</v>
      </c>
      <c r="O22" s="8" t="s">
        <v>252</v>
      </c>
      <c r="P22" s="39"/>
      <c r="R22" s="141"/>
      <c r="S22" s="141"/>
      <c r="T22" s="141"/>
      <c r="U22" s="141"/>
      <c r="V22" s="141"/>
      <c r="W22" s="141"/>
      <c r="X22" s="141"/>
      <c r="Y22" s="141"/>
      <c r="Z22" s="141"/>
      <c r="AA22" s="141"/>
      <c r="AB22" s="141"/>
      <c r="AC22" s="141"/>
      <c r="AD22" s="141"/>
      <c r="AE22" s="141"/>
      <c r="AF22" s="141"/>
      <c r="AG22" s="141"/>
      <c r="AH22" s="141"/>
      <c r="AI22" s="141"/>
      <c r="AJ22" s="141"/>
      <c r="AK22" s="141"/>
      <c r="AL22" s="141"/>
      <c r="AM22" s="141"/>
      <c r="AN22" s="141"/>
      <c r="AO22" s="141"/>
      <c r="AP22" s="141"/>
    </row>
    <row r="23" spans="1:42" x14ac:dyDescent="0.25">
      <c r="A23" s="38" t="s">
        <v>431</v>
      </c>
      <c r="B23" s="11">
        <v>0.375</v>
      </c>
      <c r="C23" s="11">
        <v>0.41666666666666669</v>
      </c>
      <c r="D23" s="194">
        <f t="shared" ref="D23:D27" si="4">24*TEXT(C23-B23,"h:mm")</f>
        <v>1</v>
      </c>
      <c r="E23" s="34" t="s">
        <v>258</v>
      </c>
      <c r="F23" s="8" t="s">
        <v>259</v>
      </c>
      <c r="G23" s="12" t="s">
        <v>205</v>
      </c>
      <c r="H23" s="9" t="s">
        <v>421</v>
      </c>
      <c r="I23" s="9"/>
      <c r="J23" s="9" t="s">
        <v>53</v>
      </c>
      <c r="K23" s="8" t="s">
        <v>406</v>
      </c>
      <c r="L23" s="9"/>
      <c r="M23" s="8" t="s">
        <v>400</v>
      </c>
      <c r="N23" s="9" t="s">
        <v>53</v>
      </c>
      <c r="O23" s="9" t="s">
        <v>252</v>
      </c>
      <c r="P23" s="39" t="s">
        <v>257</v>
      </c>
      <c r="AD23" s="69"/>
      <c r="AE23" s="69"/>
      <c r="AF23" s="69"/>
      <c r="AG23" s="69"/>
      <c r="AH23" s="69"/>
      <c r="AI23" s="69"/>
      <c r="AJ23" s="69"/>
      <c r="AK23" s="69"/>
      <c r="AL23" s="69"/>
      <c r="AM23" s="69"/>
      <c r="AN23" s="69"/>
      <c r="AO23" s="69"/>
      <c r="AP23" s="69"/>
    </row>
    <row r="24" spans="1:42" x14ac:dyDescent="0.25">
      <c r="A24" s="38" t="s">
        <v>431</v>
      </c>
      <c r="B24" s="11">
        <v>0.41666666666666669</v>
      </c>
      <c r="C24" s="11">
        <v>0.47916666666666669</v>
      </c>
      <c r="D24" s="194">
        <f t="shared" si="4"/>
        <v>1.5</v>
      </c>
      <c r="E24" s="34" t="s">
        <v>260</v>
      </c>
      <c r="F24" s="8" t="s">
        <v>289</v>
      </c>
      <c r="G24" s="12" t="s">
        <v>205</v>
      </c>
      <c r="H24" s="9" t="s">
        <v>400</v>
      </c>
      <c r="I24" s="9"/>
      <c r="J24" s="9" t="s">
        <v>53</v>
      </c>
      <c r="K24" s="9" t="s">
        <v>252</v>
      </c>
      <c r="L24" s="9"/>
      <c r="M24" s="8" t="s">
        <v>421</v>
      </c>
      <c r="N24" s="9" t="s">
        <v>53</v>
      </c>
      <c r="O24" s="9" t="s">
        <v>406</v>
      </c>
      <c r="P24" s="39" t="s">
        <v>257</v>
      </c>
      <c r="AD24" s="69"/>
      <c r="AE24" s="69"/>
      <c r="AF24" s="69"/>
      <c r="AG24" s="69"/>
      <c r="AH24" s="69"/>
      <c r="AI24" s="69"/>
      <c r="AJ24" s="69"/>
      <c r="AK24" s="69"/>
      <c r="AL24" s="69"/>
      <c r="AM24" s="69"/>
      <c r="AN24" s="69"/>
      <c r="AO24" s="69"/>
      <c r="AP24" s="69"/>
    </row>
    <row r="25" spans="1:42" x14ac:dyDescent="0.25">
      <c r="A25" s="38" t="s">
        <v>431</v>
      </c>
      <c r="B25" s="11">
        <v>0.47916666666666669</v>
      </c>
      <c r="C25" s="11">
        <v>0.54166666666666663</v>
      </c>
      <c r="D25" s="194">
        <f t="shared" si="4"/>
        <v>1.5</v>
      </c>
      <c r="E25" s="34"/>
      <c r="F25" s="8" t="s">
        <v>10</v>
      </c>
      <c r="G25" s="12"/>
      <c r="H25" s="9"/>
      <c r="I25" s="9"/>
      <c r="J25" s="9"/>
      <c r="K25" s="9"/>
      <c r="L25" s="9"/>
      <c r="M25" s="8"/>
      <c r="N25" s="9"/>
      <c r="O25" s="9"/>
      <c r="P25" s="39"/>
      <c r="AD25" s="69"/>
      <c r="AE25" s="69"/>
      <c r="AF25" s="69"/>
      <c r="AG25" s="69"/>
      <c r="AH25" s="69"/>
      <c r="AI25" s="69"/>
      <c r="AJ25" s="69"/>
      <c r="AK25" s="69"/>
      <c r="AL25" s="69"/>
      <c r="AM25" s="69"/>
      <c r="AN25" s="69"/>
      <c r="AO25" s="69"/>
      <c r="AP25" s="69"/>
    </row>
    <row r="26" spans="1:42" x14ac:dyDescent="0.25">
      <c r="A26" s="38" t="s">
        <v>431</v>
      </c>
      <c r="B26" s="11">
        <v>0.54166666666666663</v>
      </c>
      <c r="C26" s="11">
        <v>0.58333333333333337</v>
      </c>
      <c r="D26" s="194">
        <f>24*TEXT(C26-B26,"h:mm")</f>
        <v>1</v>
      </c>
      <c r="E26" s="12" t="s">
        <v>256</v>
      </c>
      <c r="F26" s="58" t="s">
        <v>295</v>
      </c>
      <c r="G26" s="10" t="s">
        <v>205</v>
      </c>
      <c r="H26" s="2" t="s">
        <v>419</v>
      </c>
      <c r="I26" s="2"/>
      <c r="J26" s="9" t="s">
        <v>404</v>
      </c>
      <c r="K26" s="8" t="s">
        <v>406</v>
      </c>
      <c r="L26" s="2"/>
      <c r="M26" s="2" t="s">
        <v>412</v>
      </c>
      <c r="N26" s="9" t="s">
        <v>53</v>
      </c>
      <c r="O26" s="10" t="s">
        <v>252</v>
      </c>
      <c r="P26" s="39" t="s">
        <v>339</v>
      </c>
    </row>
    <row r="27" spans="1:42" x14ac:dyDescent="0.25">
      <c r="A27" s="38" t="s">
        <v>431</v>
      </c>
      <c r="B27" s="11">
        <v>0.58333333333333337</v>
      </c>
      <c r="C27" s="11">
        <v>0.66666666666666663</v>
      </c>
      <c r="D27" s="194">
        <f t="shared" si="4"/>
        <v>2</v>
      </c>
      <c r="E27" s="34" t="s">
        <v>262</v>
      </c>
      <c r="F27" s="8" t="s">
        <v>261</v>
      </c>
      <c r="G27" s="12" t="s">
        <v>205</v>
      </c>
      <c r="H27" s="9" t="s">
        <v>401</v>
      </c>
      <c r="I27" s="9"/>
      <c r="J27" s="9" t="s">
        <v>53</v>
      </c>
      <c r="K27" s="9" t="s">
        <v>252</v>
      </c>
      <c r="L27" s="9"/>
      <c r="M27" s="8" t="s">
        <v>400</v>
      </c>
      <c r="N27" s="9" t="s">
        <v>53</v>
      </c>
      <c r="O27" s="9" t="s">
        <v>252</v>
      </c>
      <c r="P27" s="39" t="s">
        <v>257</v>
      </c>
      <c r="AD27" s="69"/>
      <c r="AE27" s="69"/>
      <c r="AF27" s="69"/>
      <c r="AG27" s="69"/>
      <c r="AH27" s="69"/>
      <c r="AI27" s="69"/>
      <c r="AJ27" s="69"/>
      <c r="AK27" s="69"/>
      <c r="AL27" s="69"/>
      <c r="AM27" s="69"/>
      <c r="AN27" s="69"/>
      <c r="AO27" s="69"/>
      <c r="AP27" s="69"/>
    </row>
    <row r="28" spans="1:42" x14ac:dyDescent="0.25">
      <c r="A28" s="178" t="s">
        <v>248</v>
      </c>
      <c r="B28" s="179">
        <v>4</v>
      </c>
      <c r="C28" s="225" t="s">
        <v>370</v>
      </c>
      <c r="D28" s="226"/>
      <c r="E28" s="227"/>
      <c r="F28" s="28" t="s">
        <v>331</v>
      </c>
      <c r="G28" s="21"/>
      <c r="H28" s="21" t="s">
        <v>444</v>
      </c>
      <c r="I28" s="21"/>
      <c r="J28" s="21"/>
      <c r="K28" s="21"/>
      <c r="L28" s="6"/>
      <c r="M28" s="6"/>
      <c r="N28" s="220"/>
      <c r="O28" s="220"/>
      <c r="P28" s="35"/>
      <c r="R28" s="141"/>
      <c r="S28" s="141"/>
      <c r="T28" s="141"/>
      <c r="U28" s="141"/>
      <c r="V28" s="141"/>
      <c r="W28" s="141"/>
      <c r="X28" s="141"/>
      <c r="Y28" s="141"/>
      <c r="Z28" s="141"/>
      <c r="AA28" s="141"/>
      <c r="AB28" s="141"/>
      <c r="AC28" s="141"/>
      <c r="AD28" s="141"/>
      <c r="AE28" s="141"/>
      <c r="AF28" s="141"/>
      <c r="AG28" s="141"/>
      <c r="AH28" s="141"/>
      <c r="AI28" s="141"/>
      <c r="AJ28" s="141"/>
      <c r="AK28" s="141"/>
      <c r="AL28" s="141"/>
      <c r="AM28" s="141"/>
      <c r="AN28" s="141"/>
      <c r="AO28" s="141"/>
      <c r="AP28" s="141"/>
    </row>
    <row r="29" spans="1:42" x14ac:dyDescent="0.25">
      <c r="A29" s="36" t="s">
        <v>0</v>
      </c>
      <c r="B29" s="22" t="s">
        <v>1</v>
      </c>
      <c r="C29" s="22" t="s">
        <v>2</v>
      </c>
      <c r="D29" s="195" t="s">
        <v>3</v>
      </c>
      <c r="E29" s="20" t="s">
        <v>4</v>
      </c>
      <c r="F29" s="33" t="s">
        <v>5</v>
      </c>
      <c r="G29" s="23" t="s">
        <v>6</v>
      </c>
      <c r="H29" s="7" t="s">
        <v>7</v>
      </c>
      <c r="I29" s="7" t="s">
        <v>85</v>
      </c>
      <c r="J29" s="7"/>
      <c r="K29" s="7"/>
      <c r="L29" s="7" t="s">
        <v>12</v>
      </c>
      <c r="M29" s="7" t="s">
        <v>116</v>
      </c>
      <c r="N29" s="218"/>
      <c r="O29" s="218"/>
      <c r="P29" s="37" t="s">
        <v>338</v>
      </c>
      <c r="R29" s="141"/>
      <c r="S29" s="141"/>
      <c r="T29" s="141"/>
      <c r="U29" s="141"/>
      <c r="V29" s="141"/>
      <c r="W29" s="141"/>
      <c r="X29" s="141"/>
      <c r="Y29" s="141"/>
      <c r="Z29" s="141"/>
      <c r="AA29" s="141"/>
      <c r="AB29" s="141"/>
      <c r="AC29" s="141"/>
      <c r="AD29" s="141"/>
      <c r="AE29" s="141"/>
      <c r="AF29" s="141"/>
      <c r="AG29" s="141"/>
      <c r="AH29" s="141"/>
      <c r="AI29" s="141"/>
      <c r="AJ29" s="141"/>
      <c r="AK29" s="141"/>
      <c r="AL29" s="141"/>
      <c r="AM29" s="141"/>
      <c r="AN29" s="141"/>
      <c r="AO29" s="141"/>
      <c r="AP29" s="141"/>
    </row>
    <row r="30" spans="1:42" x14ac:dyDescent="0.25">
      <c r="A30" s="38" t="s">
        <v>431</v>
      </c>
      <c r="B30" s="11">
        <v>0.33333333333333331</v>
      </c>
      <c r="C30" s="11">
        <v>0.375</v>
      </c>
      <c r="D30" s="194">
        <f>24*TEXT(C30-B30,"h:mm")</f>
        <v>1</v>
      </c>
      <c r="E30" s="34" t="s">
        <v>263</v>
      </c>
      <c r="F30" s="8" t="s">
        <v>290</v>
      </c>
      <c r="G30" s="12" t="s">
        <v>205</v>
      </c>
      <c r="H30" s="9" t="s">
        <v>401</v>
      </c>
      <c r="I30" s="9"/>
      <c r="J30" s="9" t="s">
        <v>53</v>
      </c>
      <c r="K30" s="9" t="s">
        <v>252</v>
      </c>
      <c r="L30" s="9"/>
      <c r="M30" s="8" t="s">
        <v>400</v>
      </c>
      <c r="N30" s="9" t="s">
        <v>53</v>
      </c>
      <c r="O30" s="9" t="s">
        <v>252</v>
      </c>
      <c r="P30" s="39" t="s">
        <v>257</v>
      </c>
      <c r="AD30" s="69"/>
      <c r="AE30" s="69"/>
      <c r="AF30" s="69"/>
      <c r="AG30" s="69"/>
      <c r="AH30" s="69"/>
      <c r="AI30" s="69"/>
      <c r="AJ30" s="69"/>
      <c r="AK30" s="69"/>
      <c r="AL30" s="69"/>
      <c r="AM30" s="69"/>
      <c r="AN30" s="69"/>
      <c r="AO30" s="69"/>
      <c r="AP30" s="69"/>
    </row>
    <row r="31" spans="1:42" x14ac:dyDescent="0.25">
      <c r="A31" s="38" t="s">
        <v>431</v>
      </c>
      <c r="B31" s="11">
        <v>0.375</v>
      </c>
      <c r="C31" s="11">
        <v>0.4375</v>
      </c>
      <c r="D31" s="194">
        <f>24*TEXT(C31-B31,"h:mm")</f>
        <v>1.5</v>
      </c>
      <c r="E31" s="12" t="s">
        <v>264</v>
      </c>
      <c r="F31" s="8" t="s">
        <v>423</v>
      </c>
      <c r="G31" s="10" t="s">
        <v>205</v>
      </c>
      <c r="H31" s="8" t="s">
        <v>401</v>
      </c>
      <c r="I31" s="8"/>
      <c r="J31" s="9" t="s">
        <v>53</v>
      </c>
      <c r="K31" s="9" t="s">
        <v>252</v>
      </c>
      <c r="L31" s="8"/>
      <c r="M31" s="8" t="s">
        <v>400</v>
      </c>
      <c r="N31" s="9" t="s">
        <v>53</v>
      </c>
      <c r="O31" s="9" t="s">
        <v>252</v>
      </c>
      <c r="P31" s="39" t="s">
        <v>257</v>
      </c>
      <c r="AD31" s="69"/>
      <c r="AE31" s="69"/>
      <c r="AF31" s="69"/>
      <c r="AG31" s="69"/>
      <c r="AH31" s="69"/>
      <c r="AI31" s="69"/>
      <c r="AJ31" s="69"/>
      <c r="AK31" s="69"/>
      <c r="AL31" s="69"/>
      <c r="AM31" s="69"/>
      <c r="AN31" s="69"/>
      <c r="AO31" s="69"/>
      <c r="AP31" s="69"/>
    </row>
    <row r="32" spans="1:42" x14ac:dyDescent="0.25">
      <c r="A32" s="38" t="s">
        <v>431</v>
      </c>
      <c r="B32" s="11">
        <v>0.4375</v>
      </c>
      <c r="C32" s="11">
        <v>0.5</v>
      </c>
      <c r="D32" s="194">
        <f t="shared" ref="D32" si="5">24*TEXT(C32-B32,"h:mm")</f>
        <v>1.5</v>
      </c>
      <c r="E32" s="34"/>
      <c r="F32" s="34" t="s">
        <v>10</v>
      </c>
      <c r="G32" s="12"/>
      <c r="H32" s="32"/>
      <c r="I32" s="29"/>
      <c r="J32" s="9"/>
      <c r="K32" s="9"/>
      <c r="L32" s="29"/>
      <c r="M32" s="66"/>
      <c r="P32" s="48"/>
      <c r="R32" s="141"/>
      <c r="S32" s="141"/>
      <c r="T32" s="141"/>
      <c r="U32" s="141"/>
      <c r="V32" s="141"/>
      <c r="W32" s="141"/>
      <c r="X32" s="141"/>
      <c r="Y32" s="141"/>
      <c r="Z32" s="141"/>
      <c r="AA32" s="141"/>
      <c r="AB32" s="141"/>
      <c r="AC32" s="141"/>
      <c r="AD32" s="141"/>
      <c r="AE32" s="141"/>
      <c r="AF32" s="141"/>
      <c r="AG32" s="141"/>
      <c r="AH32" s="141"/>
      <c r="AI32" s="141"/>
      <c r="AJ32" s="141"/>
      <c r="AK32" s="141"/>
      <c r="AL32" s="141"/>
      <c r="AM32" s="141"/>
      <c r="AN32" s="141"/>
      <c r="AO32" s="141"/>
      <c r="AP32" s="141"/>
    </row>
    <row r="33" spans="1:43" x14ac:dyDescent="0.25">
      <c r="A33" s="38" t="s">
        <v>431</v>
      </c>
      <c r="B33" s="11">
        <v>0.5</v>
      </c>
      <c r="C33" s="11">
        <v>0.66666666666666663</v>
      </c>
      <c r="D33" s="194">
        <f t="shared" ref="D33" si="6">24*TEXT(C33-B33,"h:mm")</f>
        <v>4</v>
      </c>
      <c r="E33" s="10" t="s">
        <v>312</v>
      </c>
      <c r="F33" s="34" t="s">
        <v>291</v>
      </c>
      <c r="G33" s="29" t="s">
        <v>205</v>
      </c>
      <c r="H33" s="59" t="s">
        <v>417</v>
      </c>
      <c r="I33" s="8" t="s">
        <v>416</v>
      </c>
      <c r="J33" s="29" t="s">
        <v>53</v>
      </c>
      <c r="K33" s="29" t="s">
        <v>406</v>
      </c>
      <c r="L33" s="59" t="s">
        <v>441</v>
      </c>
      <c r="M33" s="60" t="s">
        <v>440</v>
      </c>
      <c r="N33" s="9" t="s">
        <v>53</v>
      </c>
      <c r="O33" s="9" t="s">
        <v>252</v>
      </c>
      <c r="P33" s="46" t="s">
        <v>340</v>
      </c>
      <c r="R33" s="141"/>
      <c r="S33" s="141"/>
      <c r="T33" s="141"/>
      <c r="U33" s="141"/>
      <c r="V33" s="141"/>
      <c r="W33" s="141"/>
      <c r="X33" s="141"/>
      <c r="Y33" s="141"/>
      <c r="Z33" s="141"/>
      <c r="AA33" s="141"/>
      <c r="AB33" s="141"/>
      <c r="AC33" s="141"/>
      <c r="AD33" s="141"/>
      <c r="AE33" s="141"/>
      <c r="AF33" s="141"/>
      <c r="AG33" s="141"/>
      <c r="AH33" s="141"/>
      <c r="AI33" s="141"/>
      <c r="AJ33" s="141"/>
      <c r="AK33" s="141"/>
      <c r="AL33" s="141"/>
      <c r="AM33" s="141"/>
      <c r="AN33" s="141"/>
      <c r="AO33" s="141"/>
      <c r="AP33" s="141"/>
    </row>
    <row r="34" spans="1:43" x14ac:dyDescent="0.25">
      <c r="A34" s="178" t="s">
        <v>248</v>
      </c>
      <c r="B34" s="179">
        <v>5</v>
      </c>
      <c r="C34" s="225" t="s">
        <v>371</v>
      </c>
      <c r="D34" s="226"/>
      <c r="E34" s="227"/>
      <c r="F34" s="28" t="s">
        <v>341</v>
      </c>
      <c r="G34" s="25"/>
      <c r="H34" s="71" t="s">
        <v>444</v>
      </c>
      <c r="I34" s="25"/>
      <c r="J34" s="21"/>
      <c r="K34" s="21"/>
      <c r="L34" s="26"/>
      <c r="M34" s="26"/>
      <c r="N34" s="21"/>
      <c r="O34" s="21"/>
      <c r="P34" s="44"/>
      <c r="R34" s="141"/>
      <c r="S34" s="141"/>
      <c r="T34" s="141"/>
      <c r="U34" s="141"/>
      <c r="V34" s="141"/>
      <c r="W34" s="141"/>
      <c r="X34" s="141"/>
      <c r="Y34" s="141"/>
      <c r="Z34" s="141"/>
      <c r="AA34" s="141"/>
      <c r="AB34" s="141"/>
      <c r="AC34" s="141"/>
      <c r="AD34" s="141"/>
      <c r="AE34" s="141"/>
      <c r="AF34" s="141"/>
      <c r="AG34" s="141"/>
      <c r="AH34" s="141"/>
      <c r="AI34" s="141"/>
      <c r="AJ34" s="141"/>
      <c r="AK34" s="141"/>
      <c r="AL34" s="141"/>
      <c r="AM34" s="141"/>
      <c r="AN34" s="141"/>
      <c r="AO34" s="141"/>
      <c r="AP34" s="141"/>
    </row>
    <row r="35" spans="1:43" x14ac:dyDescent="0.25">
      <c r="A35" s="45" t="s">
        <v>0</v>
      </c>
      <c r="B35" s="27" t="s">
        <v>1</v>
      </c>
      <c r="C35" s="27" t="s">
        <v>2</v>
      </c>
      <c r="D35" s="196" t="s">
        <v>3</v>
      </c>
      <c r="E35" s="24" t="s">
        <v>4</v>
      </c>
      <c r="F35" s="33" t="s">
        <v>5</v>
      </c>
      <c r="G35" s="24" t="s">
        <v>6</v>
      </c>
      <c r="H35" s="28" t="s">
        <v>7</v>
      </c>
      <c r="I35" s="7" t="s">
        <v>85</v>
      </c>
      <c r="J35" s="21"/>
      <c r="K35" s="21"/>
      <c r="L35" s="28" t="s">
        <v>12</v>
      </c>
      <c r="M35" s="28" t="s">
        <v>116</v>
      </c>
      <c r="N35" s="21"/>
      <c r="O35" s="21"/>
      <c r="P35" s="37" t="s">
        <v>338</v>
      </c>
      <c r="R35" s="141"/>
      <c r="S35" s="141"/>
      <c r="T35" s="141"/>
      <c r="U35" s="141"/>
      <c r="V35" s="141"/>
      <c r="W35" s="141"/>
      <c r="X35" s="141"/>
      <c r="Y35" s="141"/>
      <c r="Z35" s="141"/>
      <c r="AA35" s="141"/>
      <c r="AB35" s="141"/>
      <c r="AC35" s="141"/>
      <c r="AD35" s="141"/>
      <c r="AE35" s="141"/>
      <c r="AF35" s="141"/>
      <c r="AG35" s="141"/>
      <c r="AH35" s="141"/>
      <c r="AI35" s="141"/>
      <c r="AJ35" s="141"/>
      <c r="AK35" s="141"/>
      <c r="AL35" s="141"/>
      <c r="AM35" s="141"/>
      <c r="AN35" s="141"/>
      <c r="AO35" s="141"/>
      <c r="AP35" s="141"/>
    </row>
    <row r="36" spans="1:43" x14ac:dyDescent="0.25">
      <c r="A36" s="38" t="s">
        <v>431</v>
      </c>
      <c r="B36" s="11">
        <v>0.33333333333333331</v>
      </c>
      <c r="C36" s="11">
        <v>0.375</v>
      </c>
      <c r="D36" s="194">
        <f>24*TEXT(C36-B36,"h:mm")</f>
        <v>1</v>
      </c>
      <c r="E36" s="12" t="s">
        <v>269</v>
      </c>
      <c r="F36" s="58" t="s">
        <v>265</v>
      </c>
      <c r="G36" s="10" t="s">
        <v>205</v>
      </c>
      <c r="H36" s="9" t="s">
        <v>401</v>
      </c>
      <c r="I36" s="2"/>
      <c r="J36" s="9" t="s">
        <v>53</v>
      </c>
      <c r="K36" s="10" t="s">
        <v>252</v>
      </c>
      <c r="L36" s="2"/>
      <c r="M36" s="8" t="s">
        <v>400</v>
      </c>
      <c r="N36" s="9" t="s">
        <v>53</v>
      </c>
      <c r="O36" s="10" t="s">
        <v>252</v>
      </c>
      <c r="P36" s="39"/>
    </row>
    <row r="37" spans="1:43" x14ac:dyDescent="0.25">
      <c r="A37" s="38" t="s">
        <v>431</v>
      </c>
      <c r="B37" s="11">
        <v>0.375</v>
      </c>
      <c r="C37" s="11">
        <v>0.45833333333333331</v>
      </c>
      <c r="D37" s="194">
        <f t="shared" ref="D37" si="7">24*TEXT(C37-B37,"h:mm")</f>
        <v>2</v>
      </c>
      <c r="E37" s="204" t="s">
        <v>272</v>
      </c>
      <c r="F37" s="34" t="s">
        <v>306</v>
      </c>
      <c r="G37" s="31" t="s">
        <v>205</v>
      </c>
      <c r="H37" s="60" t="s">
        <v>412</v>
      </c>
      <c r="I37" s="8"/>
      <c r="K37" s="10" t="s">
        <v>252</v>
      </c>
      <c r="L37" s="59" t="s">
        <v>430</v>
      </c>
      <c r="M37" s="60" t="s">
        <v>440</v>
      </c>
      <c r="N37" s="9" t="s">
        <v>53</v>
      </c>
      <c r="O37" s="10" t="s">
        <v>252</v>
      </c>
      <c r="P37" s="43" t="s">
        <v>340</v>
      </c>
      <c r="R37" s="141"/>
      <c r="S37" s="141"/>
      <c r="T37" s="141"/>
      <c r="U37" s="141"/>
      <c r="V37" s="141"/>
      <c r="W37" s="141"/>
      <c r="X37" s="141"/>
      <c r="Y37" s="141"/>
      <c r="Z37" s="141"/>
      <c r="AA37" s="141"/>
      <c r="AB37" s="141"/>
      <c r="AC37" s="141"/>
      <c r="AD37" s="141"/>
      <c r="AE37" s="141"/>
      <c r="AF37" s="141"/>
      <c r="AG37" s="141"/>
      <c r="AH37" s="141"/>
      <c r="AI37" s="141"/>
      <c r="AJ37" s="141"/>
      <c r="AK37" s="141"/>
      <c r="AL37" s="141"/>
      <c r="AM37" s="141"/>
      <c r="AN37" s="141"/>
      <c r="AO37" s="141"/>
      <c r="AP37" s="141"/>
    </row>
    <row r="38" spans="1:43" x14ac:dyDescent="0.25">
      <c r="A38" s="38"/>
      <c r="B38" s="11">
        <v>0.45833333333333331</v>
      </c>
      <c r="C38" s="11">
        <v>0.5</v>
      </c>
      <c r="D38" s="194">
        <f>24*TEXT(C38-B38,"h:mm")</f>
        <v>1</v>
      </c>
      <c r="E38" s="34"/>
      <c r="F38" s="34" t="s">
        <v>10</v>
      </c>
      <c r="G38" s="12"/>
      <c r="H38" s="32"/>
      <c r="I38" s="29"/>
      <c r="J38" s="9" t="s">
        <v>53</v>
      </c>
      <c r="K38" s="8"/>
      <c r="L38" s="29"/>
      <c r="M38" s="66"/>
      <c r="P38" s="48"/>
      <c r="R38" s="141"/>
      <c r="S38" s="141"/>
      <c r="T38" s="141"/>
      <c r="U38" s="141"/>
      <c r="V38" s="141"/>
      <c r="W38" s="141"/>
      <c r="X38" s="141"/>
      <c r="Y38" s="141"/>
      <c r="Z38" s="141"/>
      <c r="AA38" s="141"/>
      <c r="AB38" s="141"/>
      <c r="AC38" s="141"/>
      <c r="AD38" s="141"/>
      <c r="AE38" s="141"/>
      <c r="AF38" s="141"/>
      <c r="AG38" s="141"/>
      <c r="AH38" s="141"/>
      <c r="AI38" s="141"/>
      <c r="AJ38" s="141"/>
      <c r="AK38" s="141"/>
      <c r="AL38" s="141"/>
      <c r="AM38" s="141"/>
      <c r="AN38" s="141"/>
      <c r="AO38" s="141"/>
      <c r="AP38" s="141"/>
    </row>
    <row r="39" spans="1:43" x14ac:dyDescent="0.25">
      <c r="A39" s="38" t="s">
        <v>431</v>
      </c>
      <c r="B39" s="11">
        <v>0.5</v>
      </c>
      <c r="C39" s="11">
        <v>0.54166666666666663</v>
      </c>
      <c r="D39" s="194">
        <f>24*TEXT(C39-B39,"h:mm")</f>
        <v>1</v>
      </c>
      <c r="E39" s="12" t="s">
        <v>256</v>
      </c>
      <c r="F39" s="58" t="s">
        <v>296</v>
      </c>
      <c r="G39" s="10" t="s">
        <v>205</v>
      </c>
      <c r="H39" s="9" t="s">
        <v>401</v>
      </c>
      <c r="I39" s="2"/>
      <c r="J39" s="9" t="s">
        <v>53</v>
      </c>
      <c r="K39" s="8" t="s">
        <v>252</v>
      </c>
      <c r="L39" s="2"/>
      <c r="M39" s="8" t="s">
        <v>400</v>
      </c>
      <c r="N39" s="9" t="s">
        <v>53</v>
      </c>
      <c r="O39" s="10" t="s">
        <v>252</v>
      </c>
      <c r="P39" s="39" t="s">
        <v>339</v>
      </c>
    </row>
    <row r="40" spans="1:43" x14ac:dyDescent="0.25">
      <c r="A40" s="38" t="s">
        <v>431</v>
      </c>
      <c r="B40" s="11">
        <v>0.54166666666666663</v>
      </c>
      <c r="C40" s="11">
        <v>0.625</v>
      </c>
      <c r="D40" s="194">
        <f t="shared" ref="D40" si="8">24*TEXT(C40-B40,"h:mm")</f>
        <v>2</v>
      </c>
      <c r="E40" s="204" t="s">
        <v>272</v>
      </c>
      <c r="F40" s="34" t="s">
        <v>306</v>
      </c>
      <c r="G40" s="31" t="s">
        <v>205</v>
      </c>
      <c r="H40" s="60" t="s">
        <v>412</v>
      </c>
      <c r="I40" s="8"/>
      <c r="J40" s="29"/>
      <c r="K40" s="9" t="s">
        <v>252</v>
      </c>
      <c r="L40" s="59" t="s">
        <v>430</v>
      </c>
      <c r="M40" s="60" t="s">
        <v>440</v>
      </c>
      <c r="N40" s="9" t="s">
        <v>53</v>
      </c>
      <c r="O40" s="8" t="s">
        <v>252</v>
      </c>
      <c r="P40" s="43" t="s">
        <v>340</v>
      </c>
      <c r="R40" s="141"/>
      <c r="S40" s="141"/>
      <c r="T40" s="141"/>
      <c r="U40" s="141"/>
      <c r="V40" s="141"/>
      <c r="W40" s="141"/>
      <c r="X40" s="141"/>
      <c r="Y40" s="141"/>
      <c r="Z40" s="141"/>
      <c r="AA40" s="141"/>
      <c r="AB40" s="141"/>
      <c r="AC40" s="141"/>
      <c r="AD40" s="141"/>
      <c r="AE40" s="141"/>
      <c r="AF40" s="141"/>
      <c r="AG40" s="141"/>
      <c r="AH40" s="141"/>
      <c r="AI40" s="141"/>
      <c r="AJ40" s="141"/>
      <c r="AK40" s="141"/>
      <c r="AL40" s="141"/>
      <c r="AM40" s="141"/>
      <c r="AN40" s="141"/>
      <c r="AO40" s="141"/>
      <c r="AP40" s="141"/>
    </row>
    <row r="41" spans="1:43" x14ac:dyDescent="0.25">
      <c r="A41" s="178" t="s">
        <v>248</v>
      </c>
      <c r="B41" s="179">
        <v>6</v>
      </c>
      <c r="C41" s="225" t="s">
        <v>372</v>
      </c>
      <c r="D41" s="226"/>
      <c r="E41" s="227"/>
      <c r="F41" s="28" t="s">
        <v>341</v>
      </c>
      <c r="G41" s="25"/>
      <c r="H41" s="157" t="s">
        <v>444</v>
      </c>
      <c r="I41" s="25"/>
      <c r="J41" s="21"/>
      <c r="K41" s="21"/>
      <c r="L41" s="26"/>
      <c r="M41" s="67"/>
      <c r="N41" s="21"/>
      <c r="O41" s="21"/>
      <c r="P41" s="44"/>
      <c r="R41" s="141"/>
      <c r="S41" s="141"/>
      <c r="T41" s="141"/>
      <c r="U41" s="141"/>
      <c r="V41" s="141"/>
      <c r="W41" s="141"/>
      <c r="X41" s="141"/>
      <c r="Y41" s="141"/>
      <c r="Z41" s="141"/>
      <c r="AA41" s="141"/>
      <c r="AB41" s="141"/>
      <c r="AC41" s="141"/>
      <c r="AD41" s="141"/>
      <c r="AE41" s="141"/>
      <c r="AF41" s="141"/>
      <c r="AG41" s="141"/>
      <c r="AH41" s="141"/>
      <c r="AI41" s="141"/>
      <c r="AJ41" s="141"/>
      <c r="AK41" s="141"/>
      <c r="AL41" s="141"/>
      <c r="AM41" s="141"/>
      <c r="AN41" s="141"/>
      <c r="AO41" s="141"/>
      <c r="AP41" s="141"/>
    </row>
    <row r="42" spans="1:43" x14ac:dyDescent="0.25">
      <c r="A42" s="45" t="s">
        <v>0</v>
      </c>
      <c r="B42" s="27" t="s">
        <v>1</v>
      </c>
      <c r="C42" s="27" t="s">
        <v>2</v>
      </c>
      <c r="D42" s="196" t="s">
        <v>3</v>
      </c>
      <c r="E42" s="24" t="s">
        <v>4</v>
      </c>
      <c r="F42" s="33" t="s">
        <v>5</v>
      </c>
      <c r="G42" s="24" t="s">
        <v>6</v>
      </c>
      <c r="H42" s="155" t="s">
        <v>7</v>
      </c>
      <c r="I42" s="7" t="s">
        <v>85</v>
      </c>
      <c r="J42" s="21"/>
      <c r="K42" s="21"/>
      <c r="L42" s="28" t="s">
        <v>12</v>
      </c>
      <c r="M42" s="68" t="s">
        <v>116</v>
      </c>
      <c r="N42" s="21"/>
      <c r="O42" s="21"/>
      <c r="P42" s="37" t="s">
        <v>338</v>
      </c>
      <c r="R42" s="141"/>
      <c r="S42" s="141"/>
      <c r="T42" s="141"/>
      <c r="U42" s="141"/>
      <c r="V42" s="141"/>
      <c r="W42" s="141"/>
      <c r="X42" s="141"/>
      <c r="Y42" s="141"/>
      <c r="Z42" s="141"/>
      <c r="AA42" s="141"/>
      <c r="AB42" s="141"/>
      <c r="AC42" s="141"/>
      <c r="AD42" s="141"/>
      <c r="AE42" s="141"/>
      <c r="AF42" s="141"/>
      <c r="AG42" s="141"/>
      <c r="AH42" s="141"/>
      <c r="AI42" s="141"/>
      <c r="AJ42" s="141"/>
      <c r="AK42" s="141"/>
      <c r="AL42" s="141"/>
      <c r="AM42" s="141"/>
      <c r="AN42" s="141"/>
      <c r="AO42" s="141"/>
      <c r="AP42" s="141"/>
    </row>
    <row r="43" spans="1:43" x14ac:dyDescent="0.25">
      <c r="A43" s="38" t="s">
        <v>431</v>
      </c>
      <c r="B43" s="11">
        <v>0.33333333333333331</v>
      </c>
      <c r="C43" s="11">
        <v>0.41666666666666669</v>
      </c>
      <c r="D43" s="194">
        <f t="shared" ref="D43" si="9">24*TEXT(C43-B43,"h:mm")</f>
        <v>2</v>
      </c>
      <c r="E43" s="204" t="s">
        <v>272</v>
      </c>
      <c r="F43" s="34" t="s">
        <v>306</v>
      </c>
      <c r="G43" s="31" t="s">
        <v>205</v>
      </c>
      <c r="H43" s="60" t="s">
        <v>412</v>
      </c>
      <c r="I43" s="8"/>
      <c r="J43" s="9" t="s">
        <v>53</v>
      </c>
      <c r="K43" s="8" t="s">
        <v>252</v>
      </c>
      <c r="L43" s="59" t="s">
        <v>430</v>
      </c>
      <c r="M43" s="60" t="s">
        <v>440</v>
      </c>
      <c r="N43" s="9" t="s">
        <v>53</v>
      </c>
      <c r="O43" s="8" t="s">
        <v>252</v>
      </c>
      <c r="P43" s="43" t="s">
        <v>340</v>
      </c>
      <c r="R43" s="141"/>
      <c r="S43" s="141"/>
      <c r="T43" s="141"/>
      <c r="U43" s="141"/>
      <c r="V43" s="141"/>
      <c r="W43" s="141"/>
      <c r="X43" s="141"/>
      <c r="Y43" s="141"/>
      <c r="Z43" s="141"/>
      <c r="AA43" s="141"/>
      <c r="AB43" s="141"/>
      <c r="AC43" s="141"/>
      <c r="AD43" s="141"/>
      <c r="AE43" s="141"/>
      <c r="AF43" s="141"/>
      <c r="AG43" s="141"/>
      <c r="AH43" s="141"/>
      <c r="AI43" s="141"/>
      <c r="AJ43" s="141"/>
      <c r="AK43" s="141"/>
      <c r="AL43" s="141"/>
      <c r="AM43" s="141"/>
      <c r="AN43" s="141"/>
      <c r="AO43" s="141"/>
      <c r="AP43" s="141"/>
    </row>
    <row r="44" spans="1:43" x14ac:dyDescent="0.25">
      <c r="A44" s="38" t="s">
        <v>431</v>
      </c>
      <c r="B44" s="11">
        <v>0.41666666666666669</v>
      </c>
      <c r="C44" s="11">
        <v>0.45833333333333331</v>
      </c>
      <c r="D44" s="194">
        <f>24*TEXT(C44-B44,"h:mm")</f>
        <v>1</v>
      </c>
      <c r="E44" s="10" t="s">
        <v>313</v>
      </c>
      <c r="F44" s="34" t="s">
        <v>283</v>
      </c>
      <c r="G44" s="152" t="s">
        <v>205</v>
      </c>
      <c r="H44" s="60" t="s">
        <v>440</v>
      </c>
      <c r="I44" s="153"/>
      <c r="J44" s="9" t="s">
        <v>53</v>
      </c>
      <c r="K44" s="8" t="s">
        <v>406</v>
      </c>
      <c r="L44" s="59"/>
      <c r="M44" s="59" t="s">
        <v>422</v>
      </c>
      <c r="N44" s="9" t="s">
        <v>53</v>
      </c>
      <c r="O44" s="8" t="s">
        <v>252</v>
      </c>
      <c r="P44" s="39" t="s">
        <v>257</v>
      </c>
      <c r="R44" s="141"/>
      <c r="S44" s="141"/>
      <c r="T44" s="141"/>
      <c r="U44" s="141"/>
      <c r="V44" s="141"/>
      <c r="W44" s="141"/>
      <c r="X44" s="141"/>
      <c r="Y44" s="141"/>
      <c r="Z44" s="141"/>
      <c r="AA44" s="141"/>
      <c r="AB44" s="141"/>
      <c r="AC44" s="141"/>
      <c r="AD44" s="141"/>
      <c r="AE44" s="141"/>
      <c r="AF44" s="141"/>
      <c r="AG44" s="141"/>
      <c r="AH44" s="141"/>
      <c r="AI44" s="141"/>
      <c r="AJ44" s="141"/>
      <c r="AK44" s="141"/>
      <c r="AL44" s="141"/>
      <c r="AM44" s="141"/>
      <c r="AN44" s="141"/>
      <c r="AO44" s="141"/>
      <c r="AP44" s="141"/>
    </row>
    <row r="45" spans="1:43" x14ac:dyDescent="0.25">
      <c r="A45" s="38"/>
      <c r="B45" s="11">
        <v>0.45833333333333331</v>
      </c>
      <c r="C45" s="11">
        <v>0.5</v>
      </c>
      <c r="D45" s="194">
        <f>24*TEXT(C45-B45,"h:mm")</f>
        <v>1</v>
      </c>
      <c r="E45" s="34"/>
      <c r="F45" s="34" t="s">
        <v>10</v>
      </c>
      <c r="G45" s="12"/>
      <c r="H45" s="32"/>
      <c r="I45" s="29"/>
      <c r="J45" s="9"/>
      <c r="K45" s="8"/>
      <c r="L45" s="29"/>
      <c r="M45" s="66"/>
      <c r="N45" s="9"/>
      <c r="O45" s="8"/>
      <c r="P45" s="48"/>
      <c r="R45" s="141"/>
      <c r="S45" s="141"/>
      <c r="T45" s="141"/>
      <c r="U45" s="141"/>
      <c r="V45" s="141"/>
      <c r="W45" s="141"/>
      <c r="X45" s="141"/>
      <c r="Y45" s="141"/>
      <c r="Z45" s="141"/>
      <c r="AA45" s="141"/>
      <c r="AB45" s="141"/>
      <c r="AC45" s="141"/>
      <c r="AD45" s="141"/>
      <c r="AE45" s="141"/>
      <c r="AF45" s="141"/>
      <c r="AG45" s="141"/>
      <c r="AH45" s="141"/>
      <c r="AI45" s="141"/>
      <c r="AJ45" s="141"/>
      <c r="AK45" s="141"/>
      <c r="AL45" s="141"/>
      <c r="AM45" s="141"/>
      <c r="AN45" s="141"/>
      <c r="AO45" s="141"/>
      <c r="AP45" s="141"/>
    </row>
    <row r="46" spans="1:43" ht="30" x14ac:dyDescent="0.25">
      <c r="A46" s="38" t="s">
        <v>431</v>
      </c>
      <c r="B46" s="11">
        <v>0.5</v>
      </c>
      <c r="C46" s="11">
        <v>0.66666666666666663</v>
      </c>
      <c r="D46" s="194">
        <f t="shared" ref="D46" si="10">24*TEXT(C46-B46,"h:mm")</f>
        <v>4</v>
      </c>
      <c r="E46" s="10" t="s">
        <v>308</v>
      </c>
      <c r="F46" s="34" t="s">
        <v>342</v>
      </c>
      <c r="G46" s="152" t="s">
        <v>205</v>
      </c>
      <c r="H46" s="59" t="s">
        <v>424</v>
      </c>
      <c r="I46" s="153"/>
      <c r="J46" s="9" t="s">
        <v>53</v>
      </c>
      <c r="K46" s="8" t="s">
        <v>406</v>
      </c>
      <c r="L46" s="59" t="s">
        <v>446</v>
      </c>
      <c r="M46" s="8" t="s">
        <v>428</v>
      </c>
      <c r="N46" s="9" t="s">
        <v>53</v>
      </c>
      <c r="O46" s="153" t="s">
        <v>252</v>
      </c>
      <c r="P46" s="39" t="s">
        <v>340</v>
      </c>
      <c r="R46" s="141"/>
      <c r="S46" s="141"/>
      <c r="T46" s="141"/>
      <c r="U46" s="141"/>
      <c r="V46" s="141"/>
      <c r="W46" s="141"/>
      <c r="X46" s="141"/>
      <c r="Y46" s="141"/>
      <c r="Z46" s="141"/>
      <c r="AA46" s="141"/>
      <c r="AB46" s="141"/>
      <c r="AC46" s="141"/>
      <c r="AD46" s="141"/>
      <c r="AE46" s="141"/>
      <c r="AF46" s="141"/>
      <c r="AG46" s="141"/>
      <c r="AH46" s="141"/>
      <c r="AI46" s="141"/>
      <c r="AJ46" s="141"/>
      <c r="AK46" s="141"/>
      <c r="AL46" s="141"/>
      <c r="AM46" s="141"/>
      <c r="AN46" s="141"/>
      <c r="AO46" s="141"/>
      <c r="AP46" s="141"/>
    </row>
    <row r="47" spans="1:43" x14ac:dyDescent="0.25">
      <c r="A47" s="178" t="s">
        <v>248</v>
      </c>
      <c r="B47" s="179">
        <v>7</v>
      </c>
      <c r="C47" s="225" t="s">
        <v>373</v>
      </c>
      <c r="D47" s="226"/>
      <c r="E47" s="227"/>
      <c r="F47" s="28" t="s">
        <v>341</v>
      </c>
      <c r="G47" s="25"/>
      <c r="H47" s="25" t="s">
        <v>444</v>
      </c>
      <c r="I47" s="25"/>
      <c r="J47" s="25"/>
      <c r="K47" s="25"/>
      <c r="L47" s="26"/>
      <c r="M47" s="67"/>
      <c r="N47" s="7"/>
      <c r="O47" s="7"/>
      <c r="P47" s="44"/>
      <c r="R47" s="141"/>
      <c r="S47" s="141"/>
      <c r="T47" s="141"/>
      <c r="U47" s="141"/>
      <c r="V47" s="141"/>
      <c r="W47" s="141"/>
      <c r="X47" s="141"/>
      <c r="Y47" s="141"/>
      <c r="Z47" s="141"/>
      <c r="AA47" s="141"/>
      <c r="AB47" s="141"/>
      <c r="AC47" s="141"/>
      <c r="AD47" s="141"/>
      <c r="AE47" s="141"/>
      <c r="AF47" s="141"/>
      <c r="AG47" s="141"/>
      <c r="AH47" s="141"/>
      <c r="AI47" s="141"/>
      <c r="AJ47" s="141"/>
      <c r="AK47" s="141"/>
      <c r="AL47" s="141"/>
      <c r="AM47" s="141"/>
      <c r="AN47" s="141"/>
      <c r="AO47" s="141"/>
      <c r="AP47" s="141"/>
    </row>
    <row r="48" spans="1:43" x14ac:dyDescent="0.25">
      <c r="A48" s="45" t="s">
        <v>0</v>
      </c>
      <c r="B48" s="27" t="s">
        <v>1</v>
      </c>
      <c r="C48" s="27" t="s">
        <v>2</v>
      </c>
      <c r="D48" s="196" t="s">
        <v>3</v>
      </c>
      <c r="E48" s="24" t="s">
        <v>4</v>
      </c>
      <c r="F48" s="33" t="s">
        <v>5</v>
      </c>
      <c r="G48" s="24" t="s">
        <v>6</v>
      </c>
      <c r="H48" s="155" t="s">
        <v>7</v>
      </c>
      <c r="I48" s="7" t="s">
        <v>85</v>
      </c>
      <c r="J48" s="25"/>
      <c r="K48" s="25"/>
      <c r="L48" s="28" t="s">
        <v>12</v>
      </c>
      <c r="M48" s="156" t="s">
        <v>116</v>
      </c>
      <c r="N48" s="7"/>
      <c r="O48" s="7"/>
      <c r="P48" s="37" t="s">
        <v>338</v>
      </c>
      <c r="R48" s="141"/>
      <c r="S48" s="141"/>
      <c r="T48" s="141"/>
      <c r="U48" s="141"/>
      <c r="V48" s="141"/>
      <c r="W48" s="141"/>
      <c r="X48" s="141"/>
      <c r="Y48" s="141"/>
      <c r="Z48" s="141"/>
      <c r="AA48" s="141"/>
      <c r="AB48" s="141"/>
      <c r="AC48" s="141"/>
      <c r="AD48" s="141"/>
      <c r="AE48" s="141"/>
      <c r="AF48" s="141"/>
      <c r="AG48" s="141"/>
      <c r="AH48" s="141"/>
      <c r="AI48" s="141"/>
      <c r="AJ48" s="141"/>
      <c r="AK48" s="141"/>
      <c r="AL48" s="141"/>
      <c r="AM48" s="141"/>
      <c r="AN48" s="141"/>
      <c r="AO48" s="141"/>
      <c r="AP48" s="141"/>
      <c r="AQ48" s="49"/>
    </row>
    <row r="49" spans="1:43" ht="30" x14ac:dyDescent="0.25">
      <c r="A49" s="38" t="s">
        <v>431</v>
      </c>
      <c r="B49" s="11">
        <v>0.33333333333333331</v>
      </c>
      <c r="C49" s="11">
        <v>0.66666666666666663</v>
      </c>
      <c r="D49" s="194">
        <f t="shared" ref="D49" si="11">24*TEXT(C49-B49,"h:mm")</f>
        <v>8</v>
      </c>
      <c r="E49" s="10" t="s">
        <v>308</v>
      </c>
      <c r="F49" s="34" t="s">
        <v>343</v>
      </c>
      <c r="G49" s="152" t="s">
        <v>205</v>
      </c>
      <c r="H49" s="59" t="s">
        <v>425</v>
      </c>
      <c r="I49" s="153"/>
      <c r="J49" s="9" t="s">
        <v>53</v>
      </c>
      <c r="K49" s="8" t="s">
        <v>406</v>
      </c>
      <c r="L49" s="59" t="s">
        <v>447</v>
      </c>
      <c r="M49" s="8" t="s">
        <v>428</v>
      </c>
      <c r="N49" s="9" t="s">
        <v>53</v>
      </c>
      <c r="O49" s="153" t="s">
        <v>252</v>
      </c>
      <c r="P49" s="39" t="s">
        <v>340</v>
      </c>
      <c r="R49" s="141"/>
      <c r="S49" s="141"/>
      <c r="T49" s="141"/>
      <c r="U49" s="141"/>
      <c r="V49" s="141"/>
      <c r="W49" s="141"/>
      <c r="X49" s="141"/>
      <c r="Y49" s="141"/>
      <c r="Z49" s="141"/>
      <c r="AA49" s="141"/>
      <c r="AB49" s="141"/>
      <c r="AC49" s="141"/>
      <c r="AD49" s="141"/>
      <c r="AE49" s="141"/>
      <c r="AF49" s="141"/>
      <c r="AG49" s="141"/>
      <c r="AH49" s="141"/>
      <c r="AI49" s="141"/>
      <c r="AJ49" s="141"/>
      <c r="AK49" s="141"/>
      <c r="AL49" s="141"/>
      <c r="AM49" s="141"/>
      <c r="AN49" s="141"/>
      <c r="AO49" s="141"/>
      <c r="AP49" s="141"/>
    </row>
    <row r="50" spans="1:43" x14ac:dyDescent="0.25">
      <c r="A50" s="178" t="s">
        <v>248</v>
      </c>
      <c r="B50" s="179">
        <v>8</v>
      </c>
      <c r="C50" s="225" t="s">
        <v>374</v>
      </c>
      <c r="D50" s="226"/>
      <c r="E50" s="227"/>
      <c r="F50" s="28" t="s">
        <v>341</v>
      </c>
      <c r="G50" s="25"/>
      <c r="H50" s="25" t="s">
        <v>444</v>
      </c>
      <c r="I50" s="25"/>
      <c r="J50" s="25"/>
      <c r="K50" s="25"/>
      <c r="L50" s="26"/>
      <c r="M50" s="67"/>
      <c r="N50" s="221"/>
      <c r="O50" s="221"/>
      <c r="P50" s="44"/>
      <c r="R50" s="141"/>
      <c r="S50" s="141"/>
      <c r="T50" s="141"/>
      <c r="U50" s="141"/>
      <c r="V50" s="141"/>
      <c r="W50" s="141"/>
      <c r="X50" s="141"/>
      <c r="Y50" s="141"/>
      <c r="Z50" s="141"/>
      <c r="AA50" s="141"/>
      <c r="AB50" s="141"/>
      <c r="AC50" s="141"/>
      <c r="AD50" s="141"/>
      <c r="AE50" s="141"/>
      <c r="AF50" s="141"/>
      <c r="AG50" s="141"/>
      <c r="AH50" s="141"/>
      <c r="AI50" s="141"/>
      <c r="AJ50" s="141"/>
      <c r="AK50" s="141"/>
      <c r="AL50" s="141"/>
      <c r="AM50" s="141"/>
      <c r="AN50" s="141"/>
      <c r="AO50" s="141"/>
      <c r="AP50" s="141"/>
    </row>
    <row r="51" spans="1:43" x14ac:dyDescent="0.25">
      <c r="A51" s="45" t="s">
        <v>0</v>
      </c>
      <c r="B51" s="27" t="s">
        <v>1</v>
      </c>
      <c r="C51" s="27" t="s">
        <v>2</v>
      </c>
      <c r="D51" s="196" t="s">
        <v>3</v>
      </c>
      <c r="E51" s="24" t="s">
        <v>4</v>
      </c>
      <c r="F51" s="33" t="s">
        <v>5</v>
      </c>
      <c r="G51" s="24" t="s">
        <v>6</v>
      </c>
      <c r="H51" s="155" t="s">
        <v>7</v>
      </c>
      <c r="I51" s="7" t="s">
        <v>85</v>
      </c>
      <c r="J51" s="7"/>
      <c r="K51" s="7"/>
      <c r="L51" s="28" t="s">
        <v>12</v>
      </c>
      <c r="M51" s="156" t="s">
        <v>116</v>
      </c>
      <c r="N51" s="221"/>
      <c r="O51" s="221"/>
      <c r="P51" s="37" t="s">
        <v>338</v>
      </c>
      <c r="R51" s="141"/>
      <c r="S51" s="141"/>
      <c r="T51" s="141"/>
      <c r="U51" s="141"/>
      <c r="V51" s="141"/>
      <c r="W51" s="141"/>
      <c r="X51" s="141"/>
      <c r="Y51" s="141"/>
      <c r="Z51" s="141"/>
      <c r="AA51" s="141"/>
      <c r="AB51" s="141"/>
      <c r="AC51" s="141"/>
      <c r="AD51" s="141"/>
      <c r="AE51" s="141"/>
      <c r="AF51" s="141"/>
      <c r="AG51" s="141"/>
      <c r="AH51" s="141"/>
      <c r="AI51" s="141"/>
      <c r="AJ51" s="141"/>
      <c r="AK51" s="141"/>
      <c r="AL51" s="141"/>
      <c r="AM51" s="141"/>
      <c r="AN51" s="141"/>
      <c r="AO51" s="141"/>
      <c r="AP51" s="141"/>
      <c r="AQ51" s="49"/>
    </row>
    <row r="52" spans="1:43" ht="30" x14ac:dyDescent="0.25">
      <c r="A52" s="38" t="s">
        <v>431</v>
      </c>
      <c r="B52" s="11">
        <v>0.33333333333333331</v>
      </c>
      <c r="C52" s="11">
        <v>0.66666666666666663</v>
      </c>
      <c r="D52" s="194">
        <f t="shared" ref="D52" si="12">24*TEXT(C52-B52,"h:mm")</f>
        <v>8</v>
      </c>
      <c r="E52" s="10" t="s">
        <v>308</v>
      </c>
      <c r="F52" s="34" t="s">
        <v>343</v>
      </c>
      <c r="G52" s="152" t="s">
        <v>205</v>
      </c>
      <c r="H52" s="59" t="s">
        <v>426</v>
      </c>
      <c r="I52" s="153"/>
      <c r="J52" s="9" t="s">
        <v>404</v>
      </c>
      <c r="K52" s="8" t="s">
        <v>406</v>
      </c>
      <c r="L52" s="59" t="s">
        <v>448</v>
      </c>
      <c r="M52" s="8" t="s">
        <v>428</v>
      </c>
      <c r="N52" s="219" t="s">
        <v>53</v>
      </c>
      <c r="O52" s="153" t="s">
        <v>252</v>
      </c>
      <c r="P52" s="39" t="s">
        <v>340</v>
      </c>
      <c r="R52" s="141"/>
      <c r="S52" s="141"/>
      <c r="T52" s="141"/>
      <c r="U52" s="141"/>
      <c r="V52" s="141"/>
      <c r="W52" s="141"/>
      <c r="X52" s="141"/>
      <c r="Y52" s="141"/>
      <c r="Z52" s="141"/>
      <c r="AA52" s="141"/>
      <c r="AB52" s="141"/>
      <c r="AC52" s="141"/>
      <c r="AD52" s="141"/>
      <c r="AE52" s="141"/>
      <c r="AF52" s="141"/>
      <c r="AG52" s="141"/>
      <c r="AH52" s="141"/>
      <c r="AI52" s="141"/>
      <c r="AJ52" s="141"/>
      <c r="AK52" s="141"/>
      <c r="AL52" s="141"/>
      <c r="AM52" s="141"/>
      <c r="AN52" s="141"/>
      <c r="AO52" s="141"/>
      <c r="AP52" s="141"/>
    </row>
    <row r="53" spans="1:43" x14ac:dyDescent="0.25">
      <c r="A53" s="178" t="s">
        <v>248</v>
      </c>
      <c r="B53" s="179">
        <v>9</v>
      </c>
      <c r="C53" s="225" t="s">
        <v>375</v>
      </c>
      <c r="D53" s="226"/>
      <c r="E53" s="227"/>
      <c r="F53" s="28" t="s">
        <v>341</v>
      </c>
      <c r="G53" s="21"/>
      <c r="H53" s="157" t="s">
        <v>444</v>
      </c>
      <c r="I53" s="25"/>
      <c r="J53" s="25"/>
      <c r="K53" s="25"/>
      <c r="L53" s="6"/>
      <c r="M53" s="6"/>
      <c r="N53" s="25"/>
      <c r="O53" s="25"/>
      <c r="P53" s="35"/>
      <c r="R53" s="141"/>
      <c r="S53" s="141"/>
      <c r="T53" s="141"/>
      <c r="U53" s="141"/>
      <c r="V53" s="141"/>
      <c r="W53" s="141"/>
      <c r="X53" s="141"/>
      <c r="Y53" s="141"/>
      <c r="Z53" s="141"/>
      <c r="AA53" s="141"/>
      <c r="AB53" s="141"/>
      <c r="AC53" s="141"/>
      <c r="AD53" s="141"/>
      <c r="AE53" s="141"/>
      <c r="AF53" s="141"/>
      <c r="AG53" s="141"/>
      <c r="AH53" s="141"/>
      <c r="AI53" s="141"/>
      <c r="AJ53" s="141"/>
      <c r="AK53" s="141"/>
      <c r="AL53" s="141"/>
      <c r="AM53" s="141"/>
      <c r="AN53" s="141"/>
      <c r="AO53" s="141"/>
      <c r="AP53" s="141"/>
      <c r="AQ53" s="49"/>
    </row>
    <row r="54" spans="1:43" x14ac:dyDescent="0.25">
      <c r="A54" s="36" t="s">
        <v>0</v>
      </c>
      <c r="B54" s="22" t="s">
        <v>1</v>
      </c>
      <c r="C54" s="22" t="s">
        <v>2</v>
      </c>
      <c r="D54" s="195" t="s">
        <v>3</v>
      </c>
      <c r="E54" s="20" t="s">
        <v>4</v>
      </c>
      <c r="F54" s="33" t="s">
        <v>5</v>
      </c>
      <c r="G54" s="23" t="s">
        <v>6</v>
      </c>
      <c r="H54" s="7" t="s">
        <v>7</v>
      </c>
      <c r="I54" s="7" t="s">
        <v>85</v>
      </c>
      <c r="J54" s="7"/>
      <c r="K54" s="7"/>
      <c r="L54" s="7" t="s">
        <v>12</v>
      </c>
      <c r="M54" s="7" t="s">
        <v>116</v>
      </c>
      <c r="N54" s="7"/>
      <c r="O54" s="7"/>
      <c r="P54" s="37" t="s">
        <v>338</v>
      </c>
      <c r="R54" s="141"/>
      <c r="S54" s="141"/>
      <c r="T54" s="141"/>
      <c r="U54" s="141"/>
      <c r="V54" s="141"/>
      <c r="W54" s="141"/>
      <c r="X54" s="141"/>
      <c r="Y54" s="141"/>
      <c r="Z54" s="141"/>
      <c r="AA54" s="141"/>
      <c r="AB54" s="141"/>
      <c r="AC54" s="141"/>
      <c r="AD54" s="141"/>
      <c r="AE54" s="141"/>
      <c r="AF54" s="141"/>
      <c r="AG54" s="141"/>
      <c r="AH54" s="141"/>
      <c r="AI54" s="141"/>
      <c r="AJ54" s="141"/>
      <c r="AK54" s="141"/>
      <c r="AL54" s="141"/>
      <c r="AM54" s="141"/>
      <c r="AN54" s="141"/>
      <c r="AO54" s="141"/>
      <c r="AP54" s="141"/>
      <c r="AQ54" s="49"/>
    </row>
    <row r="55" spans="1:43" ht="30" x14ac:dyDescent="0.25">
      <c r="A55" s="38" t="s">
        <v>431</v>
      </c>
      <c r="B55" s="11">
        <v>0.33333333333333331</v>
      </c>
      <c r="C55" s="11">
        <v>0.5</v>
      </c>
      <c r="D55" s="194">
        <f t="shared" ref="D55" si="13">24*TEXT(C55-B55,"h:mm")</f>
        <v>4</v>
      </c>
      <c r="E55" s="10" t="s">
        <v>308</v>
      </c>
      <c r="F55" s="34" t="s">
        <v>342</v>
      </c>
      <c r="G55" s="152" t="s">
        <v>205</v>
      </c>
      <c r="H55" s="59" t="s">
        <v>426</v>
      </c>
      <c r="I55" s="153"/>
      <c r="J55" s="9" t="s">
        <v>404</v>
      </c>
      <c r="K55" s="8" t="s">
        <v>406</v>
      </c>
      <c r="L55" s="59" t="s">
        <v>448</v>
      </c>
      <c r="M55" s="8" t="s">
        <v>428</v>
      </c>
      <c r="N55" s="9" t="s">
        <v>53</v>
      </c>
      <c r="O55" s="153" t="s">
        <v>252</v>
      </c>
      <c r="P55" s="39" t="s">
        <v>340</v>
      </c>
      <c r="R55" s="141"/>
      <c r="S55" s="141"/>
      <c r="T55" s="141"/>
      <c r="U55" s="141"/>
      <c r="V55" s="141"/>
      <c r="W55" s="141"/>
      <c r="X55" s="141"/>
      <c r="Y55" s="141"/>
      <c r="Z55" s="141"/>
      <c r="AA55" s="141"/>
      <c r="AB55" s="141"/>
      <c r="AC55" s="141"/>
      <c r="AD55" s="141"/>
      <c r="AE55" s="141"/>
      <c r="AF55" s="141"/>
      <c r="AG55" s="141"/>
      <c r="AH55" s="141"/>
      <c r="AI55" s="141"/>
      <c r="AJ55" s="141"/>
      <c r="AK55" s="141"/>
      <c r="AL55" s="141"/>
      <c r="AM55" s="141"/>
      <c r="AN55" s="141"/>
      <c r="AO55" s="141"/>
      <c r="AP55" s="141"/>
    </row>
    <row r="56" spans="1:43" x14ac:dyDescent="0.25">
      <c r="A56" s="38"/>
      <c r="B56" s="11">
        <v>0.5</v>
      </c>
      <c r="C56" s="11">
        <v>0.54166666666666663</v>
      </c>
      <c r="D56" s="194">
        <f>24*TEXT(C56-B56,"h:mm")</f>
        <v>1</v>
      </c>
      <c r="E56" s="34"/>
      <c r="F56" s="34" t="s">
        <v>10</v>
      </c>
      <c r="G56" s="12"/>
      <c r="H56" s="32"/>
      <c r="I56" s="29"/>
      <c r="J56" s="9"/>
      <c r="K56" s="153"/>
      <c r="L56" s="29"/>
      <c r="M56" s="66"/>
      <c r="N56" s="9"/>
      <c r="O56" s="153"/>
      <c r="P56" s="48"/>
      <c r="R56" s="141"/>
      <c r="S56" s="141"/>
      <c r="T56" s="141"/>
      <c r="U56" s="141"/>
      <c r="V56" s="141"/>
      <c r="W56" s="141"/>
      <c r="X56" s="141"/>
      <c r="Y56" s="141"/>
      <c r="Z56" s="141"/>
      <c r="AA56" s="141"/>
      <c r="AB56" s="141"/>
      <c r="AC56" s="141"/>
      <c r="AD56" s="141"/>
      <c r="AE56" s="141"/>
      <c r="AF56" s="141"/>
      <c r="AG56" s="141"/>
      <c r="AH56" s="141"/>
      <c r="AI56" s="141"/>
      <c r="AJ56" s="141"/>
      <c r="AK56" s="141"/>
      <c r="AL56" s="141"/>
      <c r="AM56" s="141"/>
      <c r="AN56" s="141"/>
      <c r="AO56" s="141"/>
      <c r="AP56" s="141"/>
    </row>
    <row r="57" spans="1:43" x14ac:dyDescent="0.25">
      <c r="A57" s="38" t="s">
        <v>431</v>
      </c>
      <c r="B57" s="11">
        <v>0.54166666666666663</v>
      </c>
      <c r="C57" s="11">
        <v>0.66666666666666663</v>
      </c>
      <c r="D57" s="194">
        <f t="shared" ref="D57" si="14">24*TEXT(C57-B57,"h:mm")</f>
        <v>3</v>
      </c>
      <c r="E57" s="10" t="s">
        <v>344</v>
      </c>
      <c r="F57" s="34" t="s">
        <v>332</v>
      </c>
      <c r="G57" s="62" t="s">
        <v>205</v>
      </c>
      <c r="H57" s="8" t="s">
        <v>413</v>
      </c>
      <c r="I57" s="8"/>
      <c r="J57" s="9" t="s">
        <v>53</v>
      </c>
      <c r="K57" s="8" t="s">
        <v>406</v>
      </c>
      <c r="L57" s="59" t="s">
        <v>449</v>
      </c>
      <c r="M57" s="8" t="s">
        <v>428</v>
      </c>
      <c r="N57" s="9" t="s">
        <v>53</v>
      </c>
      <c r="O57" s="153" t="s">
        <v>252</v>
      </c>
      <c r="P57" s="63" t="s">
        <v>340</v>
      </c>
      <c r="R57" s="141"/>
      <c r="S57" s="141"/>
      <c r="T57" s="141"/>
      <c r="U57" s="141"/>
      <c r="V57" s="141"/>
      <c r="W57" s="141"/>
      <c r="X57" s="141"/>
      <c r="Y57" s="141"/>
      <c r="Z57" s="141"/>
      <c r="AA57" s="141"/>
      <c r="AB57" s="141"/>
      <c r="AC57" s="141"/>
      <c r="AD57" s="141"/>
      <c r="AE57" s="141"/>
      <c r="AF57" s="141"/>
      <c r="AG57" s="141"/>
      <c r="AH57" s="141"/>
      <c r="AI57" s="141"/>
      <c r="AJ57" s="141"/>
      <c r="AK57" s="141"/>
      <c r="AL57" s="141"/>
      <c r="AM57" s="141"/>
      <c r="AN57" s="141"/>
      <c r="AO57" s="141"/>
      <c r="AP57" s="141"/>
      <c r="AQ57" s="49"/>
    </row>
    <row r="58" spans="1:43" x14ac:dyDescent="0.25">
      <c r="A58" s="178" t="s">
        <v>248</v>
      </c>
      <c r="B58" s="179">
        <v>10</v>
      </c>
      <c r="C58" s="225" t="s">
        <v>376</v>
      </c>
      <c r="D58" s="226"/>
      <c r="E58" s="227"/>
      <c r="F58" s="28" t="s">
        <v>341</v>
      </c>
      <c r="G58" s="21"/>
      <c r="H58" s="157" t="s">
        <v>444</v>
      </c>
      <c r="I58" s="25"/>
      <c r="J58" s="7"/>
      <c r="K58" s="7"/>
      <c r="L58" s="6"/>
      <c r="M58" s="6"/>
      <c r="N58" s="25"/>
      <c r="O58" s="25"/>
      <c r="P58" s="35"/>
      <c r="R58" s="141"/>
      <c r="S58" s="141"/>
      <c r="T58" s="141"/>
      <c r="U58" s="141"/>
      <c r="V58" s="141"/>
      <c r="W58" s="141"/>
      <c r="X58" s="141"/>
      <c r="Y58" s="141"/>
      <c r="Z58" s="141"/>
      <c r="AA58" s="141"/>
      <c r="AB58" s="141"/>
      <c r="AC58" s="141"/>
      <c r="AD58" s="141"/>
      <c r="AE58" s="141"/>
      <c r="AF58" s="141"/>
      <c r="AG58" s="141"/>
      <c r="AH58" s="141"/>
      <c r="AI58" s="141"/>
      <c r="AJ58" s="141"/>
      <c r="AK58" s="141"/>
      <c r="AL58" s="141"/>
      <c r="AM58" s="141"/>
      <c r="AN58" s="141"/>
      <c r="AO58" s="141"/>
      <c r="AP58" s="141"/>
      <c r="AQ58" s="49"/>
    </row>
    <row r="59" spans="1:43" x14ac:dyDescent="0.25">
      <c r="A59" s="36" t="s">
        <v>0</v>
      </c>
      <c r="B59" s="22" t="s">
        <v>1</v>
      </c>
      <c r="C59" s="22" t="s">
        <v>2</v>
      </c>
      <c r="D59" s="195" t="s">
        <v>3</v>
      </c>
      <c r="E59" s="20" t="s">
        <v>4</v>
      </c>
      <c r="F59" s="33" t="s">
        <v>5</v>
      </c>
      <c r="G59" s="23" t="s">
        <v>6</v>
      </c>
      <c r="H59" s="7" t="s">
        <v>7</v>
      </c>
      <c r="I59" s="7" t="s">
        <v>85</v>
      </c>
      <c r="J59" s="25"/>
      <c r="K59" s="25"/>
      <c r="L59" s="7" t="s">
        <v>12</v>
      </c>
      <c r="M59" s="7" t="s">
        <v>116</v>
      </c>
      <c r="N59" s="25"/>
      <c r="O59" s="25"/>
      <c r="P59" s="37" t="s">
        <v>338</v>
      </c>
      <c r="R59" s="141"/>
      <c r="S59" s="141"/>
      <c r="T59" s="141"/>
      <c r="U59" s="141"/>
      <c r="V59" s="141"/>
      <c r="W59" s="141"/>
      <c r="X59" s="141"/>
      <c r="Y59" s="141"/>
      <c r="Z59" s="141"/>
      <c r="AA59" s="141"/>
      <c r="AB59" s="141"/>
      <c r="AC59" s="141"/>
      <c r="AD59" s="141"/>
      <c r="AE59" s="141"/>
      <c r="AF59" s="141"/>
      <c r="AG59" s="141"/>
      <c r="AH59" s="141"/>
      <c r="AI59" s="141"/>
      <c r="AJ59" s="141"/>
      <c r="AK59" s="141"/>
      <c r="AL59" s="141"/>
      <c r="AM59" s="141"/>
      <c r="AN59" s="141"/>
      <c r="AO59" s="141"/>
      <c r="AP59" s="141"/>
      <c r="AQ59" s="49"/>
    </row>
    <row r="60" spans="1:43" x14ac:dyDescent="0.25">
      <c r="A60" s="38" t="s">
        <v>431</v>
      </c>
      <c r="B60" s="11">
        <v>0.33333333333333331</v>
      </c>
      <c r="C60" s="11">
        <v>0.58333333333333337</v>
      </c>
      <c r="D60" s="194">
        <f t="shared" ref="D60:D61" si="15">24*TEXT(C60-B60,"h:mm")</f>
        <v>6</v>
      </c>
      <c r="E60" s="10" t="s">
        <v>344</v>
      </c>
      <c r="F60" s="34" t="s">
        <v>345</v>
      </c>
      <c r="G60" s="152" t="s">
        <v>205</v>
      </c>
      <c r="H60" s="8" t="s">
        <v>413</v>
      </c>
      <c r="I60" s="153"/>
      <c r="J60" s="9" t="s">
        <v>53</v>
      </c>
      <c r="K60" s="153" t="s">
        <v>406</v>
      </c>
      <c r="L60" s="59" t="s">
        <v>449</v>
      </c>
      <c r="M60" s="8" t="s">
        <v>428</v>
      </c>
      <c r="N60" s="9" t="s">
        <v>53</v>
      </c>
      <c r="O60" s="153" t="s">
        <v>252</v>
      </c>
      <c r="P60" s="39" t="s">
        <v>340</v>
      </c>
      <c r="R60" s="141"/>
      <c r="S60" s="141"/>
      <c r="T60" s="141"/>
      <c r="U60" s="141"/>
      <c r="V60" s="141"/>
      <c r="W60" s="141"/>
      <c r="X60" s="141"/>
      <c r="Y60" s="141"/>
      <c r="Z60" s="141"/>
      <c r="AA60" s="141"/>
      <c r="AB60" s="141"/>
      <c r="AC60" s="141"/>
      <c r="AD60" s="141"/>
      <c r="AE60" s="141"/>
      <c r="AF60" s="141"/>
      <c r="AG60" s="141"/>
      <c r="AH60" s="141"/>
      <c r="AI60" s="141"/>
      <c r="AJ60" s="141"/>
      <c r="AK60" s="141"/>
      <c r="AL60" s="141"/>
      <c r="AM60" s="141"/>
      <c r="AN60" s="141"/>
      <c r="AO60" s="141"/>
      <c r="AP60" s="141"/>
    </row>
    <row r="61" spans="1:43" x14ac:dyDescent="0.25">
      <c r="A61" s="38" t="s">
        <v>431</v>
      </c>
      <c r="B61" s="11">
        <v>0.58333333333333337</v>
      </c>
      <c r="C61" s="11">
        <v>0.66666666666666663</v>
      </c>
      <c r="D61" s="194">
        <f t="shared" si="15"/>
        <v>2</v>
      </c>
      <c r="E61" s="204" t="s">
        <v>314</v>
      </c>
      <c r="F61" s="34" t="s">
        <v>362</v>
      </c>
      <c r="G61" s="31" t="s">
        <v>205</v>
      </c>
      <c r="H61" s="8" t="s">
        <v>417</v>
      </c>
      <c r="I61" s="8" t="s">
        <v>434</v>
      </c>
      <c r="J61" s="9" t="s">
        <v>404</v>
      </c>
      <c r="K61" s="153" t="s">
        <v>406</v>
      </c>
      <c r="L61" s="59" t="s">
        <v>450</v>
      </c>
      <c r="M61" s="8" t="s">
        <v>412</v>
      </c>
      <c r="N61" s="9" t="s">
        <v>53</v>
      </c>
      <c r="O61" s="153" t="s">
        <v>252</v>
      </c>
      <c r="P61" s="39" t="s">
        <v>340</v>
      </c>
      <c r="R61" s="141"/>
      <c r="S61" s="141"/>
      <c r="T61" s="141"/>
      <c r="U61" s="141"/>
      <c r="V61" s="141"/>
      <c r="W61" s="141"/>
      <c r="X61" s="141"/>
      <c r="Y61" s="141"/>
      <c r="Z61" s="141"/>
      <c r="AA61" s="141"/>
      <c r="AB61" s="141"/>
      <c r="AC61" s="141"/>
      <c r="AD61" s="141"/>
      <c r="AE61" s="141"/>
      <c r="AF61" s="141"/>
      <c r="AG61" s="141"/>
      <c r="AH61" s="141"/>
      <c r="AI61" s="141"/>
      <c r="AJ61" s="141"/>
      <c r="AK61" s="141"/>
      <c r="AL61" s="141"/>
      <c r="AM61" s="141"/>
      <c r="AN61" s="141"/>
      <c r="AO61" s="141"/>
      <c r="AP61" s="141"/>
      <c r="AQ61" s="49"/>
    </row>
    <row r="62" spans="1:43" x14ac:dyDescent="0.25">
      <c r="A62" s="178" t="s">
        <v>248</v>
      </c>
      <c r="B62" s="179">
        <v>11</v>
      </c>
      <c r="C62" s="225" t="s">
        <v>377</v>
      </c>
      <c r="D62" s="226"/>
      <c r="E62" s="227"/>
      <c r="F62" s="28" t="s">
        <v>341</v>
      </c>
      <c r="G62" s="21"/>
      <c r="H62" s="157" t="s">
        <v>444</v>
      </c>
      <c r="I62" s="25"/>
      <c r="J62" s="21"/>
      <c r="K62" s="21"/>
      <c r="L62" s="6"/>
      <c r="M62" s="6"/>
      <c r="N62" s="21"/>
      <c r="O62" s="21"/>
      <c r="P62" s="35"/>
      <c r="R62" s="141"/>
      <c r="S62" s="141"/>
      <c r="T62" s="141"/>
      <c r="U62" s="141"/>
      <c r="V62" s="141"/>
      <c r="W62" s="141"/>
      <c r="X62" s="141"/>
      <c r="Y62" s="141"/>
      <c r="Z62" s="141"/>
      <c r="AA62" s="141"/>
      <c r="AB62" s="141"/>
      <c r="AC62" s="141"/>
      <c r="AD62" s="141"/>
      <c r="AE62" s="141"/>
      <c r="AF62" s="141"/>
      <c r="AG62" s="141"/>
      <c r="AH62" s="141"/>
      <c r="AI62" s="141"/>
      <c r="AJ62" s="141"/>
      <c r="AK62" s="141"/>
      <c r="AL62" s="141"/>
      <c r="AM62" s="141"/>
      <c r="AN62" s="141"/>
      <c r="AO62" s="141"/>
      <c r="AP62" s="141"/>
      <c r="AQ62" s="49"/>
    </row>
    <row r="63" spans="1:43" x14ac:dyDescent="0.25">
      <c r="A63" s="36" t="s">
        <v>0</v>
      </c>
      <c r="B63" s="22" t="s">
        <v>1</v>
      </c>
      <c r="C63" s="22" t="s">
        <v>2</v>
      </c>
      <c r="D63" s="195" t="s">
        <v>3</v>
      </c>
      <c r="E63" s="20" t="s">
        <v>4</v>
      </c>
      <c r="F63" s="33" t="s">
        <v>5</v>
      </c>
      <c r="G63" s="23" t="s">
        <v>6</v>
      </c>
      <c r="H63" s="7" t="s">
        <v>7</v>
      </c>
      <c r="I63" s="7" t="s">
        <v>85</v>
      </c>
      <c r="J63" s="21"/>
      <c r="K63" s="21"/>
      <c r="L63" s="7" t="s">
        <v>12</v>
      </c>
      <c r="M63" s="7" t="s">
        <v>116</v>
      </c>
      <c r="N63" s="21"/>
      <c r="O63" s="21"/>
      <c r="P63" s="37" t="s">
        <v>338</v>
      </c>
      <c r="R63" s="141"/>
      <c r="S63" s="141"/>
      <c r="T63" s="141"/>
      <c r="U63" s="141"/>
      <c r="V63" s="141"/>
      <c r="W63" s="141"/>
      <c r="X63" s="141"/>
      <c r="Y63" s="141"/>
      <c r="Z63" s="141"/>
      <c r="AA63" s="141"/>
      <c r="AB63" s="141"/>
      <c r="AC63" s="141"/>
      <c r="AD63" s="141"/>
      <c r="AE63" s="141"/>
      <c r="AF63" s="141"/>
      <c r="AG63" s="141"/>
      <c r="AH63" s="141"/>
      <c r="AI63" s="141"/>
      <c r="AJ63" s="141"/>
      <c r="AK63" s="141"/>
      <c r="AL63" s="141"/>
      <c r="AM63" s="141"/>
      <c r="AN63" s="141"/>
      <c r="AO63" s="141"/>
      <c r="AP63" s="141"/>
      <c r="AQ63" s="49"/>
    </row>
    <row r="64" spans="1:43" x14ac:dyDescent="0.25">
      <c r="A64" s="38" t="s">
        <v>431</v>
      </c>
      <c r="B64" s="11">
        <v>0.33333333333333331</v>
      </c>
      <c r="C64" s="11">
        <v>0.5</v>
      </c>
      <c r="D64" s="194">
        <f t="shared" ref="D64" si="16">24*TEXT(C64-B64,"h:mm")</f>
        <v>4</v>
      </c>
      <c r="E64" s="204" t="s">
        <v>314</v>
      </c>
      <c r="F64" s="34" t="s">
        <v>362</v>
      </c>
      <c r="G64" s="31" t="s">
        <v>205</v>
      </c>
      <c r="H64" s="8" t="s">
        <v>417</v>
      </c>
      <c r="I64" s="8"/>
      <c r="J64" s="9" t="s">
        <v>404</v>
      </c>
      <c r="K64" s="153" t="s">
        <v>406</v>
      </c>
      <c r="L64" s="59" t="s">
        <v>450</v>
      </c>
      <c r="M64" s="8" t="s">
        <v>412</v>
      </c>
      <c r="N64" s="9" t="s">
        <v>53</v>
      </c>
      <c r="O64" s="153" t="s">
        <v>252</v>
      </c>
      <c r="P64" s="39" t="s">
        <v>340</v>
      </c>
      <c r="R64" s="141"/>
      <c r="S64" s="141"/>
      <c r="T64" s="141"/>
      <c r="U64" s="141"/>
      <c r="V64" s="141"/>
      <c r="W64" s="141"/>
      <c r="X64" s="141"/>
      <c r="Y64" s="141"/>
      <c r="Z64" s="141"/>
      <c r="AA64" s="141"/>
      <c r="AB64" s="141"/>
      <c r="AC64" s="141"/>
      <c r="AD64" s="141"/>
      <c r="AE64" s="141"/>
      <c r="AF64" s="141"/>
      <c r="AG64" s="141"/>
      <c r="AH64" s="141"/>
      <c r="AI64" s="141"/>
      <c r="AJ64" s="141"/>
      <c r="AK64" s="141"/>
      <c r="AL64" s="141"/>
      <c r="AM64" s="141"/>
      <c r="AN64" s="141"/>
      <c r="AO64" s="141"/>
      <c r="AP64" s="141"/>
      <c r="AQ64" s="49"/>
    </row>
    <row r="65" spans="1:43" x14ac:dyDescent="0.25">
      <c r="A65" s="38"/>
      <c r="B65" s="11">
        <v>0.5</v>
      </c>
      <c r="C65" s="11">
        <v>0.5625</v>
      </c>
      <c r="D65" s="194">
        <f>24*TEXT(C65-B65,"h:mm")</f>
        <v>1.5</v>
      </c>
      <c r="E65" s="34"/>
      <c r="F65" s="34" t="s">
        <v>10</v>
      </c>
      <c r="G65" s="12"/>
      <c r="H65" s="32"/>
      <c r="I65" s="29"/>
      <c r="J65" s="9"/>
      <c r="K65" s="153"/>
      <c r="L65" s="29"/>
      <c r="M65" s="66"/>
      <c r="N65" s="9"/>
      <c r="O65" s="153"/>
      <c r="P65" s="48"/>
      <c r="R65" s="141"/>
      <c r="S65" s="141"/>
      <c r="T65" s="141"/>
      <c r="U65" s="141"/>
      <c r="V65" s="141"/>
      <c r="W65" s="141"/>
      <c r="X65" s="141"/>
      <c r="Y65" s="141"/>
      <c r="Z65" s="141"/>
      <c r="AA65" s="141"/>
      <c r="AB65" s="141"/>
      <c r="AC65" s="141"/>
      <c r="AD65" s="141"/>
      <c r="AE65" s="141"/>
      <c r="AF65" s="141"/>
      <c r="AG65" s="141"/>
      <c r="AH65" s="141"/>
      <c r="AI65" s="141"/>
      <c r="AJ65" s="141"/>
      <c r="AK65" s="141"/>
      <c r="AL65" s="141"/>
      <c r="AM65" s="141"/>
      <c r="AN65" s="141"/>
      <c r="AO65" s="141"/>
      <c r="AP65" s="141"/>
    </row>
    <row r="66" spans="1:43" x14ac:dyDescent="0.25">
      <c r="A66" s="38" t="s">
        <v>431</v>
      </c>
      <c r="B66" s="11">
        <v>0.5625</v>
      </c>
      <c r="C66" s="11">
        <v>0.64583333333333337</v>
      </c>
      <c r="D66" s="194">
        <f t="shared" ref="D66" si="17">24*TEXT(C66-B66,"h:mm")</f>
        <v>2</v>
      </c>
      <c r="E66" s="10" t="s">
        <v>256</v>
      </c>
      <c r="F66" s="150" t="s">
        <v>237</v>
      </c>
      <c r="G66" s="62" t="s">
        <v>205</v>
      </c>
      <c r="H66" s="8" t="s">
        <v>412</v>
      </c>
      <c r="I66" s="8"/>
      <c r="J66" s="9"/>
      <c r="K66" s="153"/>
      <c r="L66" s="59" t="s">
        <v>429</v>
      </c>
      <c r="M66" s="8" t="s">
        <v>428</v>
      </c>
      <c r="N66" s="9"/>
      <c r="O66" s="153"/>
      <c r="P66" s="223" t="s">
        <v>340</v>
      </c>
      <c r="R66" s="141"/>
      <c r="S66" s="141"/>
      <c r="T66" s="141"/>
      <c r="U66" s="141"/>
      <c r="V66" s="141"/>
      <c r="W66" s="141"/>
      <c r="X66" s="141"/>
      <c r="Y66" s="141"/>
      <c r="Z66" s="141"/>
      <c r="AA66" s="141"/>
      <c r="AB66" s="141"/>
      <c r="AC66" s="141"/>
      <c r="AD66" s="141"/>
      <c r="AE66" s="141"/>
      <c r="AF66" s="141"/>
      <c r="AG66" s="141"/>
      <c r="AH66" s="141"/>
      <c r="AI66" s="141"/>
      <c r="AJ66" s="141"/>
      <c r="AK66" s="141"/>
      <c r="AL66" s="141"/>
      <c r="AM66" s="141"/>
      <c r="AN66" s="141"/>
      <c r="AO66" s="141"/>
      <c r="AP66" s="141"/>
      <c r="AQ66" s="49"/>
    </row>
    <row r="67" spans="1:43" x14ac:dyDescent="0.25">
      <c r="A67" s="178" t="s">
        <v>248</v>
      </c>
      <c r="B67" s="179">
        <v>12</v>
      </c>
      <c r="C67" s="225" t="s">
        <v>378</v>
      </c>
      <c r="D67" s="226"/>
      <c r="E67" s="227"/>
      <c r="F67" s="28" t="s">
        <v>341</v>
      </c>
      <c r="G67" s="21"/>
      <c r="H67" s="157" t="s">
        <v>444</v>
      </c>
      <c r="I67" s="25"/>
      <c r="J67" s="21"/>
      <c r="K67" s="21"/>
      <c r="L67" s="6"/>
      <c r="M67" s="6"/>
      <c r="N67" s="21"/>
      <c r="O67" s="21"/>
      <c r="P67" s="35"/>
      <c r="R67" s="141"/>
      <c r="S67" s="141"/>
      <c r="T67" s="141"/>
      <c r="U67" s="141"/>
      <c r="V67" s="141"/>
      <c r="W67" s="141"/>
      <c r="X67" s="141"/>
      <c r="Y67" s="141"/>
      <c r="Z67" s="141"/>
      <c r="AA67" s="141"/>
      <c r="AB67" s="141"/>
      <c r="AC67" s="141"/>
      <c r="AD67" s="141"/>
      <c r="AE67" s="141"/>
      <c r="AF67" s="141"/>
      <c r="AG67" s="141"/>
      <c r="AH67" s="141"/>
      <c r="AI67" s="141"/>
      <c r="AJ67" s="141"/>
      <c r="AK67" s="141"/>
      <c r="AL67" s="141"/>
      <c r="AM67" s="141"/>
      <c r="AN67" s="141"/>
      <c r="AO67" s="141"/>
      <c r="AP67" s="141"/>
      <c r="AQ67" s="49"/>
    </row>
    <row r="68" spans="1:43" x14ac:dyDescent="0.25">
      <c r="A68" s="36" t="s">
        <v>0</v>
      </c>
      <c r="B68" s="22" t="s">
        <v>1</v>
      </c>
      <c r="C68" s="22" t="s">
        <v>2</v>
      </c>
      <c r="D68" s="195" t="s">
        <v>3</v>
      </c>
      <c r="E68" s="20" t="s">
        <v>4</v>
      </c>
      <c r="F68" s="33" t="s">
        <v>5</v>
      </c>
      <c r="G68" s="23" t="s">
        <v>6</v>
      </c>
      <c r="H68" s="7" t="s">
        <v>7</v>
      </c>
      <c r="I68" s="7" t="s">
        <v>85</v>
      </c>
      <c r="J68" s="21"/>
      <c r="K68" s="21"/>
      <c r="L68" s="7" t="s">
        <v>12</v>
      </c>
      <c r="M68" s="7" t="s">
        <v>116</v>
      </c>
      <c r="N68" s="21"/>
      <c r="O68" s="21"/>
      <c r="P68" s="37" t="s">
        <v>338</v>
      </c>
      <c r="R68" s="141"/>
      <c r="S68" s="141"/>
      <c r="T68" s="141"/>
      <c r="U68" s="141"/>
      <c r="V68" s="141"/>
      <c r="W68" s="141"/>
      <c r="X68" s="141"/>
      <c r="Y68" s="141"/>
      <c r="Z68" s="141"/>
      <c r="AA68" s="141"/>
      <c r="AB68" s="141"/>
      <c r="AC68" s="141"/>
      <c r="AD68" s="141"/>
      <c r="AE68" s="141"/>
      <c r="AF68" s="141"/>
      <c r="AG68" s="141"/>
      <c r="AH68" s="141"/>
      <c r="AI68" s="141"/>
      <c r="AJ68" s="141"/>
      <c r="AK68" s="141"/>
      <c r="AL68" s="141"/>
      <c r="AM68" s="141"/>
      <c r="AN68" s="141"/>
      <c r="AO68" s="141"/>
      <c r="AP68" s="141"/>
      <c r="AQ68" s="49"/>
    </row>
    <row r="69" spans="1:43" x14ac:dyDescent="0.25">
      <c r="A69" s="38" t="s">
        <v>431</v>
      </c>
      <c r="B69" s="11">
        <v>0.29166666666666669</v>
      </c>
      <c r="C69" s="61">
        <v>0.3125</v>
      </c>
      <c r="D69" s="194">
        <f t="shared" ref="D69:D75" si="18">24*TEXT(C69-B69,"h:mm")</f>
        <v>0.5</v>
      </c>
      <c r="E69" s="204" t="s">
        <v>256</v>
      </c>
      <c r="F69" s="58" t="s">
        <v>255</v>
      </c>
      <c r="G69" s="12" t="s">
        <v>205</v>
      </c>
      <c r="H69" s="59" t="s">
        <v>426</v>
      </c>
      <c r="I69" s="8"/>
      <c r="J69" s="9" t="s">
        <v>404</v>
      </c>
      <c r="K69" s="153" t="s">
        <v>406</v>
      </c>
      <c r="L69" s="59" t="s">
        <v>430</v>
      </c>
      <c r="M69" s="8" t="s">
        <v>428</v>
      </c>
      <c r="N69" s="9" t="s">
        <v>53</v>
      </c>
      <c r="O69" s="153" t="s">
        <v>252</v>
      </c>
      <c r="P69" s="63" t="s">
        <v>48</v>
      </c>
      <c r="R69" s="141"/>
      <c r="S69" s="141"/>
      <c r="T69" s="141"/>
      <c r="U69" s="141"/>
      <c r="V69" s="141"/>
      <c r="W69" s="141"/>
      <c r="X69" s="141"/>
      <c r="Y69" s="141"/>
      <c r="Z69" s="141"/>
      <c r="AA69" s="141"/>
      <c r="AB69" s="141"/>
      <c r="AC69" s="141"/>
      <c r="AD69" s="141"/>
      <c r="AE69" s="141"/>
      <c r="AF69" s="141"/>
      <c r="AG69" s="141"/>
      <c r="AH69" s="141"/>
      <c r="AI69" s="141"/>
      <c r="AJ69" s="141"/>
      <c r="AK69" s="141"/>
      <c r="AL69" s="141"/>
      <c r="AM69" s="141"/>
      <c r="AN69" s="141"/>
      <c r="AO69" s="141"/>
      <c r="AP69" s="141"/>
      <c r="AQ69" s="49"/>
    </row>
    <row r="70" spans="1:43" x14ac:dyDescent="0.25">
      <c r="A70" s="38" t="s">
        <v>431</v>
      </c>
      <c r="B70" s="11">
        <v>0.3125</v>
      </c>
      <c r="C70" s="11">
        <v>0.47916666666666669</v>
      </c>
      <c r="D70" s="194">
        <f t="shared" si="18"/>
        <v>4</v>
      </c>
      <c r="E70" s="205" t="s">
        <v>273</v>
      </c>
      <c r="F70" s="58" t="s">
        <v>297</v>
      </c>
      <c r="G70" s="29" t="s">
        <v>205</v>
      </c>
      <c r="H70" s="59" t="s">
        <v>426</v>
      </c>
      <c r="I70" s="57"/>
      <c r="J70" s="9" t="s">
        <v>404</v>
      </c>
      <c r="K70" s="153" t="s">
        <v>406</v>
      </c>
      <c r="L70" s="59" t="s">
        <v>430</v>
      </c>
      <c r="M70" s="8" t="s">
        <v>428</v>
      </c>
      <c r="N70" s="9" t="s">
        <v>53</v>
      </c>
      <c r="O70" s="153" t="s">
        <v>252</v>
      </c>
      <c r="P70" s="46" t="s">
        <v>48</v>
      </c>
      <c r="R70" s="141"/>
      <c r="S70" s="141"/>
      <c r="T70" s="141"/>
      <c r="U70" s="141"/>
      <c r="V70" s="141"/>
      <c r="W70" s="141"/>
      <c r="X70" s="141"/>
      <c r="Y70" s="141"/>
      <c r="Z70" s="141"/>
      <c r="AA70" s="141"/>
      <c r="AB70" s="141"/>
      <c r="AC70" s="141"/>
      <c r="AD70" s="141"/>
      <c r="AE70" s="141"/>
      <c r="AF70" s="141"/>
      <c r="AG70" s="141"/>
      <c r="AH70" s="141"/>
      <c r="AI70" s="141"/>
      <c r="AJ70" s="141"/>
      <c r="AK70" s="141"/>
      <c r="AL70" s="141"/>
      <c r="AM70" s="141"/>
      <c r="AN70" s="141"/>
      <c r="AO70" s="141"/>
      <c r="AP70" s="141"/>
    </row>
    <row r="71" spans="1:43" x14ac:dyDescent="0.25">
      <c r="A71" s="38"/>
      <c r="B71" s="11">
        <v>0.47916666666666669</v>
      </c>
      <c r="C71" s="11">
        <v>0.52083333333333337</v>
      </c>
      <c r="D71" s="194">
        <f t="shared" si="18"/>
        <v>1</v>
      </c>
      <c r="E71" s="34"/>
      <c r="F71" s="34" t="s">
        <v>10</v>
      </c>
      <c r="G71" s="12"/>
      <c r="H71" s="32"/>
      <c r="I71" s="29"/>
      <c r="J71" s="153"/>
      <c r="K71" s="153"/>
      <c r="L71" s="29"/>
      <c r="M71" s="66"/>
      <c r="N71" s="9"/>
      <c r="O71" s="153"/>
      <c r="P71" s="48"/>
      <c r="R71" s="141"/>
      <c r="S71" s="141"/>
      <c r="T71" s="141"/>
      <c r="U71" s="141"/>
      <c r="V71" s="141"/>
      <c r="W71" s="141"/>
      <c r="X71" s="141"/>
      <c r="Y71" s="141"/>
      <c r="Z71" s="141"/>
      <c r="AA71" s="141"/>
      <c r="AB71" s="141"/>
      <c r="AC71" s="141"/>
      <c r="AD71" s="141"/>
      <c r="AE71" s="141"/>
      <c r="AF71" s="141"/>
      <c r="AG71" s="141"/>
      <c r="AH71" s="141"/>
      <c r="AI71" s="141"/>
      <c r="AJ71" s="141"/>
      <c r="AK71" s="141"/>
      <c r="AL71" s="141"/>
      <c r="AM71" s="141"/>
      <c r="AN71" s="141"/>
      <c r="AO71" s="141"/>
      <c r="AP71" s="141"/>
    </row>
    <row r="72" spans="1:43" x14ac:dyDescent="0.25">
      <c r="A72" s="38" t="s">
        <v>431</v>
      </c>
      <c r="B72" s="11">
        <v>0.52083333333333337</v>
      </c>
      <c r="C72" s="11">
        <v>0.54166666666666663</v>
      </c>
      <c r="D72" s="194">
        <f t="shared" si="18"/>
        <v>0.5</v>
      </c>
      <c r="E72" s="205" t="s">
        <v>256</v>
      </c>
      <c r="F72" s="58" t="s">
        <v>298</v>
      </c>
      <c r="G72" s="29" t="s">
        <v>205</v>
      </c>
      <c r="H72" s="59" t="s">
        <v>426</v>
      </c>
      <c r="I72" s="57"/>
      <c r="J72" s="9" t="s">
        <v>404</v>
      </c>
      <c r="K72" s="153" t="s">
        <v>406</v>
      </c>
      <c r="L72" s="59" t="s">
        <v>430</v>
      </c>
      <c r="M72" s="8" t="s">
        <v>428</v>
      </c>
      <c r="N72" s="9" t="s">
        <v>53</v>
      </c>
      <c r="O72" s="153" t="s">
        <v>252</v>
      </c>
      <c r="P72" s="46" t="s">
        <v>339</v>
      </c>
      <c r="R72" s="141"/>
      <c r="S72" s="141"/>
      <c r="T72" s="141"/>
      <c r="U72" s="141"/>
      <c r="V72" s="141"/>
      <c r="W72" s="141"/>
      <c r="X72" s="141"/>
      <c r="Y72" s="141"/>
      <c r="Z72" s="141"/>
      <c r="AA72" s="141"/>
      <c r="AB72" s="141"/>
      <c r="AC72" s="141"/>
      <c r="AD72" s="141"/>
      <c r="AE72" s="141"/>
      <c r="AF72" s="141"/>
      <c r="AG72" s="141"/>
      <c r="AH72" s="141"/>
      <c r="AI72" s="141"/>
      <c r="AJ72" s="141"/>
      <c r="AK72" s="141"/>
      <c r="AL72" s="141"/>
      <c r="AM72" s="141"/>
      <c r="AN72" s="141"/>
      <c r="AO72" s="141"/>
      <c r="AP72" s="141"/>
    </row>
    <row r="73" spans="1:43" x14ac:dyDescent="0.25">
      <c r="A73" s="38" t="s">
        <v>431</v>
      </c>
      <c r="B73" s="11">
        <v>0.54166666666666663</v>
      </c>
      <c r="C73" s="11">
        <v>0.60416666666666663</v>
      </c>
      <c r="D73" s="194">
        <f>24*TEXT(C73-B73,"h:mm")</f>
        <v>1.5</v>
      </c>
      <c r="E73" s="10" t="s">
        <v>284</v>
      </c>
      <c r="F73" s="34" t="s">
        <v>300</v>
      </c>
      <c r="G73" s="29" t="s">
        <v>205</v>
      </c>
      <c r="H73" s="154" t="s">
        <v>420</v>
      </c>
      <c r="I73" s="5"/>
      <c r="J73" s="5" t="s">
        <v>53</v>
      </c>
      <c r="K73" s="5" t="s">
        <v>252</v>
      </c>
      <c r="L73" s="59" t="s">
        <v>433</v>
      </c>
      <c r="M73" s="59" t="s">
        <v>413</v>
      </c>
      <c r="N73" s="9" t="s">
        <v>53</v>
      </c>
      <c r="O73" s="153" t="s">
        <v>252</v>
      </c>
      <c r="P73" s="39" t="s">
        <v>257</v>
      </c>
      <c r="R73" s="141"/>
      <c r="S73" s="141"/>
      <c r="T73" s="141"/>
      <c r="U73" s="141"/>
      <c r="V73" s="141"/>
      <c r="W73" s="141"/>
      <c r="X73" s="141"/>
      <c r="Y73" s="141"/>
      <c r="Z73" s="141"/>
      <c r="AA73" s="141"/>
      <c r="AB73" s="141"/>
      <c r="AC73" s="141"/>
      <c r="AD73" s="141"/>
      <c r="AE73" s="141"/>
      <c r="AF73" s="141"/>
      <c r="AG73" s="141"/>
      <c r="AH73" s="141"/>
      <c r="AI73" s="141"/>
      <c r="AJ73" s="141"/>
      <c r="AK73" s="141"/>
      <c r="AL73" s="141"/>
      <c r="AM73" s="141"/>
      <c r="AN73" s="141"/>
      <c r="AO73" s="141"/>
      <c r="AP73" s="141"/>
    </row>
    <row r="74" spans="1:43" x14ac:dyDescent="0.25">
      <c r="A74" s="38" t="s">
        <v>431</v>
      </c>
      <c r="B74" s="202">
        <v>0.60416666666666663</v>
      </c>
      <c r="C74" s="203">
        <v>0.66666666666666663</v>
      </c>
      <c r="D74" s="194">
        <f>24*TEXT(C74-B74,"h:mm")</f>
        <v>1.5</v>
      </c>
      <c r="E74" s="10" t="s">
        <v>309</v>
      </c>
      <c r="F74" s="34" t="s">
        <v>301</v>
      </c>
      <c r="G74" s="29" t="s">
        <v>205</v>
      </c>
      <c r="H74" s="154" t="s">
        <v>420</v>
      </c>
      <c r="I74" s="8"/>
      <c r="J74" s="8" t="s">
        <v>53</v>
      </c>
      <c r="K74" s="5" t="s">
        <v>252</v>
      </c>
      <c r="L74" s="59" t="s">
        <v>433</v>
      </c>
      <c r="M74" s="8" t="s">
        <v>413</v>
      </c>
      <c r="N74" s="9" t="s">
        <v>53</v>
      </c>
      <c r="O74" s="153" t="s">
        <v>252</v>
      </c>
      <c r="P74" s="43" t="s">
        <v>257</v>
      </c>
      <c r="R74" s="141"/>
      <c r="S74" s="141"/>
      <c r="T74" s="141"/>
      <c r="U74" s="141"/>
      <c r="V74" s="141"/>
      <c r="W74" s="141"/>
      <c r="X74" s="141"/>
      <c r="Y74" s="141"/>
      <c r="Z74" s="141"/>
      <c r="AA74" s="141"/>
      <c r="AB74" s="141"/>
      <c r="AC74" s="141"/>
      <c r="AD74" s="141"/>
      <c r="AE74" s="141"/>
      <c r="AF74" s="141"/>
      <c r="AG74" s="141"/>
      <c r="AH74" s="141"/>
      <c r="AI74" s="141"/>
      <c r="AJ74" s="141"/>
      <c r="AK74" s="141"/>
      <c r="AL74" s="141"/>
      <c r="AM74" s="141"/>
      <c r="AN74" s="141"/>
      <c r="AO74" s="141"/>
      <c r="AP74" s="141"/>
      <c r="AQ74" s="49"/>
    </row>
    <row r="75" spans="1:43" x14ac:dyDescent="0.25">
      <c r="A75" s="38" t="s">
        <v>431</v>
      </c>
      <c r="B75" s="11">
        <v>0.66666666666666663</v>
      </c>
      <c r="C75" s="11">
        <v>0.70833333333333337</v>
      </c>
      <c r="D75" s="194">
        <f t="shared" si="18"/>
        <v>1</v>
      </c>
      <c r="E75" s="10" t="s">
        <v>256</v>
      </c>
      <c r="F75" s="150" t="s">
        <v>361</v>
      </c>
      <c r="G75" s="62" t="s">
        <v>205</v>
      </c>
      <c r="H75" s="59" t="s">
        <v>426</v>
      </c>
      <c r="I75" s="8"/>
      <c r="J75" s="9"/>
      <c r="K75" s="5"/>
      <c r="L75" s="60"/>
      <c r="M75" s="8" t="s">
        <v>428</v>
      </c>
      <c r="N75" s="9"/>
      <c r="O75" s="153"/>
      <c r="P75" s="63" t="s">
        <v>48</v>
      </c>
      <c r="R75" s="141"/>
      <c r="S75" s="141"/>
      <c r="T75" s="141"/>
      <c r="U75" s="141"/>
      <c r="V75" s="141"/>
      <c r="W75" s="141"/>
      <c r="X75" s="141"/>
      <c r="Y75" s="141"/>
      <c r="Z75" s="141"/>
      <c r="AA75" s="141"/>
      <c r="AB75" s="141"/>
      <c r="AC75" s="141"/>
      <c r="AD75" s="141"/>
      <c r="AE75" s="141"/>
      <c r="AF75" s="141"/>
      <c r="AG75" s="141"/>
      <c r="AH75" s="141"/>
      <c r="AI75" s="141"/>
      <c r="AJ75" s="141"/>
      <c r="AK75" s="141"/>
      <c r="AL75" s="141"/>
      <c r="AM75" s="141"/>
      <c r="AN75" s="141"/>
      <c r="AO75" s="141"/>
      <c r="AP75" s="141"/>
      <c r="AQ75" s="49"/>
    </row>
    <row r="76" spans="1:43" x14ac:dyDescent="0.25">
      <c r="A76" s="178" t="s">
        <v>248</v>
      </c>
      <c r="B76" s="179">
        <v>13</v>
      </c>
      <c r="C76" s="225" t="s">
        <v>379</v>
      </c>
      <c r="D76" s="226"/>
      <c r="E76" s="227"/>
      <c r="F76" s="28" t="s">
        <v>341</v>
      </c>
      <c r="G76" s="21"/>
      <c r="H76" s="21" t="s">
        <v>444</v>
      </c>
      <c r="I76" s="21"/>
      <c r="J76" s="7"/>
      <c r="K76" s="7"/>
      <c r="L76" s="6"/>
      <c r="M76" s="6"/>
      <c r="N76" s="7"/>
      <c r="O76" s="7"/>
      <c r="P76" s="35"/>
      <c r="R76" s="141"/>
      <c r="S76" s="141"/>
      <c r="T76" s="141"/>
      <c r="U76" s="141"/>
      <c r="V76" s="141"/>
      <c r="W76" s="141"/>
      <c r="X76" s="141"/>
      <c r="Y76" s="141"/>
      <c r="Z76" s="141"/>
      <c r="AA76" s="141"/>
      <c r="AB76" s="141"/>
      <c r="AC76" s="141"/>
      <c r="AD76" s="141"/>
      <c r="AE76" s="141"/>
      <c r="AF76" s="141"/>
      <c r="AG76" s="141"/>
      <c r="AH76" s="141"/>
      <c r="AI76" s="141"/>
      <c r="AJ76" s="141"/>
      <c r="AK76" s="141"/>
      <c r="AL76" s="141"/>
      <c r="AM76" s="141"/>
      <c r="AN76" s="141"/>
      <c r="AO76" s="141"/>
      <c r="AP76" s="141"/>
      <c r="AQ76" s="49"/>
    </row>
    <row r="77" spans="1:43" x14ac:dyDescent="0.25">
      <c r="A77" s="36" t="s">
        <v>0</v>
      </c>
      <c r="B77" s="22" t="s">
        <v>1</v>
      </c>
      <c r="C77" s="22" t="s">
        <v>2</v>
      </c>
      <c r="D77" s="195" t="s">
        <v>3</v>
      </c>
      <c r="E77" s="20" t="s">
        <v>4</v>
      </c>
      <c r="F77" s="33" t="s">
        <v>5</v>
      </c>
      <c r="G77" s="23" t="s">
        <v>6</v>
      </c>
      <c r="H77" s="7" t="s">
        <v>7</v>
      </c>
      <c r="I77" s="7" t="s">
        <v>85</v>
      </c>
      <c r="J77" s="7"/>
      <c r="K77" s="7"/>
      <c r="L77" s="7" t="s">
        <v>12</v>
      </c>
      <c r="M77" s="7" t="s">
        <v>116</v>
      </c>
      <c r="N77" s="7"/>
      <c r="O77" s="7"/>
      <c r="P77" s="37" t="s">
        <v>338</v>
      </c>
      <c r="R77" s="141"/>
      <c r="S77" s="141"/>
      <c r="T77" s="141"/>
      <c r="U77" s="141"/>
      <c r="V77" s="141"/>
      <c r="W77" s="141"/>
      <c r="X77" s="141"/>
      <c r="Y77" s="141"/>
      <c r="Z77" s="141"/>
      <c r="AA77" s="141"/>
      <c r="AB77" s="141"/>
      <c r="AC77" s="141"/>
      <c r="AD77" s="141"/>
      <c r="AE77" s="141"/>
      <c r="AF77" s="141"/>
      <c r="AG77" s="141"/>
      <c r="AH77" s="141"/>
      <c r="AI77" s="141"/>
      <c r="AJ77" s="141"/>
      <c r="AK77" s="141"/>
      <c r="AL77" s="141"/>
      <c r="AM77" s="141"/>
      <c r="AN77" s="141"/>
      <c r="AO77" s="141"/>
      <c r="AP77" s="141"/>
      <c r="AQ77" s="49"/>
    </row>
    <row r="78" spans="1:43" x14ac:dyDescent="0.25">
      <c r="A78" s="38" t="s">
        <v>431</v>
      </c>
      <c r="B78" s="11">
        <v>0.29166666666666669</v>
      </c>
      <c r="C78" s="61">
        <v>0.3125</v>
      </c>
      <c r="D78" s="194">
        <f t="shared" ref="D78:D80" si="19">24*TEXT(C78-B78,"h:mm")</f>
        <v>0.5</v>
      </c>
      <c r="E78" s="204" t="s">
        <v>256</v>
      </c>
      <c r="F78" s="58" t="s">
        <v>255</v>
      </c>
      <c r="G78" s="12" t="s">
        <v>205</v>
      </c>
      <c r="H78" s="59" t="s">
        <v>426</v>
      </c>
      <c r="I78" s="8"/>
      <c r="J78" s="9" t="s">
        <v>404</v>
      </c>
      <c r="K78" s="153" t="s">
        <v>406</v>
      </c>
      <c r="L78" s="60" t="s">
        <v>445</v>
      </c>
      <c r="M78" s="8" t="s">
        <v>428</v>
      </c>
      <c r="N78" s="9" t="s">
        <v>53</v>
      </c>
      <c r="O78" s="153" t="s">
        <v>252</v>
      </c>
      <c r="P78" s="63" t="s">
        <v>48</v>
      </c>
      <c r="R78" s="141"/>
      <c r="S78" s="141"/>
      <c r="T78" s="141"/>
      <c r="U78" s="141"/>
      <c r="V78" s="141"/>
      <c r="W78" s="141"/>
      <c r="X78" s="141"/>
      <c r="Y78" s="141"/>
      <c r="Z78" s="141"/>
      <c r="AA78" s="141"/>
      <c r="AB78" s="141"/>
      <c r="AC78" s="141"/>
      <c r="AD78" s="141"/>
      <c r="AE78" s="141"/>
      <c r="AF78" s="141"/>
      <c r="AG78" s="141"/>
      <c r="AH78" s="141"/>
      <c r="AI78" s="141"/>
      <c r="AJ78" s="141"/>
      <c r="AK78" s="141"/>
      <c r="AL78" s="141"/>
      <c r="AM78" s="141"/>
      <c r="AN78" s="141"/>
      <c r="AO78" s="141"/>
      <c r="AP78" s="141"/>
      <c r="AQ78" s="49"/>
    </row>
    <row r="79" spans="1:43" x14ac:dyDescent="0.25">
      <c r="A79" s="38" t="s">
        <v>431</v>
      </c>
      <c r="B79" s="11">
        <v>0.3125</v>
      </c>
      <c r="C79" s="11">
        <v>0.47916666666666669</v>
      </c>
      <c r="D79" s="194">
        <f t="shared" si="19"/>
        <v>4</v>
      </c>
      <c r="E79" s="205" t="s">
        <v>273</v>
      </c>
      <c r="F79" s="58" t="s">
        <v>299</v>
      </c>
      <c r="G79" s="29" t="s">
        <v>205</v>
      </c>
      <c r="H79" s="59" t="s">
        <v>426</v>
      </c>
      <c r="I79" s="57"/>
      <c r="J79" s="9" t="s">
        <v>404</v>
      </c>
      <c r="K79" s="153" t="s">
        <v>406</v>
      </c>
      <c r="L79" s="60" t="s">
        <v>445</v>
      </c>
      <c r="M79" s="8" t="s">
        <v>428</v>
      </c>
      <c r="N79" s="9" t="s">
        <v>53</v>
      </c>
      <c r="O79" s="153" t="s">
        <v>252</v>
      </c>
      <c r="P79" s="46" t="s">
        <v>48</v>
      </c>
      <c r="R79" s="141"/>
      <c r="S79" s="141"/>
      <c r="T79" s="141"/>
      <c r="U79" s="141"/>
      <c r="V79" s="141"/>
      <c r="W79" s="141"/>
      <c r="X79" s="141"/>
      <c r="Y79" s="141"/>
      <c r="Z79" s="141"/>
      <c r="AA79" s="141"/>
      <c r="AB79" s="141"/>
      <c r="AC79" s="141"/>
      <c r="AD79" s="141"/>
      <c r="AE79" s="141"/>
      <c r="AF79" s="141"/>
      <c r="AG79" s="141"/>
      <c r="AH79" s="141"/>
      <c r="AI79" s="141"/>
      <c r="AJ79" s="141"/>
      <c r="AK79" s="141"/>
      <c r="AL79" s="141"/>
      <c r="AM79" s="141"/>
      <c r="AN79" s="141"/>
      <c r="AO79" s="141"/>
      <c r="AP79" s="141"/>
    </row>
    <row r="80" spans="1:43" x14ac:dyDescent="0.25">
      <c r="A80" s="38"/>
      <c r="B80" s="11">
        <v>0.47916666666666669</v>
      </c>
      <c r="C80" s="11">
        <v>0.52083333333333337</v>
      </c>
      <c r="D80" s="194">
        <f t="shared" si="19"/>
        <v>1</v>
      </c>
      <c r="E80" s="12"/>
      <c r="F80" s="34" t="s">
        <v>10</v>
      </c>
      <c r="G80" s="12"/>
      <c r="H80" s="12"/>
      <c r="I80" s="12"/>
      <c r="J80" s="9"/>
      <c r="K80" s="153"/>
      <c r="L80" s="12"/>
      <c r="M80" s="9"/>
      <c r="N80" s="9"/>
      <c r="O80" s="153"/>
      <c r="P80" s="48"/>
      <c r="R80" s="141"/>
      <c r="S80" s="141"/>
      <c r="T80" s="141"/>
      <c r="U80" s="141"/>
      <c r="V80" s="141"/>
      <c r="W80" s="141"/>
      <c r="X80" s="141"/>
      <c r="Y80" s="141"/>
      <c r="Z80" s="141"/>
      <c r="AA80" s="141"/>
      <c r="AB80" s="141"/>
      <c r="AC80" s="141"/>
      <c r="AD80" s="141"/>
      <c r="AE80" s="141"/>
      <c r="AF80" s="141"/>
      <c r="AG80" s="141"/>
      <c r="AH80" s="141"/>
      <c r="AI80" s="141"/>
      <c r="AJ80" s="141"/>
      <c r="AK80" s="141"/>
      <c r="AL80" s="141"/>
      <c r="AM80" s="141"/>
      <c r="AN80" s="141"/>
      <c r="AO80" s="141"/>
      <c r="AP80" s="141"/>
      <c r="AQ80" s="49"/>
    </row>
    <row r="81" spans="1:43" x14ac:dyDescent="0.25">
      <c r="A81" s="38" t="s">
        <v>431</v>
      </c>
      <c r="B81" s="11">
        <v>0.52083333333333337</v>
      </c>
      <c r="C81" s="11">
        <v>0.64583333333333337</v>
      </c>
      <c r="D81" s="194">
        <f>24*TEXT(C81-B81,"h:mm")</f>
        <v>3</v>
      </c>
      <c r="E81" s="10" t="s">
        <v>315</v>
      </c>
      <c r="F81" s="34" t="s">
        <v>280</v>
      </c>
      <c r="G81" s="152" t="s">
        <v>205</v>
      </c>
      <c r="H81" s="59" t="s">
        <v>421</v>
      </c>
      <c r="I81" s="153"/>
      <c r="J81" s="9" t="s">
        <v>53</v>
      </c>
      <c r="K81" s="153" t="s">
        <v>252</v>
      </c>
      <c r="L81" s="59"/>
      <c r="M81" s="5" t="s">
        <v>422</v>
      </c>
      <c r="N81" s="9" t="s">
        <v>53</v>
      </c>
      <c r="O81" s="153" t="s">
        <v>252</v>
      </c>
      <c r="P81" s="39" t="s">
        <v>340</v>
      </c>
      <c r="R81" s="141"/>
      <c r="S81" s="141"/>
      <c r="T81" s="141"/>
      <c r="U81" s="141"/>
      <c r="V81" s="141"/>
      <c r="W81" s="141"/>
      <c r="X81" s="141"/>
      <c r="Y81" s="141"/>
      <c r="Z81" s="141"/>
      <c r="AA81" s="141"/>
      <c r="AB81" s="141"/>
      <c r="AC81" s="141"/>
      <c r="AD81" s="141"/>
      <c r="AE81" s="141"/>
      <c r="AF81" s="141"/>
      <c r="AG81" s="141"/>
      <c r="AH81" s="141"/>
      <c r="AI81" s="141"/>
      <c r="AJ81" s="141"/>
      <c r="AK81" s="141"/>
      <c r="AL81" s="141"/>
      <c r="AM81" s="141"/>
      <c r="AN81" s="141"/>
      <c r="AO81" s="141"/>
      <c r="AP81" s="141"/>
    </row>
    <row r="82" spans="1:43" x14ac:dyDescent="0.25">
      <c r="A82" s="178" t="s">
        <v>248</v>
      </c>
      <c r="B82" s="179">
        <v>14</v>
      </c>
      <c r="C82" s="225" t="s">
        <v>380</v>
      </c>
      <c r="D82" s="226"/>
      <c r="E82" s="227"/>
      <c r="F82" s="33" t="s">
        <v>348</v>
      </c>
      <c r="G82" s="21"/>
      <c r="H82" s="21" t="s">
        <v>444</v>
      </c>
      <c r="I82" s="21"/>
      <c r="J82" s="21"/>
      <c r="K82" s="21"/>
      <c r="L82" s="6"/>
      <c r="M82" s="6"/>
      <c r="N82" s="21"/>
      <c r="O82" s="21"/>
      <c r="P82" s="35"/>
      <c r="R82" s="141"/>
      <c r="S82" s="141"/>
      <c r="T82" s="141"/>
      <c r="U82" s="141"/>
      <c r="V82" s="141"/>
      <c r="W82" s="141"/>
      <c r="X82" s="141"/>
      <c r="Y82" s="141"/>
      <c r="Z82" s="141"/>
      <c r="AA82" s="141"/>
      <c r="AB82" s="141"/>
      <c r="AC82" s="141"/>
      <c r="AD82" s="141"/>
      <c r="AE82" s="141"/>
      <c r="AF82" s="141"/>
      <c r="AG82" s="141"/>
      <c r="AH82" s="141"/>
      <c r="AI82" s="141"/>
      <c r="AJ82" s="141"/>
      <c r="AK82" s="141"/>
      <c r="AL82" s="141"/>
      <c r="AM82" s="141"/>
      <c r="AN82" s="141"/>
      <c r="AO82" s="141"/>
      <c r="AP82" s="141"/>
      <c r="AQ82" s="49"/>
    </row>
    <row r="83" spans="1:43" x14ac:dyDescent="0.25">
      <c r="A83" s="36" t="s">
        <v>0</v>
      </c>
      <c r="B83" s="22" t="s">
        <v>1</v>
      </c>
      <c r="C83" s="22" t="s">
        <v>2</v>
      </c>
      <c r="D83" s="195" t="s">
        <v>3</v>
      </c>
      <c r="E83" s="20" t="s">
        <v>4</v>
      </c>
      <c r="F83" s="33" t="s">
        <v>5</v>
      </c>
      <c r="G83" s="23" t="s">
        <v>6</v>
      </c>
      <c r="H83" s="7" t="s">
        <v>7</v>
      </c>
      <c r="I83" s="7" t="s">
        <v>85</v>
      </c>
      <c r="J83" s="7"/>
      <c r="K83" s="7"/>
      <c r="L83" s="7" t="s">
        <v>12</v>
      </c>
      <c r="M83" s="7" t="s">
        <v>116</v>
      </c>
      <c r="N83" s="7"/>
      <c r="O83" s="7"/>
      <c r="P83" s="37" t="s">
        <v>338</v>
      </c>
      <c r="R83" s="141"/>
      <c r="S83" s="141"/>
      <c r="T83" s="141"/>
      <c r="U83" s="141"/>
      <c r="V83" s="141"/>
      <c r="W83" s="141"/>
      <c r="X83" s="141"/>
      <c r="Y83" s="141"/>
      <c r="Z83" s="141"/>
      <c r="AA83" s="141"/>
      <c r="AB83" s="141"/>
      <c r="AC83" s="141"/>
      <c r="AD83" s="141"/>
      <c r="AE83" s="141"/>
      <c r="AF83" s="141"/>
      <c r="AG83" s="141"/>
      <c r="AH83" s="141"/>
      <c r="AI83" s="141"/>
      <c r="AJ83" s="141"/>
      <c r="AK83" s="141"/>
      <c r="AL83" s="141"/>
      <c r="AM83" s="141"/>
      <c r="AN83" s="141"/>
      <c r="AO83" s="141"/>
      <c r="AP83" s="141"/>
      <c r="AQ83" s="49"/>
    </row>
    <row r="84" spans="1:43" x14ac:dyDescent="0.25">
      <c r="A84" s="38" t="s">
        <v>431</v>
      </c>
      <c r="B84" s="11">
        <v>0.33333333333333331</v>
      </c>
      <c r="C84" s="61">
        <v>0.45833333333333331</v>
      </c>
      <c r="D84" s="194">
        <f>24*TEXT(C84-B84,"h:mm")</f>
        <v>3</v>
      </c>
      <c r="E84" s="10" t="s">
        <v>317</v>
      </c>
      <c r="F84" s="8" t="s">
        <v>275</v>
      </c>
      <c r="G84" s="12" t="s">
        <v>205</v>
      </c>
      <c r="H84" s="8" t="s">
        <v>440</v>
      </c>
      <c r="I84" s="8"/>
      <c r="J84" s="9" t="s">
        <v>53</v>
      </c>
      <c r="K84" s="153" t="s">
        <v>406</v>
      </c>
      <c r="L84" s="60" t="s">
        <v>442</v>
      </c>
      <c r="M84" s="8" t="s">
        <v>428</v>
      </c>
      <c r="N84" s="9" t="s">
        <v>53</v>
      </c>
      <c r="O84" s="153" t="s">
        <v>252</v>
      </c>
      <c r="P84" s="63" t="s">
        <v>340</v>
      </c>
      <c r="R84" s="141"/>
      <c r="S84" s="141"/>
      <c r="T84" s="141"/>
      <c r="U84" s="141"/>
      <c r="V84" s="141"/>
      <c r="W84" s="141"/>
      <c r="X84" s="141"/>
      <c r="Y84" s="141"/>
      <c r="Z84" s="141"/>
      <c r="AA84" s="141"/>
      <c r="AB84" s="141"/>
      <c r="AC84" s="141"/>
      <c r="AD84" s="141"/>
      <c r="AE84" s="141"/>
      <c r="AF84" s="141"/>
      <c r="AG84" s="141"/>
      <c r="AH84" s="141"/>
      <c r="AI84" s="141"/>
      <c r="AJ84" s="141"/>
      <c r="AK84" s="141"/>
      <c r="AL84" s="141"/>
      <c r="AM84" s="141"/>
      <c r="AN84" s="141"/>
      <c r="AO84" s="141"/>
      <c r="AP84" s="141"/>
      <c r="AQ84" s="49"/>
    </row>
    <row r="85" spans="1:43" x14ac:dyDescent="0.25">
      <c r="A85" s="38"/>
      <c r="B85" s="11">
        <v>0.45833333333333331</v>
      </c>
      <c r="C85" s="11">
        <v>0.5</v>
      </c>
      <c r="D85" s="194">
        <f t="shared" ref="D85" si="20">24*TEXT(C85-B85,"h:mm")</f>
        <v>1</v>
      </c>
      <c r="E85" s="12"/>
      <c r="F85" s="34" t="s">
        <v>10</v>
      </c>
      <c r="G85" s="12"/>
      <c r="H85" s="12"/>
      <c r="I85" s="12"/>
      <c r="J85" s="9"/>
      <c r="K85" s="153"/>
      <c r="L85" s="12"/>
      <c r="M85" s="9"/>
      <c r="N85" s="9"/>
      <c r="O85" s="153"/>
      <c r="P85" s="48"/>
      <c r="R85" s="141"/>
      <c r="S85" s="141"/>
      <c r="T85" s="141"/>
      <c r="U85" s="141"/>
      <c r="V85" s="141"/>
      <c r="W85" s="141"/>
      <c r="X85" s="141"/>
      <c r="Y85" s="141"/>
      <c r="Z85" s="141"/>
      <c r="AA85" s="141"/>
      <c r="AB85" s="141"/>
      <c r="AC85" s="141"/>
      <c r="AD85" s="141"/>
      <c r="AE85" s="141"/>
      <c r="AF85" s="141"/>
      <c r="AG85" s="141"/>
      <c r="AH85" s="141"/>
      <c r="AI85" s="141"/>
      <c r="AJ85" s="141"/>
      <c r="AK85" s="141"/>
      <c r="AL85" s="141"/>
      <c r="AM85" s="141"/>
      <c r="AN85" s="141"/>
      <c r="AO85" s="141"/>
      <c r="AP85" s="141"/>
      <c r="AQ85" s="49"/>
    </row>
    <row r="86" spans="1:43" x14ac:dyDescent="0.25">
      <c r="A86" s="38" t="s">
        <v>431</v>
      </c>
      <c r="B86" s="11">
        <v>0.5</v>
      </c>
      <c r="C86" s="11">
        <v>0.58333333333333337</v>
      </c>
      <c r="D86" s="194">
        <f>24*TEXT(C86-B86,"h:mm")</f>
        <v>2</v>
      </c>
      <c r="E86" s="10" t="s">
        <v>319</v>
      </c>
      <c r="F86" s="8" t="s">
        <v>285</v>
      </c>
      <c r="G86" s="62" t="s">
        <v>205</v>
      </c>
      <c r="H86" s="8" t="s">
        <v>401</v>
      </c>
      <c r="I86" s="8"/>
      <c r="J86" s="8" t="s">
        <v>53</v>
      </c>
      <c r="K86" s="153" t="s">
        <v>406</v>
      </c>
      <c r="L86" s="60"/>
      <c r="M86" s="8" t="s">
        <v>421</v>
      </c>
      <c r="N86" s="8" t="s">
        <v>53</v>
      </c>
      <c r="O86" s="153" t="s">
        <v>252</v>
      </c>
      <c r="P86" s="63" t="s">
        <v>257</v>
      </c>
      <c r="R86" s="141"/>
      <c r="S86" s="141"/>
      <c r="T86" s="141"/>
      <c r="U86" s="141"/>
      <c r="V86" s="141"/>
      <c r="W86" s="141"/>
      <c r="X86" s="141"/>
      <c r="Y86" s="141"/>
      <c r="Z86" s="141"/>
      <c r="AA86" s="141"/>
      <c r="AB86" s="141"/>
      <c r="AC86" s="141"/>
      <c r="AD86" s="141"/>
      <c r="AE86" s="141"/>
      <c r="AF86" s="141"/>
      <c r="AG86" s="141"/>
      <c r="AH86" s="141"/>
      <c r="AI86" s="141"/>
      <c r="AJ86" s="141"/>
      <c r="AK86" s="141"/>
      <c r="AL86" s="141"/>
      <c r="AM86" s="141"/>
      <c r="AN86" s="141"/>
      <c r="AO86" s="141"/>
      <c r="AP86" s="141"/>
      <c r="AQ86" s="49"/>
    </row>
    <row r="87" spans="1:43" x14ac:dyDescent="0.25">
      <c r="A87" s="224" t="s">
        <v>439</v>
      </c>
      <c r="B87" s="202">
        <v>0.58333333333333337</v>
      </c>
      <c r="C87" s="208">
        <v>0.64583333333333337</v>
      </c>
      <c r="D87" s="194">
        <f>24*TEXT(C87-B87,"h:mm")</f>
        <v>1.5</v>
      </c>
      <c r="E87" s="207" t="s">
        <v>318</v>
      </c>
      <c r="F87" s="8" t="s">
        <v>11</v>
      </c>
      <c r="G87" s="12" t="s">
        <v>205</v>
      </c>
      <c r="H87" s="8" t="s">
        <v>105</v>
      </c>
      <c r="I87" s="8"/>
      <c r="J87" s="9" t="s">
        <v>53</v>
      </c>
      <c r="K87" s="153" t="s">
        <v>252</v>
      </c>
      <c r="L87" s="60"/>
      <c r="M87" s="8" t="s">
        <v>401</v>
      </c>
      <c r="N87" s="9" t="s">
        <v>53</v>
      </c>
      <c r="O87" s="153" t="s">
        <v>406</v>
      </c>
      <c r="P87" s="63" t="s">
        <v>346</v>
      </c>
      <c r="R87" s="141"/>
      <c r="S87" s="141"/>
      <c r="T87" s="141"/>
      <c r="U87" s="141"/>
      <c r="V87" s="141"/>
      <c r="W87" s="141"/>
      <c r="X87" s="141"/>
      <c r="Y87" s="141"/>
      <c r="Z87" s="141"/>
      <c r="AA87" s="141"/>
      <c r="AB87" s="141"/>
      <c r="AC87" s="141"/>
      <c r="AD87" s="141"/>
      <c r="AE87" s="141"/>
      <c r="AF87" s="141"/>
      <c r="AG87" s="141"/>
      <c r="AH87" s="141"/>
      <c r="AI87" s="141"/>
      <c r="AJ87" s="141"/>
      <c r="AK87" s="141"/>
      <c r="AL87" s="141"/>
      <c r="AM87" s="141"/>
      <c r="AN87" s="141"/>
      <c r="AO87" s="141"/>
      <c r="AP87" s="141"/>
      <c r="AQ87" s="49"/>
    </row>
    <row r="88" spans="1:43" x14ac:dyDescent="0.25">
      <c r="A88" s="38" t="s">
        <v>431</v>
      </c>
      <c r="B88" s="11">
        <v>0.64583333333333337</v>
      </c>
      <c r="C88" s="11">
        <v>0.70833333333333337</v>
      </c>
      <c r="D88" s="194">
        <f>24*TEXT(C88-B88,"h:mm")</f>
        <v>1.5</v>
      </c>
      <c r="E88" s="12" t="s">
        <v>320</v>
      </c>
      <c r="F88" s="34" t="s">
        <v>276</v>
      </c>
      <c r="G88" s="12" t="s">
        <v>205</v>
      </c>
      <c r="H88" s="8" t="s">
        <v>421</v>
      </c>
      <c r="I88" s="12"/>
      <c r="J88" s="9" t="s">
        <v>53</v>
      </c>
      <c r="K88" s="153" t="s">
        <v>252</v>
      </c>
      <c r="L88" s="12"/>
      <c r="M88" s="8" t="s">
        <v>401</v>
      </c>
      <c r="N88" s="9" t="s">
        <v>53</v>
      </c>
      <c r="O88" s="153" t="s">
        <v>406</v>
      </c>
      <c r="P88" s="215" t="s">
        <v>257</v>
      </c>
      <c r="R88" s="141"/>
      <c r="S88" s="141"/>
      <c r="T88" s="141"/>
      <c r="U88" s="141"/>
      <c r="V88" s="141"/>
      <c r="W88" s="141"/>
      <c r="X88" s="141"/>
      <c r="Y88" s="141"/>
      <c r="Z88" s="141"/>
      <c r="AA88" s="141"/>
      <c r="AB88" s="141"/>
      <c r="AC88" s="141"/>
      <c r="AD88" s="141"/>
      <c r="AE88" s="141"/>
      <c r="AF88" s="141"/>
      <c r="AG88" s="141"/>
      <c r="AH88" s="141"/>
      <c r="AI88" s="141"/>
      <c r="AJ88" s="141"/>
      <c r="AK88" s="141"/>
      <c r="AL88" s="141"/>
      <c r="AM88" s="141"/>
      <c r="AN88" s="141"/>
      <c r="AO88" s="141"/>
      <c r="AP88" s="141"/>
      <c r="AQ88" s="49"/>
    </row>
    <row r="89" spans="1:43" x14ac:dyDescent="0.25">
      <c r="A89" s="178" t="s">
        <v>248</v>
      </c>
      <c r="B89" s="179">
        <v>15</v>
      </c>
      <c r="C89" s="225" t="s">
        <v>381</v>
      </c>
      <c r="D89" s="226"/>
      <c r="E89" s="227"/>
      <c r="F89" s="33" t="s">
        <v>348</v>
      </c>
      <c r="G89" s="21"/>
      <c r="H89" s="21" t="s">
        <v>444</v>
      </c>
      <c r="I89" s="21"/>
      <c r="J89" s="21"/>
      <c r="K89" s="21"/>
      <c r="L89" s="6"/>
      <c r="M89" s="6"/>
      <c r="N89" s="21"/>
      <c r="O89" s="21"/>
      <c r="P89" s="35"/>
      <c r="R89" s="141"/>
      <c r="S89" s="141"/>
      <c r="T89" s="141"/>
      <c r="U89" s="141"/>
      <c r="V89" s="141"/>
      <c r="W89" s="141"/>
      <c r="X89" s="141"/>
      <c r="Y89" s="141"/>
      <c r="Z89" s="141"/>
      <c r="AA89" s="141"/>
      <c r="AB89" s="141"/>
      <c r="AC89" s="141"/>
      <c r="AD89" s="141"/>
      <c r="AE89" s="141"/>
      <c r="AF89" s="141"/>
      <c r="AG89" s="141"/>
      <c r="AH89" s="141"/>
      <c r="AI89" s="141"/>
      <c r="AJ89" s="141"/>
      <c r="AK89" s="141"/>
      <c r="AL89" s="141"/>
      <c r="AM89" s="141"/>
      <c r="AN89" s="141"/>
      <c r="AO89" s="141"/>
      <c r="AP89" s="141"/>
      <c r="AQ89" s="49"/>
    </row>
    <row r="90" spans="1:43" x14ac:dyDescent="0.25">
      <c r="A90" s="36" t="s">
        <v>0</v>
      </c>
      <c r="B90" s="22" t="s">
        <v>1</v>
      </c>
      <c r="C90" s="22" t="s">
        <v>2</v>
      </c>
      <c r="D90" s="195" t="s">
        <v>3</v>
      </c>
      <c r="E90" s="20" t="s">
        <v>4</v>
      </c>
      <c r="F90" s="33" t="s">
        <v>5</v>
      </c>
      <c r="G90" s="23" t="s">
        <v>6</v>
      </c>
      <c r="H90" s="7" t="s">
        <v>7</v>
      </c>
      <c r="I90" s="7" t="s">
        <v>85</v>
      </c>
      <c r="J90" s="21"/>
      <c r="K90" s="21"/>
      <c r="L90" s="7" t="s">
        <v>12</v>
      </c>
      <c r="M90" s="7" t="s">
        <v>116</v>
      </c>
      <c r="N90" s="21"/>
      <c r="O90" s="21"/>
      <c r="P90" s="37" t="s">
        <v>338</v>
      </c>
      <c r="R90" s="141"/>
      <c r="S90" s="141"/>
      <c r="T90" s="141"/>
      <c r="U90" s="141"/>
      <c r="V90" s="141"/>
      <c r="W90" s="141"/>
      <c r="X90" s="141"/>
      <c r="Y90" s="141"/>
      <c r="Z90" s="141"/>
      <c r="AA90" s="141"/>
      <c r="AB90" s="141"/>
      <c r="AC90" s="141"/>
      <c r="AD90" s="141"/>
      <c r="AE90" s="141"/>
      <c r="AF90" s="141"/>
      <c r="AG90" s="141"/>
      <c r="AH90" s="141"/>
      <c r="AI90" s="141"/>
      <c r="AJ90" s="141"/>
      <c r="AK90" s="141"/>
      <c r="AL90" s="141"/>
      <c r="AM90" s="141"/>
      <c r="AN90" s="141"/>
      <c r="AO90" s="141"/>
      <c r="AP90" s="141"/>
      <c r="AQ90" s="49"/>
    </row>
    <row r="91" spans="1:43" x14ac:dyDescent="0.25">
      <c r="A91" s="38" t="s">
        <v>431</v>
      </c>
      <c r="B91" s="11">
        <v>0.33333333333333331</v>
      </c>
      <c r="C91" s="11">
        <v>0.375</v>
      </c>
      <c r="D91" s="194">
        <f>24*TEXT(C91-B91,"h:mm")</f>
        <v>1</v>
      </c>
      <c r="E91" s="10" t="s">
        <v>294</v>
      </c>
      <c r="F91" s="58" t="s">
        <v>355</v>
      </c>
      <c r="G91" s="12" t="s">
        <v>205</v>
      </c>
      <c r="H91" s="59" t="s">
        <v>401</v>
      </c>
      <c r="I91" s="57"/>
      <c r="J91" s="9" t="s">
        <v>53</v>
      </c>
      <c r="K91" s="153" t="s">
        <v>252</v>
      </c>
      <c r="L91" s="59"/>
      <c r="M91" s="9" t="s">
        <v>421</v>
      </c>
      <c r="N91" s="9" t="s">
        <v>53</v>
      </c>
      <c r="O91" s="8" t="s">
        <v>252</v>
      </c>
      <c r="P91" s="39"/>
      <c r="R91" s="141"/>
      <c r="S91" s="141"/>
      <c r="T91" s="141"/>
      <c r="U91" s="141"/>
      <c r="V91" s="141"/>
      <c r="W91" s="141"/>
      <c r="X91" s="141"/>
      <c r="Y91" s="141"/>
      <c r="Z91" s="141"/>
      <c r="AA91" s="141"/>
      <c r="AB91" s="141"/>
      <c r="AC91" s="141"/>
      <c r="AD91" s="141"/>
      <c r="AE91" s="141"/>
      <c r="AF91" s="141"/>
      <c r="AG91" s="141"/>
      <c r="AH91" s="141"/>
      <c r="AI91" s="141"/>
      <c r="AJ91" s="141"/>
      <c r="AK91" s="141"/>
      <c r="AL91" s="141"/>
      <c r="AM91" s="141"/>
      <c r="AN91" s="141"/>
      <c r="AO91" s="141"/>
      <c r="AP91" s="141"/>
    </row>
    <row r="92" spans="1:43" x14ac:dyDescent="0.25">
      <c r="A92" s="38" t="s">
        <v>431</v>
      </c>
      <c r="B92" s="11">
        <v>0.375</v>
      </c>
      <c r="C92" s="11">
        <v>0.47916666666666669</v>
      </c>
      <c r="D92" s="194">
        <f t="shared" ref="D92:D93" si="21">24*TEXT(C92-B92,"h:mm")</f>
        <v>2.5</v>
      </c>
      <c r="E92" s="10" t="s">
        <v>321</v>
      </c>
      <c r="F92" s="8" t="s">
        <v>328</v>
      </c>
      <c r="G92" s="62" t="s">
        <v>205</v>
      </c>
      <c r="H92" s="8" t="s">
        <v>432</v>
      </c>
      <c r="I92" s="8"/>
      <c r="J92" s="9" t="s">
        <v>53</v>
      </c>
      <c r="K92" s="153" t="s">
        <v>252</v>
      </c>
      <c r="L92" s="60" t="s">
        <v>435</v>
      </c>
      <c r="M92" s="8" t="s">
        <v>105</v>
      </c>
      <c r="N92" s="9" t="s">
        <v>53</v>
      </c>
      <c r="O92" s="8" t="s">
        <v>406</v>
      </c>
      <c r="P92" s="63" t="s">
        <v>340</v>
      </c>
      <c r="R92" s="141"/>
      <c r="S92" s="141"/>
      <c r="T92" s="141"/>
      <c r="U92" s="141"/>
      <c r="V92" s="141"/>
      <c r="W92" s="141"/>
      <c r="X92" s="141"/>
      <c r="Y92" s="141"/>
      <c r="Z92" s="141"/>
      <c r="AA92" s="141"/>
      <c r="AB92" s="141"/>
      <c r="AC92" s="141"/>
      <c r="AD92" s="141"/>
      <c r="AE92" s="141"/>
      <c r="AF92" s="141"/>
      <c r="AG92" s="141"/>
      <c r="AH92" s="141"/>
      <c r="AI92" s="141"/>
      <c r="AJ92" s="141"/>
      <c r="AK92" s="141"/>
      <c r="AL92" s="141"/>
      <c r="AM92" s="141"/>
      <c r="AN92" s="141"/>
      <c r="AO92" s="141"/>
      <c r="AP92" s="141"/>
      <c r="AQ92" s="49"/>
    </row>
    <row r="93" spans="1:43" x14ac:dyDescent="0.25">
      <c r="A93" s="38"/>
      <c r="B93" s="11">
        <v>0.47916666666666669</v>
      </c>
      <c r="C93" s="11">
        <v>0.52083333333333337</v>
      </c>
      <c r="D93" s="194">
        <f t="shared" si="21"/>
        <v>1</v>
      </c>
      <c r="E93" s="12"/>
      <c r="F93" s="34" t="s">
        <v>10</v>
      </c>
      <c r="G93" s="12"/>
      <c r="H93" s="12"/>
      <c r="I93" s="12"/>
      <c r="J93" s="8"/>
      <c r="K93" s="8"/>
      <c r="L93" s="12"/>
      <c r="M93" s="9"/>
      <c r="N93" s="8"/>
      <c r="O93" s="8"/>
      <c r="P93" s="48"/>
      <c r="R93" s="141"/>
      <c r="S93" s="141"/>
      <c r="T93" s="141"/>
      <c r="U93" s="141"/>
      <c r="V93" s="141"/>
      <c r="W93" s="141"/>
      <c r="X93" s="141"/>
      <c r="Y93" s="141"/>
      <c r="Z93" s="141"/>
      <c r="AA93" s="141"/>
      <c r="AB93" s="141"/>
      <c r="AC93" s="141"/>
      <c r="AD93" s="141"/>
      <c r="AE93" s="141"/>
      <c r="AF93" s="141"/>
      <c r="AG93" s="141"/>
      <c r="AH93" s="141"/>
      <c r="AI93" s="141"/>
      <c r="AJ93" s="141"/>
      <c r="AK93" s="141"/>
      <c r="AL93" s="141"/>
      <c r="AM93" s="141"/>
      <c r="AN93" s="141"/>
      <c r="AO93" s="141"/>
      <c r="AP93" s="141"/>
      <c r="AQ93" s="49"/>
    </row>
    <row r="94" spans="1:43" x14ac:dyDescent="0.25">
      <c r="A94" s="38" t="s">
        <v>431</v>
      </c>
      <c r="B94" s="11">
        <v>0.52083333333333337</v>
      </c>
      <c r="C94" s="11">
        <v>0.54166666666666663</v>
      </c>
      <c r="D94" s="194">
        <f>24*TEXT(C94-B94,"h:mm")</f>
        <v>0.5</v>
      </c>
      <c r="E94" s="12" t="s">
        <v>256</v>
      </c>
      <c r="F94" s="58" t="s">
        <v>356</v>
      </c>
      <c r="G94" s="10" t="s">
        <v>205</v>
      </c>
      <c r="H94" s="59" t="s">
        <v>401</v>
      </c>
      <c r="I94" s="2"/>
      <c r="J94" s="9" t="s">
        <v>53</v>
      </c>
      <c r="K94" s="8" t="s">
        <v>252</v>
      </c>
      <c r="L94" s="2"/>
      <c r="M94" s="9" t="s">
        <v>421</v>
      </c>
      <c r="N94" s="9" t="s">
        <v>53</v>
      </c>
      <c r="O94" s="8" t="s">
        <v>252</v>
      </c>
      <c r="P94" s="39" t="s">
        <v>339</v>
      </c>
    </row>
    <row r="95" spans="1:43" x14ac:dyDescent="0.25">
      <c r="A95" s="38" t="s">
        <v>431</v>
      </c>
      <c r="B95" s="11">
        <v>0.54166666666666663</v>
      </c>
      <c r="C95" s="11">
        <v>0.66666666666666663</v>
      </c>
      <c r="D95" s="194">
        <f t="shared" ref="D95" si="22">24*TEXT(C95-B95,"h:mm")</f>
        <v>3</v>
      </c>
      <c r="E95" s="10" t="s">
        <v>321</v>
      </c>
      <c r="F95" s="8" t="s">
        <v>328</v>
      </c>
      <c r="G95" s="62" t="s">
        <v>205</v>
      </c>
      <c r="H95" s="8" t="s">
        <v>432</v>
      </c>
      <c r="I95" s="8"/>
      <c r="J95" s="9" t="s">
        <v>53</v>
      </c>
      <c r="K95" s="8" t="s">
        <v>252</v>
      </c>
      <c r="L95" s="60" t="s">
        <v>435</v>
      </c>
      <c r="M95" s="8" t="s">
        <v>105</v>
      </c>
      <c r="N95" s="9" t="s">
        <v>53</v>
      </c>
      <c r="O95" s="8" t="s">
        <v>406</v>
      </c>
      <c r="P95" s="63" t="s">
        <v>340</v>
      </c>
      <c r="R95" s="141"/>
      <c r="S95" s="141"/>
      <c r="T95" s="141"/>
      <c r="U95" s="141"/>
      <c r="V95" s="141"/>
      <c r="W95" s="141"/>
      <c r="X95" s="141"/>
      <c r="Y95" s="141"/>
      <c r="Z95" s="141"/>
      <c r="AA95" s="141"/>
      <c r="AB95" s="141"/>
      <c r="AC95" s="141"/>
      <c r="AD95" s="141"/>
      <c r="AE95" s="141"/>
      <c r="AF95" s="141"/>
      <c r="AG95" s="141"/>
      <c r="AH95" s="141"/>
      <c r="AI95" s="141"/>
      <c r="AJ95" s="141"/>
      <c r="AK95" s="141"/>
      <c r="AL95" s="141"/>
      <c r="AM95" s="141"/>
      <c r="AN95" s="141"/>
      <c r="AO95" s="141"/>
      <c r="AP95" s="141"/>
      <c r="AQ95" s="49"/>
    </row>
    <row r="96" spans="1:43" x14ac:dyDescent="0.25">
      <c r="A96" s="178" t="s">
        <v>248</v>
      </c>
      <c r="B96" s="179">
        <v>16</v>
      </c>
      <c r="C96" s="225" t="s">
        <v>382</v>
      </c>
      <c r="D96" s="226"/>
      <c r="E96" s="227"/>
      <c r="F96" s="33" t="s">
        <v>348</v>
      </c>
      <c r="G96" s="21"/>
      <c r="H96" s="21" t="s">
        <v>444</v>
      </c>
      <c r="I96" s="21"/>
      <c r="J96" s="21"/>
      <c r="K96" s="21"/>
      <c r="L96" s="6"/>
      <c r="M96" s="6"/>
      <c r="N96" s="21"/>
      <c r="O96" s="21"/>
      <c r="P96" s="35"/>
      <c r="R96" s="141"/>
      <c r="S96" s="141"/>
      <c r="T96" s="141"/>
      <c r="U96" s="141"/>
      <c r="V96" s="141"/>
      <c r="W96" s="141"/>
      <c r="X96" s="141"/>
      <c r="Y96" s="141"/>
      <c r="Z96" s="141"/>
      <c r="AA96" s="141"/>
      <c r="AB96" s="141"/>
      <c r="AC96" s="141"/>
      <c r="AD96" s="141"/>
      <c r="AE96" s="141"/>
      <c r="AF96" s="141"/>
      <c r="AG96" s="141"/>
      <c r="AH96" s="141"/>
      <c r="AI96" s="141"/>
      <c r="AJ96" s="141"/>
      <c r="AK96" s="141"/>
      <c r="AL96" s="141"/>
      <c r="AM96" s="141"/>
      <c r="AN96" s="141"/>
      <c r="AO96" s="141"/>
      <c r="AP96" s="141"/>
      <c r="AQ96" s="49"/>
    </row>
    <row r="97" spans="1:43" x14ac:dyDescent="0.25">
      <c r="A97" s="36" t="s">
        <v>0</v>
      </c>
      <c r="B97" s="22" t="s">
        <v>1</v>
      </c>
      <c r="C97" s="22" t="s">
        <v>2</v>
      </c>
      <c r="D97" s="195" t="s">
        <v>3</v>
      </c>
      <c r="E97" s="20" t="s">
        <v>4</v>
      </c>
      <c r="F97" s="33" t="s">
        <v>5</v>
      </c>
      <c r="G97" s="23" t="s">
        <v>6</v>
      </c>
      <c r="H97" s="7" t="s">
        <v>7</v>
      </c>
      <c r="I97" s="7" t="s">
        <v>85</v>
      </c>
      <c r="J97" s="21"/>
      <c r="K97" s="21"/>
      <c r="L97" s="7" t="s">
        <v>12</v>
      </c>
      <c r="M97" s="7" t="s">
        <v>116</v>
      </c>
      <c r="N97" s="21"/>
      <c r="O97" s="21"/>
      <c r="P97" s="37" t="s">
        <v>338</v>
      </c>
      <c r="R97" s="141"/>
      <c r="S97" s="141"/>
      <c r="T97" s="141"/>
      <c r="U97" s="141"/>
      <c r="V97" s="141"/>
      <c r="W97" s="141"/>
      <c r="X97" s="141"/>
      <c r="Y97" s="141"/>
      <c r="Z97" s="141"/>
      <c r="AA97" s="141"/>
      <c r="AB97" s="141"/>
      <c r="AC97" s="141"/>
      <c r="AD97" s="141"/>
      <c r="AE97" s="141"/>
      <c r="AF97" s="141"/>
      <c r="AG97" s="141"/>
      <c r="AH97" s="141"/>
      <c r="AI97" s="141"/>
      <c r="AJ97" s="141"/>
      <c r="AK97" s="141"/>
      <c r="AL97" s="141"/>
      <c r="AM97" s="141"/>
      <c r="AN97" s="141"/>
      <c r="AO97" s="141"/>
      <c r="AP97" s="141"/>
      <c r="AQ97" s="49"/>
    </row>
    <row r="98" spans="1:43" x14ac:dyDescent="0.25">
      <c r="A98" s="38" t="s">
        <v>431</v>
      </c>
      <c r="B98" s="11">
        <v>0.33333333333333331</v>
      </c>
      <c r="C98" s="61">
        <v>0.45833333333333331</v>
      </c>
      <c r="D98" s="194">
        <f t="shared" ref="D98:D101" si="23">24*TEXT(C98-B98,"h:mm")</f>
        <v>3</v>
      </c>
      <c r="E98" s="10" t="s">
        <v>321</v>
      </c>
      <c r="F98" s="8" t="s">
        <v>328</v>
      </c>
      <c r="G98" s="12" t="s">
        <v>205</v>
      </c>
      <c r="H98" s="8" t="s">
        <v>432</v>
      </c>
      <c r="I98" s="8"/>
      <c r="J98" s="9" t="s">
        <v>53</v>
      </c>
      <c r="K98" s="8" t="s">
        <v>252</v>
      </c>
      <c r="L98" s="60" t="s">
        <v>435</v>
      </c>
      <c r="M98" s="8" t="s">
        <v>105</v>
      </c>
      <c r="N98" s="9" t="s">
        <v>53</v>
      </c>
      <c r="O98" s="8" t="s">
        <v>406</v>
      </c>
      <c r="P98" s="63" t="s">
        <v>340</v>
      </c>
      <c r="R98" s="141"/>
      <c r="S98" s="141"/>
      <c r="T98" s="141"/>
      <c r="U98" s="141"/>
      <c r="V98" s="141"/>
      <c r="W98" s="141"/>
      <c r="X98" s="141"/>
      <c r="Y98" s="141"/>
      <c r="Z98" s="141"/>
      <c r="AA98" s="141"/>
      <c r="AB98" s="141"/>
      <c r="AC98" s="141"/>
      <c r="AD98" s="141"/>
      <c r="AE98" s="141"/>
      <c r="AF98" s="141"/>
      <c r="AG98" s="141"/>
      <c r="AH98" s="141"/>
      <c r="AI98" s="141"/>
      <c r="AJ98" s="141"/>
      <c r="AK98" s="141"/>
      <c r="AL98" s="141"/>
      <c r="AM98" s="141"/>
      <c r="AN98" s="141"/>
      <c r="AO98" s="141"/>
      <c r="AP98" s="141"/>
      <c r="AQ98" s="49"/>
    </row>
    <row r="99" spans="1:43" x14ac:dyDescent="0.25">
      <c r="A99" s="38"/>
      <c r="B99" s="11">
        <v>0.45833333333333331</v>
      </c>
      <c r="C99" s="11">
        <v>0.5</v>
      </c>
      <c r="D99" s="194">
        <f t="shared" si="23"/>
        <v>1</v>
      </c>
      <c r="E99" s="12"/>
      <c r="F99" s="34" t="s">
        <v>10</v>
      </c>
      <c r="G99" s="12"/>
      <c r="H99" s="12"/>
      <c r="I99" s="12"/>
      <c r="J99" s="9"/>
      <c r="K99" s="8"/>
      <c r="L99" s="12"/>
      <c r="M99" s="9"/>
      <c r="N99" s="9"/>
      <c r="O99" s="8"/>
      <c r="P99" s="48"/>
      <c r="R99" s="141"/>
      <c r="S99" s="141"/>
      <c r="T99" s="141"/>
      <c r="U99" s="141"/>
      <c r="V99" s="141"/>
      <c r="W99" s="141"/>
      <c r="X99" s="141"/>
      <c r="Y99" s="141"/>
      <c r="Z99" s="141"/>
      <c r="AA99" s="141"/>
      <c r="AB99" s="141"/>
      <c r="AC99" s="141"/>
      <c r="AD99" s="141"/>
      <c r="AE99" s="141"/>
      <c r="AF99" s="141"/>
      <c r="AG99" s="141"/>
      <c r="AH99" s="141"/>
      <c r="AI99" s="141"/>
      <c r="AJ99" s="141"/>
      <c r="AK99" s="141"/>
      <c r="AL99" s="141"/>
      <c r="AM99" s="141"/>
      <c r="AN99" s="141"/>
      <c r="AO99" s="141"/>
      <c r="AP99" s="141"/>
      <c r="AQ99" s="49"/>
    </row>
    <row r="100" spans="1:43" x14ac:dyDescent="0.25">
      <c r="A100" s="224" t="s">
        <v>438</v>
      </c>
      <c r="B100" s="202">
        <v>0.5</v>
      </c>
      <c r="C100" s="11">
        <v>0.54166666666666663</v>
      </c>
      <c r="D100" s="194">
        <f t="shared" si="23"/>
        <v>1</v>
      </c>
      <c r="E100" s="12" t="s">
        <v>256</v>
      </c>
      <c r="F100" s="34" t="s">
        <v>437</v>
      </c>
      <c r="G100" s="12" t="s">
        <v>407</v>
      </c>
      <c r="H100" s="8" t="s">
        <v>421</v>
      </c>
      <c r="I100" s="12"/>
      <c r="J100" s="9"/>
      <c r="K100" s="8"/>
      <c r="L100" s="12"/>
      <c r="M100" s="59" t="s">
        <v>412</v>
      </c>
      <c r="N100" s="9"/>
      <c r="O100" s="8"/>
      <c r="P100" s="215" t="s">
        <v>347</v>
      </c>
      <c r="R100" s="141"/>
      <c r="S100" s="141"/>
      <c r="T100" s="141"/>
      <c r="U100" s="141"/>
      <c r="V100" s="141"/>
      <c r="W100" s="141"/>
      <c r="X100" s="141"/>
      <c r="Y100" s="141"/>
      <c r="Z100" s="141"/>
      <c r="AA100" s="141"/>
      <c r="AB100" s="141"/>
      <c r="AC100" s="141"/>
      <c r="AD100" s="141"/>
      <c r="AE100" s="141"/>
      <c r="AF100" s="141"/>
      <c r="AG100" s="141"/>
      <c r="AH100" s="141"/>
      <c r="AI100" s="141"/>
      <c r="AJ100" s="141"/>
      <c r="AK100" s="141"/>
      <c r="AL100" s="141"/>
      <c r="AM100" s="141"/>
      <c r="AN100" s="141"/>
      <c r="AO100" s="141"/>
      <c r="AP100" s="141"/>
      <c r="AQ100" s="49"/>
    </row>
    <row r="101" spans="1:43" x14ac:dyDescent="0.25">
      <c r="A101" s="38" t="s">
        <v>431</v>
      </c>
      <c r="B101" s="202">
        <v>0.54166666666666663</v>
      </c>
      <c r="C101" s="61">
        <v>0.66666666666666663</v>
      </c>
      <c r="D101" s="194">
        <f t="shared" si="23"/>
        <v>3</v>
      </c>
      <c r="E101" s="10" t="s">
        <v>321</v>
      </c>
      <c r="F101" s="8" t="s">
        <v>328</v>
      </c>
      <c r="G101" s="12" t="s">
        <v>205</v>
      </c>
      <c r="H101" s="8" t="s">
        <v>432</v>
      </c>
      <c r="I101" s="8"/>
      <c r="J101" s="9" t="s">
        <v>53</v>
      </c>
      <c r="K101" s="8" t="s">
        <v>252</v>
      </c>
      <c r="L101" s="60" t="s">
        <v>435</v>
      </c>
      <c r="M101" s="8" t="s">
        <v>105</v>
      </c>
      <c r="N101" s="9" t="s">
        <v>53</v>
      </c>
      <c r="O101" s="8" t="s">
        <v>406</v>
      </c>
      <c r="P101" s="63" t="s">
        <v>340</v>
      </c>
      <c r="R101" s="141"/>
      <c r="S101" s="141"/>
      <c r="T101" s="141"/>
      <c r="U101" s="141"/>
      <c r="V101" s="141"/>
      <c r="W101" s="141"/>
      <c r="X101" s="141"/>
      <c r="Y101" s="141"/>
      <c r="Z101" s="141"/>
      <c r="AA101" s="141"/>
      <c r="AB101" s="141"/>
      <c r="AC101" s="141"/>
      <c r="AD101" s="141"/>
      <c r="AE101" s="141"/>
      <c r="AF101" s="141"/>
      <c r="AG101" s="141"/>
      <c r="AH101" s="141"/>
      <c r="AI101" s="141"/>
      <c r="AJ101" s="141"/>
      <c r="AK101" s="141"/>
      <c r="AL101" s="141"/>
      <c r="AM101" s="141"/>
      <c r="AN101" s="141"/>
      <c r="AO101" s="141"/>
      <c r="AP101" s="141"/>
      <c r="AQ101" s="49"/>
    </row>
    <row r="102" spans="1:43" x14ac:dyDescent="0.25">
      <c r="A102" s="178" t="s">
        <v>248</v>
      </c>
      <c r="B102" s="179">
        <v>17</v>
      </c>
      <c r="C102" s="225" t="s">
        <v>383</v>
      </c>
      <c r="D102" s="226"/>
      <c r="E102" s="227"/>
      <c r="F102" s="33" t="s">
        <v>348</v>
      </c>
      <c r="G102" s="21"/>
      <c r="H102" s="21" t="s">
        <v>444</v>
      </c>
      <c r="I102" s="21"/>
      <c r="J102" s="21"/>
      <c r="K102" s="21"/>
      <c r="L102" s="6"/>
      <c r="M102" s="6"/>
      <c r="N102" s="7"/>
      <c r="O102" s="7"/>
      <c r="P102" s="35"/>
      <c r="R102" s="141"/>
      <c r="S102" s="141"/>
      <c r="T102" s="141"/>
      <c r="U102" s="141"/>
      <c r="V102" s="141"/>
      <c r="W102" s="141"/>
      <c r="X102" s="141"/>
      <c r="Y102" s="141"/>
      <c r="Z102" s="141"/>
      <c r="AA102" s="141"/>
      <c r="AB102" s="141"/>
      <c r="AC102" s="141"/>
      <c r="AD102" s="141"/>
      <c r="AE102" s="141"/>
      <c r="AF102" s="141"/>
      <c r="AG102" s="141"/>
      <c r="AH102" s="141"/>
      <c r="AI102" s="141"/>
      <c r="AJ102" s="141"/>
      <c r="AK102" s="141"/>
      <c r="AL102" s="141"/>
      <c r="AM102" s="141"/>
      <c r="AN102" s="141"/>
      <c r="AO102" s="141"/>
      <c r="AP102" s="141"/>
      <c r="AQ102" s="49"/>
    </row>
    <row r="103" spans="1:43" x14ac:dyDescent="0.25">
      <c r="A103" s="36" t="s">
        <v>0</v>
      </c>
      <c r="B103" s="22" t="s">
        <v>1</v>
      </c>
      <c r="C103" s="22" t="s">
        <v>2</v>
      </c>
      <c r="D103" s="195" t="s">
        <v>3</v>
      </c>
      <c r="E103" s="20" t="s">
        <v>4</v>
      </c>
      <c r="F103" s="33" t="s">
        <v>5</v>
      </c>
      <c r="G103" s="23" t="s">
        <v>6</v>
      </c>
      <c r="H103" s="7" t="s">
        <v>7</v>
      </c>
      <c r="I103" s="7" t="s">
        <v>85</v>
      </c>
      <c r="J103" s="21"/>
      <c r="K103" s="21"/>
      <c r="L103" s="7" t="s">
        <v>12</v>
      </c>
      <c r="M103" s="7" t="s">
        <v>116</v>
      </c>
      <c r="N103" s="7"/>
      <c r="O103" s="7"/>
      <c r="P103" s="37" t="s">
        <v>338</v>
      </c>
      <c r="R103" s="141"/>
      <c r="S103" s="141"/>
      <c r="T103" s="141"/>
      <c r="U103" s="141"/>
      <c r="V103" s="141"/>
      <c r="W103" s="141"/>
      <c r="X103" s="141"/>
      <c r="Y103" s="141"/>
      <c r="Z103" s="141"/>
      <c r="AA103" s="141"/>
      <c r="AB103" s="141"/>
      <c r="AC103" s="141"/>
      <c r="AD103" s="141"/>
      <c r="AE103" s="141"/>
      <c r="AF103" s="141"/>
      <c r="AG103" s="141"/>
      <c r="AH103" s="141"/>
      <c r="AI103" s="141"/>
      <c r="AJ103" s="141"/>
      <c r="AK103" s="141"/>
      <c r="AL103" s="141"/>
      <c r="AM103" s="141"/>
      <c r="AN103" s="141"/>
      <c r="AO103" s="141"/>
      <c r="AP103" s="141"/>
      <c r="AQ103" s="49"/>
    </row>
    <row r="104" spans="1:43" x14ac:dyDescent="0.25">
      <c r="A104" s="38" t="s">
        <v>431</v>
      </c>
      <c r="B104" s="11">
        <v>0.33333333333333331</v>
      </c>
      <c r="C104" s="61">
        <v>0.5625</v>
      </c>
      <c r="D104" s="194">
        <f t="shared" ref="D104:D105" si="24">24*TEXT(C104-B104,"h:mm")</f>
        <v>5.5</v>
      </c>
      <c r="E104" s="10" t="s">
        <v>321</v>
      </c>
      <c r="F104" s="8" t="s">
        <v>329</v>
      </c>
      <c r="G104" s="12" t="s">
        <v>205</v>
      </c>
      <c r="H104" s="8" t="s">
        <v>432</v>
      </c>
      <c r="I104" s="8"/>
      <c r="J104" s="9" t="s">
        <v>53</v>
      </c>
      <c r="K104" s="8" t="s">
        <v>252</v>
      </c>
      <c r="L104" s="60" t="s">
        <v>435</v>
      </c>
      <c r="M104" s="8" t="s">
        <v>105</v>
      </c>
      <c r="N104" s="9" t="s">
        <v>53</v>
      </c>
      <c r="O104" s="8" t="s">
        <v>406</v>
      </c>
      <c r="P104" s="63" t="s">
        <v>340</v>
      </c>
      <c r="R104" s="141"/>
      <c r="S104" s="141"/>
      <c r="T104" s="141"/>
      <c r="U104" s="141"/>
      <c r="V104" s="141"/>
      <c r="W104" s="141"/>
      <c r="X104" s="141"/>
      <c r="Y104" s="141"/>
      <c r="Z104" s="141"/>
      <c r="AA104" s="141"/>
      <c r="AB104" s="141"/>
      <c r="AC104" s="141"/>
      <c r="AD104" s="141"/>
      <c r="AE104" s="141"/>
      <c r="AF104" s="141"/>
      <c r="AG104" s="141"/>
      <c r="AH104" s="141"/>
      <c r="AI104" s="141"/>
      <c r="AJ104" s="141"/>
      <c r="AK104" s="141"/>
      <c r="AL104" s="141"/>
      <c r="AM104" s="141"/>
      <c r="AN104" s="141"/>
      <c r="AO104" s="141"/>
      <c r="AP104" s="141"/>
      <c r="AQ104" s="49"/>
    </row>
    <row r="105" spans="1:43" x14ac:dyDescent="0.25">
      <c r="A105" s="38" t="s">
        <v>431</v>
      </c>
      <c r="B105" s="11">
        <v>0.5625</v>
      </c>
      <c r="C105" s="61">
        <v>0.66666666666666663</v>
      </c>
      <c r="D105" s="194">
        <f t="shared" si="24"/>
        <v>2.5</v>
      </c>
      <c r="E105" s="10" t="s">
        <v>334</v>
      </c>
      <c r="F105" s="8" t="s">
        <v>427</v>
      </c>
      <c r="G105" s="12" t="s">
        <v>205</v>
      </c>
      <c r="H105" s="8" t="s">
        <v>426</v>
      </c>
      <c r="I105" s="8"/>
      <c r="J105" s="9" t="s">
        <v>53</v>
      </c>
      <c r="K105" s="8" t="s">
        <v>406</v>
      </c>
      <c r="L105" s="60" t="s">
        <v>436</v>
      </c>
      <c r="M105" s="8" t="s">
        <v>428</v>
      </c>
      <c r="N105" s="9" t="s">
        <v>53</v>
      </c>
      <c r="O105" s="8" t="s">
        <v>406</v>
      </c>
      <c r="P105" s="63" t="s">
        <v>340</v>
      </c>
      <c r="R105" s="141"/>
      <c r="S105" s="141"/>
      <c r="T105" s="141"/>
      <c r="U105" s="141"/>
      <c r="V105" s="141"/>
      <c r="W105" s="141"/>
      <c r="X105" s="141"/>
      <c r="Y105" s="141"/>
      <c r="Z105" s="141"/>
      <c r="AA105" s="141"/>
      <c r="AB105" s="141"/>
      <c r="AC105" s="141"/>
      <c r="AD105" s="141"/>
      <c r="AE105" s="141"/>
      <c r="AF105" s="141"/>
      <c r="AG105" s="141"/>
      <c r="AH105" s="141"/>
      <c r="AI105" s="141"/>
      <c r="AJ105" s="141"/>
      <c r="AK105" s="141"/>
      <c r="AL105" s="141"/>
      <c r="AM105" s="141"/>
      <c r="AN105" s="141"/>
      <c r="AO105" s="141"/>
      <c r="AP105" s="141"/>
      <c r="AQ105" s="49"/>
    </row>
    <row r="106" spans="1:43" x14ac:dyDescent="0.25">
      <c r="A106" s="178" t="s">
        <v>248</v>
      </c>
      <c r="B106" s="179">
        <v>18</v>
      </c>
      <c r="C106" s="225" t="s">
        <v>384</v>
      </c>
      <c r="D106" s="226"/>
      <c r="E106" s="227"/>
      <c r="F106" s="33" t="s">
        <v>348</v>
      </c>
      <c r="G106" s="21"/>
      <c r="H106" s="21" t="s">
        <v>444</v>
      </c>
      <c r="I106" s="21"/>
      <c r="J106" s="7"/>
      <c r="K106" s="7"/>
      <c r="L106" s="6"/>
      <c r="M106" s="6"/>
      <c r="N106" s="7"/>
      <c r="O106" s="7"/>
      <c r="P106" s="35"/>
      <c r="R106" s="141"/>
      <c r="S106" s="141"/>
      <c r="T106" s="141"/>
      <c r="U106" s="141"/>
      <c r="V106" s="141"/>
      <c r="W106" s="141"/>
      <c r="X106" s="141"/>
      <c r="Y106" s="141"/>
      <c r="Z106" s="141"/>
      <c r="AA106" s="141"/>
      <c r="AB106" s="141"/>
      <c r="AC106" s="141"/>
      <c r="AD106" s="141"/>
      <c r="AE106" s="141"/>
      <c r="AF106" s="141"/>
      <c r="AG106" s="141"/>
      <c r="AH106" s="141"/>
      <c r="AI106" s="141"/>
      <c r="AJ106" s="141"/>
      <c r="AK106" s="141"/>
      <c r="AL106" s="141"/>
      <c r="AM106" s="141"/>
      <c r="AN106" s="141"/>
      <c r="AO106" s="141"/>
      <c r="AP106" s="141"/>
      <c r="AQ106" s="49"/>
    </row>
    <row r="107" spans="1:43" x14ac:dyDescent="0.25">
      <c r="A107" s="36" t="s">
        <v>0</v>
      </c>
      <c r="B107" s="22" t="s">
        <v>1</v>
      </c>
      <c r="C107" s="22" t="s">
        <v>2</v>
      </c>
      <c r="D107" s="195" t="s">
        <v>3</v>
      </c>
      <c r="E107" s="20" t="s">
        <v>4</v>
      </c>
      <c r="F107" s="33" t="s">
        <v>5</v>
      </c>
      <c r="G107" s="23" t="s">
        <v>6</v>
      </c>
      <c r="H107" s="7" t="s">
        <v>7</v>
      </c>
      <c r="I107" s="7" t="s">
        <v>85</v>
      </c>
      <c r="J107" s="7"/>
      <c r="K107" s="7"/>
      <c r="L107" s="7" t="s">
        <v>12</v>
      </c>
      <c r="M107" s="7" t="s">
        <v>116</v>
      </c>
      <c r="N107" s="35"/>
      <c r="O107" s="7"/>
      <c r="P107" s="37" t="s">
        <v>338</v>
      </c>
      <c r="R107" s="141"/>
      <c r="S107" s="141"/>
      <c r="T107" s="141"/>
      <c r="U107" s="141"/>
      <c r="V107" s="141"/>
      <c r="W107" s="141"/>
      <c r="X107" s="141"/>
      <c r="Y107" s="141"/>
      <c r="Z107" s="141"/>
      <c r="AA107" s="141"/>
      <c r="AB107" s="141"/>
      <c r="AC107" s="141"/>
      <c r="AD107" s="141"/>
      <c r="AE107" s="141"/>
      <c r="AF107" s="141"/>
      <c r="AG107" s="141"/>
      <c r="AH107" s="141"/>
      <c r="AI107" s="141"/>
      <c r="AJ107" s="141"/>
      <c r="AK107" s="141"/>
      <c r="AL107" s="141"/>
      <c r="AM107" s="141"/>
      <c r="AN107" s="141"/>
      <c r="AO107" s="141"/>
      <c r="AP107" s="141"/>
      <c r="AQ107" s="49"/>
    </row>
    <row r="108" spans="1:43" x14ac:dyDescent="0.25">
      <c r="A108" s="38" t="s">
        <v>431</v>
      </c>
      <c r="B108" s="11">
        <v>0.33333333333333331</v>
      </c>
      <c r="C108" s="61">
        <v>0.60416666666666663</v>
      </c>
      <c r="D108" s="194">
        <f t="shared" ref="D108" si="25">24*TEXT(C108-B108,"h:mm")</f>
        <v>6.5</v>
      </c>
      <c r="E108" s="10" t="s">
        <v>334</v>
      </c>
      <c r="F108" s="8" t="s">
        <v>333</v>
      </c>
      <c r="G108" s="12" t="s">
        <v>205</v>
      </c>
      <c r="H108" s="8" t="s">
        <v>426</v>
      </c>
      <c r="I108" s="8"/>
      <c r="J108" s="9" t="s">
        <v>53</v>
      </c>
      <c r="K108" s="8" t="s">
        <v>406</v>
      </c>
      <c r="L108" s="60" t="s">
        <v>436</v>
      </c>
      <c r="M108" s="8" t="s">
        <v>428</v>
      </c>
      <c r="N108" s="9" t="s">
        <v>53</v>
      </c>
      <c r="O108" s="8" t="s">
        <v>406</v>
      </c>
      <c r="P108" s="63" t="s">
        <v>340</v>
      </c>
      <c r="R108" s="141"/>
      <c r="S108" s="141"/>
      <c r="T108" s="141"/>
      <c r="U108" s="141"/>
      <c r="V108" s="141"/>
      <c r="W108" s="141"/>
      <c r="X108" s="141"/>
      <c r="Y108" s="141"/>
      <c r="Z108" s="141"/>
      <c r="AA108" s="141"/>
      <c r="AB108" s="141"/>
      <c r="AC108" s="141"/>
      <c r="AD108" s="141"/>
      <c r="AE108" s="141"/>
      <c r="AF108" s="141"/>
      <c r="AG108" s="141"/>
      <c r="AH108" s="141"/>
      <c r="AI108" s="141"/>
      <c r="AJ108" s="141"/>
      <c r="AK108" s="141"/>
      <c r="AL108" s="141"/>
      <c r="AM108" s="141"/>
      <c r="AN108" s="141"/>
      <c r="AO108" s="141"/>
      <c r="AP108" s="141"/>
      <c r="AQ108" s="49"/>
    </row>
    <row r="109" spans="1:43" x14ac:dyDescent="0.25">
      <c r="A109" s="190"/>
      <c r="B109" s="17"/>
      <c r="C109" s="231" t="s">
        <v>386</v>
      </c>
      <c r="D109" s="231"/>
      <c r="E109" s="231"/>
      <c r="F109" s="56" t="s">
        <v>74</v>
      </c>
      <c r="G109" s="13"/>
      <c r="H109" s="13"/>
      <c r="I109" s="13"/>
      <c r="J109" s="14"/>
      <c r="K109" s="14"/>
      <c r="L109" s="14"/>
      <c r="M109" s="14"/>
      <c r="N109" s="14"/>
      <c r="O109" s="14"/>
      <c r="P109" s="40"/>
    </row>
    <row r="110" spans="1:43" x14ac:dyDescent="0.25">
      <c r="A110" s="178" t="s">
        <v>248</v>
      </c>
      <c r="B110" s="179">
        <v>19</v>
      </c>
      <c r="C110" s="225" t="s">
        <v>385</v>
      </c>
      <c r="D110" s="226"/>
      <c r="E110" s="227"/>
      <c r="F110" s="33" t="s">
        <v>348</v>
      </c>
      <c r="G110" s="21"/>
      <c r="H110" s="21" t="s">
        <v>444</v>
      </c>
      <c r="I110" s="21"/>
      <c r="J110" s="7"/>
      <c r="K110" s="7"/>
      <c r="L110" s="6"/>
      <c r="M110" s="6"/>
      <c r="N110" s="35"/>
      <c r="O110" s="35"/>
      <c r="P110" s="35"/>
      <c r="R110" s="141"/>
      <c r="S110" s="141"/>
      <c r="T110" s="141"/>
      <c r="U110" s="141"/>
      <c r="V110" s="141"/>
      <c r="W110" s="141"/>
      <c r="X110" s="141"/>
      <c r="Y110" s="141"/>
      <c r="Z110" s="141"/>
      <c r="AA110" s="141"/>
      <c r="AB110" s="141"/>
      <c r="AC110" s="141"/>
      <c r="AD110" s="141"/>
      <c r="AE110" s="141"/>
      <c r="AF110" s="141"/>
      <c r="AG110" s="141"/>
      <c r="AH110" s="141"/>
      <c r="AI110" s="141"/>
      <c r="AJ110" s="141"/>
      <c r="AK110" s="141"/>
      <c r="AL110" s="141"/>
      <c r="AM110" s="141"/>
      <c r="AN110" s="141"/>
      <c r="AO110" s="141"/>
      <c r="AP110" s="141"/>
      <c r="AQ110" s="49"/>
    </row>
    <row r="111" spans="1:43" x14ac:dyDescent="0.25">
      <c r="A111" s="36" t="s">
        <v>0</v>
      </c>
      <c r="B111" s="22" t="s">
        <v>1</v>
      </c>
      <c r="C111" s="22" t="s">
        <v>2</v>
      </c>
      <c r="D111" s="195" t="s">
        <v>3</v>
      </c>
      <c r="E111" s="20" t="s">
        <v>4</v>
      </c>
      <c r="F111" s="33" t="s">
        <v>5</v>
      </c>
      <c r="G111" s="23" t="s">
        <v>6</v>
      </c>
      <c r="H111" s="7" t="s">
        <v>7</v>
      </c>
      <c r="I111" s="7" t="s">
        <v>85</v>
      </c>
      <c r="J111" s="7"/>
      <c r="K111" s="7"/>
      <c r="L111" s="7" t="s">
        <v>12</v>
      </c>
      <c r="M111" s="7" t="s">
        <v>116</v>
      </c>
      <c r="N111" s="218"/>
      <c r="O111" s="218"/>
      <c r="P111" s="37" t="s">
        <v>338</v>
      </c>
      <c r="R111" s="141"/>
      <c r="S111" s="141"/>
      <c r="T111" s="141"/>
      <c r="U111" s="141"/>
      <c r="V111" s="141"/>
      <c r="W111" s="141"/>
      <c r="X111" s="141"/>
      <c r="Y111" s="141"/>
      <c r="Z111" s="141"/>
      <c r="AA111" s="141"/>
      <c r="AB111" s="141"/>
      <c r="AC111" s="141"/>
      <c r="AD111" s="141"/>
      <c r="AE111" s="141"/>
      <c r="AF111" s="141"/>
      <c r="AG111" s="141"/>
      <c r="AH111" s="141"/>
      <c r="AI111" s="141"/>
      <c r="AJ111" s="141"/>
      <c r="AK111" s="141"/>
      <c r="AL111" s="141"/>
      <c r="AM111" s="141"/>
      <c r="AN111" s="141"/>
      <c r="AO111" s="141"/>
      <c r="AP111" s="141"/>
      <c r="AQ111" s="49"/>
    </row>
    <row r="112" spans="1:43" x14ac:dyDescent="0.25">
      <c r="A112" s="38" t="s">
        <v>431</v>
      </c>
      <c r="B112" s="11">
        <v>0.33333333333333331</v>
      </c>
      <c r="C112" s="61">
        <v>0.66666666666666663</v>
      </c>
      <c r="D112" s="194">
        <f t="shared" ref="D112" si="26">24*TEXT(C112-B112,"h:mm")</f>
        <v>8</v>
      </c>
      <c r="E112" s="10" t="s">
        <v>335</v>
      </c>
      <c r="F112" s="8" t="s">
        <v>351</v>
      </c>
      <c r="G112" s="12" t="s">
        <v>205</v>
      </c>
      <c r="H112" s="8" t="s">
        <v>432</v>
      </c>
      <c r="I112" s="8"/>
      <c r="J112" s="9" t="s">
        <v>53</v>
      </c>
      <c r="K112" s="8" t="s">
        <v>252</v>
      </c>
      <c r="L112" s="60" t="s">
        <v>435</v>
      </c>
      <c r="M112" s="8" t="s">
        <v>105</v>
      </c>
      <c r="N112" s="9" t="s">
        <v>53</v>
      </c>
      <c r="O112" s="8" t="s">
        <v>406</v>
      </c>
      <c r="P112" s="63" t="s">
        <v>340</v>
      </c>
      <c r="R112" s="141"/>
      <c r="S112" s="141"/>
      <c r="T112" s="141"/>
      <c r="U112" s="141"/>
      <c r="V112" s="141"/>
      <c r="W112" s="141"/>
      <c r="X112" s="141"/>
      <c r="Y112" s="141"/>
      <c r="Z112" s="141"/>
      <c r="AA112" s="141"/>
      <c r="AB112" s="141"/>
      <c r="AC112" s="141"/>
      <c r="AD112" s="141"/>
      <c r="AE112" s="141"/>
      <c r="AF112" s="141"/>
      <c r="AG112" s="141"/>
      <c r="AH112" s="141"/>
      <c r="AI112" s="141"/>
      <c r="AJ112" s="141"/>
      <c r="AK112" s="141"/>
      <c r="AL112" s="141"/>
      <c r="AM112" s="141"/>
      <c r="AN112" s="141"/>
      <c r="AO112" s="141"/>
      <c r="AP112" s="141"/>
      <c r="AQ112" s="49"/>
    </row>
    <row r="113" spans="1:43" x14ac:dyDescent="0.25">
      <c r="A113" s="178" t="s">
        <v>248</v>
      </c>
      <c r="B113" s="179">
        <v>20</v>
      </c>
      <c r="C113" s="225" t="s">
        <v>387</v>
      </c>
      <c r="D113" s="226"/>
      <c r="E113" s="227"/>
      <c r="F113" s="33" t="s">
        <v>348</v>
      </c>
      <c r="G113" s="21"/>
      <c r="H113" s="21" t="s">
        <v>444</v>
      </c>
      <c r="I113" s="21"/>
      <c r="J113" s="21"/>
      <c r="K113" s="21"/>
      <c r="L113" s="6"/>
      <c r="M113" s="6"/>
      <c r="N113" s="21"/>
      <c r="O113" s="21"/>
      <c r="P113" s="35"/>
      <c r="R113" s="141"/>
      <c r="S113" s="141"/>
      <c r="T113" s="141"/>
      <c r="U113" s="141"/>
      <c r="V113" s="141"/>
      <c r="W113" s="141"/>
      <c r="X113" s="141"/>
      <c r="Y113" s="141"/>
      <c r="Z113" s="141"/>
      <c r="AA113" s="141"/>
      <c r="AB113" s="141"/>
      <c r="AC113" s="141"/>
      <c r="AD113" s="141"/>
      <c r="AE113" s="141"/>
      <c r="AF113" s="141"/>
      <c r="AG113" s="141"/>
      <c r="AH113" s="141"/>
      <c r="AI113" s="141"/>
      <c r="AJ113" s="141"/>
      <c r="AK113" s="141"/>
      <c r="AL113" s="141"/>
      <c r="AM113" s="141"/>
      <c r="AN113" s="141"/>
      <c r="AO113" s="141"/>
      <c r="AP113" s="141"/>
    </row>
    <row r="114" spans="1:43" x14ac:dyDescent="0.25">
      <c r="A114" s="36" t="s">
        <v>0</v>
      </c>
      <c r="B114" s="22" t="s">
        <v>1</v>
      </c>
      <c r="C114" s="22" t="s">
        <v>2</v>
      </c>
      <c r="D114" s="195" t="s">
        <v>3</v>
      </c>
      <c r="E114" s="20" t="s">
        <v>4</v>
      </c>
      <c r="F114" s="33" t="s">
        <v>5</v>
      </c>
      <c r="G114" s="23" t="s">
        <v>6</v>
      </c>
      <c r="H114" s="7" t="s">
        <v>7</v>
      </c>
      <c r="I114" s="7" t="s">
        <v>85</v>
      </c>
      <c r="J114" s="7"/>
      <c r="K114" s="7"/>
      <c r="L114" s="7" t="s">
        <v>12</v>
      </c>
      <c r="M114" s="7" t="s">
        <v>116</v>
      </c>
      <c r="N114" s="7"/>
      <c r="O114" s="7"/>
      <c r="P114" s="37" t="s">
        <v>338</v>
      </c>
      <c r="R114" s="141"/>
      <c r="S114" s="141"/>
      <c r="T114" s="141"/>
      <c r="U114" s="141"/>
      <c r="V114" s="141"/>
      <c r="W114" s="141"/>
      <c r="X114" s="141"/>
      <c r="Y114" s="141"/>
      <c r="Z114" s="141"/>
      <c r="AA114" s="141"/>
      <c r="AB114" s="141"/>
      <c r="AC114" s="141"/>
      <c r="AD114" s="141"/>
      <c r="AE114" s="141"/>
      <c r="AF114" s="141"/>
      <c r="AG114" s="141"/>
      <c r="AH114" s="141"/>
      <c r="AI114" s="141"/>
      <c r="AJ114" s="141"/>
      <c r="AK114" s="141"/>
      <c r="AL114" s="141"/>
      <c r="AM114" s="141"/>
      <c r="AN114" s="141"/>
      <c r="AO114" s="141"/>
      <c r="AP114" s="141"/>
    </row>
    <row r="115" spans="1:43" x14ac:dyDescent="0.25">
      <c r="A115" s="38" t="s">
        <v>431</v>
      </c>
      <c r="B115" s="11">
        <v>0.33333333333333331</v>
      </c>
      <c r="C115" s="61">
        <v>0.66666666666666663</v>
      </c>
      <c r="D115" s="194">
        <f t="shared" ref="D115" si="27">24*TEXT(C115-B115,"h:mm")</f>
        <v>8</v>
      </c>
      <c r="E115" s="10" t="s">
        <v>335</v>
      </c>
      <c r="F115" s="8" t="s">
        <v>351</v>
      </c>
      <c r="G115" s="12" t="s">
        <v>205</v>
      </c>
      <c r="H115" s="8" t="s">
        <v>432</v>
      </c>
      <c r="I115" s="8"/>
      <c r="J115" s="9" t="s">
        <v>53</v>
      </c>
      <c r="K115" s="8" t="s">
        <v>252</v>
      </c>
      <c r="L115" s="60" t="s">
        <v>435</v>
      </c>
      <c r="M115" s="8" t="s">
        <v>105</v>
      </c>
      <c r="N115" s="9" t="s">
        <v>53</v>
      </c>
      <c r="O115" s="8" t="s">
        <v>406</v>
      </c>
      <c r="P115" s="63" t="s">
        <v>340</v>
      </c>
      <c r="R115" s="141"/>
      <c r="S115" s="141"/>
      <c r="T115" s="141"/>
      <c r="U115" s="141"/>
      <c r="V115" s="141"/>
      <c r="W115" s="141"/>
      <c r="X115" s="141"/>
      <c r="Y115" s="141"/>
      <c r="Z115" s="141"/>
      <c r="AA115" s="141"/>
      <c r="AB115" s="141"/>
      <c r="AC115" s="141"/>
      <c r="AD115" s="141"/>
      <c r="AE115" s="141"/>
      <c r="AF115" s="141"/>
      <c r="AG115" s="141"/>
      <c r="AH115" s="141"/>
      <c r="AI115" s="141"/>
      <c r="AJ115" s="141"/>
      <c r="AK115" s="141"/>
      <c r="AL115" s="141"/>
      <c r="AM115" s="141"/>
      <c r="AN115" s="141"/>
      <c r="AO115" s="141"/>
      <c r="AP115" s="141"/>
      <c r="AQ115" s="49"/>
    </row>
    <row r="116" spans="1:43" x14ac:dyDescent="0.25">
      <c r="A116" s="178" t="s">
        <v>248</v>
      </c>
      <c r="B116" s="179">
        <v>21</v>
      </c>
      <c r="C116" s="225" t="s">
        <v>388</v>
      </c>
      <c r="D116" s="226"/>
      <c r="E116" s="227"/>
      <c r="F116" s="33" t="s">
        <v>348</v>
      </c>
      <c r="G116" s="21"/>
      <c r="H116" s="21" t="s">
        <v>444</v>
      </c>
      <c r="I116" s="21"/>
      <c r="J116" s="21"/>
      <c r="K116" s="21"/>
      <c r="L116" s="6"/>
      <c r="M116" s="6"/>
      <c r="N116" s="21"/>
      <c r="O116" s="21"/>
      <c r="P116" s="35"/>
      <c r="R116" s="141"/>
      <c r="S116" s="141"/>
      <c r="T116" s="141"/>
      <c r="U116" s="141"/>
      <c r="V116" s="141"/>
      <c r="W116" s="141"/>
      <c r="X116" s="141"/>
      <c r="Y116" s="141"/>
      <c r="Z116" s="141"/>
      <c r="AA116" s="141"/>
      <c r="AB116" s="141"/>
      <c r="AC116" s="141"/>
      <c r="AD116" s="141"/>
      <c r="AE116" s="141"/>
      <c r="AF116" s="141"/>
      <c r="AG116" s="141"/>
      <c r="AH116" s="141"/>
      <c r="AI116" s="141"/>
      <c r="AJ116" s="141"/>
      <c r="AK116" s="141"/>
      <c r="AL116" s="141"/>
      <c r="AM116" s="141"/>
      <c r="AN116" s="141"/>
      <c r="AO116" s="141"/>
      <c r="AP116" s="141"/>
      <c r="AQ116" s="49"/>
    </row>
    <row r="117" spans="1:43" x14ac:dyDescent="0.25">
      <c r="A117" s="36" t="s">
        <v>0</v>
      </c>
      <c r="B117" s="22" t="s">
        <v>1</v>
      </c>
      <c r="C117" s="22" t="s">
        <v>2</v>
      </c>
      <c r="D117" s="195" t="s">
        <v>3</v>
      </c>
      <c r="E117" s="20" t="s">
        <v>4</v>
      </c>
      <c r="F117" s="33" t="s">
        <v>5</v>
      </c>
      <c r="G117" s="23" t="s">
        <v>6</v>
      </c>
      <c r="H117" s="7" t="s">
        <v>7</v>
      </c>
      <c r="I117" s="7" t="s">
        <v>85</v>
      </c>
      <c r="J117" s="7"/>
      <c r="K117" s="7"/>
      <c r="L117" s="7" t="s">
        <v>12</v>
      </c>
      <c r="M117" s="7" t="s">
        <v>116</v>
      </c>
      <c r="N117" s="7"/>
      <c r="O117" s="7"/>
      <c r="P117" s="37" t="s">
        <v>338</v>
      </c>
      <c r="R117" s="141"/>
      <c r="S117" s="141"/>
      <c r="T117" s="141"/>
      <c r="U117" s="141"/>
      <c r="V117" s="141"/>
      <c r="W117" s="141"/>
      <c r="X117" s="141"/>
      <c r="Y117" s="141"/>
      <c r="Z117" s="141"/>
      <c r="AA117" s="141"/>
      <c r="AB117" s="141"/>
      <c r="AC117" s="141"/>
      <c r="AD117" s="141"/>
      <c r="AE117" s="141"/>
      <c r="AF117" s="141"/>
      <c r="AG117" s="141"/>
      <c r="AH117" s="141"/>
      <c r="AI117" s="141"/>
      <c r="AJ117" s="141"/>
      <c r="AK117" s="141"/>
      <c r="AL117" s="141"/>
      <c r="AM117" s="141"/>
      <c r="AN117" s="141"/>
      <c r="AO117" s="141"/>
      <c r="AP117" s="141"/>
      <c r="AQ117" s="49"/>
    </row>
    <row r="118" spans="1:43" x14ac:dyDescent="0.25">
      <c r="A118" s="38" t="s">
        <v>431</v>
      </c>
      <c r="B118" s="11">
        <v>0.29166666666666669</v>
      </c>
      <c r="C118" s="11">
        <v>0.3125</v>
      </c>
      <c r="D118" s="194">
        <f t="shared" ref="D118:D121" si="28">24*TEXT(C118-B118,"h:mm")</f>
        <v>0.5</v>
      </c>
      <c r="E118" s="204" t="s">
        <v>256</v>
      </c>
      <c r="F118" s="58" t="s">
        <v>255</v>
      </c>
      <c r="G118" s="62" t="s">
        <v>205</v>
      </c>
      <c r="H118" s="8" t="s">
        <v>432</v>
      </c>
      <c r="I118" s="8"/>
      <c r="J118" s="9" t="s">
        <v>53</v>
      </c>
      <c r="K118" s="8" t="s">
        <v>252</v>
      </c>
      <c r="L118" s="60" t="s">
        <v>435</v>
      </c>
      <c r="M118" s="8" t="s">
        <v>105</v>
      </c>
      <c r="N118" s="9" t="s">
        <v>53</v>
      </c>
      <c r="O118" s="8" t="s">
        <v>406</v>
      </c>
      <c r="P118" s="63" t="s">
        <v>48</v>
      </c>
      <c r="R118" s="141"/>
      <c r="S118" s="141"/>
      <c r="T118" s="141"/>
      <c r="U118" s="141"/>
      <c r="V118" s="141"/>
      <c r="W118" s="141"/>
      <c r="X118" s="141"/>
      <c r="Y118" s="141"/>
      <c r="Z118" s="141"/>
      <c r="AA118" s="141"/>
      <c r="AB118" s="141"/>
      <c r="AC118" s="141"/>
      <c r="AD118" s="141"/>
      <c r="AE118" s="141"/>
      <c r="AF118" s="141"/>
      <c r="AG118" s="141"/>
      <c r="AH118" s="141"/>
      <c r="AI118" s="141"/>
      <c r="AJ118" s="141"/>
      <c r="AK118" s="141"/>
      <c r="AL118" s="141"/>
      <c r="AM118" s="141"/>
      <c r="AN118" s="141"/>
      <c r="AO118" s="141"/>
      <c r="AP118" s="141"/>
      <c r="AQ118" s="49"/>
    </row>
    <row r="119" spans="1:43" x14ac:dyDescent="0.25">
      <c r="A119" s="38" t="s">
        <v>431</v>
      </c>
      <c r="B119" s="11">
        <v>0.3125</v>
      </c>
      <c r="C119" s="11">
        <v>0.47916666666666669</v>
      </c>
      <c r="D119" s="194">
        <f t="shared" si="28"/>
        <v>4</v>
      </c>
      <c r="E119" s="205" t="s">
        <v>302</v>
      </c>
      <c r="F119" s="58" t="s">
        <v>352</v>
      </c>
      <c r="G119" s="12" t="s">
        <v>205</v>
      </c>
      <c r="H119" s="8" t="s">
        <v>432</v>
      </c>
      <c r="I119" s="12"/>
      <c r="J119" s="9" t="s">
        <v>53</v>
      </c>
      <c r="K119" s="8" t="s">
        <v>252</v>
      </c>
      <c r="L119" s="60" t="s">
        <v>435</v>
      </c>
      <c r="M119" s="8" t="s">
        <v>105</v>
      </c>
      <c r="N119" s="9" t="s">
        <v>53</v>
      </c>
      <c r="O119" s="8" t="s">
        <v>406</v>
      </c>
      <c r="P119" s="215" t="s">
        <v>48</v>
      </c>
      <c r="R119" s="141"/>
      <c r="S119" s="141"/>
      <c r="T119" s="141"/>
      <c r="U119" s="141"/>
      <c r="V119" s="141"/>
      <c r="W119" s="141"/>
      <c r="X119" s="141"/>
      <c r="Y119" s="141"/>
      <c r="Z119" s="141"/>
      <c r="AA119" s="141"/>
      <c r="AB119" s="141"/>
      <c r="AC119" s="141"/>
      <c r="AD119" s="141"/>
      <c r="AE119" s="141"/>
      <c r="AF119" s="141"/>
      <c r="AG119" s="141"/>
      <c r="AH119" s="141"/>
      <c r="AI119" s="141"/>
      <c r="AJ119" s="141"/>
      <c r="AK119" s="141"/>
      <c r="AL119" s="141"/>
      <c r="AM119" s="141"/>
      <c r="AN119" s="141"/>
      <c r="AO119" s="141"/>
      <c r="AP119" s="141"/>
      <c r="AQ119" s="49"/>
    </row>
    <row r="120" spans="1:43" x14ac:dyDescent="0.25">
      <c r="A120" s="38"/>
      <c r="B120" s="11">
        <v>0.47916666666666669</v>
      </c>
      <c r="C120" s="11">
        <v>0.52083333333333337</v>
      </c>
      <c r="D120" s="194">
        <f t="shared" si="28"/>
        <v>1</v>
      </c>
      <c r="E120" s="205"/>
      <c r="F120" s="34" t="s">
        <v>10</v>
      </c>
      <c r="G120" s="12"/>
      <c r="H120" s="12"/>
      <c r="I120" s="12"/>
      <c r="J120" s="8"/>
      <c r="K120" s="8"/>
      <c r="L120" s="12"/>
      <c r="M120" s="9"/>
      <c r="N120" s="8"/>
      <c r="O120" s="8"/>
      <c r="P120" s="48"/>
      <c r="R120" s="141"/>
      <c r="S120" s="141"/>
      <c r="T120" s="141"/>
      <c r="U120" s="141"/>
      <c r="V120" s="141"/>
      <c r="W120" s="141"/>
      <c r="X120" s="141"/>
      <c r="Y120" s="141"/>
      <c r="Z120" s="141"/>
      <c r="AA120" s="141"/>
      <c r="AB120" s="141"/>
      <c r="AC120" s="141"/>
      <c r="AD120" s="141"/>
      <c r="AE120" s="141"/>
      <c r="AF120" s="141"/>
      <c r="AG120" s="141"/>
      <c r="AH120" s="141"/>
      <c r="AI120" s="141"/>
      <c r="AJ120" s="141"/>
      <c r="AK120" s="141"/>
      <c r="AL120" s="141"/>
      <c r="AM120" s="141"/>
      <c r="AN120" s="141"/>
      <c r="AO120" s="141"/>
      <c r="AP120" s="141"/>
      <c r="AQ120" s="49"/>
    </row>
    <row r="121" spans="1:43" x14ac:dyDescent="0.25">
      <c r="A121" s="38" t="s">
        <v>431</v>
      </c>
      <c r="B121" s="11">
        <v>0.52083333333333337</v>
      </c>
      <c r="C121" s="61">
        <v>0.60416666666666663</v>
      </c>
      <c r="D121" s="194">
        <f t="shared" si="28"/>
        <v>2</v>
      </c>
      <c r="E121" s="10" t="s">
        <v>256</v>
      </c>
      <c r="F121" s="58" t="s">
        <v>307</v>
      </c>
      <c r="G121" s="12" t="s">
        <v>205</v>
      </c>
      <c r="H121" s="8" t="s">
        <v>432</v>
      </c>
      <c r="I121" s="8"/>
      <c r="J121" s="9" t="s">
        <v>53</v>
      </c>
      <c r="K121" s="8" t="s">
        <v>252</v>
      </c>
      <c r="L121" s="60" t="s">
        <v>435</v>
      </c>
      <c r="M121" s="8" t="s">
        <v>105</v>
      </c>
      <c r="N121" s="9" t="s">
        <v>53</v>
      </c>
      <c r="O121" s="8" t="s">
        <v>406</v>
      </c>
      <c r="P121" s="63" t="s">
        <v>339</v>
      </c>
      <c r="R121" s="141"/>
      <c r="S121" s="141"/>
      <c r="T121" s="141"/>
      <c r="U121" s="141"/>
      <c r="V121" s="141"/>
      <c r="W121" s="141"/>
      <c r="X121" s="141"/>
      <c r="Y121" s="141"/>
      <c r="Z121" s="141"/>
      <c r="AA121" s="141"/>
      <c r="AB121" s="141"/>
      <c r="AC121" s="141"/>
      <c r="AD121" s="141"/>
      <c r="AE121" s="141"/>
      <c r="AF121" s="141"/>
      <c r="AG121" s="141"/>
      <c r="AH121" s="141"/>
      <c r="AI121" s="141"/>
      <c r="AJ121" s="141"/>
      <c r="AK121" s="141"/>
      <c r="AL121" s="141"/>
      <c r="AM121" s="141"/>
      <c r="AN121" s="141"/>
      <c r="AO121" s="141"/>
      <c r="AP121" s="141"/>
      <c r="AQ121" s="49"/>
    </row>
    <row r="122" spans="1:43" x14ac:dyDescent="0.25">
      <c r="A122" s="38" t="s">
        <v>431</v>
      </c>
      <c r="B122" s="11">
        <v>0.60416666666666663</v>
      </c>
      <c r="C122" s="11">
        <v>0.64583333333333337</v>
      </c>
      <c r="D122" s="194">
        <f>24*TEXT(C122-B122,"h:mm")</f>
        <v>1</v>
      </c>
      <c r="E122" s="10" t="s">
        <v>256</v>
      </c>
      <c r="F122" s="150" t="s">
        <v>357</v>
      </c>
      <c r="G122" s="62" t="s">
        <v>205</v>
      </c>
      <c r="H122" s="8" t="s">
        <v>432</v>
      </c>
      <c r="I122" s="8"/>
      <c r="J122" s="9" t="s">
        <v>53</v>
      </c>
      <c r="K122" s="8" t="s">
        <v>252</v>
      </c>
      <c r="L122" s="60" t="s">
        <v>435</v>
      </c>
      <c r="M122" s="8" t="s">
        <v>105</v>
      </c>
      <c r="N122" s="9" t="s">
        <v>53</v>
      </c>
      <c r="O122" s="8" t="s">
        <v>406</v>
      </c>
      <c r="P122" s="63" t="s">
        <v>48</v>
      </c>
      <c r="R122" s="141"/>
      <c r="S122" s="141"/>
      <c r="T122" s="141"/>
      <c r="U122" s="141"/>
      <c r="V122" s="141"/>
      <c r="W122" s="141"/>
      <c r="X122" s="141"/>
      <c r="Y122" s="141"/>
      <c r="Z122" s="141"/>
      <c r="AA122" s="141"/>
      <c r="AB122" s="141"/>
      <c r="AC122" s="141"/>
      <c r="AD122" s="141"/>
      <c r="AE122" s="141"/>
      <c r="AF122" s="141"/>
      <c r="AG122" s="141"/>
      <c r="AH122" s="141"/>
      <c r="AI122" s="141"/>
      <c r="AJ122" s="141"/>
      <c r="AK122" s="141"/>
      <c r="AL122" s="141"/>
      <c r="AM122" s="141"/>
      <c r="AN122" s="141"/>
      <c r="AO122" s="141"/>
      <c r="AP122" s="141"/>
      <c r="AQ122" s="49"/>
    </row>
    <row r="123" spans="1:43" x14ac:dyDescent="0.25">
      <c r="A123" s="178" t="s">
        <v>248</v>
      </c>
      <c r="B123" s="179">
        <v>22</v>
      </c>
      <c r="C123" s="225" t="s">
        <v>389</v>
      </c>
      <c r="D123" s="226"/>
      <c r="E123" s="227"/>
      <c r="F123" s="33" t="s">
        <v>348</v>
      </c>
      <c r="G123" s="21"/>
      <c r="H123" s="21" t="s">
        <v>444</v>
      </c>
      <c r="I123" s="21"/>
      <c r="J123" s="21"/>
      <c r="K123" s="21"/>
      <c r="L123" s="6"/>
      <c r="M123" s="6"/>
      <c r="N123" s="21"/>
      <c r="O123" s="21"/>
      <c r="P123" s="35"/>
      <c r="R123" s="141"/>
      <c r="S123" s="141"/>
      <c r="T123" s="141"/>
      <c r="U123" s="141"/>
      <c r="V123" s="141"/>
      <c r="W123" s="141"/>
      <c r="X123" s="141"/>
      <c r="Y123" s="141"/>
      <c r="Z123" s="141"/>
      <c r="AA123" s="141"/>
      <c r="AB123" s="141"/>
      <c r="AC123" s="141"/>
      <c r="AD123" s="141"/>
      <c r="AE123" s="141"/>
      <c r="AF123" s="141"/>
      <c r="AG123" s="141"/>
      <c r="AH123" s="141"/>
      <c r="AI123" s="141"/>
      <c r="AJ123" s="141"/>
      <c r="AK123" s="141"/>
      <c r="AL123" s="141"/>
      <c r="AM123" s="141"/>
      <c r="AN123" s="141"/>
      <c r="AO123" s="141"/>
      <c r="AP123" s="141"/>
      <c r="AQ123" s="49"/>
    </row>
    <row r="124" spans="1:43" x14ac:dyDescent="0.25">
      <c r="A124" s="36" t="s">
        <v>0</v>
      </c>
      <c r="B124" s="22" t="s">
        <v>1</v>
      </c>
      <c r="C124" s="22" t="s">
        <v>2</v>
      </c>
      <c r="D124" s="195" t="s">
        <v>3</v>
      </c>
      <c r="E124" s="20" t="s">
        <v>4</v>
      </c>
      <c r="F124" s="33" t="s">
        <v>5</v>
      </c>
      <c r="G124" s="23" t="s">
        <v>6</v>
      </c>
      <c r="H124" s="7" t="s">
        <v>7</v>
      </c>
      <c r="I124" s="7" t="s">
        <v>85</v>
      </c>
      <c r="J124" s="7"/>
      <c r="K124" s="7"/>
      <c r="L124" s="7" t="s">
        <v>12</v>
      </c>
      <c r="M124" s="7" t="s">
        <v>116</v>
      </c>
      <c r="N124" s="7"/>
      <c r="O124" s="7"/>
      <c r="P124" s="37" t="s">
        <v>338</v>
      </c>
      <c r="R124" s="141"/>
      <c r="S124" s="141"/>
      <c r="T124" s="141"/>
      <c r="U124" s="141"/>
      <c r="V124" s="141"/>
      <c r="W124" s="141"/>
      <c r="X124" s="141"/>
      <c r="Y124" s="141"/>
      <c r="Z124" s="141"/>
      <c r="AA124" s="141"/>
      <c r="AB124" s="141"/>
      <c r="AC124" s="141"/>
      <c r="AD124" s="141"/>
      <c r="AE124" s="141"/>
      <c r="AF124" s="141"/>
      <c r="AG124" s="141"/>
      <c r="AH124" s="141"/>
      <c r="AI124" s="141"/>
      <c r="AJ124" s="141"/>
      <c r="AK124" s="141"/>
      <c r="AL124" s="141"/>
      <c r="AM124" s="141"/>
      <c r="AN124" s="141"/>
      <c r="AO124" s="141"/>
      <c r="AP124" s="141"/>
      <c r="AQ124" s="49"/>
    </row>
    <row r="125" spans="1:43" x14ac:dyDescent="0.25">
      <c r="A125" s="38" t="s">
        <v>431</v>
      </c>
      <c r="B125" s="11">
        <v>0.29166666666666669</v>
      </c>
      <c r="C125" s="61">
        <v>0.3125</v>
      </c>
      <c r="D125" s="194">
        <f t="shared" ref="D125:D126" si="29">24*TEXT(C125-B125,"h:mm")</f>
        <v>0.5</v>
      </c>
      <c r="E125" s="204" t="s">
        <v>256</v>
      </c>
      <c r="F125" s="58" t="s">
        <v>255</v>
      </c>
      <c r="G125" s="12" t="s">
        <v>205</v>
      </c>
      <c r="H125" s="8" t="s">
        <v>432</v>
      </c>
      <c r="I125" s="8"/>
      <c r="J125" s="9" t="s">
        <v>53</v>
      </c>
      <c r="K125" s="8" t="s">
        <v>252</v>
      </c>
      <c r="L125" s="60" t="s">
        <v>435</v>
      </c>
      <c r="M125" s="8" t="s">
        <v>105</v>
      </c>
      <c r="N125" s="9" t="s">
        <v>53</v>
      </c>
      <c r="O125" s="8" t="s">
        <v>406</v>
      </c>
      <c r="P125" s="63" t="s">
        <v>48</v>
      </c>
      <c r="R125" s="141"/>
      <c r="S125" s="141"/>
      <c r="T125" s="141"/>
      <c r="U125" s="141"/>
      <c r="V125" s="141"/>
      <c r="W125" s="141"/>
      <c r="X125" s="141"/>
      <c r="Y125" s="141"/>
      <c r="Z125" s="141"/>
      <c r="AA125" s="141"/>
      <c r="AB125" s="141"/>
      <c r="AC125" s="141"/>
      <c r="AD125" s="141"/>
      <c r="AE125" s="141"/>
      <c r="AF125" s="141"/>
      <c r="AG125" s="141"/>
      <c r="AH125" s="141"/>
      <c r="AI125" s="141"/>
      <c r="AJ125" s="141"/>
      <c r="AK125" s="141"/>
      <c r="AL125" s="141"/>
      <c r="AM125" s="141"/>
      <c r="AN125" s="141"/>
      <c r="AO125" s="141"/>
      <c r="AP125" s="141"/>
      <c r="AQ125" s="49"/>
    </row>
    <row r="126" spans="1:43" x14ac:dyDescent="0.25">
      <c r="A126" s="38" t="s">
        <v>431</v>
      </c>
      <c r="B126" s="11">
        <v>0.3125</v>
      </c>
      <c r="C126" s="11">
        <v>0.47916666666666669</v>
      </c>
      <c r="D126" s="194">
        <f t="shared" si="29"/>
        <v>4</v>
      </c>
      <c r="E126" s="205" t="s">
        <v>302</v>
      </c>
      <c r="F126" s="58" t="s">
        <v>358</v>
      </c>
      <c r="G126" s="29" t="s">
        <v>205</v>
      </c>
      <c r="H126" s="8" t="s">
        <v>432</v>
      </c>
      <c r="I126" s="57"/>
      <c r="J126" s="9" t="s">
        <v>53</v>
      </c>
      <c r="K126" s="8" t="s">
        <v>252</v>
      </c>
      <c r="L126" s="60" t="s">
        <v>435</v>
      </c>
      <c r="M126" s="8" t="s">
        <v>105</v>
      </c>
      <c r="N126" s="9" t="s">
        <v>53</v>
      </c>
      <c r="O126" s="8" t="s">
        <v>406</v>
      </c>
      <c r="P126" s="46" t="s">
        <v>48</v>
      </c>
      <c r="R126" s="141"/>
      <c r="S126" s="141"/>
      <c r="T126" s="141"/>
      <c r="U126" s="141"/>
      <c r="V126" s="141"/>
      <c r="W126" s="141"/>
      <c r="X126" s="141"/>
      <c r="Y126" s="141"/>
      <c r="Z126" s="141"/>
      <c r="AA126" s="141"/>
      <c r="AB126" s="141"/>
      <c r="AC126" s="141"/>
      <c r="AD126" s="141"/>
      <c r="AE126" s="141"/>
      <c r="AF126" s="141"/>
      <c r="AG126" s="141"/>
      <c r="AH126" s="141"/>
      <c r="AI126" s="141"/>
      <c r="AJ126" s="141"/>
      <c r="AK126" s="141"/>
      <c r="AL126" s="141"/>
      <c r="AM126" s="141"/>
      <c r="AN126" s="141"/>
      <c r="AO126" s="141"/>
      <c r="AP126" s="141"/>
    </row>
    <row r="127" spans="1:43" x14ac:dyDescent="0.25">
      <c r="A127" s="38"/>
      <c r="B127" s="11">
        <v>0.47916666666666669</v>
      </c>
      <c r="C127" s="11">
        <v>0.52083333333333337</v>
      </c>
      <c r="D127" s="194">
        <f>24*TEXT(C127-B127,"h:mm")</f>
        <v>1</v>
      </c>
      <c r="E127" s="12"/>
      <c r="F127" s="34" t="s">
        <v>10</v>
      </c>
      <c r="G127" s="12"/>
      <c r="H127" s="12"/>
      <c r="I127" s="12"/>
      <c r="J127" s="12"/>
      <c r="K127" s="12"/>
      <c r="L127" s="12"/>
      <c r="M127" s="9"/>
      <c r="N127" s="12"/>
      <c r="O127" s="12"/>
      <c r="P127" s="48"/>
      <c r="R127" s="141"/>
      <c r="S127" s="141"/>
      <c r="T127" s="141"/>
      <c r="U127" s="141"/>
      <c r="V127" s="141"/>
      <c r="W127" s="141"/>
      <c r="X127" s="141"/>
      <c r="Y127" s="141"/>
      <c r="Z127" s="141"/>
      <c r="AA127" s="141"/>
      <c r="AB127" s="141"/>
      <c r="AC127" s="141"/>
      <c r="AD127" s="141"/>
      <c r="AE127" s="141"/>
      <c r="AF127" s="141"/>
      <c r="AG127" s="141"/>
      <c r="AH127" s="141"/>
      <c r="AI127" s="141"/>
      <c r="AJ127" s="141"/>
      <c r="AK127" s="141"/>
      <c r="AL127" s="141"/>
      <c r="AM127" s="141"/>
      <c r="AN127" s="141"/>
      <c r="AO127" s="141"/>
      <c r="AP127" s="141"/>
      <c r="AQ127" s="49"/>
    </row>
    <row r="128" spans="1:43" x14ac:dyDescent="0.25">
      <c r="A128" s="38" t="s">
        <v>431</v>
      </c>
      <c r="B128" s="11">
        <v>0.52083333333333337</v>
      </c>
      <c r="C128" s="11">
        <v>0.58333333333333337</v>
      </c>
      <c r="D128" s="194">
        <f t="shared" ref="D128:D129" si="30">24*TEXT(C128-B128,"h:mm")</f>
        <v>1.5</v>
      </c>
      <c r="E128" s="10" t="s">
        <v>322</v>
      </c>
      <c r="F128" s="34" t="s">
        <v>359</v>
      </c>
      <c r="G128" s="62" t="s">
        <v>205</v>
      </c>
      <c r="H128" s="8" t="s">
        <v>420</v>
      </c>
      <c r="I128" s="8"/>
      <c r="J128" s="9" t="s">
        <v>53</v>
      </c>
      <c r="K128" s="8" t="s">
        <v>252</v>
      </c>
      <c r="L128" s="60" t="s">
        <v>401</v>
      </c>
      <c r="M128" s="8" t="s">
        <v>412</v>
      </c>
      <c r="N128" s="9" t="s">
        <v>53</v>
      </c>
      <c r="O128" s="8" t="s">
        <v>406</v>
      </c>
      <c r="P128" s="63" t="s">
        <v>257</v>
      </c>
      <c r="R128" s="141"/>
      <c r="S128" s="141"/>
      <c r="T128" s="141"/>
      <c r="U128" s="141"/>
      <c r="V128" s="141"/>
      <c r="W128" s="141"/>
      <c r="X128" s="141"/>
      <c r="Y128" s="141"/>
      <c r="Z128" s="141"/>
      <c r="AA128" s="141"/>
      <c r="AB128" s="141"/>
      <c r="AC128" s="141"/>
      <c r="AD128" s="141"/>
      <c r="AE128" s="141"/>
      <c r="AF128" s="141"/>
      <c r="AG128" s="141"/>
      <c r="AH128" s="141"/>
      <c r="AI128" s="141"/>
      <c r="AJ128" s="141"/>
      <c r="AK128" s="141"/>
      <c r="AL128" s="141"/>
      <c r="AM128" s="141"/>
      <c r="AN128" s="141"/>
      <c r="AO128" s="141"/>
      <c r="AP128" s="141"/>
      <c r="AQ128" s="49"/>
    </row>
    <row r="129" spans="1:43" x14ac:dyDescent="0.25">
      <c r="A129" s="38" t="s">
        <v>431</v>
      </c>
      <c r="B129" s="11">
        <v>0.58333333333333337</v>
      </c>
      <c r="C129" s="61">
        <v>0.64583333333333337</v>
      </c>
      <c r="D129" s="194">
        <f t="shared" si="30"/>
        <v>1.5</v>
      </c>
      <c r="E129" s="10" t="s">
        <v>323</v>
      </c>
      <c r="F129" s="8" t="s">
        <v>360</v>
      </c>
      <c r="G129" s="12" t="s">
        <v>205</v>
      </c>
      <c r="H129" s="8" t="s">
        <v>420</v>
      </c>
      <c r="I129" s="8"/>
      <c r="J129" s="9" t="s">
        <v>53</v>
      </c>
      <c r="K129" s="8" t="s">
        <v>252</v>
      </c>
      <c r="L129" s="60" t="s">
        <v>401</v>
      </c>
      <c r="M129" s="8" t="s">
        <v>412</v>
      </c>
      <c r="N129" s="9" t="s">
        <v>53</v>
      </c>
      <c r="O129" s="8" t="s">
        <v>406</v>
      </c>
      <c r="P129" s="63" t="s">
        <v>257</v>
      </c>
      <c r="R129" s="141"/>
      <c r="S129" s="141"/>
      <c r="T129" s="141"/>
      <c r="U129" s="141"/>
      <c r="V129" s="141"/>
      <c r="W129" s="141"/>
      <c r="X129" s="141"/>
      <c r="Y129" s="141"/>
      <c r="Z129" s="141"/>
      <c r="AA129" s="141"/>
      <c r="AB129" s="141"/>
      <c r="AC129" s="141"/>
      <c r="AD129" s="141"/>
      <c r="AE129" s="141"/>
      <c r="AF129" s="141"/>
      <c r="AG129" s="141"/>
      <c r="AH129" s="141"/>
      <c r="AI129" s="141"/>
      <c r="AJ129" s="141"/>
      <c r="AK129" s="141"/>
      <c r="AL129" s="141"/>
      <c r="AM129" s="141"/>
      <c r="AN129" s="141"/>
      <c r="AO129" s="141"/>
      <c r="AP129" s="141"/>
      <c r="AQ129" s="49"/>
    </row>
    <row r="130" spans="1:43" ht="32.25" customHeight="1" x14ac:dyDescent="0.25">
      <c r="A130" s="234" t="s">
        <v>353</v>
      </c>
      <c r="B130" s="235"/>
      <c r="C130" s="235"/>
      <c r="D130" s="235"/>
      <c r="E130" s="235"/>
      <c r="F130" s="235"/>
      <c r="G130" s="235"/>
      <c r="H130" s="235"/>
      <c r="I130" s="235"/>
      <c r="J130" s="235"/>
      <c r="K130" s="235"/>
      <c r="L130" s="235"/>
      <c r="M130" s="235"/>
      <c r="N130" s="235"/>
      <c r="O130" s="235"/>
      <c r="P130" s="236"/>
      <c r="R130" s="141"/>
      <c r="S130" s="141"/>
      <c r="T130" s="141"/>
      <c r="U130" s="141"/>
      <c r="V130" s="141"/>
      <c r="W130" s="141"/>
      <c r="X130" s="141"/>
      <c r="Y130" s="141"/>
      <c r="Z130" s="141"/>
      <c r="AA130" s="141"/>
      <c r="AB130" s="141"/>
      <c r="AC130" s="141"/>
      <c r="AD130" s="141"/>
      <c r="AE130" s="141"/>
      <c r="AF130" s="141"/>
      <c r="AG130" s="141"/>
      <c r="AH130" s="141"/>
      <c r="AI130" s="141"/>
      <c r="AJ130" s="141"/>
      <c r="AK130" s="141"/>
      <c r="AL130" s="141"/>
      <c r="AM130" s="141"/>
      <c r="AN130" s="141"/>
      <c r="AO130" s="141"/>
      <c r="AP130" s="141"/>
      <c r="AQ130" s="49"/>
    </row>
    <row r="131" spans="1:43" x14ac:dyDescent="0.25">
      <c r="A131" s="178" t="s">
        <v>248</v>
      </c>
      <c r="B131" s="179">
        <v>23</v>
      </c>
      <c r="C131" s="225" t="s">
        <v>390</v>
      </c>
      <c r="D131" s="226"/>
      <c r="E131" s="227"/>
      <c r="F131" s="33" t="s">
        <v>348</v>
      </c>
      <c r="G131" s="21"/>
      <c r="H131" s="21" t="s">
        <v>444</v>
      </c>
      <c r="I131" s="21"/>
      <c r="J131" s="7"/>
      <c r="K131" s="7"/>
      <c r="L131" s="6"/>
      <c r="M131" s="6"/>
      <c r="N131" s="7"/>
      <c r="O131" s="7"/>
      <c r="P131" s="35"/>
      <c r="R131" s="141"/>
      <c r="S131" s="141"/>
      <c r="T131" s="141"/>
      <c r="U131" s="141"/>
      <c r="V131" s="141"/>
      <c r="W131" s="141"/>
      <c r="X131" s="141"/>
      <c r="Y131" s="141"/>
      <c r="Z131" s="141"/>
      <c r="AA131" s="141"/>
      <c r="AB131" s="141"/>
      <c r="AC131" s="141"/>
      <c r="AD131" s="141"/>
      <c r="AE131" s="141"/>
      <c r="AF131" s="141"/>
      <c r="AG131" s="141"/>
      <c r="AH131" s="141"/>
      <c r="AI131" s="141"/>
      <c r="AJ131" s="141"/>
      <c r="AK131" s="141"/>
      <c r="AL131" s="141"/>
      <c r="AM131" s="141"/>
      <c r="AN131" s="141"/>
      <c r="AO131" s="141"/>
      <c r="AP131" s="141"/>
      <c r="AQ131" s="49"/>
    </row>
    <row r="132" spans="1:43" x14ac:dyDescent="0.25">
      <c r="A132" s="36" t="s">
        <v>0</v>
      </c>
      <c r="B132" s="22" t="s">
        <v>1</v>
      </c>
      <c r="C132" s="22" t="s">
        <v>2</v>
      </c>
      <c r="D132" s="195" t="s">
        <v>3</v>
      </c>
      <c r="E132" s="20" t="s">
        <v>4</v>
      </c>
      <c r="F132" s="33" t="s">
        <v>5</v>
      </c>
      <c r="G132" s="23" t="s">
        <v>6</v>
      </c>
      <c r="H132" s="7" t="s">
        <v>7</v>
      </c>
      <c r="I132" s="7" t="s">
        <v>85</v>
      </c>
      <c r="J132" s="7"/>
      <c r="K132" s="7"/>
      <c r="L132" s="7" t="s">
        <v>12</v>
      </c>
      <c r="M132" s="7" t="s">
        <v>116</v>
      </c>
      <c r="N132" s="7"/>
      <c r="O132" s="7"/>
      <c r="P132" s="37" t="s">
        <v>338</v>
      </c>
      <c r="R132" s="141"/>
      <c r="S132" s="141"/>
      <c r="T132" s="141"/>
      <c r="U132" s="141"/>
      <c r="V132" s="141"/>
      <c r="W132" s="141"/>
      <c r="X132" s="141"/>
      <c r="Y132" s="141"/>
      <c r="Z132" s="141"/>
      <c r="AA132" s="141"/>
      <c r="AB132" s="141"/>
      <c r="AC132" s="141"/>
      <c r="AD132" s="141"/>
      <c r="AE132" s="141"/>
      <c r="AF132" s="141"/>
      <c r="AG132" s="141"/>
      <c r="AH132" s="141"/>
      <c r="AI132" s="141"/>
      <c r="AJ132" s="141"/>
      <c r="AK132" s="141"/>
      <c r="AL132" s="141"/>
      <c r="AM132" s="141"/>
      <c r="AN132" s="141"/>
      <c r="AO132" s="141"/>
      <c r="AP132" s="141"/>
      <c r="AQ132" s="49"/>
    </row>
    <row r="133" spans="1:43" x14ac:dyDescent="0.25">
      <c r="A133" s="38" t="s">
        <v>431</v>
      </c>
      <c r="B133" s="11">
        <v>0.3125</v>
      </c>
      <c r="C133" s="11">
        <v>0.6875</v>
      </c>
      <c r="D133" s="194">
        <f t="shared" ref="D133" si="31">24*TEXT(C133-B133,"h:mm")</f>
        <v>9</v>
      </c>
      <c r="E133" s="10" t="s">
        <v>316</v>
      </c>
      <c r="F133" s="149" t="s">
        <v>274</v>
      </c>
      <c r="G133" s="62"/>
      <c r="H133" s="8"/>
      <c r="I133" s="8"/>
      <c r="J133" s="8"/>
      <c r="K133" s="8"/>
      <c r="L133" s="60"/>
      <c r="M133" s="8"/>
      <c r="N133" s="8"/>
      <c r="O133" s="8"/>
      <c r="P133" s="63" t="s">
        <v>340</v>
      </c>
      <c r="R133" s="141"/>
      <c r="S133" s="141"/>
      <c r="T133" s="141"/>
      <c r="U133" s="141"/>
      <c r="V133" s="141"/>
      <c r="W133" s="141"/>
      <c r="X133" s="141"/>
      <c r="Y133" s="141"/>
      <c r="Z133" s="141"/>
      <c r="AA133" s="141"/>
      <c r="AB133" s="141"/>
      <c r="AC133" s="141"/>
      <c r="AD133" s="141"/>
      <c r="AE133" s="141"/>
      <c r="AF133" s="141"/>
      <c r="AG133" s="141"/>
      <c r="AH133" s="141"/>
      <c r="AI133" s="141"/>
      <c r="AJ133" s="141"/>
      <c r="AK133" s="141"/>
      <c r="AL133" s="141"/>
      <c r="AM133" s="141"/>
      <c r="AN133" s="141"/>
      <c r="AO133" s="141"/>
      <c r="AP133" s="141"/>
      <c r="AQ133" s="49"/>
    </row>
    <row r="134" spans="1:43" x14ac:dyDescent="0.25">
      <c r="A134" s="178" t="s">
        <v>248</v>
      </c>
      <c r="B134" s="179">
        <v>24</v>
      </c>
      <c r="C134" s="225" t="s">
        <v>391</v>
      </c>
      <c r="D134" s="226"/>
      <c r="E134" s="227"/>
      <c r="F134" s="33" t="s">
        <v>348</v>
      </c>
      <c r="G134" s="21"/>
      <c r="H134" s="21" t="s">
        <v>444</v>
      </c>
      <c r="I134" s="21"/>
      <c r="J134" s="21"/>
      <c r="K134" s="21"/>
      <c r="L134" s="6"/>
      <c r="M134" s="6"/>
      <c r="N134" s="220"/>
      <c r="O134" s="220"/>
      <c r="P134" s="35"/>
      <c r="R134" s="141"/>
      <c r="S134" s="141"/>
      <c r="T134" s="141"/>
      <c r="U134" s="141"/>
      <c r="V134" s="141"/>
      <c r="W134" s="141"/>
      <c r="X134" s="141"/>
      <c r="Y134" s="141"/>
      <c r="Z134" s="141"/>
      <c r="AA134" s="141"/>
      <c r="AB134" s="141"/>
      <c r="AC134" s="141"/>
      <c r="AD134" s="141"/>
      <c r="AE134" s="141"/>
      <c r="AF134" s="141"/>
      <c r="AG134" s="141"/>
      <c r="AH134" s="141"/>
      <c r="AI134" s="141"/>
      <c r="AJ134" s="141"/>
      <c r="AK134" s="141"/>
      <c r="AL134" s="141"/>
      <c r="AM134" s="141"/>
      <c r="AN134" s="141"/>
      <c r="AO134" s="141"/>
      <c r="AP134" s="141"/>
      <c r="AQ134" s="49"/>
    </row>
    <row r="135" spans="1:43" x14ac:dyDescent="0.25">
      <c r="A135" s="36" t="s">
        <v>0</v>
      </c>
      <c r="B135" s="22" t="s">
        <v>1</v>
      </c>
      <c r="C135" s="22" t="s">
        <v>2</v>
      </c>
      <c r="D135" s="195" t="s">
        <v>3</v>
      </c>
      <c r="E135" s="20" t="s">
        <v>4</v>
      </c>
      <c r="F135" s="33" t="s">
        <v>5</v>
      </c>
      <c r="G135" s="23" t="s">
        <v>6</v>
      </c>
      <c r="H135" s="7" t="s">
        <v>7</v>
      </c>
      <c r="I135" s="7" t="s">
        <v>85</v>
      </c>
      <c r="J135" s="7"/>
      <c r="K135" s="7"/>
      <c r="L135" s="7" t="s">
        <v>12</v>
      </c>
      <c r="M135" s="7" t="s">
        <v>116</v>
      </c>
      <c r="N135" s="218"/>
      <c r="O135" s="218"/>
      <c r="P135" s="37" t="s">
        <v>338</v>
      </c>
      <c r="R135" s="141"/>
      <c r="S135" s="141"/>
      <c r="T135" s="141"/>
      <c r="U135" s="141"/>
      <c r="V135" s="141"/>
      <c r="W135" s="141"/>
      <c r="X135" s="141"/>
      <c r="Y135" s="141"/>
      <c r="Z135" s="141"/>
      <c r="AA135" s="141"/>
      <c r="AB135" s="141"/>
      <c r="AC135" s="141"/>
      <c r="AD135" s="141"/>
      <c r="AE135" s="141"/>
      <c r="AF135" s="141"/>
      <c r="AG135" s="141"/>
      <c r="AH135" s="141"/>
      <c r="AI135" s="141"/>
      <c r="AJ135" s="141"/>
      <c r="AK135" s="141"/>
      <c r="AL135" s="141"/>
      <c r="AM135" s="141"/>
      <c r="AN135" s="141"/>
      <c r="AO135" s="141"/>
      <c r="AP135" s="141"/>
      <c r="AQ135" s="49"/>
    </row>
    <row r="136" spans="1:43" x14ac:dyDescent="0.25">
      <c r="A136" s="38" t="s">
        <v>431</v>
      </c>
      <c r="B136" s="11">
        <v>0.3125</v>
      </c>
      <c r="C136" s="11">
        <v>0.6875</v>
      </c>
      <c r="D136" s="194">
        <f t="shared" ref="D136" si="32">24*TEXT(C136-B136,"h:mm")</f>
        <v>9</v>
      </c>
      <c r="E136" s="10" t="s">
        <v>316</v>
      </c>
      <c r="F136" s="149" t="s">
        <v>274</v>
      </c>
      <c r="G136" s="62"/>
      <c r="H136" s="8"/>
      <c r="I136" s="8"/>
      <c r="J136" s="8"/>
      <c r="K136" s="8"/>
      <c r="L136" s="60"/>
      <c r="M136" s="8"/>
      <c r="N136" s="8"/>
      <c r="O136" s="8"/>
      <c r="P136" s="63" t="s">
        <v>340</v>
      </c>
      <c r="R136" s="141"/>
      <c r="S136" s="141"/>
      <c r="T136" s="141"/>
      <c r="U136" s="141"/>
      <c r="V136" s="141"/>
      <c r="W136" s="141"/>
      <c r="X136" s="141"/>
      <c r="Y136" s="141"/>
      <c r="Z136" s="141"/>
      <c r="AA136" s="141"/>
      <c r="AB136" s="141"/>
      <c r="AC136" s="141"/>
      <c r="AD136" s="141"/>
      <c r="AE136" s="141"/>
      <c r="AF136" s="141"/>
      <c r="AG136" s="141"/>
      <c r="AH136" s="141"/>
      <c r="AI136" s="141"/>
      <c r="AJ136" s="141"/>
      <c r="AK136" s="141"/>
      <c r="AL136" s="141"/>
      <c r="AM136" s="141"/>
      <c r="AN136" s="141"/>
      <c r="AO136" s="141"/>
      <c r="AP136" s="141"/>
      <c r="AQ136" s="49"/>
    </row>
    <row r="137" spans="1:43" x14ac:dyDescent="0.25">
      <c r="A137" s="178" t="s">
        <v>248</v>
      </c>
      <c r="B137" s="179">
        <v>25</v>
      </c>
      <c r="C137" s="225" t="s">
        <v>392</v>
      </c>
      <c r="D137" s="226"/>
      <c r="E137" s="227"/>
      <c r="F137" s="33" t="s">
        <v>348</v>
      </c>
      <c r="G137" s="21"/>
      <c r="H137" s="21" t="s">
        <v>444</v>
      </c>
      <c r="I137" s="21"/>
      <c r="J137" s="7"/>
      <c r="K137" s="7"/>
      <c r="L137" s="6"/>
      <c r="M137" s="6"/>
      <c r="N137" s="7"/>
      <c r="O137" s="7"/>
      <c r="P137" s="35"/>
      <c r="R137" s="141"/>
      <c r="S137" s="141"/>
      <c r="T137" s="141"/>
      <c r="U137" s="141"/>
      <c r="V137" s="141"/>
      <c r="W137" s="141"/>
      <c r="X137" s="141"/>
      <c r="Y137" s="141"/>
      <c r="Z137" s="141"/>
      <c r="AA137" s="141"/>
      <c r="AB137" s="141"/>
      <c r="AC137" s="141"/>
      <c r="AD137" s="141"/>
      <c r="AE137" s="141"/>
      <c r="AF137" s="141"/>
      <c r="AG137" s="141"/>
      <c r="AH137" s="141"/>
      <c r="AI137" s="141"/>
      <c r="AJ137" s="141"/>
      <c r="AK137" s="141"/>
      <c r="AL137" s="141"/>
      <c r="AM137" s="141"/>
      <c r="AN137" s="141"/>
      <c r="AO137" s="141"/>
      <c r="AP137" s="141"/>
      <c r="AQ137" s="49"/>
    </row>
    <row r="138" spans="1:43" x14ac:dyDescent="0.25">
      <c r="A138" s="36" t="s">
        <v>0</v>
      </c>
      <c r="B138" s="22" t="s">
        <v>1</v>
      </c>
      <c r="C138" s="22" t="s">
        <v>2</v>
      </c>
      <c r="D138" s="195" t="s">
        <v>3</v>
      </c>
      <c r="E138" s="20" t="s">
        <v>4</v>
      </c>
      <c r="F138" s="33" t="s">
        <v>5</v>
      </c>
      <c r="G138" s="23" t="s">
        <v>6</v>
      </c>
      <c r="H138" s="7" t="s">
        <v>7</v>
      </c>
      <c r="I138" s="7" t="s">
        <v>85</v>
      </c>
      <c r="J138" s="7"/>
      <c r="K138" s="7"/>
      <c r="L138" s="7" t="s">
        <v>12</v>
      </c>
      <c r="M138" s="7" t="s">
        <v>116</v>
      </c>
      <c r="N138" s="7"/>
      <c r="O138" s="7"/>
      <c r="P138" s="37" t="s">
        <v>338</v>
      </c>
      <c r="R138" s="141"/>
      <c r="S138" s="141"/>
      <c r="T138" s="141"/>
      <c r="U138" s="141"/>
      <c r="V138" s="141"/>
      <c r="W138" s="141"/>
      <c r="X138" s="141"/>
      <c r="Y138" s="141"/>
      <c r="Z138" s="141"/>
      <c r="AA138" s="141"/>
      <c r="AB138" s="141"/>
      <c r="AC138" s="141"/>
      <c r="AD138" s="141"/>
      <c r="AE138" s="141"/>
      <c r="AF138" s="141"/>
      <c r="AG138" s="141"/>
      <c r="AH138" s="141"/>
      <c r="AI138" s="141"/>
      <c r="AJ138" s="141"/>
      <c r="AK138" s="141"/>
      <c r="AL138" s="141"/>
      <c r="AM138" s="141"/>
      <c r="AN138" s="141"/>
      <c r="AO138" s="141"/>
      <c r="AP138" s="141"/>
      <c r="AQ138" s="49"/>
    </row>
    <row r="139" spans="1:43" x14ac:dyDescent="0.25">
      <c r="A139" s="38" t="s">
        <v>431</v>
      </c>
      <c r="B139" s="11">
        <v>0.3125</v>
      </c>
      <c r="C139" s="11">
        <v>0.6875</v>
      </c>
      <c r="D139" s="194">
        <f t="shared" ref="D139" si="33">24*TEXT(C139-B139,"h:mm")</f>
        <v>9</v>
      </c>
      <c r="E139" s="10" t="s">
        <v>316</v>
      </c>
      <c r="F139" s="149" t="s">
        <v>274</v>
      </c>
      <c r="G139" s="62"/>
      <c r="H139" s="8"/>
      <c r="I139" s="8"/>
      <c r="J139" s="8"/>
      <c r="K139" s="8"/>
      <c r="L139" s="60"/>
      <c r="M139" s="8"/>
      <c r="N139" s="8"/>
      <c r="O139" s="8"/>
      <c r="P139" s="63" t="s">
        <v>340</v>
      </c>
      <c r="R139" s="141"/>
      <c r="S139" s="141"/>
      <c r="T139" s="141"/>
      <c r="U139" s="141"/>
      <c r="V139" s="141"/>
      <c r="W139" s="141"/>
      <c r="X139" s="141"/>
      <c r="Y139" s="141"/>
      <c r="Z139" s="141"/>
      <c r="AA139" s="141"/>
      <c r="AB139" s="141"/>
      <c r="AC139" s="141"/>
      <c r="AD139" s="141"/>
      <c r="AE139" s="141"/>
      <c r="AF139" s="141"/>
      <c r="AG139" s="141"/>
      <c r="AH139" s="141"/>
      <c r="AI139" s="141"/>
      <c r="AJ139" s="141"/>
      <c r="AK139" s="141"/>
      <c r="AL139" s="141"/>
      <c r="AM139" s="141"/>
      <c r="AN139" s="141"/>
      <c r="AO139" s="141"/>
      <c r="AP139" s="141"/>
      <c r="AQ139" s="49"/>
    </row>
    <row r="140" spans="1:43" x14ac:dyDescent="0.25">
      <c r="A140" s="178" t="s">
        <v>248</v>
      </c>
      <c r="B140" s="179">
        <v>26</v>
      </c>
      <c r="C140" s="225" t="s">
        <v>393</v>
      </c>
      <c r="D140" s="226"/>
      <c r="E140" s="227"/>
      <c r="F140" s="33" t="s">
        <v>348</v>
      </c>
      <c r="G140" s="21"/>
      <c r="H140" s="21" t="s">
        <v>444</v>
      </c>
      <c r="I140" s="21"/>
      <c r="J140" s="7"/>
      <c r="K140" s="7"/>
      <c r="L140" s="6"/>
      <c r="M140" s="6"/>
      <c r="N140" s="7"/>
      <c r="O140" s="7"/>
      <c r="P140" s="35"/>
      <c r="R140" s="141"/>
      <c r="S140" s="141"/>
      <c r="T140" s="141"/>
      <c r="U140" s="141"/>
      <c r="V140" s="141"/>
      <c r="W140" s="141"/>
      <c r="X140" s="141"/>
      <c r="Y140" s="141"/>
      <c r="Z140" s="141"/>
      <c r="AA140" s="141"/>
      <c r="AB140" s="141"/>
      <c r="AC140" s="141"/>
      <c r="AD140" s="141"/>
      <c r="AE140" s="141"/>
      <c r="AF140" s="141"/>
      <c r="AG140" s="141"/>
      <c r="AH140" s="141"/>
      <c r="AI140" s="141"/>
      <c r="AJ140" s="141"/>
      <c r="AK140" s="141"/>
      <c r="AL140" s="141"/>
      <c r="AM140" s="141"/>
      <c r="AN140" s="141"/>
      <c r="AO140" s="141"/>
      <c r="AP140" s="141"/>
      <c r="AQ140" s="49"/>
    </row>
    <row r="141" spans="1:43" x14ac:dyDescent="0.25">
      <c r="A141" s="36" t="s">
        <v>0</v>
      </c>
      <c r="B141" s="22" t="s">
        <v>1</v>
      </c>
      <c r="C141" s="22" t="s">
        <v>2</v>
      </c>
      <c r="D141" s="195" t="s">
        <v>3</v>
      </c>
      <c r="E141" s="20" t="s">
        <v>4</v>
      </c>
      <c r="F141" s="33" t="s">
        <v>5</v>
      </c>
      <c r="G141" s="23" t="s">
        <v>6</v>
      </c>
      <c r="H141" s="7" t="s">
        <v>7</v>
      </c>
      <c r="I141" s="7" t="s">
        <v>85</v>
      </c>
      <c r="J141" s="7"/>
      <c r="K141" s="7"/>
      <c r="L141" s="7" t="s">
        <v>12</v>
      </c>
      <c r="M141" s="7"/>
      <c r="N141" s="7"/>
      <c r="O141" s="7"/>
      <c r="P141" s="37" t="s">
        <v>338</v>
      </c>
      <c r="R141" s="141"/>
      <c r="S141" s="141"/>
      <c r="T141" s="141"/>
      <c r="U141" s="141"/>
      <c r="V141" s="141"/>
      <c r="W141" s="141"/>
      <c r="X141" s="141"/>
      <c r="Y141" s="141"/>
      <c r="Z141" s="141"/>
      <c r="AA141" s="141"/>
      <c r="AB141" s="141"/>
      <c r="AC141" s="141"/>
      <c r="AD141" s="141"/>
      <c r="AE141" s="141"/>
      <c r="AF141" s="141"/>
      <c r="AG141" s="141"/>
      <c r="AH141" s="141"/>
      <c r="AI141" s="141"/>
      <c r="AJ141" s="141"/>
      <c r="AK141" s="141"/>
      <c r="AL141" s="141"/>
      <c r="AM141" s="141"/>
      <c r="AN141" s="141"/>
      <c r="AO141" s="141"/>
      <c r="AP141" s="141"/>
      <c r="AQ141" s="49"/>
    </row>
    <row r="142" spans="1:43" x14ac:dyDescent="0.25">
      <c r="A142" s="38" t="s">
        <v>431</v>
      </c>
      <c r="B142" s="11">
        <v>0.3125</v>
      </c>
      <c r="C142" s="11">
        <v>0.6875</v>
      </c>
      <c r="D142" s="194">
        <f t="shared" ref="D142" si="34">24*TEXT(C142-B142,"h:mm")</f>
        <v>9</v>
      </c>
      <c r="E142" s="10" t="s">
        <v>316</v>
      </c>
      <c r="F142" s="149" t="s">
        <v>274</v>
      </c>
      <c r="G142" s="62"/>
      <c r="H142" s="8"/>
      <c r="I142" s="8"/>
      <c r="J142" s="8"/>
      <c r="K142" s="8"/>
      <c r="L142" s="60"/>
      <c r="M142" s="8"/>
      <c r="N142" s="8"/>
      <c r="O142" s="8"/>
      <c r="P142" s="63" t="s">
        <v>340</v>
      </c>
      <c r="R142" s="141"/>
      <c r="S142" s="141"/>
      <c r="T142" s="141"/>
      <c r="U142" s="141"/>
      <c r="V142" s="141"/>
      <c r="W142" s="141"/>
      <c r="X142" s="141"/>
      <c r="Y142" s="141"/>
      <c r="Z142" s="141"/>
      <c r="AA142" s="141"/>
      <c r="AB142" s="141"/>
      <c r="AC142" s="141"/>
      <c r="AD142" s="141"/>
      <c r="AE142" s="141"/>
      <c r="AF142" s="141"/>
      <c r="AG142" s="141"/>
      <c r="AH142" s="141"/>
      <c r="AI142" s="141"/>
      <c r="AJ142" s="141"/>
      <c r="AK142" s="141"/>
      <c r="AL142" s="141"/>
      <c r="AM142" s="141"/>
      <c r="AN142" s="141"/>
      <c r="AO142" s="141"/>
      <c r="AP142" s="141"/>
      <c r="AQ142" s="49"/>
    </row>
    <row r="143" spans="1:43" x14ac:dyDescent="0.25">
      <c r="A143" s="178" t="s">
        <v>248</v>
      </c>
      <c r="B143" s="179">
        <v>27</v>
      </c>
      <c r="C143" s="225" t="s">
        <v>394</v>
      </c>
      <c r="D143" s="226"/>
      <c r="E143" s="227"/>
      <c r="F143" s="33" t="s">
        <v>348</v>
      </c>
      <c r="G143" s="21"/>
      <c r="H143" s="21" t="s">
        <v>444</v>
      </c>
      <c r="I143" s="21"/>
      <c r="J143" s="7"/>
      <c r="K143" s="7"/>
      <c r="L143" s="6"/>
      <c r="M143" s="6"/>
      <c r="N143" s="7"/>
      <c r="O143" s="7"/>
      <c r="P143" s="35"/>
      <c r="R143" s="141"/>
      <c r="S143" s="141"/>
      <c r="T143" s="141"/>
      <c r="U143" s="141"/>
      <c r="V143" s="141"/>
      <c r="W143" s="141"/>
      <c r="X143" s="141"/>
      <c r="Y143" s="141"/>
      <c r="Z143" s="141"/>
      <c r="AA143" s="141"/>
      <c r="AB143" s="141"/>
      <c r="AC143" s="141"/>
      <c r="AD143" s="141"/>
      <c r="AE143" s="141"/>
      <c r="AF143" s="141"/>
      <c r="AG143" s="141"/>
      <c r="AH143" s="141"/>
      <c r="AI143" s="141"/>
      <c r="AJ143" s="141"/>
      <c r="AK143" s="141"/>
      <c r="AL143" s="141"/>
      <c r="AM143" s="141"/>
      <c r="AN143" s="141"/>
      <c r="AO143" s="141"/>
      <c r="AP143" s="141"/>
      <c r="AQ143" s="49"/>
    </row>
    <row r="144" spans="1:43" x14ac:dyDescent="0.25">
      <c r="A144" s="36" t="s">
        <v>0</v>
      </c>
      <c r="B144" s="22" t="s">
        <v>1</v>
      </c>
      <c r="C144" s="22" t="s">
        <v>2</v>
      </c>
      <c r="D144" s="195" t="s">
        <v>3</v>
      </c>
      <c r="E144" s="20" t="s">
        <v>4</v>
      </c>
      <c r="F144" s="33" t="s">
        <v>5</v>
      </c>
      <c r="G144" s="23" t="s">
        <v>6</v>
      </c>
      <c r="H144" s="7" t="s">
        <v>7</v>
      </c>
      <c r="I144" s="7" t="s">
        <v>85</v>
      </c>
      <c r="J144" s="7"/>
      <c r="K144" s="7"/>
      <c r="L144" s="7" t="s">
        <v>12</v>
      </c>
      <c r="M144" s="7" t="s">
        <v>116</v>
      </c>
      <c r="N144" s="7"/>
      <c r="O144" s="7"/>
      <c r="P144" s="37" t="s">
        <v>338</v>
      </c>
      <c r="R144" s="141"/>
      <c r="S144" s="141"/>
      <c r="T144" s="141"/>
      <c r="U144" s="141"/>
      <c r="V144" s="141"/>
      <c r="W144" s="141"/>
      <c r="X144" s="141"/>
      <c r="Y144" s="141"/>
      <c r="Z144" s="141"/>
      <c r="AA144" s="141"/>
      <c r="AB144" s="141"/>
      <c r="AC144" s="141"/>
      <c r="AD144" s="141"/>
      <c r="AE144" s="141"/>
      <c r="AF144" s="141"/>
      <c r="AG144" s="141"/>
      <c r="AH144" s="141"/>
      <c r="AI144" s="141"/>
      <c r="AJ144" s="141"/>
      <c r="AK144" s="141"/>
      <c r="AL144" s="141"/>
      <c r="AM144" s="141"/>
      <c r="AN144" s="141"/>
      <c r="AO144" s="141"/>
      <c r="AP144" s="141"/>
      <c r="AQ144" s="49"/>
    </row>
    <row r="145" spans="1:43" x14ac:dyDescent="0.25">
      <c r="A145" s="38" t="s">
        <v>431</v>
      </c>
      <c r="B145" s="11">
        <v>0.3125</v>
      </c>
      <c r="C145" s="11">
        <v>0.6875</v>
      </c>
      <c r="D145" s="194">
        <f t="shared" ref="D145" si="35">24*TEXT(C145-B145,"h:mm")</f>
        <v>9</v>
      </c>
      <c r="E145" s="10" t="s">
        <v>316</v>
      </c>
      <c r="F145" s="149" t="s">
        <v>274</v>
      </c>
      <c r="G145" s="62"/>
      <c r="H145" s="8"/>
      <c r="I145" s="8"/>
      <c r="J145" s="8"/>
      <c r="K145" s="8"/>
      <c r="L145" s="60"/>
      <c r="M145" s="8"/>
      <c r="N145" s="8"/>
      <c r="O145" s="8"/>
      <c r="P145" s="63" t="s">
        <v>340</v>
      </c>
      <c r="R145" s="141"/>
      <c r="S145" s="141"/>
      <c r="T145" s="141"/>
      <c r="U145" s="141"/>
      <c r="V145" s="141"/>
      <c r="W145" s="141"/>
      <c r="X145" s="141"/>
      <c r="Y145" s="141"/>
      <c r="Z145" s="141"/>
      <c r="AA145" s="141"/>
      <c r="AB145" s="141"/>
      <c r="AC145" s="141"/>
      <c r="AD145" s="141"/>
      <c r="AE145" s="141"/>
      <c r="AF145" s="141"/>
      <c r="AG145" s="141"/>
      <c r="AH145" s="141"/>
      <c r="AI145" s="141"/>
      <c r="AJ145" s="141"/>
      <c r="AK145" s="141"/>
      <c r="AL145" s="141"/>
      <c r="AM145" s="141"/>
      <c r="AN145" s="141"/>
      <c r="AO145" s="141"/>
      <c r="AP145" s="141"/>
      <c r="AQ145" s="49"/>
    </row>
    <row r="146" spans="1:43" x14ac:dyDescent="0.25">
      <c r="A146" s="178" t="s">
        <v>248</v>
      </c>
      <c r="B146" s="179">
        <v>28</v>
      </c>
      <c r="C146" s="225" t="s">
        <v>395</v>
      </c>
      <c r="D146" s="226"/>
      <c r="E146" s="227"/>
      <c r="F146" s="33" t="s">
        <v>348</v>
      </c>
      <c r="G146" s="21"/>
      <c r="H146" s="21" t="s">
        <v>444</v>
      </c>
      <c r="I146" s="21"/>
      <c r="J146" s="7"/>
      <c r="K146" s="7"/>
      <c r="L146" s="6"/>
      <c r="M146" s="6"/>
      <c r="N146" s="7"/>
      <c r="O146" s="7"/>
      <c r="P146" s="35"/>
      <c r="R146" s="141"/>
      <c r="S146" s="141"/>
      <c r="T146" s="141"/>
      <c r="U146" s="141"/>
      <c r="V146" s="141"/>
      <c r="W146" s="141"/>
      <c r="X146" s="141"/>
      <c r="Y146" s="141"/>
      <c r="Z146" s="141"/>
      <c r="AA146" s="141"/>
      <c r="AB146" s="141"/>
      <c r="AC146" s="141"/>
      <c r="AD146" s="141"/>
      <c r="AE146" s="141"/>
      <c r="AF146" s="141"/>
      <c r="AG146" s="141"/>
      <c r="AH146" s="141"/>
      <c r="AI146" s="141"/>
      <c r="AJ146" s="141"/>
      <c r="AK146" s="141"/>
      <c r="AL146" s="141"/>
      <c r="AM146" s="141"/>
      <c r="AN146" s="141"/>
      <c r="AO146" s="141"/>
      <c r="AP146" s="141"/>
      <c r="AQ146" s="49"/>
    </row>
    <row r="147" spans="1:43" x14ac:dyDescent="0.25">
      <c r="A147" s="36" t="s">
        <v>0</v>
      </c>
      <c r="B147" s="22" t="s">
        <v>1</v>
      </c>
      <c r="C147" s="22" t="s">
        <v>2</v>
      </c>
      <c r="D147" s="195" t="s">
        <v>3</v>
      </c>
      <c r="E147" s="20" t="s">
        <v>4</v>
      </c>
      <c r="F147" s="33" t="s">
        <v>5</v>
      </c>
      <c r="G147" s="23" t="s">
        <v>6</v>
      </c>
      <c r="H147" s="7" t="s">
        <v>7</v>
      </c>
      <c r="I147" s="7" t="s">
        <v>85</v>
      </c>
      <c r="J147" s="7"/>
      <c r="K147" s="7"/>
      <c r="L147" s="7" t="s">
        <v>12</v>
      </c>
      <c r="M147" s="7" t="s">
        <v>116</v>
      </c>
      <c r="N147" s="7"/>
      <c r="O147" s="7"/>
      <c r="P147" s="37" t="s">
        <v>338</v>
      </c>
      <c r="R147" s="141"/>
      <c r="S147" s="141"/>
      <c r="T147" s="141"/>
      <c r="U147" s="141"/>
      <c r="V147" s="141"/>
      <c r="W147" s="141"/>
      <c r="X147" s="141"/>
      <c r="Y147" s="141"/>
      <c r="Z147" s="141"/>
      <c r="AA147" s="141"/>
      <c r="AB147" s="141"/>
      <c r="AC147" s="141"/>
      <c r="AD147" s="141"/>
      <c r="AE147" s="141"/>
      <c r="AF147" s="141"/>
      <c r="AG147" s="141"/>
      <c r="AH147" s="141"/>
      <c r="AI147" s="141"/>
      <c r="AJ147" s="141"/>
      <c r="AK147" s="141"/>
      <c r="AL147" s="141"/>
      <c r="AM147" s="141"/>
      <c r="AN147" s="141"/>
      <c r="AO147" s="141"/>
      <c r="AP147" s="141"/>
      <c r="AQ147" s="49"/>
    </row>
    <row r="148" spans="1:43" x14ac:dyDescent="0.25">
      <c r="A148" s="38" t="s">
        <v>431</v>
      </c>
      <c r="B148" s="11">
        <v>0.3125</v>
      </c>
      <c r="C148" s="11">
        <v>0.6875</v>
      </c>
      <c r="D148" s="194">
        <f t="shared" ref="D148" si="36">24*TEXT(C148-B148,"h:mm")</f>
        <v>9</v>
      </c>
      <c r="E148" s="10" t="s">
        <v>316</v>
      </c>
      <c r="F148" s="149" t="s">
        <v>274</v>
      </c>
      <c r="G148" s="62"/>
      <c r="H148" s="8"/>
      <c r="I148" s="8"/>
      <c r="J148" s="8"/>
      <c r="K148" s="8"/>
      <c r="L148" s="60"/>
      <c r="M148" s="8"/>
      <c r="N148" s="8"/>
      <c r="O148" s="8"/>
      <c r="P148" s="63" t="s">
        <v>340</v>
      </c>
      <c r="R148" s="141"/>
      <c r="S148" s="141"/>
      <c r="T148" s="141"/>
      <c r="U148" s="141"/>
      <c r="V148" s="141"/>
      <c r="W148" s="141"/>
      <c r="X148" s="141"/>
      <c r="Y148" s="141"/>
      <c r="Z148" s="141"/>
      <c r="AA148" s="141"/>
      <c r="AB148" s="141"/>
      <c r="AC148" s="141"/>
      <c r="AD148" s="141"/>
      <c r="AE148" s="141"/>
      <c r="AF148" s="141"/>
      <c r="AG148" s="141"/>
      <c r="AH148" s="141"/>
      <c r="AI148" s="141"/>
      <c r="AJ148" s="141"/>
      <c r="AK148" s="141"/>
      <c r="AL148" s="141"/>
      <c r="AM148" s="141"/>
      <c r="AN148" s="141"/>
      <c r="AO148" s="141"/>
      <c r="AP148" s="141"/>
      <c r="AQ148" s="49"/>
    </row>
    <row r="149" spans="1:43" x14ac:dyDescent="0.25">
      <c r="A149" s="178" t="s">
        <v>248</v>
      </c>
      <c r="B149" s="179">
        <v>29</v>
      </c>
      <c r="C149" s="225" t="s">
        <v>396</v>
      </c>
      <c r="D149" s="226"/>
      <c r="E149" s="227"/>
      <c r="F149" s="33" t="s">
        <v>349</v>
      </c>
      <c r="G149" s="21"/>
      <c r="H149" s="21" t="s">
        <v>444</v>
      </c>
      <c r="I149" s="21"/>
      <c r="J149" s="7"/>
      <c r="K149" s="7"/>
      <c r="L149" s="6"/>
      <c r="M149" s="6"/>
      <c r="N149" s="7"/>
      <c r="O149" s="7"/>
      <c r="P149" s="35"/>
      <c r="R149" s="141"/>
      <c r="S149" s="141"/>
      <c r="T149" s="141"/>
      <c r="U149" s="141"/>
      <c r="V149" s="141"/>
      <c r="W149" s="141"/>
      <c r="X149" s="141"/>
      <c r="Y149" s="141"/>
      <c r="Z149" s="141"/>
      <c r="AA149" s="141"/>
      <c r="AB149" s="141"/>
      <c r="AC149" s="141"/>
      <c r="AD149" s="141"/>
      <c r="AE149" s="141"/>
      <c r="AF149" s="141"/>
      <c r="AG149" s="141"/>
      <c r="AH149" s="141"/>
      <c r="AI149" s="141"/>
      <c r="AJ149" s="141"/>
      <c r="AK149" s="141"/>
      <c r="AL149" s="141"/>
      <c r="AM149" s="141"/>
      <c r="AN149" s="141"/>
      <c r="AO149" s="141"/>
      <c r="AP149" s="141"/>
      <c r="AQ149" s="49"/>
    </row>
    <row r="150" spans="1:43" x14ac:dyDescent="0.25">
      <c r="A150" s="36" t="s">
        <v>0</v>
      </c>
      <c r="B150" s="22" t="s">
        <v>1</v>
      </c>
      <c r="C150" s="22" t="s">
        <v>2</v>
      </c>
      <c r="D150" s="195" t="s">
        <v>3</v>
      </c>
      <c r="E150" s="20" t="s">
        <v>4</v>
      </c>
      <c r="F150" s="33" t="s">
        <v>5</v>
      </c>
      <c r="G150" s="23" t="s">
        <v>6</v>
      </c>
      <c r="H150" s="7" t="s">
        <v>7</v>
      </c>
      <c r="I150" s="7" t="s">
        <v>85</v>
      </c>
      <c r="J150" s="7"/>
      <c r="K150" s="7"/>
      <c r="L150" s="7" t="s">
        <v>12</v>
      </c>
      <c r="M150" s="7" t="s">
        <v>116</v>
      </c>
      <c r="N150" s="7"/>
      <c r="O150" s="7"/>
      <c r="P150" s="37" t="s">
        <v>338</v>
      </c>
      <c r="R150" s="141"/>
      <c r="S150" s="141"/>
      <c r="T150" s="141"/>
      <c r="U150" s="141"/>
      <c r="V150" s="141"/>
      <c r="W150" s="141"/>
      <c r="X150" s="141"/>
      <c r="Y150" s="141"/>
      <c r="Z150" s="141"/>
      <c r="AA150" s="141"/>
      <c r="AB150" s="141"/>
      <c r="AC150" s="141"/>
      <c r="AD150" s="141"/>
      <c r="AE150" s="141"/>
      <c r="AF150" s="141"/>
      <c r="AG150" s="141"/>
      <c r="AH150" s="141"/>
      <c r="AI150" s="141"/>
      <c r="AJ150" s="141"/>
      <c r="AK150" s="141"/>
      <c r="AL150" s="141"/>
      <c r="AM150" s="141"/>
      <c r="AN150" s="141"/>
      <c r="AO150" s="141"/>
      <c r="AP150" s="141"/>
      <c r="AQ150" s="49"/>
    </row>
    <row r="151" spans="1:43" x14ac:dyDescent="0.25">
      <c r="A151" s="38" t="s">
        <v>431</v>
      </c>
      <c r="B151" s="11">
        <v>0.33333333333333331</v>
      </c>
      <c r="C151" s="11">
        <v>0.66666666666666663</v>
      </c>
      <c r="D151" s="194">
        <f t="shared" ref="D151" si="37">24*TEXT(C151-B151,"h:mm")</f>
        <v>8</v>
      </c>
      <c r="E151" s="12" t="s">
        <v>324</v>
      </c>
      <c r="F151" s="8" t="s">
        <v>305</v>
      </c>
      <c r="G151" s="62" t="s">
        <v>205</v>
      </c>
      <c r="H151" s="8" t="s">
        <v>420</v>
      </c>
      <c r="I151" s="8"/>
      <c r="J151" s="8" t="s">
        <v>53</v>
      </c>
      <c r="K151" s="8" t="s">
        <v>406</v>
      </c>
      <c r="L151" s="60" t="s">
        <v>443</v>
      </c>
      <c r="M151" s="8" t="s">
        <v>432</v>
      </c>
      <c r="N151" s="8" t="s">
        <v>53</v>
      </c>
      <c r="O151" s="8" t="s">
        <v>252</v>
      </c>
      <c r="P151" s="63" t="s">
        <v>340</v>
      </c>
      <c r="R151" s="141"/>
      <c r="S151" s="141"/>
      <c r="T151" s="141"/>
      <c r="U151" s="141"/>
      <c r="V151" s="141"/>
      <c r="W151" s="141"/>
      <c r="X151" s="141"/>
      <c r="Y151" s="141"/>
      <c r="Z151" s="141"/>
      <c r="AA151" s="141"/>
      <c r="AB151" s="141"/>
      <c r="AC151" s="141"/>
      <c r="AD151" s="141"/>
      <c r="AE151" s="141"/>
      <c r="AF151" s="141"/>
      <c r="AG151" s="141"/>
      <c r="AH151" s="141"/>
      <c r="AI151" s="141"/>
      <c r="AJ151" s="141"/>
      <c r="AK151" s="141"/>
      <c r="AL151" s="141"/>
      <c r="AM151" s="141"/>
      <c r="AN151" s="141"/>
      <c r="AO151" s="141"/>
      <c r="AP151" s="141"/>
      <c r="AQ151" s="49"/>
    </row>
    <row r="152" spans="1:43" x14ac:dyDescent="0.25">
      <c r="A152" s="178" t="s">
        <v>248</v>
      </c>
      <c r="B152" s="179">
        <v>30</v>
      </c>
      <c r="C152" s="225" t="s">
        <v>397</v>
      </c>
      <c r="D152" s="226"/>
      <c r="E152" s="227"/>
      <c r="F152" s="33" t="s">
        <v>349</v>
      </c>
      <c r="G152" s="21"/>
      <c r="H152" s="21" t="s">
        <v>444</v>
      </c>
      <c r="I152" s="21"/>
      <c r="J152" s="7"/>
      <c r="K152" s="7"/>
      <c r="L152" s="6"/>
      <c r="M152" s="6"/>
      <c r="N152" s="7"/>
      <c r="O152" s="7"/>
      <c r="P152" s="35"/>
      <c r="R152" s="141"/>
      <c r="S152" s="141"/>
      <c r="T152" s="141"/>
      <c r="U152" s="141"/>
      <c r="V152" s="141"/>
      <c r="W152" s="141"/>
      <c r="X152" s="141"/>
      <c r="Y152" s="141"/>
      <c r="Z152" s="141"/>
      <c r="AA152" s="141"/>
      <c r="AB152" s="141"/>
      <c r="AC152" s="141"/>
      <c r="AD152" s="141"/>
      <c r="AE152" s="141"/>
      <c r="AF152" s="141"/>
      <c r="AG152" s="141"/>
      <c r="AH152" s="141"/>
      <c r="AI152" s="141"/>
      <c r="AJ152" s="141"/>
      <c r="AK152" s="141"/>
      <c r="AL152" s="141"/>
      <c r="AM152" s="141"/>
      <c r="AN152" s="141"/>
      <c r="AO152" s="141"/>
      <c r="AP152" s="141"/>
      <c r="AQ152" s="49"/>
    </row>
    <row r="153" spans="1:43" x14ac:dyDescent="0.25">
      <c r="A153" s="36" t="s">
        <v>0</v>
      </c>
      <c r="B153" s="22" t="s">
        <v>1</v>
      </c>
      <c r="C153" s="22" t="s">
        <v>2</v>
      </c>
      <c r="D153" s="195" t="s">
        <v>3</v>
      </c>
      <c r="E153" s="20" t="s">
        <v>4</v>
      </c>
      <c r="F153" s="33" t="s">
        <v>5</v>
      </c>
      <c r="G153" s="23" t="s">
        <v>6</v>
      </c>
      <c r="H153" s="7" t="s">
        <v>7</v>
      </c>
      <c r="I153" s="7" t="s">
        <v>85</v>
      </c>
      <c r="J153" s="7"/>
      <c r="K153" s="7"/>
      <c r="L153" s="7" t="s">
        <v>12</v>
      </c>
      <c r="M153" s="7" t="s">
        <v>116</v>
      </c>
      <c r="N153" s="7"/>
      <c r="O153" s="7"/>
      <c r="P153" s="37" t="s">
        <v>338</v>
      </c>
      <c r="R153" s="141"/>
      <c r="S153" s="141"/>
      <c r="T153" s="141"/>
      <c r="U153" s="141"/>
      <c r="V153" s="141"/>
      <c r="W153" s="141"/>
      <c r="X153" s="141"/>
      <c r="Y153" s="141"/>
      <c r="Z153" s="141"/>
      <c r="AA153" s="141"/>
      <c r="AB153" s="141"/>
      <c r="AC153" s="141"/>
      <c r="AD153" s="141"/>
      <c r="AE153" s="141"/>
      <c r="AF153" s="141"/>
      <c r="AG153" s="141"/>
      <c r="AH153" s="141"/>
      <c r="AI153" s="141"/>
      <c r="AJ153" s="141"/>
      <c r="AK153" s="141"/>
      <c r="AL153" s="141"/>
      <c r="AM153" s="141"/>
      <c r="AN153" s="141"/>
      <c r="AO153" s="141"/>
      <c r="AP153" s="141"/>
      <c r="AQ153" s="49"/>
    </row>
    <row r="154" spans="1:43" x14ac:dyDescent="0.25">
      <c r="A154" s="38" t="s">
        <v>431</v>
      </c>
      <c r="B154" s="11">
        <v>0.33333333333333331</v>
      </c>
      <c r="C154" s="11">
        <v>0.45833333333333331</v>
      </c>
      <c r="D154" s="194">
        <f t="shared" ref="D154" si="38">24*TEXT(C154-B154,"h:mm")</f>
        <v>3</v>
      </c>
      <c r="E154" s="12" t="s">
        <v>324</v>
      </c>
      <c r="F154" s="8" t="s">
        <v>303</v>
      </c>
      <c r="G154" s="62" t="s">
        <v>205</v>
      </c>
      <c r="H154" s="8" t="s">
        <v>420</v>
      </c>
      <c r="I154" s="8"/>
      <c r="J154" s="8" t="s">
        <v>53</v>
      </c>
      <c r="K154" s="8" t="s">
        <v>406</v>
      </c>
      <c r="L154" s="60" t="s">
        <v>443</v>
      </c>
      <c r="M154" s="8" t="s">
        <v>432</v>
      </c>
      <c r="N154" s="8" t="s">
        <v>53</v>
      </c>
      <c r="O154" s="8" t="s">
        <v>252</v>
      </c>
      <c r="P154" s="63" t="s">
        <v>340</v>
      </c>
      <c r="R154" s="141"/>
      <c r="S154" s="141"/>
      <c r="T154" s="141"/>
      <c r="U154" s="141"/>
      <c r="V154" s="141"/>
      <c r="W154" s="141"/>
      <c r="X154" s="141"/>
      <c r="Y154" s="141"/>
      <c r="Z154" s="141"/>
      <c r="AA154" s="141"/>
      <c r="AB154" s="141"/>
      <c r="AC154" s="141"/>
      <c r="AD154" s="141"/>
      <c r="AE154" s="141"/>
      <c r="AF154" s="141"/>
      <c r="AG154" s="141"/>
      <c r="AH154" s="141"/>
      <c r="AI154" s="141"/>
      <c r="AJ154" s="141"/>
      <c r="AK154" s="141"/>
      <c r="AL154" s="141"/>
      <c r="AM154" s="141"/>
      <c r="AN154" s="141"/>
      <c r="AO154" s="141"/>
      <c r="AP154" s="141"/>
      <c r="AQ154" s="49"/>
    </row>
    <row r="155" spans="1:43" x14ac:dyDescent="0.25">
      <c r="A155" s="38"/>
      <c r="B155" s="11">
        <v>0.45833333333333331</v>
      </c>
      <c r="C155" s="11">
        <v>0.52083333333333337</v>
      </c>
      <c r="D155" s="194">
        <f>24*TEXT(C155-B155,"h:mm")</f>
        <v>1.5</v>
      </c>
      <c r="E155" s="12"/>
      <c r="F155" s="34" t="s">
        <v>10</v>
      </c>
      <c r="G155" s="12"/>
      <c r="H155" s="12"/>
      <c r="I155" s="12"/>
      <c r="J155" s="12"/>
      <c r="K155" s="12"/>
      <c r="L155" s="12"/>
      <c r="M155" s="9"/>
      <c r="N155" s="222"/>
      <c r="O155" s="222"/>
      <c r="P155" s="48"/>
      <c r="R155" s="141"/>
      <c r="S155" s="141"/>
      <c r="T155" s="141"/>
      <c r="U155" s="141"/>
      <c r="V155" s="141"/>
      <c r="W155" s="141"/>
      <c r="X155" s="141"/>
      <c r="Y155" s="141"/>
      <c r="Z155" s="141"/>
      <c r="AA155" s="141"/>
      <c r="AB155" s="141"/>
      <c r="AC155" s="141"/>
      <c r="AD155" s="141"/>
      <c r="AE155" s="141"/>
      <c r="AF155" s="141"/>
      <c r="AG155" s="141"/>
      <c r="AH155" s="141"/>
      <c r="AI155" s="141"/>
      <c r="AJ155" s="141"/>
      <c r="AK155" s="141"/>
      <c r="AL155" s="141"/>
      <c r="AM155" s="141"/>
      <c r="AN155" s="141"/>
      <c r="AO155" s="141"/>
      <c r="AP155" s="141"/>
      <c r="AQ155" s="49"/>
    </row>
    <row r="156" spans="1:43" x14ac:dyDescent="0.25">
      <c r="A156" s="38" t="s">
        <v>431</v>
      </c>
      <c r="B156" s="11">
        <v>0.52083333333333337</v>
      </c>
      <c r="C156" s="11">
        <v>0.60416666666666663</v>
      </c>
      <c r="D156" s="194">
        <f t="shared" ref="D156" si="39">24*TEXT(C156-B156,"h:mm")</f>
        <v>2</v>
      </c>
      <c r="E156" s="10" t="s">
        <v>364</v>
      </c>
      <c r="F156" s="58" t="s">
        <v>277</v>
      </c>
      <c r="G156" s="62" t="s">
        <v>205</v>
      </c>
      <c r="H156" s="8" t="s">
        <v>420</v>
      </c>
      <c r="I156" s="8"/>
      <c r="J156" s="8" t="s">
        <v>53</v>
      </c>
      <c r="K156" s="8" t="s">
        <v>406</v>
      </c>
      <c r="L156" s="60" t="s">
        <v>443</v>
      </c>
      <c r="M156" s="8" t="s">
        <v>432</v>
      </c>
      <c r="N156" s="8" t="s">
        <v>53</v>
      </c>
      <c r="O156" s="8" t="s">
        <v>252</v>
      </c>
      <c r="P156" s="63" t="s">
        <v>340</v>
      </c>
      <c r="R156" s="141"/>
      <c r="S156" s="141"/>
      <c r="T156" s="141"/>
      <c r="U156" s="141"/>
      <c r="V156" s="141"/>
      <c r="W156" s="141"/>
      <c r="X156" s="141"/>
      <c r="Y156" s="141"/>
      <c r="Z156" s="141"/>
      <c r="AA156" s="141"/>
      <c r="AB156" s="141"/>
      <c r="AC156" s="141"/>
      <c r="AD156" s="141"/>
      <c r="AE156" s="141"/>
      <c r="AF156" s="141"/>
      <c r="AG156" s="141"/>
      <c r="AH156" s="141"/>
      <c r="AI156" s="141"/>
      <c r="AJ156" s="141"/>
      <c r="AK156" s="141"/>
      <c r="AL156" s="141"/>
      <c r="AM156" s="141"/>
      <c r="AN156" s="141"/>
      <c r="AO156" s="141"/>
      <c r="AP156" s="141"/>
      <c r="AQ156" s="49"/>
    </row>
    <row r="157" spans="1:43" x14ac:dyDescent="0.25">
      <c r="A157" s="178" t="s">
        <v>248</v>
      </c>
      <c r="B157" s="179">
        <v>31</v>
      </c>
      <c r="C157" s="225" t="s">
        <v>398</v>
      </c>
      <c r="D157" s="226"/>
      <c r="E157" s="227"/>
      <c r="F157" s="33" t="s">
        <v>349</v>
      </c>
      <c r="G157" s="21"/>
      <c r="H157" s="21" t="s">
        <v>444</v>
      </c>
      <c r="I157" s="21"/>
      <c r="J157" s="7"/>
      <c r="K157" s="7"/>
      <c r="L157" s="6"/>
      <c r="M157" s="6"/>
      <c r="N157" s="7"/>
      <c r="O157" s="7"/>
      <c r="P157" s="35"/>
      <c r="R157" s="141"/>
      <c r="S157" s="141"/>
      <c r="T157" s="141"/>
      <c r="U157" s="141"/>
      <c r="V157" s="141"/>
      <c r="W157" s="141"/>
      <c r="X157" s="141"/>
      <c r="Y157" s="141"/>
      <c r="Z157" s="141"/>
      <c r="AA157" s="141"/>
      <c r="AB157" s="141"/>
      <c r="AC157" s="141"/>
      <c r="AD157" s="141"/>
      <c r="AE157" s="141"/>
      <c r="AF157" s="141"/>
      <c r="AG157" s="141"/>
      <c r="AH157" s="141"/>
      <c r="AI157" s="141"/>
      <c r="AJ157" s="141"/>
      <c r="AK157" s="141"/>
      <c r="AL157" s="141"/>
      <c r="AM157" s="141"/>
      <c r="AN157" s="141"/>
      <c r="AO157" s="141"/>
      <c r="AP157" s="141"/>
      <c r="AQ157" s="49"/>
    </row>
    <row r="158" spans="1:43" x14ac:dyDescent="0.25">
      <c r="A158" s="36" t="s">
        <v>0</v>
      </c>
      <c r="B158" s="22" t="s">
        <v>1</v>
      </c>
      <c r="C158" s="22" t="s">
        <v>2</v>
      </c>
      <c r="D158" s="195" t="s">
        <v>3</v>
      </c>
      <c r="E158" s="20" t="s">
        <v>4</v>
      </c>
      <c r="F158" s="33" t="s">
        <v>5</v>
      </c>
      <c r="G158" s="23" t="s">
        <v>6</v>
      </c>
      <c r="H158" s="7" t="s">
        <v>7</v>
      </c>
      <c r="I158" s="7" t="s">
        <v>85</v>
      </c>
      <c r="J158" s="21"/>
      <c r="K158" s="21"/>
      <c r="L158" s="7" t="s">
        <v>12</v>
      </c>
      <c r="M158" s="7" t="s">
        <v>116</v>
      </c>
      <c r="N158" s="21"/>
      <c r="O158" s="21"/>
      <c r="P158" s="37" t="s">
        <v>338</v>
      </c>
      <c r="R158" s="141"/>
      <c r="S158" s="141"/>
      <c r="T158" s="141"/>
      <c r="U158" s="141"/>
      <c r="V158" s="141"/>
      <c r="W158" s="141"/>
      <c r="X158" s="141"/>
      <c r="Y158" s="141"/>
      <c r="Z158" s="141"/>
      <c r="AA158" s="141"/>
      <c r="AB158" s="141"/>
      <c r="AC158" s="141"/>
      <c r="AD158" s="141"/>
      <c r="AE158" s="141"/>
      <c r="AF158" s="141"/>
      <c r="AG158" s="141"/>
      <c r="AH158" s="141"/>
      <c r="AI158" s="141"/>
      <c r="AJ158" s="141"/>
      <c r="AK158" s="141"/>
      <c r="AL158" s="141"/>
      <c r="AM158" s="141"/>
      <c r="AN158" s="141"/>
      <c r="AO158" s="141"/>
      <c r="AP158" s="141"/>
      <c r="AQ158" s="49"/>
    </row>
    <row r="159" spans="1:43" x14ac:dyDescent="0.25">
      <c r="A159" s="38" t="s">
        <v>431</v>
      </c>
      <c r="B159" s="11">
        <v>0.33333333333333331</v>
      </c>
      <c r="C159" s="11">
        <v>0.66666666666666663</v>
      </c>
      <c r="D159" s="194">
        <f t="shared" ref="D159" si="40">24*TEXT(C159-B159,"h:mm")</f>
        <v>8</v>
      </c>
      <c r="E159" s="10" t="s">
        <v>292</v>
      </c>
      <c r="F159" s="8" t="s">
        <v>304</v>
      </c>
      <c r="G159" s="62" t="s">
        <v>205</v>
      </c>
      <c r="H159" s="8" t="s">
        <v>420</v>
      </c>
      <c r="I159" s="8"/>
      <c r="J159" s="8" t="s">
        <v>53</v>
      </c>
      <c r="K159" s="8" t="s">
        <v>406</v>
      </c>
      <c r="L159" s="60" t="s">
        <v>443</v>
      </c>
      <c r="M159" s="8" t="s">
        <v>432</v>
      </c>
      <c r="N159" s="9" t="s">
        <v>53</v>
      </c>
      <c r="O159" s="8" t="s">
        <v>252</v>
      </c>
      <c r="P159" s="63" t="s">
        <v>340</v>
      </c>
      <c r="R159" s="141"/>
      <c r="S159" s="141"/>
      <c r="T159" s="141"/>
      <c r="U159" s="141"/>
      <c r="V159" s="141"/>
      <c r="W159" s="141"/>
      <c r="X159" s="141"/>
      <c r="Y159" s="141"/>
      <c r="Z159" s="141"/>
      <c r="AA159" s="141"/>
      <c r="AB159" s="141"/>
      <c r="AC159" s="141"/>
      <c r="AD159" s="141"/>
      <c r="AE159" s="141"/>
      <c r="AF159" s="141"/>
      <c r="AG159" s="141"/>
      <c r="AH159" s="141"/>
      <c r="AI159" s="141"/>
      <c r="AJ159" s="141"/>
      <c r="AK159" s="141"/>
      <c r="AL159" s="141"/>
      <c r="AM159" s="141"/>
      <c r="AN159" s="141"/>
      <c r="AO159" s="141"/>
      <c r="AP159" s="141"/>
      <c r="AQ159" s="49"/>
    </row>
    <row r="160" spans="1:43" x14ac:dyDescent="0.25">
      <c r="A160" s="178" t="s">
        <v>248</v>
      </c>
      <c r="B160" s="179">
        <v>32</v>
      </c>
      <c r="C160" s="225" t="s">
        <v>365</v>
      </c>
      <c r="D160" s="226"/>
      <c r="E160" s="227"/>
      <c r="F160" s="33" t="s">
        <v>350</v>
      </c>
      <c r="G160" s="21"/>
      <c r="H160" s="21" t="s">
        <v>444</v>
      </c>
      <c r="I160" s="21"/>
      <c r="J160" s="21"/>
      <c r="K160" s="21"/>
      <c r="L160" s="6"/>
      <c r="M160" s="6"/>
      <c r="N160" s="21"/>
      <c r="O160" s="21"/>
      <c r="P160" s="35"/>
      <c r="R160" s="141"/>
      <c r="S160" s="141"/>
      <c r="T160" s="141"/>
      <c r="U160" s="141"/>
      <c r="V160" s="141"/>
      <c r="W160" s="141"/>
      <c r="X160" s="141"/>
      <c r="Y160" s="141"/>
      <c r="Z160" s="141"/>
      <c r="AA160" s="141"/>
      <c r="AB160" s="141"/>
      <c r="AC160" s="141"/>
      <c r="AD160" s="141"/>
      <c r="AE160" s="141"/>
      <c r="AF160" s="141"/>
      <c r="AG160" s="141"/>
      <c r="AH160" s="141"/>
      <c r="AI160" s="141"/>
      <c r="AJ160" s="141"/>
      <c r="AK160" s="141"/>
      <c r="AL160" s="141"/>
      <c r="AM160" s="141"/>
      <c r="AN160" s="141"/>
      <c r="AO160" s="141"/>
      <c r="AP160" s="141"/>
      <c r="AQ160" s="49"/>
    </row>
    <row r="161" spans="1:43" x14ac:dyDescent="0.25">
      <c r="A161" s="36" t="s">
        <v>0</v>
      </c>
      <c r="B161" s="22" t="s">
        <v>1</v>
      </c>
      <c r="C161" s="22" t="s">
        <v>2</v>
      </c>
      <c r="D161" s="195" t="s">
        <v>3</v>
      </c>
      <c r="E161" s="20" t="s">
        <v>4</v>
      </c>
      <c r="F161" s="33" t="s">
        <v>5</v>
      </c>
      <c r="G161" s="23" t="s">
        <v>6</v>
      </c>
      <c r="H161" s="7" t="s">
        <v>7</v>
      </c>
      <c r="I161" s="7" t="s">
        <v>85</v>
      </c>
      <c r="J161" s="21"/>
      <c r="K161" s="21"/>
      <c r="L161" s="7" t="s">
        <v>12</v>
      </c>
      <c r="M161" s="7" t="s">
        <v>116</v>
      </c>
      <c r="N161" s="21"/>
      <c r="O161" s="21"/>
      <c r="P161" s="37" t="s">
        <v>338</v>
      </c>
      <c r="R161" s="141"/>
      <c r="S161" s="141"/>
      <c r="T161" s="141"/>
      <c r="U161" s="141"/>
      <c r="V161" s="141"/>
      <c r="W161" s="141"/>
      <c r="X161" s="141"/>
      <c r="Y161" s="141"/>
      <c r="Z161" s="141"/>
      <c r="AA161" s="141"/>
      <c r="AB161" s="141"/>
      <c r="AC161" s="141"/>
      <c r="AD161" s="141"/>
      <c r="AE161" s="141"/>
      <c r="AF161" s="141"/>
      <c r="AG161" s="141"/>
      <c r="AH161" s="141"/>
      <c r="AI161" s="141"/>
      <c r="AJ161" s="141"/>
      <c r="AK161" s="141"/>
      <c r="AL161" s="141"/>
      <c r="AM161" s="141"/>
      <c r="AN161" s="141"/>
      <c r="AO161" s="141"/>
      <c r="AP161" s="141"/>
      <c r="AQ161" s="49"/>
    </row>
    <row r="162" spans="1:43" x14ac:dyDescent="0.25">
      <c r="A162" s="38" t="s">
        <v>431</v>
      </c>
      <c r="B162" s="11">
        <v>0.33333333333333331</v>
      </c>
      <c r="C162" s="11">
        <v>0.41666666666666669</v>
      </c>
      <c r="D162" s="194">
        <f t="shared" ref="D162:D164" si="41">24*TEXT(C162-B162,"h:mm")</f>
        <v>2</v>
      </c>
      <c r="E162" s="10" t="s">
        <v>363</v>
      </c>
      <c r="F162" s="58" t="s">
        <v>278</v>
      </c>
      <c r="G162" s="62" t="s">
        <v>205</v>
      </c>
      <c r="H162" s="8" t="s">
        <v>420</v>
      </c>
      <c r="I162" s="8"/>
      <c r="J162" s="8" t="s">
        <v>53</v>
      </c>
      <c r="K162" s="8" t="s">
        <v>406</v>
      </c>
      <c r="L162" s="60" t="s">
        <v>443</v>
      </c>
      <c r="M162" s="8" t="s">
        <v>432</v>
      </c>
      <c r="N162" s="8" t="s">
        <v>53</v>
      </c>
      <c r="O162" s="8" t="s">
        <v>252</v>
      </c>
      <c r="P162" s="63" t="s">
        <v>340</v>
      </c>
      <c r="R162" s="141"/>
      <c r="S162" s="141"/>
      <c r="T162" s="141"/>
      <c r="U162" s="141"/>
      <c r="V162" s="141"/>
      <c r="W162" s="141"/>
      <c r="X162" s="141"/>
      <c r="Y162" s="141"/>
      <c r="Z162" s="141"/>
      <c r="AA162" s="141"/>
      <c r="AB162" s="141"/>
      <c r="AC162" s="141"/>
      <c r="AD162" s="141"/>
      <c r="AE162" s="141"/>
      <c r="AF162" s="141"/>
      <c r="AG162" s="141"/>
      <c r="AH162" s="141"/>
      <c r="AI162" s="141"/>
      <c r="AJ162" s="141"/>
      <c r="AK162" s="141"/>
      <c r="AL162" s="141"/>
      <c r="AM162" s="141"/>
      <c r="AN162" s="141"/>
      <c r="AO162" s="141"/>
      <c r="AP162" s="141"/>
      <c r="AQ162" s="49"/>
    </row>
    <row r="163" spans="1:43" x14ac:dyDescent="0.25">
      <c r="A163" s="38" t="s">
        <v>431</v>
      </c>
      <c r="B163" s="11">
        <v>0.41666666666666669</v>
      </c>
      <c r="C163" s="11">
        <v>0.45833333333333331</v>
      </c>
      <c r="D163" s="194">
        <f t="shared" si="41"/>
        <v>1</v>
      </c>
      <c r="E163" s="12" t="s">
        <v>256</v>
      </c>
      <c r="F163" s="58" t="s">
        <v>354</v>
      </c>
      <c r="G163" s="12" t="s">
        <v>205</v>
      </c>
      <c r="H163" s="12" t="s">
        <v>412</v>
      </c>
      <c r="I163" s="12"/>
      <c r="J163" s="8"/>
      <c r="K163" s="8"/>
      <c r="L163" s="60"/>
      <c r="M163" s="9" t="s">
        <v>401</v>
      </c>
      <c r="N163" s="8"/>
      <c r="O163" s="8"/>
      <c r="P163" s="215" t="s">
        <v>339</v>
      </c>
      <c r="R163" s="141"/>
      <c r="S163" s="141"/>
      <c r="T163" s="141"/>
      <c r="U163" s="141"/>
      <c r="V163" s="141"/>
      <c r="W163" s="141"/>
      <c r="X163" s="141"/>
      <c r="Y163" s="141"/>
      <c r="Z163" s="141"/>
      <c r="AA163" s="141"/>
      <c r="AB163" s="141"/>
      <c r="AC163" s="141"/>
      <c r="AD163" s="141"/>
      <c r="AE163" s="141"/>
      <c r="AF163" s="141"/>
      <c r="AG163" s="141"/>
      <c r="AH163" s="141"/>
      <c r="AI163" s="141"/>
      <c r="AJ163" s="141"/>
      <c r="AK163" s="141"/>
      <c r="AL163" s="141"/>
      <c r="AM163" s="141"/>
      <c r="AN163" s="141"/>
      <c r="AO163" s="141"/>
      <c r="AP163" s="141"/>
      <c r="AQ163" s="49"/>
    </row>
    <row r="164" spans="1:43" x14ac:dyDescent="0.25">
      <c r="A164" s="38" t="s">
        <v>431</v>
      </c>
      <c r="B164" s="11">
        <v>0.45833333333333331</v>
      </c>
      <c r="C164" s="11">
        <v>0.5</v>
      </c>
      <c r="D164" s="194">
        <f t="shared" si="41"/>
        <v>1</v>
      </c>
      <c r="E164" s="10" t="s">
        <v>256</v>
      </c>
      <c r="F164" s="206" t="s">
        <v>279</v>
      </c>
      <c r="G164" s="29" t="s">
        <v>205</v>
      </c>
      <c r="H164" s="12" t="s">
        <v>412</v>
      </c>
      <c r="I164" s="57"/>
      <c r="J164" s="9"/>
      <c r="K164" s="8"/>
      <c r="L164" s="59"/>
      <c r="M164" s="9" t="s">
        <v>401</v>
      </c>
      <c r="N164" s="9"/>
      <c r="O164" s="8"/>
      <c r="P164" s="46"/>
      <c r="R164" s="141"/>
      <c r="S164" s="141"/>
      <c r="T164" s="141"/>
      <c r="U164" s="141"/>
      <c r="V164" s="141"/>
      <c r="W164" s="141"/>
      <c r="X164" s="141"/>
      <c r="Y164" s="141"/>
      <c r="Z164" s="141"/>
      <c r="AA164" s="141"/>
      <c r="AB164" s="141"/>
      <c r="AC164" s="141"/>
      <c r="AD164" s="141"/>
      <c r="AE164" s="141"/>
      <c r="AF164" s="141"/>
      <c r="AG164" s="141"/>
      <c r="AH164" s="141"/>
      <c r="AI164" s="141"/>
      <c r="AJ164" s="141"/>
      <c r="AK164" s="141"/>
      <c r="AL164" s="141"/>
      <c r="AM164" s="141"/>
      <c r="AN164" s="141"/>
      <c r="AO164" s="141"/>
      <c r="AP164" s="141"/>
    </row>
    <row r="165" spans="1:43" x14ac:dyDescent="0.25">
      <c r="J165" s="1"/>
      <c r="K165" s="1"/>
      <c r="O165" s="1"/>
    </row>
    <row r="166" spans="1:43" x14ac:dyDescent="0.25">
      <c r="J166" s="1"/>
      <c r="K166" s="1"/>
      <c r="O166" s="1"/>
    </row>
    <row r="167" spans="1:43" x14ac:dyDescent="0.25">
      <c r="A167" s="1" t="s">
        <v>249</v>
      </c>
      <c r="J167" s="1"/>
      <c r="K167" s="1"/>
      <c r="O167" s="1"/>
    </row>
    <row r="168" spans="1:43" x14ac:dyDescent="0.25">
      <c r="A168" s="188" t="s">
        <v>248</v>
      </c>
      <c r="B168" s="189" t="s">
        <v>252</v>
      </c>
      <c r="C168" s="225">
        <v>43921</v>
      </c>
      <c r="D168" s="226"/>
      <c r="E168" s="227"/>
      <c r="F168" s="33" t="s">
        <v>250</v>
      </c>
      <c r="G168" s="21"/>
      <c r="H168" s="21" t="s">
        <v>444</v>
      </c>
      <c r="I168" s="21"/>
      <c r="J168" s="21"/>
      <c r="K168" s="21"/>
      <c r="L168" s="6"/>
      <c r="M168" s="6"/>
      <c r="N168" s="21"/>
      <c r="O168" s="21"/>
      <c r="P168" s="35"/>
    </row>
    <row r="169" spans="1:43" x14ac:dyDescent="0.25">
      <c r="A169" s="47" t="s">
        <v>0</v>
      </c>
      <c r="B169" s="30" t="s">
        <v>1</v>
      </c>
      <c r="C169" s="30" t="s">
        <v>2</v>
      </c>
      <c r="D169" s="193" t="s">
        <v>3</v>
      </c>
      <c r="E169" s="23" t="s">
        <v>4</v>
      </c>
      <c r="F169" s="7" t="s">
        <v>5</v>
      </c>
      <c r="G169" s="23" t="s">
        <v>6</v>
      </c>
      <c r="H169" s="7" t="s">
        <v>7</v>
      </c>
      <c r="I169" s="7" t="s">
        <v>85</v>
      </c>
      <c r="J169" s="21"/>
      <c r="K169" s="21"/>
      <c r="L169" s="7" t="s">
        <v>12</v>
      </c>
      <c r="M169" s="7" t="s">
        <v>116</v>
      </c>
      <c r="N169" s="21"/>
      <c r="O169" s="21"/>
      <c r="P169" s="37" t="s">
        <v>338</v>
      </c>
    </row>
    <row r="170" spans="1:43" x14ac:dyDescent="0.25">
      <c r="A170" s="188" t="s">
        <v>248</v>
      </c>
      <c r="B170" s="189" t="s">
        <v>252</v>
      </c>
      <c r="C170" s="225">
        <v>43921</v>
      </c>
      <c r="D170" s="226"/>
      <c r="E170" s="227"/>
      <c r="F170" s="33" t="s">
        <v>251</v>
      </c>
      <c r="G170" s="21"/>
      <c r="H170" s="21" t="s">
        <v>444</v>
      </c>
      <c r="I170" s="21"/>
      <c r="J170" s="21"/>
      <c r="K170" s="21"/>
      <c r="L170" s="6"/>
      <c r="M170" s="6"/>
      <c r="N170" s="21"/>
      <c r="O170" s="21"/>
      <c r="P170" s="35"/>
    </row>
    <row r="171" spans="1:43" x14ac:dyDescent="0.25">
      <c r="A171" s="36" t="s">
        <v>0</v>
      </c>
      <c r="B171" s="22" t="s">
        <v>1</v>
      </c>
      <c r="C171" s="22" t="s">
        <v>2</v>
      </c>
      <c r="D171" s="195" t="s">
        <v>3</v>
      </c>
      <c r="E171" s="20" t="s">
        <v>4</v>
      </c>
      <c r="F171" s="33" t="s">
        <v>5</v>
      </c>
      <c r="G171" s="23" t="s">
        <v>6</v>
      </c>
      <c r="H171" s="7" t="s">
        <v>7</v>
      </c>
      <c r="I171" s="7" t="s">
        <v>85</v>
      </c>
      <c r="J171" s="7"/>
      <c r="K171" s="7"/>
      <c r="L171" s="7" t="s">
        <v>12</v>
      </c>
      <c r="M171" s="7" t="s">
        <v>116</v>
      </c>
      <c r="N171" s="7"/>
      <c r="O171" s="7"/>
      <c r="P171" s="37" t="s">
        <v>338</v>
      </c>
    </row>
    <row r="172" spans="1:43" x14ac:dyDescent="0.25">
      <c r="A172" s="180"/>
      <c r="B172" s="181"/>
      <c r="C172" s="181"/>
      <c r="D172" s="198"/>
      <c r="E172" s="182"/>
      <c r="F172" s="183"/>
      <c r="G172" s="182"/>
      <c r="H172" s="182"/>
      <c r="I172" s="182"/>
      <c r="J172" s="183"/>
      <c r="K172" s="183"/>
      <c r="L172" s="182"/>
      <c r="M172" s="183"/>
      <c r="N172" s="183"/>
      <c r="O172" s="183"/>
      <c r="P172" s="184"/>
    </row>
    <row r="173" spans="1:43" x14ac:dyDescent="0.25">
      <c r="A173" s="185"/>
      <c r="B173" s="186"/>
      <c r="C173" s="186"/>
      <c r="D173" s="199"/>
      <c r="E173" s="186"/>
      <c r="F173" s="186"/>
      <c r="G173" s="186"/>
      <c r="H173" s="186"/>
      <c r="I173" s="186"/>
      <c r="J173" s="186"/>
      <c r="K173" s="186"/>
      <c r="L173" s="186"/>
      <c r="M173" s="186"/>
      <c r="N173" s="186"/>
      <c r="O173" s="186"/>
      <c r="P173" s="187"/>
    </row>
    <row r="175" spans="1:43" x14ac:dyDescent="0.25">
      <c r="A175" s="1" t="s">
        <v>253</v>
      </c>
    </row>
    <row r="176" spans="1:43" x14ac:dyDescent="0.25">
      <c r="A176" s="190" t="s">
        <v>248</v>
      </c>
      <c r="B176" s="17" t="s">
        <v>252</v>
      </c>
      <c r="C176" s="231">
        <v>43921</v>
      </c>
      <c r="D176" s="231"/>
      <c r="E176" s="231"/>
      <c r="F176" s="56" t="s">
        <v>254</v>
      </c>
      <c r="G176" s="13"/>
      <c r="H176" s="13" t="s">
        <v>444</v>
      </c>
      <c r="I176" s="13"/>
      <c r="L176" s="14"/>
      <c r="M176" s="14"/>
      <c r="P176" s="40"/>
    </row>
    <row r="177" spans="1:16" x14ac:dyDescent="0.25">
      <c r="A177" s="41" t="s">
        <v>0</v>
      </c>
      <c r="B177" s="16" t="s">
        <v>1</v>
      </c>
      <c r="C177" s="16" t="s">
        <v>2</v>
      </c>
      <c r="D177" s="200" t="s">
        <v>3</v>
      </c>
      <c r="E177" s="15" t="s">
        <v>4</v>
      </c>
      <c r="F177" s="56" t="s">
        <v>254</v>
      </c>
      <c r="G177" s="15" t="s">
        <v>6</v>
      </c>
      <c r="H177" s="18" t="s">
        <v>7</v>
      </c>
      <c r="I177" s="18" t="s">
        <v>85</v>
      </c>
      <c r="L177" s="18" t="s">
        <v>12</v>
      </c>
      <c r="M177" s="18" t="s">
        <v>116</v>
      </c>
      <c r="P177" s="40" t="s">
        <v>338</v>
      </c>
    </row>
    <row r="178" spans="1:16" x14ac:dyDescent="0.25">
      <c r="A178" s="38"/>
      <c r="B178" s="11"/>
      <c r="C178" s="11"/>
      <c r="D178" s="201"/>
      <c r="E178" s="19"/>
      <c r="F178" s="56" t="s">
        <v>254</v>
      </c>
      <c r="G178" s="12"/>
      <c r="H178" s="8"/>
      <c r="I178" s="8"/>
      <c r="L178" s="8"/>
      <c r="M178" s="8"/>
      <c r="P178" s="43"/>
    </row>
    <row r="198" spans="1:29" x14ac:dyDescent="0.25">
      <c r="A198" s="1" t="s">
        <v>83</v>
      </c>
      <c r="R198" s="1"/>
      <c r="S198" s="1"/>
      <c r="T198" s="1"/>
      <c r="U198" s="1"/>
      <c r="V198" s="1"/>
      <c r="W198" s="1"/>
      <c r="X198" s="1"/>
      <c r="Y198" s="1"/>
      <c r="Z198" s="1"/>
      <c r="AA198" s="1"/>
      <c r="AB198" s="1"/>
      <c r="AC198" s="1"/>
    </row>
    <row r="199" spans="1:29" x14ac:dyDescent="0.25">
      <c r="A199" s="228" t="e">
        <f>#REF!+1</f>
        <v>#REF!</v>
      </c>
      <c r="B199" s="229"/>
      <c r="C199" s="229"/>
      <c r="D199" s="229"/>
      <c r="E199" s="230"/>
      <c r="F199" s="56" t="s">
        <v>73</v>
      </c>
      <c r="G199" s="13"/>
      <c r="H199" s="13" t="s">
        <v>444</v>
      </c>
      <c r="I199" s="13"/>
      <c r="L199" s="14"/>
      <c r="M199" s="14"/>
      <c r="P199" s="40"/>
      <c r="R199" s="1"/>
      <c r="S199" s="1"/>
      <c r="T199" s="1"/>
      <c r="U199" s="1"/>
      <c r="V199" s="1"/>
      <c r="W199" s="1"/>
      <c r="X199" s="1"/>
      <c r="Y199" s="1"/>
      <c r="Z199" s="1"/>
      <c r="AA199" s="1"/>
      <c r="AB199" s="1"/>
      <c r="AC199" s="1"/>
    </row>
    <row r="200" spans="1:29" x14ac:dyDescent="0.25">
      <c r="A200" s="41" t="s">
        <v>0</v>
      </c>
      <c r="B200" s="16" t="s">
        <v>1</v>
      </c>
      <c r="C200" s="16" t="s">
        <v>2</v>
      </c>
      <c r="D200" s="200" t="s">
        <v>3</v>
      </c>
      <c r="E200" s="15" t="s">
        <v>4</v>
      </c>
      <c r="F200" s="56" t="s">
        <v>73</v>
      </c>
      <c r="G200" s="15" t="s">
        <v>6</v>
      </c>
      <c r="H200" s="18" t="s">
        <v>7</v>
      </c>
      <c r="I200" s="18" t="s">
        <v>85</v>
      </c>
      <c r="L200" s="18" t="s">
        <v>12</v>
      </c>
      <c r="M200" s="18" t="s">
        <v>116</v>
      </c>
      <c r="P200" s="42" t="s">
        <v>8</v>
      </c>
      <c r="R200" s="1"/>
      <c r="S200" s="1"/>
      <c r="T200" s="1"/>
      <c r="U200" s="1"/>
      <c r="V200" s="1"/>
      <c r="W200" s="1"/>
      <c r="X200" s="1"/>
      <c r="Y200" s="1"/>
      <c r="Z200" s="1"/>
      <c r="AA200" s="1"/>
      <c r="AB200" s="1"/>
      <c r="AC200" s="1"/>
    </row>
    <row r="201" spans="1:29" x14ac:dyDescent="0.25">
      <c r="A201" s="38"/>
      <c r="B201" s="11"/>
      <c r="C201" s="11"/>
      <c r="D201" s="201"/>
      <c r="E201" s="19"/>
      <c r="F201" s="56" t="s">
        <v>73</v>
      </c>
      <c r="G201" s="12"/>
      <c r="H201" s="8"/>
      <c r="I201" s="8"/>
      <c r="L201" s="8"/>
      <c r="M201" s="8"/>
      <c r="P201" s="43"/>
      <c r="R201" s="1"/>
      <c r="S201" s="1"/>
      <c r="T201" s="1"/>
      <c r="U201" s="1"/>
      <c r="V201" s="1"/>
      <c r="W201" s="1"/>
      <c r="X201" s="1"/>
      <c r="Y201" s="1"/>
      <c r="Z201" s="1"/>
      <c r="AA201" s="1"/>
      <c r="AB201" s="1"/>
      <c r="AC201" s="1"/>
    </row>
    <row r="202" spans="1:29" x14ac:dyDescent="0.25">
      <c r="A202" s="228" t="e">
        <f>A198+1</f>
        <v>#VALUE!</v>
      </c>
      <c r="B202" s="229"/>
      <c r="C202" s="229"/>
      <c r="D202" s="229"/>
      <c r="E202" s="230"/>
      <c r="F202" s="56" t="s">
        <v>74</v>
      </c>
      <c r="G202" s="13"/>
      <c r="H202" s="13" t="s">
        <v>444</v>
      </c>
      <c r="I202" s="13"/>
      <c r="L202" s="14"/>
      <c r="M202" s="14"/>
      <c r="P202" s="40"/>
      <c r="R202" s="1"/>
      <c r="S202" s="1"/>
      <c r="T202" s="1"/>
      <c r="U202" s="1"/>
      <c r="V202" s="1"/>
      <c r="W202" s="1"/>
      <c r="X202" s="1"/>
      <c r="Y202" s="1"/>
      <c r="Z202" s="1"/>
      <c r="AA202" s="1"/>
      <c r="AB202" s="1"/>
      <c r="AC202" s="1"/>
    </row>
    <row r="203" spans="1:29" x14ac:dyDescent="0.25">
      <c r="A203" s="41" t="s">
        <v>0</v>
      </c>
      <c r="B203" s="16" t="s">
        <v>1</v>
      </c>
      <c r="C203" s="16" t="s">
        <v>2</v>
      </c>
      <c r="D203" s="200" t="s">
        <v>3</v>
      </c>
      <c r="E203" s="15" t="s">
        <v>4</v>
      </c>
      <c r="F203" s="56" t="s">
        <v>74</v>
      </c>
      <c r="G203" s="15" t="s">
        <v>6</v>
      </c>
      <c r="H203" s="18" t="s">
        <v>7</v>
      </c>
      <c r="I203" s="18" t="s">
        <v>85</v>
      </c>
      <c r="L203" s="18" t="s">
        <v>12</v>
      </c>
      <c r="M203" s="18" t="s">
        <v>116</v>
      </c>
      <c r="P203" s="42" t="s">
        <v>8</v>
      </c>
      <c r="R203" s="1"/>
      <c r="S203" s="1"/>
      <c r="T203" s="1"/>
      <c r="U203" s="1"/>
      <c r="V203" s="1"/>
      <c r="W203" s="1"/>
      <c r="X203" s="1"/>
      <c r="Y203" s="1"/>
      <c r="Z203" s="1"/>
      <c r="AA203" s="1"/>
      <c r="AB203" s="1"/>
      <c r="AC203" s="1"/>
    </row>
    <row r="204" spans="1:29" x14ac:dyDescent="0.25">
      <c r="A204" s="38"/>
      <c r="B204" s="11"/>
      <c r="C204" s="11"/>
      <c r="D204" s="201"/>
      <c r="E204" s="19"/>
      <c r="F204" s="56" t="s">
        <v>74</v>
      </c>
      <c r="G204" s="12"/>
      <c r="H204" s="8"/>
      <c r="I204" s="8"/>
      <c r="L204" s="8"/>
      <c r="M204" s="8"/>
      <c r="P204" s="43"/>
      <c r="R204" s="1"/>
      <c r="S204" s="1"/>
      <c r="T204" s="1"/>
      <c r="U204" s="1"/>
      <c r="V204" s="1"/>
      <c r="W204" s="1"/>
      <c r="X204" s="1"/>
      <c r="Y204" s="1"/>
      <c r="Z204" s="1"/>
      <c r="AA204" s="1"/>
      <c r="AB204" s="1"/>
      <c r="AC204" s="1"/>
    </row>
    <row r="212" spans="10:15" x14ac:dyDescent="0.25">
      <c r="J212" s="13"/>
      <c r="K212" s="13"/>
      <c r="N212" s="13"/>
      <c r="O212" s="13"/>
    </row>
    <row r="213" spans="10:15" x14ac:dyDescent="0.25">
      <c r="J213" s="18"/>
      <c r="K213" s="18"/>
      <c r="N213" s="18"/>
      <c r="O213" s="18"/>
    </row>
    <row r="214" spans="10:15" x14ac:dyDescent="0.25">
      <c r="J214" s="8"/>
      <c r="K214" s="8"/>
      <c r="N214" s="8"/>
      <c r="O214" s="8"/>
    </row>
    <row r="215" spans="10:15" x14ac:dyDescent="0.25">
      <c r="J215" s="13"/>
      <c r="K215" s="13"/>
      <c r="N215" s="13"/>
      <c r="O215" s="13"/>
    </row>
    <row r="216" spans="10:15" x14ac:dyDescent="0.25">
      <c r="J216" s="18"/>
      <c r="K216" s="18"/>
      <c r="N216" s="18"/>
      <c r="O216" s="18"/>
    </row>
    <row r="217" spans="10:15" x14ac:dyDescent="0.25">
      <c r="J217" s="8"/>
      <c r="K217" s="8"/>
      <c r="N217" s="8"/>
      <c r="O217" s="8"/>
    </row>
  </sheetData>
  <customSheetViews>
    <customSheetView guid="{284882A8-7D56-460C-8BC1-B83C67D32B94}" showPageBreaks="1" fitToPage="1" printArea="1" view="pageBreakPreview" topLeftCell="A32">
      <selection activeCell="L66" sqref="L66"/>
      <pageMargins left="0.25" right="0.25" top="0.4" bottom="0.39" header="0.3" footer="0.3"/>
      <pageSetup scale="45" fitToHeight="0" orientation="landscape" r:id="rId1"/>
      <headerFooter>
        <oddFooter>&amp;RPage &amp;P of &amp;N</oddFooter>
      </headerFooter>
    </customSheetView>
  </customSheetViews>
  <mergeCells count="39">
    <mergeCell ref="C131:E131"/>
    <mergeCell ref="C149:E149"/>
    <mergeCell ref="C146:E146"/>
    <mergeCell ref="C89:E89"/>
    <mergeCell ref="C143:E143"/>
    <mergeCell ref="C113:E113"/>
    <mergeCell ref="C123:E123"/>
    <mergeCell ref="C116:E116"/>
    <mergeCell ref="C137:E137"/>
    <mergeCell ref="C96:E96"/>
    <mergeCell ref="C102:E102"/>
    <mergeCell ref="C134:E134"/>
    <mergeCell ref="C140:E140"/>
    <mergeCell ref="A130:P130"/>
    <mergeCell ref="C106:E106"/>
    <mergeCell ref="C109:E109"/>
    <mergeCell ref="C110:E110"/>
    <mergeCell ref="C2:E2"/>
    <mergeCell ref="C14:E14"/>
    <mergeCell ref="C20:E20"/>
    <mergeCell ref="C28:E28"/>
    <mergeCell ref="C34:E34"/>
    <mergeCell ref="C41:E41"/>
    <mergeCell ref="C47:E47"/>
    <mergeCell ref="C53:E53"/>
    <mergeCell ref="C76:E76"/>
    <mergeCell ref="C67:E67"/>
    <mergeCell ref="C82:E82"/>
    <mergeCell ref="C50:E50"/>
    <mergeCell ref="C58:E58"/>
    <mergeCell ref="C62:E62"/>
    <mergeCell ref="C160:E160"/>
    <mergeCell ref="C152:E152"/>
    <mergeCell ref="C157:E157"/>
    <mergeCell ref="A202:E202"/>
    <mergeCell ref="C168:E168"/>
    <mergeCell ref="C170:E170"/>
    <mergeCell ref="C176:E176"/>
    <mergeCell ref="A199:E199"/>
  </mergeCells>
  <conditionalFormatting sqref="B70">
    <cfRule type="cellIs" dxfId="159" priority="245" operator="notEqual">
      <formula>C69</formula>
    </cfRule>
  </conditionalFormatting>
  <conditionalFormatting sqref="B26 B36">
    <cfRule type="cellIs" dxfId="158" priority="509" operator="notEqual">
      <formula>#REF!</formula>
    </cfRule>
  </conditionalFormatting>
  <conditionalFormatting sqref="B69">
    <cfRule type="cellIs" dxfId="157" priority="511" operator="notEqual">
      <formula>#REF!</formula>
    </cfRule>
  </conditionalFormatting>
  <conditionalFormatting sqref="B128">
    <cfRule type="cellIs" dxfId="156" priority="194" operator="notEqual">
      <formula>#REF!</formula>
    </cfRule>
  </conditionalFormatting>
  <conditionalFormatting sqref="B133">
    <cfRule type="cellIs" dxfId="155" priority="186" operator="notEqual">
      <formula>#REF!</formula>
    </cfRule>
  </conditionalFormatting>
  <conditionalFormatting sqref="B84">
    <cfRule type="cellIs" dxfId="154" priority="164" operator="notEqual">
      <formula>#REF!</formula>
    </cfRule>
  </conditionalFormatting>
  <conditionalFormatting sqref="B85">
    <cfRule type="cellIs" dxfId="153" priority="163" operator="notEqual">
      <formula>#REF!</formula>
    </cfRule>
  </conditionalFormatting>
  <conditionalFormatting sqref="B129">
    <cfRule type="cellIs" dxfId="152" priority="152" operator="notEqual">
      <formula>#REF!</formula>
    </cfRule>
  </conditionalFormatting>
  <conditionalFormatting sqref="B92">
    <cfRule type="cellIs" dxfId="151" priority="154" operator="notEqual">
      <formula>#REF!</formula>
    </cfRule>
  </conditionalFormatting>
  <conditionalFormatting sqref="B121">
    <cfRule type="cellIs" dxfId="150" priority="148" operator="notEqual">
      <formula>#REF!</formula>
    </cfRule>
  </conditionalFormatting>
  <conditionalFormatting sqref="B159">
    <cfRule type="cellIs" dxfId="149" priority="126" operator="notEqual">
      <formula>#REF!</formula>
    </cfRule>
  </conditionalFormatting>
  <conditionalFormatting sqref="B162">
    <cfRule type="cellIs" dxfId="148" priority="122" operator="notEqual">
      <formula>#REF!</formula>
    </cfRule>
  </conditionalFormatting>
  <conditionalFormatting sqref="B163">
    <cfRule type="cellIs" dxfId="147" priority="123" operator="notEqual">
      <formula>#REF!</formula>
    </cfRule>
  </conditionalFormatting>
  <conditionalFormatting sqref="B39">
    <cfRule type="cellIs" dxfId="146" priority="111" operator="notEqual">
      <formula>#REF!</formula>
    </cfRule>
  </conditionalFormatting>
  <conditionalFormatting sqref="B127">
    <cfRule type="cellIs" dxfId="145" priority="87" operator="notEqual">
      <formula>#REF!</formula>
    </cfRule>
  </conditionalFormatting>
  <conditionalFormatting sqref="B119:B120">
    <cfRule type="cellIs" dxfId="144" priority="99" operator="notEqual">
      <formula>C118</formula>
    </cfRule>
  </conditionalFormatting>
  <conditionalFormatting sqref="B80">
    <cfRule type="cellIs" dxfId="143" priority="96" operator="notEqual">
      <formula>#REF!</formula>
    </cfRule>
  </conditionalFormatting>
  <conditionalFormatting sqref="B75">
    <cfRule type="cellIs" dxfId="142" priority="94" operator="notEqual">
      <formula>#REF!</formula>
    </cfRule>
  </conditionalFormatting>
  <conditionalFormatting sqref="B79">
    <cfRule type="cellIs" dxfId="141" priority="93" operator="notEqual">
      <formula>C78</formula>
    </cfRule>
  </conditionalFormatting>
  <conditionalFormatting sqref="B78">
    <cfRule type="cellIs" dxfId="140" priority="95" operator="notEqual">
      <formula>#REF!</formula>
    </cfRule>
  </conditionalFormatting>
  <conditionalFormatting sqref="B87">
    <cfRule type="cellIs" dxfId="139" priority="91" operator="notEqual">
      <formula>#REF!</formula>
    </cfRule>
  </conditionalFormatting>
  <conditionalFormatting sqref="B125">
    <cfRule type="cellIs" dxfId="138" priority="86" operator="notEqual">
      <formula>#REF!</formula>
    </cfRule>
  </conditionalFormatting>
  <conditionalFormatting sqref="B122">
    <cfRule type="cellIs" dxfId="137" priority="85" operator="notEqual">
      <formula>#REF!</formula>
    </cfRule>
  </conditionalFormatting>
  <conditionalFormatting sqref="B126">
    <cfRule type="cellIs" dxfId="136" priority="84" operator="notEqual">
      <formula>C125</formula>
    </cfRule>
  </conditionalFormatting>
  <conditionalFormatting sqref="B88">
    <cfRule type="cellIs" dxfId="135" priority="79" operator="notEqual">
      <formula>#REF!</formula>
    </cfRule>
  </conditionalFormatting>
  <conditionalFormatting sqref="B151">
    <cfRule type="cellIs" dxfId="134" priority="74" operator="notEqual">
      <formula>#REF!</formula>
    </cfRule>
  </conditionalFormatting>
  <conditionalFormatting sqref="B18">
    <cfRule type="cellIs" dxfId="133" priority="513" operator="notEqual">
      <formula>#REF!</formula>
    </cfRule>
  </conditionalFormatting>
  <conditionalFormatting sqref="B94">
    <cfRule type="cellIs" dxfId="132" priority="71" operator="notEqual">
      <formula>#REF!</formula>
    </cfRule>
  </conditionalFormatting>
  <conditionalFormatting sqref="B98 B101">
    <cfRule type="cellIs" dxfId="131" priority="70" operator="notEqual">
      <formula>#REF!</formula>
    </cfRule>
  </conditionalFormatting>
  <conditionalFormatting sqref="B93">
    <cfRule type="cellIs" dxfId="130" priority="64" operator="notEqual">
      <formula>#REF!</formula>
    </cfRule>
  </conditionalFormatting>
  <conditionalFormatting sqref="B156">
    <cfRule type="cellIs" dxfId="129" priority="65" operator="notEqual">
      <formula>#REF!</formula>
    </cfRule>
  </conditionalFormatting>
  <conditionalFormatting sqref="B95">
    <cfRule type="cellIs" dxfId="128" priority="63" operator="notEqual">
      <formula>#REF!</formula>
    </cfRule>
  </conditionalFormatting>
  <conditionalFormatting sqref="B155">
    <cfRule type="cellIs" dxfId="127" priority="55" operator="notEqual">
      <formula>#REF!</formula>
    </cfRule>
  </conditionalFormatting>
  <conditionalFormatting sqref="B154">
    <cfRule type="cellIs" dxfId="126" priority="54" operator="notEqual">
      <formula>#REF!</formula>
    </cfRule>
  </conditionalFormatting>
  <conditionalFormatting sqref="B86">
    <cfRule type="cellIs" dxfId="125" priority="28" operator="notEqual">
      <formula>#REF!</formula>
    </cfRule>
  </conditionalFormatting>
  <conditionalFormatting sqref="B57">
    <cfRule type="cellIs" dxfId="124" priority="24" operator="notEqual">
      <formula>#REF!</formula>
    </cfRule>
  </conditionalFormatting>
  <conditionalFormatting sqref="B104">
    <cfRule type="cellIs" dxfId="123" priority="22" operator="notEqual">
      <formula>#REF!</formula>
    </cfRule>
  </conditionalFormatting>
  <conditionalFormatting sqref="B108">
    <cfRule type="cellIs" dxfId="122" priority="20" operator="notEqual">
      <formula>#REF!</formula>
    </cfRule>
  </conditionalFormatting>
  <conditionalFormatting sqref="B115">
    <cfRule type="cellIs" dxfId="121" priority="14" operator="notEqual">
      <formula>#REF!</formula>
    </cfRule>
  </conditionalFormatting>
  <conditionalFormatting sqref="B136">
    <cfRule type="cellIs" dxfId="120" priority="12" operator="notEqual">
      <formula>#REF!</formula>
    </cfRule>
  </conditionalFormatting>
  <conditionalFormatting sqref="B139">
    <cfRule type="cellIs" dxfId="119" priority="11" operator="notEqual">
      <formula>#REF!</formula>
    </cfRule>
  </conditionalFormatting>
  <conditionalFormatting sqref="B142">
    <cfRule type="cellIs" dxfId="118" priority="10" operator="notEqual">
      <formula>#REF!</formula>
    </cfRule>
  </conditionalFormatting>
  <conditionalFormatting sqref="B145">
    <cfRule type="cellIs" dxfId="117" priority="9" operator="notEqual">
      <formula>#REF!</formula>
    </cfRule>
  </conditionalFormatting>
  <conditionalFormatting sqref="B148">
    <cfRule type="cellIs" dxfId="116" priority="8" operator="notEqual">
      <formula>#REF!</formula>
    </cfRule>
  </conditionalFormatting>
  <conditionalFormatting sqref="B66">
    <cfRule type="cellIs" dxfId="115" priority="6" operator="notEqual">
      <formula>#REF!</formula>
    </cfRule>
  </conditionalFormatting>
  <conditionalFormatting sqref="B99:B100">
    <cfRule type="cellIs" dxfId="114" priority="5" operator="notEqual">
      <formula>#REF!</formula>
    </cfRule>
  </conditionalFormatting>
  <conditionalFormatting sqref="B112">
    <cfRule type="cellIs" dxfId="113" priority="2" operator="notEqual">
      <formula>#REF!</formula>
    </cfRule>
  </conditionalFormatting>
  <conditionalFormatting sqref="B105">
    <cfRule type="cellIs" dxfId="112" priority="1" operator="notEqual">
      <formula>#REF!</formula>
    </cfRule>
  </conditionalFormatting>
  <pageMargins left="0.25" right="0.25" top="0.4" bottom="0.39" header="0.3" footer="0.3"/>
  <pageSetup scale="45" fitToHeight="0" orientation="landscape" r:id="rId2"/>
  <headerFooter>
    <oddFooter>&amp;RPage &amp;P of &amp;N</oddFooter>
  </headerFooter>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F30"/>
  <sheetViews>
    <sheetView workbookViewId="0">
      <selection activeCell="A10" sqref="A10"/>
    </sheetView>
  </sheetViews>
  <sheetFormatPr defaultColWidth="8.85546875" defaultRowHeight="15" x14ac:dyDescent="0.25"/>
  <cols>
    <col min="1" max="1" width="18.42578125" customWidth="1"/>
    <col min="2" max="2" width="6.140625" customWidth="1"/>
    <col min="3" max="3" width="11" customWidth="1"/>
    <col min="4" max="4" width="2" customWidth="1"/>
    <col min="5" max="5" width="8" bestFit="1" customWidth="1"/>
    <col min="6" max="32" width="5.140625" customWidth="1"/>
  </cols>
  <sheetData>
    <row r="1" spans="1:32" ht="57" thickBot="1" x14ac:dyDescent="0.3">
      <c r="E1" s="167"/>
      <c r="F1" s="163" t="s">
        <v>86</v>
      </c>
      <c r="G1" s="164" t="s">
        <v>87</v>
      </c>
      <c r="H1" s="164" t="s">
        <v>88</v>
      </c>
      <c r="I1" s="164" t="s">
        <v>96</v>
      </c>
      <c r="J1" s="164" t="s">
        <v>95</v>
      </c>
      <c r="K1" s="164" t="s">
        <v>89</v>
      </c>
      <c r="L1" s="164" t="s">
        <v>90</v>
      </c>
      <c r="M1" s="164" t="s">
        <v>91</v>
      </c>
      <c r="N1" s="164" t="s">
        <v>92</v>
      </c>
      <c r="O1" s="164" t="s">
        <v>223</v>
      </c>
      <c r="P1" s="164" t="s">
        <v>93</v>
      </c>
      <c r="Q1" s="164" t="s">
        <v>94</v>
      </c>
      <c r="R1" s="164" t="s">
        <v>97</v>
      </c>
      <c r="S1" s="164" t="s">
        <v>98</v>
      </c>
      <c r="T1" s="164" t="s">
        <v>99</v>
      </c>
      <c r="U1" s="164" t="s">
        <v>100</v>
      </c>
      <c r="V1" s="164" t="s">
        <v>226</v>
      </c>
      <c r="W1" s="164" t="s">
        <v>225</v>
      </c>
      <c r="X1" s="164" t="s">
        <v>101</v>
      </c>
      <c r="Y1" s="164" t="s">
        <v>107</v>
      </c>
      <c r="Z1" s="164" t="s">
        <v>102</v>
      </c>
      <c r="AA1" s="164" t="s">
        <v>227</v>
      </c>
      <c r="AB1" s="164" t="s">
        <v>103</v>
      </c>
      <c r="AC1" s="164" t="s">
        <v>108</v>
      </c>
      <c r="AD1" s="164" t="s">
        <v>104</v>
      </c>
      <c r="AE1" s="164" t="s">
        <v>105</v>
      </c>
      <c r="AF1" s="165" t="s">
        <v>106</v>
      </c>
    </row>
    <row r="2" spans="1:32" ht="16.5" thickBot="1" x14ac:dyDescent="0.3">
      <c r="E2" s="166" t="s">
        <v>194</v>
      </c>
      <c r="F2" s="161">
        <f t="shared" ref="F2:AF2" si="0">SUMIFS(DURATION,PRIMARY,"*"&amp;F1&amp;"*")+SUMIFS(DURATION,SUPPORT,"*"&amp;F1&amp;"*")-COUNTIFS(PRIMARY,"*"&amp;F1&amp;"*",LESSON,"*FLEXIBLE LUNCH*")-COUNTIFS(SUPPORT,"*"&amp;F1&amp;"*",LESSON,"*FLEXIBLE LUNCH*")</f>
        <v>0</v>
      </c>
      <c r="G2" s="161">
        <f t="shared" si="0"/>
        <v>0</v>
      </c>
      <c r="H2" s="161">
        <f t="shared" si="0"/>
        <v>0</v>
      </c>
      <c r="I2" s="161">
        <f t="shared" si="0"/>
        <v>0</v>
      </c>
      <c r="J2" s="161">
        <f t="shared" si="0"/>
        <v>0</v>
      </c>
      <c r="K2" s="161">
        <f t="shared" si="0"/>
        <v>0</v>
      </c>
      <c r="L2" s="161">
        <f t="shared" si="0"/>
        <v>0</v>
      </c>
      <c r="M2" s="161">
        <f t="shared" si="0"/>
        <v>0</v>
      </c>
      <c r="N2" s="161">
        <f t="shared" si="0"/>
        <v>0</v>
      </c>
      <c r="O2" s="161">
        <f t="shared" si="0"/>
        <v>54</v>
      </c>
      <c r="P2" s="161">
        <f t="shared" si="0"/>
        <v>0</v>
      </c>
      <c r="Q2" s="161">
        <f t="shared" si="0"/>
        <v>0</v>
      </c>
      <c r="R2" s="161">
        <f t="shared" si="0"/>
        <v>0</v>
      </c>
      <c r="S2" s="161">
        <f t="shared" si="0"/>
        <v>0</v>
      </c>
      <c r="T2" s="161">
        <f t="shared" si="0"/>
        <v>0</v>
      </c>
      <c r="U2" s="161">
        <f t="shared" si="0"/>
        <v>0</v>
      </c>
      <c r="V2" s="161">
        <f t="shared" si="0"/>
        <v>0</v>
      </c>
      <c r="W2" s="161">
        <f t="shared" si="0"/>
        <v>0</v>
      </c>
      <c r="X2" s="161">
        <f t="shared" si="0"/>
        <v>0</v>
      </c>
      <c r="Y2" s="161">
        <f t="shared" si="0"/>
        <v>0</v>
      </c>
      <c r="Z2" s="161">
        <f t="shared" si="0"/>
        <v>0</v>
      </c>
      <c r="AA2" s="161">
        <f t="shared" si="0"/>
        <v>0</v>
      </c>
      <c r="AB2" s="161">
        <f t="shared" si="0"/>
        <v>0</v>
      </c>
      <c r="AC2" s="161">
        <f t="shared" si="0"/>
        <v>0</v>
      </c>
      <c r="AD2" s="161">
        <f t="shared" si="0"/>
        <v>45</v>
      </c>
      <c r="AE2" s="161">
        <f t="shared" si="0"/>
        <v>9.5</v>
      </c>
      <c r="AF2" s="162">
        <f t="shared" si="0"/>
        <v>0</v>
      </c>
    </row>
    <row r="3" spans="1:32" ht="16.5" thickBot="1" x14ac:dyDescent="0.3">
      <c r="E3" s="166" t="s">
        <v>224</v>
      </c>
      <c r="F3" s="161">
        <f t="shared" ref="F3:AF3" si="1">SUMIFS(DURATION,SUPPORT,"*"&amp;F1&amp;"*")-COUNTIFS(SUPPORT,"*"&amp;F1&amp;"*",LESSON,"*FLEXIBLE LUNCH*")-COUNTIFS(SUPPORT,"*"&amp;F1&amp;"*",LESSON,"*FLEXIBLE LUNCH*")</f>
        <v>0</v>
      </c>
      <c r="G3" s="161">
        <f t="shared" si="1"/>
        <v>0</v>
      </c>
      <c r="H3" s="161">
        <f t="shared" si="1"/>
        <v>0</v>
      </c>
      <c r="I3" s="161">
        <f t="shared" si="1"/>
        <v>0</v>
      </c>
      <c r="J3" s="161">
        <f t="shared" si="1"/>
        <v>0</v>
      </c>
      <c r="K3" s="161">
        <f t="shared" si="1"/>
        <v>0</v>
      </c>
      <c r="L3" s="161">
        <f t="shared" si="1"/>
        <v>0</v>
      </c>
      <c r="M3" s="161">
        <f t="shared" si="1"/>
        <v>0</v>
      </c>
      <c r="N3" s="161">
        <f t="shared" si="1"/>
        <v>0</v>
      </c>
      <c r="O3" s="161">
        <f t="shared" si="1"/>
        <v>9</v>
      </c>
      <c r="P3" s="161">
        <f t="shared" si="1"/>
        <v>0</v>
      </c>
      <c r="Q3" s="161">
        <f t="shared" si="1"/>
        <v>0</v>
      </c>
      <c r="R3" s="161">
        <f t="shared" si="1"/>
        <v>0</v>
      </c>
      <c r="S3" s="161">
        <f t="shared" si="1"/>
        <v>0</v>
      </c>
      <c r="T3" s="161">
        <f t="shared" si="1"/>
        <v>0</v>
      </c>
      <c r="U3" s="161">
        <f t="shared" si="1"/>
        <v>0</v>
      </c>
      <c r="V3" s="161">
        <f t="shared" ref="V3" si="2">SUMIFS(DURATION,SUPPORT,"*"&amp;V1&amp;"*")-COUNTIFS(SUPPORT,"*"&amp;V1&amp;"*",LESSON,"*FLEXIBLE LUNCH*")-COUNTIFS(SUPPORT,"*"&amp;V1&amp;"*",LESSON,"*FLEXIBLE LUNCH*")</f>
        <v>0</v>
      </c>
      <c r="W3" s="161">
        <f t="shared" si="1"/>
        <v>0</v>
      </c>
      <c r="X3" s="161">
        <f t="shared" si="1"/>
        <v>0</v>
      </c>
      <c r="Y3" s="161">
        <f t="shared" si="1"/>
        <v>0</v>
      </c>
      <c r="Z3" s="161">
        <f t="shared" si="1"/>
        <v>0</v>
      </c>
      <c r="AA3" s="161">
        <f t="shared" ref="AA3" si="3">SUMIFS(DURATION,SUPPORT,"*"&amp;AA1&amp;"*")-COUNTIFS(SUPPORT,"*"&amp;AA1&amp;"*",LESSON,"*FLEXIBLE LUNCH*")-COUNTIFS(SUPPORT,"*"&amp;AA1&amp;"*",LESSON,"*FLEXIBLE LUNCH*")</f>
        <v>0</v>
      </c>
      <c r="AB3" s="161">
        <f t="shared" si="1"/>
        <v>0</v>
      </c>
      <c r="AC3" s="161">
        <f t="shared" si="1"/>
        <v>0</v>
      </c>
      <c r="AD3" s="161">
        <f t="shared" si="1"/>
        <v>45</v>
      </c>
      <c r="AE3" s="161">
        <f t="shared" si="1"/>
        <v>8</v>
      </c>
      <c r="AF3" s="162">
        <f t="shared" si="1"/>
        <v>0</v>
      </c>
    </row>
    <row r="4" spans="1:32" ht="15.75" customHeight="1" thickBot="1" x14ac:dyDescent="0.3">
      <c r="E4" s="166" t="s">
        <v>193</v>
      </c>
      <c r="F4" s="161">
        <f t="shared" ref="F4:AF4" si="4">SUMIFS(DURATION,PRIMARY,"*"&amp;F1&amp;"*")-COUNTIFS(PRIMARY,"*"&amp;F1&amp;"*",LESSON,"*FLEXIBLE LUNCH*")-COUNTIFS(SUPPORT,"*"&amp;F1&amp;"*",LESSON,"*FLEXIBLE LUNCH*")</f>
        <v>0</v>
      </c>
      <c r="G4" s="161">
        <f t="shared" si="4"/>
        <v>0</v>
      </c>
      <c r="H4" s="161">
        <f t="shared" si="4"/>
        <v>0</v>
      </c>
      <c r="I4" s="161">
        <f t="shared" si="4"/>
        <v>0</v>
      </c>
      <c r="J4" s="161">
        <f t="shared" si="4"/>
        <v>0</v>
      </c>
      <c r="K4" s="161">
        <f t="shared" si="4"/>
        <v>0</v>
      </c>
      <c r="L4" s="161">
        <f t="shared" si="4"/>
        <v>0</v>
      </c>
      <c r="M4" s="161">
        <f t="shared" si="4"/>
        <v>0</v>
      </c>
      <c r="N4" s="161">
        <f t="shared" si="4"/>
        <v>0</v>
      </c>
      <c r="O4" s="161">
        <f t="shared" si="4"/>
        <v>45</v>
      </c>
      <c r="P4" s="161">
        <f t="shared" si="4"/>
        <v>0</v>
      </c>
      <c r="Q4" s="161">
        <f t="shared" si="4"/>
        <v>0</v>
      </c>
      <c r="R4" s="161">
        <f t="shared" si="4"/>
        <v>0</v>
      </c>
      <c r="S4" s="161">
        <f t="shared" si="4"/>
        <v>0</v>
      </c>
      <c r="T4" s="161">
        <f t="shared" si="4"/>
        <v>0</v>
      </c>
      <c r="U4" s="161">
        <f t="shared" si="4"/>
        <v>0</v>
      </c>
      <c r="V4" s="161">
        <f t="shared" ref="V4" si="5">SUMIFS(DURATION,PRIMARY,"*"&amp;V1&amp;"*")-COUNTIFS(PRIMARY,"*"&amp;V1&amp;"*",LESSON,"*FLEXIBLE LUNCH*")-COUNTIFS(SUPPORT,"*"&amp;V1&amp;"*",LESSON,"*FLEXIBLE LUNCH*")</f>
        <v>0</v>
      </c>
      <c r="W4" s="161">
        <f t="shared" si="4"/>
        <v>0</v>
      </c>
      <c r="X4" s="161">
        <f t="shared" si="4"/>
        <v>0</v>
      </c>
      <c r="Y4" s="161">
        <f t="shared" si="4"/>
        <v>0</v>
      </c>
      <c r="Z4" s="161">
        <f t="shared" si="4"/>
        <v>0</v>
      </c>
      <c r="AA4" s="161">
        <f t="shared" ref="AA4" si="6">SUMIFS(DURATION,PRIMARY,"*"&amp;AA1&amp;"*")-COUNTIFS(PRIMARY,"*"&amp;AA1&amp;"*",LESSON,"*FLEXIBLE LUNCH*")-COUNTIFS(SUPPORT,"*"&amp;AA1&amp;"*",LESSON,"*FLEXIBLE LUNCH*")</f>
        <v>0</v>
      </c>
      <c r="AB4" s="161">
        <f t="shared" si="4"/>
        <v>0</v>
      </c>
      <c r="AC4" s="161">
        <f t="shared" si="4"/>
        <v>0</v>
      </c>
      <c r="AD4" s="161">
        <f t="shared" si="4"/>
        <v>0</v>
      </c>
      <c r="AE4" s="161">
        <f t="shared" si="4"/>
        <v>1.5</v>
      </c>
      <c r="AF4" s="162">
        <f t="shared" si="4"/>
        <v>0</v>
      </c>
    </row>
    <row r="6" spans="1:32" x14ac:dyDescent="0.25">
      <c r="A6" s="50" t="s">
        <v>77</v>
      </c>
      <c r="B6" s="54" t="s">
        <v>78</v>
      </c>
      <c r="C6" s="54" t="s">
        <v>79</v>
      </c>
    </row>
    <row r="7" spans="1:32" x14ac:dyDescent="0.25">
      <c r="A7" s="51" t="s">
        <v>199</v>
      </c>
      <c r="B7" s="52">
        <v>44.5</v>
      </c>
      <c r="C7" s="53">
        <v>0.14495114006514659</v>
      </c>
    </row>
    <row r="8" spans="1:32" x14ac:dyDescent="0.25">
      <c r="A8" s="65" t="s">
        <v>57</v>
      </c>
      <c r="B8" s="52">
        <v>38.5</v>
      </c>
      <c r="C8" s="53">
        <v>0.1254071661237785</v>
      </c>
    </row>
    <row r="9" spans="1:32" x14ac:dyDescent="0.25">
      <c r="A9" s="51" t="s">
        <v>59</v>
      </c>
      <c r="B9" s="52">
        <v>38</v>
      </c>
      <c r="C9" s="53">
        <v>0.12377850162866449</v>
      </c>
    </row>
    <row r="10" spans="1:32" x14ac:dyDescent="0.25">
      <c r="A10" s="51" t="s">
        <v>228</v>
      </c>
      <c r="B10" s="52">
        <v>35</v>
      </c>
      <c r="C10" s="53">
        <v>0.11400651465798045</v>
      </c>
    </row>
    <row r="11" spans="1:32" x14ac:dyDescent="0.25">
      <c r="A11" s="51" t="s">
        <v>80</v>
      </c>
      <c r="B11" s="52">
        <v>33.5</v>
      </c>
      <c r="C11" s="53">
        <v>0.10912052117263844</v>
      </c>
    </row>
    <row r="12" spans="1:32" x14ac:dyDescent="0.25">
      <c r="A12" s="51" t="s">
        <v>198</v>
      </c>
      <c r="B12" s="52">
        <v>18.5</v>
      </c>
      <c r="C12" s="53">
        <v>6.026058631921824E-2</v>
      </c>
    </row>
    <row r="13" spans="1:32" x14ac:dyDescent="0.25">
      <c r="A13" s="51" t="s">
        <v>219</v>
      </c>
      <c r="B13" s="52">
        <v>13</v>
      </c>
      <c r="C13" s="53">
        <v>4.2345276872964167E-2</v>
      </c>
    </row>
    <row r="14" spans="1:32" x14ac:dyDescent="0.25">
      <c r="A14" s="51" t="s">
        <v>61</v>
      </c>
      <c r="B14" s="52">
        <v>11.5</v>
      </c>
      <c r="C14" s="53">
        <v>3.7459283387622153E-2</v>
      </c>
    </row>
    <row r="15" spans="1:32" x14ac:dyDescent="0.25">
      <c r="A15" s="51" t="s">
        <v>195</v>
      </c>
      <c r="B15" s="52">
        <v>11.5</v>
      </c>
      <c r="C15" s="53">
        <v>3.7459283387622153E-2</v>
      </c>
    </row>
    <row r="16" spans="1:32" x14ac:dyDescent="0.25">
      <c r="A16" s="51" t="s">
        <v>63</v>
      </c>
      <c r="B16" s="52">
        <v>9.5</v>
      </c>
      <c r="C16" s="53">
        <v>3.0944625407166124E-2</v>
      </c>
    </row>
    <row r="17" spans="1:3" x14ac:dyDescent="0.25">
      <c r="A17" s="51" t="s">
        <v>109</v>
      </c>
      <c r="B17" s="52">
        <v>8</v>
      </c>
      <c r="C17" s="53">
        <v>2.6058631921824105E-2</v>
      </c>
    </row>
    <row r="18" spans="1:3" x14ac:dyDescent="0.25">
      <c r="A18" s="51" t="s">
        <v>64</v>
      </c>
      <c r="B18" s="52">
        <v>7.5</v>
      </c>
      <c r="C18" s="53">
        <v>2.4429967426710098E-2</v>
      </c>
    </row>
    <row r="19" spans="1:3" x14ac:dyDescent="0.25">
      <c r="A19" s="51" t="s">
        <v>192</v>
      </c>
      <c r="B19" s="52">
        <v>6</v>
      </c>
      <c r="C19" s="53">
        <v>1.9543973941368076E-2</v>
      </c>
    </row>
    <row r="20" spans="1:3" x14ac:dyDescent="0.25">
      <c r="A20" s="51" t="s">
        <v>222</v>
      </c>
      <c r="B20" s="52">
        <v>5.5</v>
      </c>
      <c r="C20" s="53">
        <v>1.7915309446254073E-2</v>
      </c>
    </row>
    <row r="21" spans="1:3" x14ac:dyDescent="0.25">
      <c r="A21" s="51" t="s">
        <v>218</v>
      </c>
      <c r="B21" s="52">
        <v>5</v>
      </c>
      <c r="C21" s="53">
        <v>1.6286644951140065E-2</v>
      </c>
    </row>
    <row r="22" spans="1:3" x14ac:dyDescent="0.25">
      <c r="A22" s="51" t="s">
        <v>67</v>
      </c>
      <c r="B22" s="52">
        <v>5</v>
      </c>
      <c r="C22" s="53">
        <v>1.6286644951140065E-2</v>
      </c>
    </row>
    <row r="23" spans="1:3" x14ac:dyDescent="0.25">
      <c r="A23" s="51" t="s">
        <v>229</v>
      </c>
      <c r="B23" s="52">
        <v>4</v>
      </c>
      <c r="C23" s="53">
        <v>1.3029315960912053E-2</v>
      </c>
    </row>
    <row r="24" spans="1:3" x14ac:dyDescent="0.25">
      <c r="A24" s="51" t="s">
        <v>216</v>
      </c>
      <c r="B24" s="52">
        <v>3</v>
      </c>
      <c r="C24" s="53">
        <v>9.7719869706840382E-3</v>
      </c>
    </row>
    <row r="25" spans="1:3" x14ac:dyDescent="0.25">
      <c r="A25" s="51" t="s">
        <v>230</v>
      </c>
      <c r="B25" s="52">
        <v>3</v>
      </c>
      <c r="C25" s="53">
        <v>9.7719869706840382E-3</v>
      </c>
    </row>
    <row r="26" spans="1:3" x14ac:dyDescent="0.25">
      <c r="A26" s="51" t="s">
        <v>221</v>
      </c>
      <c r="B26" s="52">
        <v>1.5</v>
      </c>
      <c r="C26" s="53">
        <v>4.8859934853420191E-3</v>
      </c>
    </row>
    <row r="27" spans="1:3" x14ac:dyDescent="0.25">
      <c r="A27" s="51" t="s">
        <v>191</v>
      </c>
      <c r="B27" s="52">
        <v>1.5</v>
      </c>
      <c r="C27" s="53">
        <v>4.8859934853420191E-3</v>
      </c>
    </row>
    <row r="28" spans="1:3" x14ac:dyDescent="0.25">
      <c r="A28" s="51" t="s">
        <v>56</v>
      </c>
      <c r="B28" s="52">
        <v>1.5</v>
      </c>
      <c r="C28" s="53">
        <v>4.8859934853420191E-3</v>
      </c>
    </row>
    <row r="29" spans="1:3" x14ac:dyDescent="0.25">
      <c r="A29" s="51" t="s">
        <v>217</v>
      </c>
      <c r="B29" s="52">
        <v>1.5</v>
      </c>
      <c r="C29" s="53">
        <v>4.8859934853420191E-3</v>
      </c>
    </row>
    <row r="30" spans="1:3" x14ac:dyDescent="0.25">
      <c r="A30" s="51" t="s">
        <v>58</v>
      </c>
      <c r="B30" s="52">
        <v>0.5</v>
      </c>
      <c r="C30" s="53">
        <v>1.6286644951140066E-3</v>
      </c>
    </row>
  </sheetData>
  <customSheetViews>
    <customSheetView guid="{284882A8-7D56-460C-8BC1-B83C67D32B94}">
      <selection activeCell="A10" sqref="A10"/>
      <pageMargins left="0.7" right="0.7" top="0.75" bottom="0.75" header="0.3" footer="0.3"/>
      <pageSetup orientation="portrait" r:id="rId2"/>
    </customSheetView>
  </customSheetViews>
  <conditionalFormatting sqref="F2:AF2">
    <cfRule type="top10" dxfId="111" priority="3" percent="1" rank="60"/>
    <cfRule type="top10" dxfId="110" priority="4" percent="1" bottom="1" rank="40"/>
  </conditionalFormatting>
  <conditionalFormatting sqref="F3:AF3">
    <cfRule type="top10" dxfId="109" priority="5" rank="10"/>
    <cfRule type="top10" dxfId="108" priority="6" percent="1" bottom="1" rank="10"/>
  </conditionalFormatting>
  <conditionalFormatting sqref="F4:AF4">
    <cfRule type="top10" dxfId="107" priority="1" rank="10"/>
    <cfRule type="top10" dxfId="106" priority="2" percent="1" bottom="1" rank="10"/>
  </conditionalFormatting>
  <pageMargins left="0.7" right="0.7" top="0.75" bottom="0.75" header="0.3" footer="0.3"/>
  <pageSetup orientation="portrait"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F57"/>
  <sheetViews>
    <sheetView topLeftCell="A10" workbookViewId="0">
      <selection activeCell="B32" sqref="B32"/>
    </sheetView>
  </sheetViews>
  <sheetFormatPr defaultColWidth="8.85546875" defaultRowHeight="15" x14ac:dyDescent="0.25"/>
  <cols>
    <col min="1" max="1" width="11.42578125" customWidth="1"/>
    <col min="2" max="2" width="9.140625" customWidth="1"/>
    <col min="5" max="5" width="11.28515625" customWidth="1"/>
    <col min="6" max="6" width="9" customWidth="1"/>
  </cols>
  <sheetData>
    <row r="1" spans="1:6" x14ac:dyDescent="0.25">
      <c r="A1" s="50" t="s">
        <v>190</v>
      </c>
      <c r="B1" s="54" t="s">
        <v>190</v>
      </c>
      <c r="C1" s="142" t="s">
        <v>141</v>
      </c>
      <c r="E1" s="50" t="s">
        <v>141</v>
      </c>
      <c r="F1" t="s">
        <v>213</v>
      </c>
    </row>
    <row r="2" spans="1:6" x14ac:dyDescent="0.25">
      <c r="A2" s="51" t="s">
        <v>51</v>
      </c>
      <c r="B2" s="52">
        <v>0.5</v>
      </c>
      <c r="C2" t="e">
        <f>VLOOKUP(A2,$E$1:$F$57,2,FALSE)</f>
        <v>#N/A</v>
      </c>
      <c r="E2" s="51" t="s">
        <v>16</v>
      </c>
      <c r="F2" s="52">
        <v>4.5</v>
      </c>
    </row>
    <row r="3" spans="1:6" x14ac:dyDescent="0.25">
      <c r="A3" s="51" t="s">
        <v>16</v>
      </c>
      <c r="B3" s="52">
        <v>4.5</v>
      </c>
      <c r="C3">
        <f t="shared" ref="C3:C57" si="0">VLOOKUP(A3,$E$1:$F$57,2,FALSE)</f>
        <v>4.5</v>
      </c>
      <c r="E3" s="51" t="s">
        <v>15</v>
      </c>
      <c r="F3" s="52">
        <v>4.5</v>
      </c>
    </row>
    <row r="4" spans="1:6" x14ac:dyDescent="0.25">
      <c r="A4" s="51" t="s">
        <v>15</v>
      </c>
      <c r="B4" s="52">
        <v>4.5</v>
      </c>
      <c r="C4">
        <f t="shared" si="0"/>
        <v>4.5</v>
      </c>
      <c r="E4" s="51" t="s">
        <v>214</v>
      </c>
      <c r="F4" s="52">
        <v>24</v>
      </c>
    </row>
    <row r="5" spans="1:6" x14ac:dyDescent="0.25">
      <c r="A5" s="51" t="s">
        <v>214</v>
      </c>
      <c r="B5" s="52">
        <v>24</v>
      </c>
      <c r="C5">
        <f t="shared" si="0"/>
        <v>24</v>
      </c>
      <c r="E5" s="51" t="s">
        <v>47</v>
      </c>
      <c r="F5" s="52">
        <v>1.5</v>
      </c>
    </row>
    <row r="6" spans="1:6" x14ac:dyDescent="0.25">
      <c r="A6" s="51" t="s">
        <v>47</v>
      </c>
      <c r="B6" s="52">
        <v>1.5</v>
      </c>
      <c r="C6">
        <f t="shared" si="0"/>
        <v>1.5</v>
      </c>
      <c r="E6" s="51" t="s">
        <v>17</v>
      </c>
      <c r="F6" s="52">
        <v>3</v>
      </c>
    </row>
    <row r="7" spans="1:6" x14ac:dyDescent="0.25">
      <c r="A7" s="51" t="s">
        <v>17</v>
      </c>
      <c r="B7" s="52">
        <v>3</v>
      </c>
      <c r="C7">
        <f t="shared" si="0"/>
        <v>3</v>
      </c>
      <c r="E7" s="51" t="s">
        <v>18</v>
      </c>
      <c r="F7" s="52">
        <v>7</v>
      </c>
    </row>
    <row r="8" spans="1:6" x14ac:dyDescent="0.25">
      <c r="A8" s="51" t="s">
        <v>18</v>
      </c>
      <c r="B8" s="52">
        <v>7</v>
      </c>
      <c r="C8">
        <f t="shared" si="0"/>
        <v>7</v>
      </c>
      <c r="E8" s="51" t="s">
        <v>19</v>
      </c>
      <c r="F8" s="52">
        <v>3</v>
      </c>
    </row>
    <row r="9" spans="1:6" x14ac:dyDescent="0.25">
      <c r="A9" s="51" t="s">
        <v>19</v>
      </c>
      <c r="B9" s="52">
        <v>3</v>
      </c>
      <c r="C9">
        <f t="shared" si="0"/>
        <v>3</v>
      </c>
      <c r="E9" s="51" t="s">
        <v>21</v>
      </c>
      <c r="F9" s="52">
        <v>3</v>
      </c>
    </row>
    <row r="10" spans="1:6" x14ac:dyDescent="0.25">
      <c r="A10" s="51" t="s">
        <v>21</v>
      </c>
      <c r="B10" s="52">
        <v>3</v>
      </c>
      <c r="C10">
        <f t="shared" si="0"/>
        <v>3</v>
      </c>
      <c r="E10" s="51" t="s">
        <v>22</v>
      </c>
      <c r="F10" s="52">
        <v>6</v>
      </c>
    </row>
    <row r="11" spans="1:6" x14ac:dyDescent="0.25">
      <c r="A11" s="51" t="s">
        <v>22</v>
      </c>
      <c r="B11" s="52">
        <v>6</v>
      </c>
      <c r="C11">
        <f t="shared" si="0"/>
        <v>6</v>
      </c>
      <c r="E11" s="51" t="s">
        <v>45</v>
      </c>
      <c r="F11" s="52">
        <v>1.5</v>
      </c>
    </row>
    <row r="12" spans="1:6" x14ac:dyDescent="0.25">
      <c r="A12" s="51" t="s">
        <v>45</v>
      </c>
      <c r="B12" s="52">
        <v>1.5</v>
      </c>
      <c r="C12">
        <f t="shared" si="0"/>
        <v>1.5</v>
      </c>
      <c r="E12" s="51" t="s">
        <v>23</v>
      </c>
      <c r="F12" s="52">
        <v>57</v>
      </c>
    </row>
    <row r="13" spans="1:6" x14ac:dyDescent="0.25">
      <c r="A13" s="51" t="s">
        <v>23</v>
      </c>
      <c r="B13" s="52">
        <v>57</v>
      </c>
      <c r="C13">
        <f t="shared" si="0"/>
        <v>57</v>
      </c>
      <c r="E13" s="51" t="s">
        <v>30</v>
      </c>
      <c r="F13" s="52">
        <v>16</v>
      </c>
    </row>
    <row r="14" spans="1:6" x14ac:dyDescent="0.25">
      <c r="A14" s="51" t="s">
        <v>30</v>
      </c>
      <c r="B14" s="52">
        <v>16</v>
      </c>
      <c r="C14">
        <f t="shared" si="0"/>
        <v>16</v>
      </c>
      <c r="E14" s="51" t="s">
        <v>232</v>
      </c>
      <c r="F14" s="52">
        <v>1.5</v>
      </c>
    </row>
    <row r="15" spans="1:6" x14ac:dyDescent="0.25">
      <c r="A15" s="51" t="s">
        <v>232</v>
      </c>
      <c r="B15" s="52">
        <v>1.5</v>
      </c>
      <c r="C15">
        <f t="shared" si="0"/>
        <v>1.5</v>
      </c>
      <c r="E15" s="51" t="s">
        <v>43</v>
      </c>
      <c r="F15" s="52">
        <v>1.5</v>
      </c>
    </row>
    <row r="16" spans="1:6" x14ac:dyDescent="0.25">
      <c r="A16" s="51" t="s">
        <v>43</v>
      </c>
      <c r="B16" s="52">
        <v>1.5</v>
      </c>
      <c r="C16">
        <f t="shared" si="0"/>
        <v>1.5</v>
      </c>
      <c r="E16" s="51" t="s">
        <v>44</v>
      </c>
      <c r="F16" s="52">
        <v>3</v>
      </c>
    </row>
    <row r="17" spans="1:6" x14ac:dyDescent="0.25">
      <c r="A17" s="51" t="s">
        <v>44</v>
      </c>
      <c r="B17" s="52">
        <v>3</v>
      </c>
      <c r="C17">
        <f t="shared" si="0"/>
        <v>3</v>
      </c>
      <c r="E17" s="51" t="s">
        <v>28</v>
      </c>
      <c r="F17" s="52">
        <v>7.5</v>
      </c>
    </row>
    <row r="18" spans="1:6" x14ac:dyDescent="0.25">
      <c r="A18" s="51" t="s">
        <v>28</v>
      </c>
      <c r="B18" s="52">
        <v>7.5</v>
      </c>
      <c r="C18">
        <f t="shared" si="0"/>
        <v>7.5</v>
      </c>
      <c r="E18" s="51" t="s">
        <v>42</v>
      </c>
      <c r="F18" s="52">
        <v>4</v>
      </c>
    </row>
    <row r="19" spans="1:6" x14ac:dyDescent="0.25">
      <c r="A19" s="51" t="s">
        <v>42</v>
      </c>
      <c r="B19" s="52">
        <v>4</v>
      </c>
      <c r="C19">
        <f t="shared" si="0"/>
        <v>4</v>
      </c>
      <c r="E19" s="51" t="s">
        <v>29</v>
      </c>
      <c r="F19" s="52">
        <v>1.5</v>
      </c>
    </row>
    <row r="20" spans="1:6" x14ac:dyDescent="0.25">
      <c r="A20" s="51" t="s">
        <v>29</v>
      </c>
      <c r="B20" s="52">
        <v>1.5</v>
      </c>
      <c r="C20">
        <f t="shared" si="0"/>
        <v>1.5</v>
      </c>
      <c r="E20" s="51" t="s">
        <v>37</v>
      </c>
      <c r="F20" s="52">
        <v>3</v>
      </c>
    </row>
    <row r="21" spans="1:6" x14ac:dyDescent="0.25">
      <c r="A21" s="51" t="s">
        <v>37</v>
      </c>
      <c r="B21" s="52">
        <v>3</v>
      </c>
      <c r="C21">
        <f t="shared" si="0"/>
        <v>3</v>
      </c>
      <c r="E21" s="51" t="s">
        <v>38</v>
      </c>
      <c r="F21" s="52">
        <v>5</v>
      </c>
    </row>
    <row r="22" spans="1:6" x14ac:dyDescent="0.25">
      <c r="A22" s="51" t="s">
        <v>38</v>
      </c>
      <c r="B22" s="52">
        <v>5</v>
      </c>
      <c r="C22">
        <f t="shared" si="0"/>
        <v>5</v>
      </c>
      <c r="E22" s="51" t="s">
        <v>39</v>
      </c>
      <c r="F22" s="52">
        <v>3</v>
      </c>
    </row>
    <row r="23" spans="1:6" x14ac:dyDescent="0.25">
      <c r="A23" s="51" t="s">
        <v>39</v>
      </c>
      <c r="B23" s="52">
        <v>3</v>
      </c>
      <c r="C23">
        <f t="shared" si="0"/>
        <v>3</v>
      </c>
      <c r="E23" s="51" t="s">
        <v>40</v>
      </c>
      <c r="F23" s="52">
        <v>12</v>
      </c>
    </row>
    <row r="24" spans="1:6" x14ac:dyDescent="0.25">
      <c r="A24" s="51" t="s">
        <v>40</v>
      </c>
      <c r="B24" s="52">
        <v>12</v>
      </c>
      <c r="C24">
        <f t="shared" si="0"/>
        <v>12</v>
      </c>
      <c r="E24" s="51" t="s">
        <v>41</v>
      </c>
      <c r="F24" s="52">
        <v>7</v>
      </c>
    </row>
    <row r="25" spans="1:6" x14ac:dyDescent="0.25">
      <c r="A25" s="51" t="s">
        <v>41</v>
      </c>
      <c r="B25" s="52">
        <v>7</v>
      </c>
      <c r="C25">
        <f t="shared" si="0"/>
        <v>7</v>
      </c>
      <c r="E25" s="51" t="s">
        <v>27</v>
      </c>
      <c r="F25" s="52">
        <v>19</v>
      </c>
    </row>
    <row r="26" spans="1:6" x14ac:dyDescent="0.25">
      <c r="A26" s="51" t="s">
        <v>27</v>
      </c>
      <c r="B26" s="52">
        <v>19</v>
      </c>
      <c r="C26">
        <f t="shared" si="0"/>
        <v>19</v>
      </c>
      <c r="E26" s="51" t="s">
        <v>32</v>
      </c>
      <c r="F26" s="52">
        <v>3</v>
      </c>
    </row>
    <row r="27" spans="1:6" x14ac:dyDescent="0.25">
      <c r="A27" s="51" t="s">
        <v>32</v>
      </c>
      <c r="B27" s="52">
        <v>3</v>
      </c>
      <c r="C27">
        <f t="shared" si="0"/>
        <v>3</v>
      </c>
      <c r="E27" s="51" t="s">
        <v>65</v>
      </c>
      <c r="F27" s="52">
        <v>1.5</v>
      </c>
    </row>
    <row r="28" spans="1:6" x14ac:dyDescent="0.25">
      <c r="A28" s="51" t="s">
        <v>65</v>
      </c>
      <c r="B28" s="52">
        <v>1.5</v>
      </c>
      <c r="C28">
        <f t="shared" si="0"/>
        <v>1.5</v>
      </c>
      <c r="E28" s="51" t="s">
        <v>145</v>
      </c>
      <c r="F28" s="52">
        <v>9</v>
      </c>
    </row>
    <row r="29" spans="1:6" x14ac:dyDescent="0.25">
      <c r="A29" s="51" t="s">
        <v>145</v>
      </c>
      <c r="B29" s="52">
        <v>9</v>
      </c>
      <c r="C29">
        <f t="shared" si="0"/>
        <v>9</v>
      </c>
      <c r="E29" s="51" t="s">
        <v>72</v>
      </c>
      <c r="F29" s="52">
        <v>2</v>
      </c>
    </row>
    <row r="30" spans="1:6" x14ac:dyDescent="0.25">
      <c r="A30" s="51" t="s">
        <v>72</v>
      </c>
      <c r="B30" s="52">
        <v>2</v>
      </c>
      <c r="C30">
        <f t="shared" si="0"/>
        <v>2</v>
      </c>
      <c r="E30" s="51" t="s">
        <v>24</v>
      </c>
      <c r="F30" s="52">
        <v>12.5</v>
      </c>
    </row>
    <row r="31" spans="1:6" x14ac:dyDescent="0.25">
      <c r="A31" s="51" t="s">
        <v>24</v>
      </c>
      <c r="B31" s="52">
        <v>12.5</v>
      </c>
      <c r="C31">
        <f t="shared" si="0"/>
        <v>12.5</v>
      </c>
      <c r="E31" s="51" t="s">
        <v>25</v>
      </c>
      <c r="F31" s="52">
        <v>21</v>
      </c>
    </row>
    <row r="32" spans="1:6" x14ac:dyDescent="0.25">
      <c r="A32" s="51" t="s">
        <v>25</v>
      </c>
      <c r="B32" s="52">
        <v>21</v>
      </c>
      <c r="C32">
        <f t="shared" si="0"/>
        <v>21</v>
      </c>
      <c r="E32" s="51" t="s">
        <v>69</v>
      </c>
      <c r="F32" s="52">
        <v>19</v>
      </c>
    </row>
    <row r="33" spans="1:6" x14ac:dyDescent="0.25">
      <c r="A33" s="51" t="s">
        <v>69</v>
      </c>
      <c r="B33" s="52">
        <v>19</v>
      </c>
      <c r="C33">
        <f t="shared" si="0"/>
        <v>19</v>
      </c>
      <c r="E33" s="51" t="s">
        <v>35</v>
      </c>
      <c r="F33" s="52">
        <v>14</v>
      </c>
    </row>
    <row r="34" spans="1:6" x14ac:dyDescent="0.25">
      <c r="A34" s="51" t="s">
        <v>35</v>
      </c>
      <c r="B34" s="52">
        <v>14</v>
      </c>
      <c r="C34">
        <f t="shared" si="0"/>
        <v>14</v>
      </c>
      <c r="E34" s="51" t="s">
        <v>70</v>
      </c>
      <c r="F34" s="52">
        <v>24</v>
      </c>
    </row>
    <row r="35" spans="1:6" x14ac:dyDescent="0.25">
      <c r="A35" s="51" t="s">
        <v>70</v>
      </c>
      <c r="B35" s="52">
        <v>24</v>
      </c>
      <c r="C35">
        <f t="shared" si="0"/>
        <v>24</v>
      </c>
      <c r="E35" s="51" t="s">
        <v>52</v>
      </c>
      <c r="F35" s="52">
        <v>7.75</v>
      </c>
    </row>
    <row r="36" spans="1:6" x14ac:dyDescent="0.25">
      <c r="A36" s="51" t="s">
        <v>52</v>
      </c>
      <c r="B36" s="52">
        <v>7.75</v>
      </c>
      <c r="C36">
        <f t="shared" si="0"/>
        <v>7.75</v>
      </c>
      <c r="E36" s="51" t="s">
        <v>189</v>
      </c>
      <c r="F36" s="52">
        <v>2</v>
      </c>
    </row>
    <row r="37" spans="1:6" x14ac:dyDescent="0.25">
      <c r="A37" s="51" t="s">
        <v>189</v>
      </c>
      <c r="B37" s="52">
        <v>2</v>
      </c>
      <c r="C37">
        <f t="shared" si="0"/>
        <v>2</v>
      </c>
      <c r="E37" s="51" t="s">
        <v>26</v>
      </c>
      <c r="F37" s="52">
        <v>5.5</v>
      </c>
    </row>
    <row r="38" spans="1:6" x14ac:dyDescent="0.25">
      <c r="A38" s="51" t="s">
        <v>26</v>
      </c>
      <c r="B38" s="52">
        <v>5</v>
      </c>
      <c r="C38">
        <f t="shared" si="0"/>
        <v>5.5</v>
      </c>
      <c r="E38" s="51" t="s">
        <v>241</v>
      </c>
      <c r="F38" s="52">
        <v>6</v>
      </c>
    </row>
    <row r="39" spans="1:6" x14ac:dyDescent="0.25">
      <c r="A39" s="51" t="s">
        <v>241</v>
      </c>
      <c r="B39" s="52">
        <v>6</v>
      </c>
      <c r="C39">
        <f t="shared" si="0"/>
        <v>6</v>
      </c>
      <c r="E39" s="51" t="s">
        <v>239</v>
      </c>
      <c r="F39" s="52">
        <v>68</v>
      </c>
    </row>
    <row r="40" spans="1:6" x14ac:dyDescent="0.25">
      <c r="A40" s="51" t="s">
        <v>239</v>
      </c>
      <c r="B40" s="52">
        <v>53</v>
      </c>
      <c r="C40">
        <f t="shared" si="0"/>
        <v>68</v>
      </c>
      <c r="E40" s="51" t="s">
        <v>240</v>
      </c>
      <c r="F40" s="52">
        <v>2.5</v>
      </c>
    </row>
    <row r="41" spans="1:6" x14ac:dyDescent="0.25">
      <c r="A41" s="51" t="s">
        <v>240</v>
      </c>
      <c r="B41" s="52">
        <v>25</v>
      </c>
      <c r="C41">
        <f t="shared" si="0"/>
        <v>2.5</v>
      </c>
      <c r="E41" s="51" t="s">
        <v>238</v>
      </c>
      <c r="F41" s="52">
        <v>5</v>
      </c>
    </row>
    <row r="42" spans="1:6" x14ac:dyDescent="0.25">
      <c r="A42" s="51" t="s">
        <v>238</v>
      </c>
      <c r="B42" s="52">
        <v>5</v>
      </c>
      <c r="C42">
        <f t="shared" si="0"/>
        <v>5</v>
      </c>
      <c r="E42" s="51" t="s">
        <v>50</v>
      </c>
      <c r="F42" s="52">
        <v>2</v>
      </c>
    </row>
    <row r="43" spans="1:6" x14ac:dyDescent="0.25">
      <c r="A43" s="51" t="s">
        <v>50</v>
      </c>
      <c r="B43" s="52">
        <v>2</v>
      </c>
      <c r="C43">
        <f t="shared" si="0"/>
        <v>2</v>
      </c>
      <c r="E43" s="51" t="s">
        <v>49</v>
      </c>
      <c r="F43" s="52">
        <v>3</v>
      </c>
    </row>
    <row r="44" spans="1:6" x14ac:dyDescent="0.25">
      <c r="A44" s="51" t="s">
        <v>49</v>
      </c>
      <c r="B44" s="52">
        <v>3</v>
      </c>
      <c r="C44">
        <f t="shared" si="0"/>
        <v>3</v>
      </c>
      <c r="E44" s="51" t="s">
        <v>82</v>
      </c>
      <c r="F44" s="52">
        <v>5</v>
      </c>
    </row>
    <row r="45" spans="1:6" x14ac:dyDescent="0.25">
      <c r="A45" s="51" t="s">
        <v>82</v>
      </c>
      <c r="B45" s="52">
        <v>5</v>
      </c>
      <c r="C45">
        <f t="shared" si="0"/>
        <v>5</v>
      </c>
      <c r="E45" s="51" t="s">
        <v>115</v>
      </c>
      <c r="F45" s="52">
        <v>6</v>
      </c>
    </row>
    <row r="46" spans="1:6" x14ac:dyDescent="0.25">
      <c r="A46" s="51" t="s">
        <v>115</v>
      </c>
      <c r="B46" s="52">
        <v>6</v>
      </c>
      <c r="C46">
        <f t="shared" si="0"/>
        <v>6</v>
      </c>
      <c r="E46" s="51" t="s">
        <v>31</v>
      </c>
      <c r="F46" s="52">
        <v>8</v>
      </c>
    </row>
    <row r="47" spans="1:6" x14ac:dyDescent="0.25">
      <c r="A47" s="51" t="s">
        <v>31</v>
      </c>
      <c r="B47" s="52">
        <v>8</v>
      </c>
      <c r="C47">
        <f t="shared" si="0"/>
        <v>8</v>
      </c>
    </row>
    <row r="48" spans="1:6" x14ac:dyDescent="0.25">
      <c r="A48" s="51" t="s">
        <v>60</v>
      </c>
      <c r="B48" s="52">
        <v>1.5</v>
      </c>
      <c r="C48" t="e">
        <f t="shared" si="0"/>
        <v>#N/A</v>
      </c>
    </row>
    <row r="49" spans="3:3" x14ac:dyDescent="0.25">
      <c r="C49" t="e">
        <f t="shared" si="0"/>
        <v>#N/A</v>
      </c>
    </row>
    <row r="50" spans="3:3" x14ac:dyDescent="0.25">
      <c r="C50" t="e">
        <f t="shared" si="0"/>
        <v>#N/A</v>
      </c>
    </row>
    <row r="51" spans="3:3" x14ac:dyDescent="0.25">
      <c r="C51" t="e">
        <f t="shared" si="0"/>
        <v>#N/A</v>
      </c>
    </row>
    <row r="52" spans="3:3" x14ac:dyDescent="0.25">
      <c r="C52" t="e">
        <f t="shared" si="0"/>
        <v>#N/A</v>
      </c>
    </row>
    <row r="53" spans="3:3" x14ac:dyDescent="0.25">
      <c r="C53" t="e">
        <f t="shared" si="0"/>
        <v>#N/A</v>
      </c>
    </row>
    <row r="54" spans="3:3" x14ac:dyDescent="0.25">
      <c r="C54" t="e">
        <f t="shared" si="0"/>
        <v>#N/A</v>
      </c>
    </row>
    <row r="55" spans="3:3" x14ac:dyDescent="0.25">
      <c r="C55" t="e">
        <f t="shared" si="0"/>
        <v>#N/A</v>
      </c>
    </row>
    <row r="56" spans="3:3" x14ac:dyDescent="0.25">
      <c r="C56" t="e">
        <f t="shared" si="0"/>
        <v>#N/A</v>
      </c>
    </row>
    <row r="57" spans="3:3" x14ac:dyDescent="0.25">
      <c r="C57" t="e">
        <f t="shared" si="0"/>
        <v>#N/A</v>
      </c>
    </row>
  </sheetData>
  <customSheetViews>
    <customSheetView guid="{284882A8-7D56-460C-8BC1-B83C67D32B94}" topLeftCell="A10">
      <selection activeCell="B32" sqref="B32"/>
      <pageMargins left="0.7" right="0.7" top="0.75" bottom="0.75" header="0.3" footer="0.3"/>
    </customSheetView>
  </customSheetViews>
  <conditionalFormatting pivot="1" sqref="B2:B48">
    <cfRule type="expression" dxfId="103" priority="1">
      <formula>IF($B2=$C2,1,0)</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AB58"/>
  <sheetViews>
    <sheetView view="pageBreakPreview" zoomScale="85" zoomScaleNormal="100" zoomScaleSheetLayoutView="85" zoomScalePageLayoutView="70" workbookViewId="0">
      <selection activeCell="V15" sqref="V15"/>
    </sheetView>
  </sheetViews>
  <sheetFormatPr defaultColWidth="9.140625" defaultRowHeight="15" x14ac:dyDescent="0.25"/>
  <cols>
    <col min="1" max="1" width="13.7109375" style="74" customWidth="1"/>
    <col min="2" max="2" width="50.7109375" style="74" bestFit="1" customWidth="1"/>
    <col min="3" max="3" width="7" style="54" bestFit="1" customWidth="1"/>
    <col min="4" max="11" width="7" style="54" customWidth="1"/>
    <col min="12" max="12" width="7" style="139" customWidth="1"/>
    <col min="13" max="13" width="7" style="54" customWidth="1"/>
    <col min="14" max="14" width="5.28515625" style="54" customWidth="1"/>
    <col min="15" max="15" width="9.140625" style="54" bestFit="1" customWidth="1"/>
    <col min="16" max="16" width="8.42578125" style="54" bestFit="1" customWidth="1"/>
    <col min="17" max="17" width="7" style="54" bestFit="1" customWidth="1"/>
    <col min="18" max="18" width="5.28515625" style="54" bestFit="1" customWidth="1"/>
    <col min="19" max="20" width="9.140625" style="54" bestFit="1" customWidth="1"/>
    <col min="21" max="21" width="5.28515625" style="54" bestFit="1" customWidth="1"/>
    <col min="22" max="22" width="14.7109375" style="74" bestFit="1" customWidth="1"/>
    <col min="23" max="23" width="11.140625" style="74" bestFit="1" customWidth="1"/>
    <col min="24" max="24" width="15.140625" style="74" bestFit="1" customWidth="1"/>
    <col min="25" max="25" width="18" style="74" bestFit="1" customWidth="1"/>
    <col min="26" max="26" width="15.140625" style="74" bestFit="1" customWidth="1"/>
    <col min="27" max="27" width="12.42578125" style="74" bestFit="1" customWidth="1"/>
    <col min="28" max="28" width="10.28515625" style="74" bestFit="1" customWidth="1"/>
    <col min="29" max="16384" width="9.140625" style="74"/>
  </cols>
  <sheetData>
    <row r="1" spans="1:28" ht="122.25" customHeight="1" thickBot="1" x14ac:dyDescent="0.4">
      <c r="A1" s="237" t="s">
        <v>170</v>
      </c>
      <c r="B1" s="238"/>
      <c r="C1" s="75" t="s">
        <v>234</v>
      </c>
      <c r="D1" s="76" t="s">
        <v>117</v>
      </c>
      <c r="E1" s="76" t="s">
        <v>118</v>
      </c>
      <c r="F1" s="76" t="s">
        <v>119</v>
      </c>
      <c r="G1" s="76" t="s">
        <v>120</v>
      </c>
      <c r="H1" s="76" t="s">
        <v>121</v>
      </c>
      <c r="I1" s="77" t="s">
        <v>122</v>
      </c>
      <c r="J1" s="78" t="s">
        <v>123</v>
      </c>
      <c r="K1" s="79" t="s">
        <v>124</v>
      </c>
      <c r="L1" s="80" t="s">
        <v>125</v>
      </c>
      <c r="M1" s="78" t="s">
        <v>126</v>
      </c>
      <c r="N1" s="79" t="s">
        <v>127</v>
      </c>
      <c r="O1" s="81" t="s">
        <v>128</v>
      </c>
      <c r="P1" s="81" t="s">
        <v>129</v>
      </c>
      <c r="Q1" s="81" t="s">
        <v>130</v>
      </c>
      <c r="R1" s="81" t="s">
        <v>131</v>
      </c>
      <c r="S1" s="81" t="s">
        <v>132</v>
      </c>
      <c r="T1" s="81" t="s">
        <v>133</v>
      </c>
      <c r="U1" s="82" t="s">
        <v>134</v>
      </c>
      <c r="X1" s="239" t="s">
        <v>244</v>
      </c>
      <c r="Y1" s="239"/>
      <c r="Z1" s="239"/>
      <c r="AA1" s="239"/>
      <c r="AB1" s="239"/>
    </row>
    <row r="2" spans="1:28" s="147" customFormat="1" ht="15.75" thickBot="1" x14ac:dyDescent="0.3">
      <c r="A2" s="85" t="s">
        <v>202</v>
      </c>
      <c r="B2" s="85" t="s">
        <v>203</v>
      </c>
      <c r="C2" s="85" t="s">
        <v>204</v>
      </c>
      <c r="D2" s="85" t="s">
        <v>205</v>
      </c>
      <c r="E2" s="85" t="s">
        <v>206</v>
      </c>
      <c r="F2" s="85" t="s">
        <v>207</v>
      </c>
      <c r="G2" s="85" t="s">
        <v>208</v>
      </c>
      <c r="H2" s="85" t="s">
        <v>209</v>
      </c>
      <c r="I2" s="85" t="s">
        <v>53</v>
      </c>
      <c r="J2" s="85" t="s">
        <v>210</v>
      </c>
      <c r="K2" s="85" t="s">
        <v>211</v>
      </c>
      <c r="L2" s="85" t="s">
        <v>212</v>
      </c>
      <c r="M2" s="85"/>
      <c r="N2" s="85"/>
      <c r="O2" s="85"/>
      <c r="P2" s="85"/>
      <c r="Q2" s="85"/>
      <c r="R2" s="85"/>
      <c r="S2" s="85"/>
      <c r="T2" s="85"/>
      <c r="U2" s="85"/>
    </row>
    <row r="3" spans="1:28" x14ac:dyDescent="0.25">
      <c r="A3" s="83" t="s">
        <v>171</v>
      </c>
      <c r="B3" s="84" t="s">
        <v>172</v>
      </c>
      <c r="C3" s="85">
        <f>SUM(D3:F3)</f>
        <v>34.5</v>
      </c>
      <c r="D3" s="168">
        <v>10</v>
      </c>
      <c r="E3" s="168">
        <v>0</v>
      </c>
      <c r="F3" s="168">
        <v>24.5</v>
      </c>
      <c r="G3" s="85">
        <f>SUM(H3:I3)</f>
        <v>34.5</v>
      </c>
      <c r="H3" s="86">
        <f>SUM(J4:J7)</f>
        <v>10</v>
      </c>
      <c r="I3" s="169">
        <f>SUM(K4:K7)</f>
        <v>24.5</v>
      </c>
      <c r="J3" s="87"/>
      <c r="K3" s="88"/>
      <c r="L3" s="89"/>
      <c r="M3" s="87"/>
      <c r="N3" s="88"/>
      <c r="O3" s="90"/>
      <c r="P3" s="90"/>
      <c r="Q3" s="90"/>
      <c r="R3" s="90"/>
      <c r="S3" s="90"/>
      <c r="T3" s="90"/>
      <c r="U3" s="91"/>
      <c r="X3" s="102"/>
      <c r="Y3" s="103" t="s">
        <v>136</v>
      </c>
      <c r="Z3" s="103" t="s">
        <v>137</v>
      </c>
      <c r="AA3" s="103" t="s">
        <v>138</v>
      </c>
      <c r="AB3" s="103" t="s">
        <v>139</v>
      </c>
    </row>
    <row r="4" spans="1:28" s="148" customFormat="1" x14ac:dyDescent="0.25">
      <c r="A4" s="92" t="s">
        <v>214</v>
      </c>
      <c r="B4" s="93" t="s">
        <v>215</v>
      </c>
      <c r="C4" s="94"/>
      <c r="D4" s="95"/>
      <c r="E4" s="95"/>
      <c r="F4" s="95"/>
      <c r="G4" s="96">
        <f>SUM(J4:K4)</f>
        <v>24</v>
      </c>
      <c r="H4" s="94"/>
      <c r="I4" s="101"/>
      <c r="J4" s="97">
        <v>7</v>
      </c>
      <c r="K4" s="98">
        <v>17</v>
      </c>
      <c r="L4" s="99" t="s">
        <v>135</v>
      </c>
      <c r="M4" s="100"/>
      <c r="N4" s="94"/>
      <c r="O4" s="94"/>
      <c r="P4" s="94"/>
      <c r="Q4" s="94"/>
      <c r="R4" s="94"/>
      <c r="S4" s="94"/>
      <c r="T4" s="94"/>
      <c r="U4" s="101"/>
      <c r="X4" s="104" t="s">
        <v>140</v>
      </c>
      <c r="Y4" s="103">
        <f>SUM(D3,D8,D15,D20,D23,D27,D29,D32,D39,D45,D49)</f>
        <v>109.75</v>
      </c>
      <c r="Z4" s="103">
        <f>SUM(E3,E8,E15,E20,E23,E27,E29,E32,E39,E45,E49)</f>
        <v>10.5</v>
      </c>
      <c r="AA4" s="103">
        <f>SUM(F3,F8,F15,F20,F23,F27,F29,F32,F39,F45,F49)</f>
        <v>236</v>
      </c>
      <c r="AB4" s="103">
        <f>SUM(C3,C8,C15,C20,C23,C27,C29,C32,C39,C45,C49)</f>
        <v>356.25</v>
      </c>
    </row>
    <row r="5" spans="1:28" x14ac:dyDescent="0.25">
      <c r="A5" s="92" t="s">
        <v>16</v>
      </c>
      <c r="B5" s="93" t="s">
        <v>46</v>
      </c>
      <c r="C5" s="94"/>
      <c r="D5" s="95"/>
      <c r="E5" s="95"/>
      <c r="F5" s="95"/>
      <c r="G5" s="96">
        <f t="shared" ref="G5:G14" si="0">SUM(J5:K5)</f>
        <v>4.5</v>
      </c>
      <c r="H5" s="94"/>
      <c r="I5" s="101"/>
      <c r="J5" s="97">
        <v>1.5</v>
      </c>
      <c r="K5" s="98">
        <v>3</v>
      </c>
      <c r="L5" s="99" t="s">
        <v>135</v>
      </c>
      <c r="M5" s="100"/>
      <c r="N5" s="94"/>
      <c r="O5" s="94"/>
      <c r="P5" s="94"/>
      <c r="Q5" s="94"/>
      <c r="R5" s="94"/>
      <c r="S5" s="94"/>
      <c r="T5" s="94"/>
      <c r="U5" s="101"/>
      <c r="X5" s="104" t="s">
        <v>141</v>
      </c>
      <c r="Y5" s="105">
        <f>SUM(H3,H8,H15,H20,H23,H27,H29,H32,H39,H45,H49)</f>
        <v>114.25</v>
      </c>
      <c r="Z5" s="105">
        <f>SUM(E47,E48)</f>
        <v>70.5</v>
      </c>
      <c r="AA5" s="105">
        <f>SUM(I3,I8,I15,I20,I23,I27,I29,I32,I39,I45,I49)</f>
        <v>241</v>
      </c>
      <c r="AB5" s="105">
        <f>SUM(G3,G8,G15,G20,G23,G27,G29,G32,G39,G45,G49,E47,E48)</f>
        <v>425.75</v>
      </c>
    </row>
    <row r="6" spans="1:28" x14ac:dyDescent="0.25">
      <c r="A6" s="92" t="s">
        <v>15</v>
      </c>
      <c r="B6" s="93" t="s">
        <v>81</v>
      </c>
      <c r="C6" s="94"/>
      <c r="D6" s="95"/>
      <c r="E6" s="95"/>
      <c r="F6" s="95"/>
      <c r="G6" s="96">
        <f t="shared" si="0"/>
        <v>4.5</v>
      </c>
      <c r="H6" s="94"/>
      <c r="I6" s="101"/>
      <c r="J6" s="97">
        <v>1.5</v>
      </c>
      <c r="K6" s="98">
        <v>3</v>
      </c>
      <c r="L6" s="99" t="s">
        <v>135</v>
      </c>
      <c r="M6" s="100"/>
      <c r="N6" s="94"/>
      <c r="O6" s="94"/>
      <c r="P6" s="94"/>
      <c r="Q6" s="94"/>
      <c r="R6" s="94"/>
      <c r="S6" s="94"/>
      <c r="T6" s="94"/>
      <c r="U6" s="101"/>
      <c r="X6" s="104" t="s">
        <v>142</v>
      </c>
      <c r="Y6" s="105">
        <f>SUM(Y4-Y5)</f>
        <v>-4.5</v>
      </c>
      <c r="Z6" s="105">
        <f t="shared" ref="Z6:AB6" si="1">SUM(Z4-Z5)</f>
        <v>-60</v>
      </c>
      <c r="AA6" s="105">
        <f t="shared" si="1"/>
        <v>-5</v>
      </c>
      <c r="AB6" s="105">
        <f t="shared" si="1"/>
        <v>-69.5</v>
      </c>
    </row>
    <row r="7" spans="1:28" ht="15.75" thickBot="1" x14ac:dyDescent="0.3">
      <c r="A7" s="106" t="s">
        <v>47</v>
      </c>
      <c r="B7" s="107" t="s">
        <v>34</v>
      </c>
      <c r="C7" s="108"/>
      <c r="D7" s="109"/>
      <c r="E7" s="109"/>
      <c r="F7" s="109"/>
      <c r="G7" s="170">
        <f t="shared" si="0"/>
        <v>1.5</v>
      </c>
      <c r="H7" s="108"/>
      <c r="I7" s="112"/>
      <c r="J7" s="97">
        <v>0</v>
      </c>
      <c r="K7" s="98">
        <v>1.5</v>
      </c>
      <c r="L7" s="99" t="s">
        <v>135</v>
      </c>
      <c r="M7" s="100"/>
      <c r="N7" s="94"/>
      <c r="O7" s="94"/>
      <c r="P7" s="94"/>
      <c r="Q7" s="94"/>
      <c r="R7" s="94"/>
      <c r="S7" s="94"/>
      <c r="T7" s="94"/>
      <c r="U7" s="101"/>
    </row>
    <row r="8" spans="1:28" x14ac:dyDescent="0.25">
      <c r="A8" s="140" t="s">
        <v>201</v>
      </c>
      <c r="B8" s="140" t="s">
        <v>173</v>
      </c>
      <c r="C8" s="85">
        <f>SUM(D8:F8)</f>
        <v>23.5</v>
      </c>
      <c r="D8" s="168">
        <v>8</v>
      </c>
      <c r="E8" s="168">
        <v>0</v>
      </c>
      <c r="F8" s="168">
        <v>15.5</v>
      </c>
      <c r="G8" s="85">
        <f>SUM(H8:I8)</f>
        <v>23.5</v>
      </c>
      <c r="H8" s="86">
        <f>SUM(J9:J14)</f>
        <v>8</v>
      </c>
      <c r="I8" s="169">
        <f>SUM(K9:K14)</f>
        <v>15.5</v>
      </c>
      <c r="J8" s="113"/>
      <c r="K8" s="114"/>
      <c r="L8" s="115"/>
      <c r="M8" s="116"/>
      <c r="N8" s="114"/>
      <c r="O8" s="117"/>
      <c r="P8" s="117"/>
      <c r="Q8" s="117"/>
      <c r="R8" s="117"/>
      <c r="S8" s="117"/>
      <c r="T8" s="117"/>
      <c r="U8" s="118"/>
      <c r="X8" s="175" t="s">
        <v>245</v>
      </c>
      <c r="Y8" s="176">
        <v>43193</v>
      </c>
    </row>
    <row r="9" spans="1:28" x14ac:dyDescent="0.25">
      <c r="A9" s="92" t="s">
        <v>17</v>
      </c>
      <c r="B9" s="93" t="s">
        <v>13</v>
      </c>
      <c r="C9" s="94"/>
      <c r="D9" s="95"/>
      <c r="E9" s="95"/>
      <c r="F9" s="95"/>
      <c r="G9" s="96">
        <f t="shared" si="0"/>
        <v>3</v>
      </c>
      <c r="H9" s="94"/>
      <c r="I9" s="101"/>
      <c r="J9" s="97">
        <v>1</v>
      </c>
      <c r="K9" s="98">
        <v>2</v>
      </c>
      <c r="L9" s="99" t="s">
        <v>135</v>
      </c>
      <c r="M9" s="119"/>
      <c r="N9" s="94"/>
      <c r="O9" s="94"/>
      <c r="P9" s="94"/>
      <c r="Q9" s="94"/>
      <c r="R9" s="94"/>
      <c r="S9" s="94"/>
      <c r="T9" s="94"/>
      <c r="U9" s="101"/>
      <c r="X9" s="175" t="s">
        <v>246</v>
      </c>
      <c r="Y9" s="176">
        <v>43266</v>
      </c>
    </row>
    <row r="10" spans="1:28" x14ac:dyDescent="0.25">
      <c r="A10" s="92" t="s">
        <v>18</v>
      </c>
      <c r="B10" s="93" t="s">
        <v>110</v>
      </c>
      <c r="C10" s="94"/>
      <c r="D10" s="95"/>
      <c r="E10" s="95"/>
      <c r="F10" s="95"/>
      <c r="G10" s="96">
        <f t="shared" si="0"/>
        <v>7</v>
      </c>
      <c r="H10" s="94"/>
      <c r="I10" s="101"/>
      <c r="J10" s="97">
        <v>3</v>
      </c>
      <c r="K10" s="98">
        <v>4</v>
      </c>
      <c r="L10" s="99" t="s">
        <v>135</v>
      </c>
      <c r="M10" s="119"/>
      <c r="N10" s="94"/>
      <c r="O10" s="94"/>
      <c r="P10" s="94"/>
      <c r="Q10" s="94"/>
      <c r="R10" s="94"/>
      <c r="S10" s="94"/>
      <c r="T10" s="94"/>
      <c r="U10" s="101"/>
    </row>
    <row r="11" spans="1:28" x14ac:dyDescent="0.25">
      <c r="A11" s="92" t="s">
        <v>19</v>
      </c>
      <c r="B11" s="93" t="s">
        <v>71</v>
      </c>
      <c r="C11" s="94"/>
      <c r="D11" s="95"/>
      <c r="E11" s="95"/>
      <c r="F11" s="95"/>
      <c r="G11" s="96">
        <f t="shared" si="0"/>
        <v>3</v>
      </c>
      <c r="H11" s="94"/>
      <c r="I11" s="101"/>
      <c r="J11" s="97">
        <v>1</v>
      </c>
      <c r="K11" s="98">
        <v>2</v>
      </c>
      <c r="L11" s="99" t="s">
        <v>135</v>
      </c>
      <c r="M11" s="119"/>
      <c r="N11" s="94"/>
      <c r="O11" s="94"/>
      <c r="P11" s="94"/>
      <c r="Q11" s="94"/>
      <c r="R11" s="94"/>
      <c r="S11" s="94"/>
      <c r="T11" s="94"/>
      <c r="U11" s="101"/>
      <c r="X11" s="175" t="s">
        <v>142</v>
      </c>
      <c r="Y11" s="177" t="s">
        <v>247</v>
      </c>
    </row>
    <row r="12" spans="1:28" x14ac:dyDescent="0.25">
      <c r="A12" s="92" t="s">
        <v>21</v>
      </c>
      <c r="B12" s="93" t="s">
        <v>20</v>
      </c>
      <c r="C12" s="94"/>
      <c r="D12" s="95"/>
      <c r="E12" s="95"/>
      <c r="F12" s="95"/>
      <c r="G12" s="96">
        <f t="shared" si="0"/>
        <v>3</v>
      </c>
      <c r="H12" s="94"/>
      <c r="I12" s="101"/>
      <c r="J12" s="97">
        <v>1</v>
      </c>
      <c r="K12" s="98">
        <v>2</v>
      </c>
      <c r="L12" s="99" t="s">
        <v>135</v>
      </c>
      <c r="M12" s="119"/>
      <c r="N12" s="94"/>
      <c r="O12" s="94"/>
      <c r="P12" s="94"/>
      <c r="Q12" s="94"/>
      <c r="R12" s="94"/>
      <c r="S12" s="94"/>
      <c r="T12" s="94"/>
      <c r="U12" s="101"/>
    </row>
    <row r="13" spans="1:28" x14ac:dyDescent="0.25">
      <c r="A13" s="92" t="s">
        <v>22</v>
      </c>
      <c r="B13" s="93" t="s">
        <v>76</v>
      </c>
      <c r="C13" s="94"/>
      <c r="D13" s="95"/>
      <c r="E13" s="95"/>
      <c r="F13" s="95"/>
      <c r="G13" s="96">
        <f t="shared" si="0"/>
        <v>6</v>
      </c>
      <c r="H13" s="94"/>
      <c r="I13" s="101"/>
      <c r="J13" s="97">
        <v>2</v>
      </c>
      <c r="K13" s="98">
        <v>4</v>
      </c>
      <c r="L13" s="99" t="s">
        <v>135</v>
      </c>
      <c r="M13" s="119"/>
      <c r="N13" s="94"/>
      <c r="O13" s="94"/>
      <c r="P13" s="94"/>
      <c r="Q13" s="94"/>
      <c r="R13" s="94"/>
      <c r="S13" s="94"/>
      <c r="T13" s="94"/>
      <c r="U13" s="101"/>
    </row>
    <row r="14" spans="1:28" ht="15.75" thickBot="1" x14ac:dyDescent="0.3">
      <c r="A14" s="106" t="s">
        <v>45</v>
      </c>
      <c r="B14" s="107" t="s">
        <v>36</v>
      </c>
      <c r="C14" s="108"/>
      <c r="D14" s="109"/>
      <c r="E14" s="109"/>
      <c r="F14" s="109"/>
      <c r="G14" s="170">
        <f t="shared" si="0"/>
        <v>1.5</v>
      </c>
      <c r="H14" s="108"/>
      <c r="I14" s="112"/>
      <c r="J14" s="97">
        <v>0</v>
      </c>
      <c r="K14" s="98">
        <v>1.5</v>
      </c>
      <c r="L14" s="99" t="s">
        <v>135</v>
      </c>
      <c r="M14" s="119"/>
      <c r="N14" s="94"/>
      <c r="O14" s="94"/>
      <c r="P14" s="94"/>
      <c r="Q14" s="94"/>
      <c r="R14" s="94"/>
      <c r="S14" s="94"/>
      <c r="T14" s="94"/>
      <c r="U14" s="101"/>
    </row>
    <row r="15" spans="1:28" x14ac:dyDescent="0.25">
      <c r="A15" s="140" t="s">
        <v>174</v>
      </c>
      <c r="B15" s="140" t="s">
        <v>175</v>
      </c>
      <c r="C15" s="85">
        <f>SUM(D15:F15)</f>
        <v>54.5</v>
      </c>
      <c r="D15" s="168">
        <v>20</v>
      </c>
      <c r="E15" s="168">
        <v>0</v>
      </c>
      <c r="F15" s="168">
        <v>34.5</v>
      </c>
      <c r="G15" s="85">
        <f>SUM(H15:I15)</f>
        <v>54.5</v>
      </c>
      <c r="H15" s="86">
        <f>SUM(J16:J19)</f>
        <v>20</v>
      </c>
      <c r="I15" s="86">
        <f>SUM(K16:K19)</f>
        <v>34.5</v>
      </c>
      <c r="J15" s="87"/>
      <c r="K15" s="88"/>
      <c r="L15" s="89"/>
      <c r="M15" s="120"/>
      <c r="N15" s="88"/>
      <c r="O15" s="90"/>
      <c r="P15" s="90"/>
      <c r="Q15" s="90"/>
      <c r="R15" s="90"/>
      <c r="S15" s="90"/>
      <c r="T15" s="90"/>
      <c r="U15" s="91"/>
    </row>
    <row r="16" spans="1:28" x14ac:dyDescent="0.25">
      <c r="A16" s="92" t="s">
        <v>72</v>
      </c>
      <c r="B16" s="93" t="s">
        <v>68</v>
      </c>
      <c r="C16" s="94"/>
      <c r="D16" s="95"/>
      <c r="E16" s="95"/>
      <c r="F16" s="95"/>
      <c r="G16" s="96">
        <f>SUM(J16:K16)</f>
        <v>2</v>
      </c>
      <c r="H16" s="94"/>
      <c r="I16" s="94"/>
      <c r="J16" s="97">
        <v>2</v>
      </c>
      <c r="K16" s="98">
        <v>0</v>
      </c>
      <c r="L16" s="99" t="s">
        <v>9</v>
      </c>
      <c r="M16" s="119"/>
      <c r="N16" s="94"/>
      <c r="O16" s="94"/>
      <c r="P16" s="94"/>
      <c r="Q16" s="94"/>
      <c r="R16" s="94"/>
      <c r="S16" s="94"/>
      <c r="T16" s="94"/>
      <c r="U16" s="101"/>
    </row>
    <row r="17" spans="1:21" x14ac:dyDescent="0.25">
      <c r="A17" s="92" t="s">
        <v>24</v>
      </c>
      <c r="B17" s="93" t="s">
        <v>75</v>
      </c>
      <c r="C17" s="94"/>
      <c r="D17" s="95"/>
      <c r="E17" s="95"/>
      <c r="F17" s="95"/>
      <c r="G17" s="96">
        <f>SUM(J17:K17)</f>
        <v>12.5</v>
      </c>
      <c r="H17" s="94"/>
      <c r="I17" s="94"/>
      <c r="J17" s="97">
        <v>7</v>
      </c>
      <c r="K17" s="98">
        <v>5.5</v>
      </c>
      <c r="L17" s="99" t="s">
        <v>135</v>
      </c>
      <c r="M17" s="119"/>
      <c r="N17" s="94"/>
      <c r="O17" s="94"/>
      <c r="P17" s="94"/>
      <c r="Q17" s="94"/>
      <c r="R17" s="94"/>
      <c r="S17" s="94"/>
      <c r="T17" s="94"/>
      <c r="U17" s="101"/>
    </row>
    <row r="18" spans="1:21" x14ac:dyDescent="0.25">
      <c r="A18" s="92" t="s">
        <v>25</v>
      </c>
      <c r="B18" s="93" t="s">
        <v>111</v>
      </c>
      <c r="C18" s="94"/>
      <c r="D18" s="95"/>
      <c r="E18" s="95"/>
      <c r="F18" s="95"/>
      <c r="G18" s="96">
        <f>SUM(J18:K18)</f>
        <v>21</v>
      </c>
      <c r="H18" s="94"/>
      <c r="I18" s="94"/>
      <c r="J18" s="97">
        <v>8</v>
      </c>
      <c r="K18" s="98">
        <v>13</v>
      </c>
      <c r="L18" s="99" t="s">
        <v>135</v>
      </c>
      <c r="M18" s="119"/>
      <c r="N18" s="94"/>
      <c r="O18" s="94"/>
      <c r="P18" s="94"/>
      <c r="Q18" s="94"/>
      <c r="R18" s="94"/>
      <c r="S18" s="94"/>
      <c r="T18" s="94"/>
      <c r="U18" s="101"/>
    </row>
    <row r="19" spans="1:21" ht="15.75" thickBot="1" x14ac:dyDescent="0.3">
      <c r="A19" s="92" t="s">
        <v>69</v>
      </c>
      <c r="B19" s="93" t="s">
        <v>143</v>
      </c>
      <c r="C19" s="94"/>
      <c r="D19" s="95"/>
      <c r="E19" s="95"/>
      <c r="F19" s="95"/>
      <c r="G19" s="96">
        <f>SUM(J19:K19)</f>
        <v>19</v>
      </c>
      <c r="H19" s="94"/>
      <c r="I19" s="94"/>
      <c r="J19" s="97">
        <v>3</v>
      </c>
      <c r="K19" s="98">
        <v>16</v>
      </c>
      <c r="L19" s="99" t="s">
        <v>135</v>
      </c>
      <c r="M19" s="119"/>
      <c r="N19" s="94"/>
      <c r="O19" s="94"/>
      <c r="P19" s="94"/>
      <c r="Q19" s="94"/>
      <c r="R19" s="94"/>
      <c r="S19" s="94"/>
      <c r="T19" s="94"/>
      <c r="U19" s="101"/>
    </row>
    <row r="20" spans="1:21" x14ac:dyDescent="0.25">
      <c r="A20" s="140" t="s">
        <v>176</v>
      </c>
      <c r="B20" s="140" t="s">
        <v>177</v>
      </c>
      <c r="C20" s="85">
        <f>SUM(D20:F20)</f>
        <v>4.5</v>
      </c>
      <c r="D20" s="168">
        <v>4.5</v>
      </c>
      <c r="E20" s="168">
        <v>0</v>
      </c>
      <c r="F20" s="168">
        <v>0</v>
      </c>
      <c r="G20" s="85">
        <f>SUM(H20:I20)</f>
        <v>4.5</v>
      </c>
      <c r="H20" s="86">
        <f>SUM(J21:J22)</f>
        <v>4.5</v>
      </c>
      <c r="I20" s="86">
        <f>SUM(K21:K22)</f>
        <v>0</v>
      </c>
      <c r="J20" s="87"/>
      <c r="K20" s="88"/>
      <c r="L20" s="89"/>
      <c r="M20" s="120"/>
      <c r="N20" s="88"/>
      <c r="O20" s="90"/>
      <c r="P20" s="90"/>
      <c r="Q20" s="90"/>
      <c r="R20" s="90"/>
      <c r="S20" s="90"/>
      <c r="T20" s="90"/>
      <c r="U20" s="91"/>
    </row>
    <row r="21" spans="1:21" x14ac:dyDescent="0.25">
      <c r="A21" s="92" t="s">
        <v>32</v>
      </c>
      <c r="B21" s="93" t="s">
        <v>33</v>
      </c>
      <c r="C21" s="94"/>
      <c r="D21" s="95"/>
      <c r="E21" s="95"/>
      <c r="F21" s="95"/>
      <c r="G21" s="96">
        <f>SUM(J21:K21)</f>
        <v>3</v>
      </c>
      <c r="H21" s="94"/>
      <c r="I21" s="94"/>
      <c r="J21" s="97">
        <v>3</v>
      </c>
      <c r="K21" s="98">
        <v>0</v>
      </c>
      <c r="L21" s="99" t="s">
        <v>9</v>
      </c>
      <c r="M21" s="119"/>
      <c r="N21" s="94"/>
      <c r="O21" s="94"/>
      <c r="P21" s="94"/>
      <c r="Q21" s="94"/>
      <c r="R21" s="94"/>
      <c r="S21" s="94"/>
      <c r="T21" s="94"/>
      <c r="U21" s="101"/>
    </row>
    <row r="22" spans="1:21" ht="15.75" thickBot="1" x14ac:dyDescent="0.3">
      <c r="A22" s="92" t="s">
        <v>65</v>
      </c>
      <c r="B22" s="93" t="s">
        <v>66</v>
      </c>
      <c r="C22" s="94"/>
      <c r="D22" s="95"/>
      <c r="E22" s="95"/>
      <c r="F22" s="95"/>
      <c r="G22" s="96">
        <f>SUM(J22:K22)</f>
        <v>1.5</v>
      </c>
      <c r="H22" s="94"/>
      <c r="I22" s="94"/>
      <c r="J22" s="97">
        <v>1.5</v>
      </c>
      <c r="K22" s="98">
        <v>0</v>
      </c>
      <c r="L22" s="99" t="s">
        <v>9</v>
      </c>
      <c r="M22" s="119"/>
      <c r="N22" s="94"/>
      <c r="O22" s="94"/>
      <c r="P22" s="94"/>
      <c r="Q22" s="94"/>
      <c r="R22" s="94"/>
      <c r="S22" s="94"/>
      <c r="T22" s="94"/>
      <c r="U22" s="101"/>
    </row>
    <row r="23" spans="1:21" x14ac:dyDescent="0.25">
      <c r="A23" s="140" t="s">
        <v>178</v>
      </c>
      <c r="B23" s="140" t="s">
        <v>164</v>
      </c>
      <c r="C23" s="85">
        <f>SUM(D23:F23)</f>
        <v>74.5</v>
      </c>
      <c r="D23" s="168">
        <v>19</v>
      </c>
      <c r="E23" s="168">
        <v>0</v>
      </c>
      <c r="F23" s="168">
        <v>55.5</v>
      </c>
      <c r="G23" s="85">
        <f>SUM(H23:I23)</f>
        <v>74.5</v>
      </c>
      <c r="H23" s="86">
        <f>SUM(J24:J26)</f>
        <v>19</v>
      </c>
      <c r="I23" s="86">
        <f>SUM(K24:K26)</f>
        <v>55.5</v>
      </c>
      <c r="J23" s="87"/>
      <c r="K23" s="88"/>
      <c r="L23" s="89"/>
      <c r="M23" s="120"/>
      <c r="N23" s="88"/>
      <c r="O23" s="90"/>
      <c r="P23" s="90"/>
      <c r="Q23" s="90"/>
      <c r="R23" s="90"/>
      <c r="S23" s="90"/>
      <c r="T23" s="90"/>
      <c r="U23" s="91"/>
    </row>
    <row r="24" spans="1:21" x14ac:dyDescent="0.25">
      <c r="A24" s="92" t="s">
        <v>23</v>
      </c>
      <c r="B24" s="93" t="s">
        <v>144</v>
      </c>
      <c r="C24" s="94"/>
      <c r="D24" s="95"/>
      <c r="E24" s="95"/>
      <c r="F24" s="95"/>
      <c r="G24" s="96">
        <f>SUM(J24:K24)</f>
        <v>57</v>
      </c>
      <c r="H24" s="94"/>
      <c r="I24" s="94"/>
      <c r="J24" s="97">
        <v>18</v>
      </c>
      <c r="K24" s="98">
        <v>39</v>
      </c>
      <c r="L24" s="99" t="s">
        <v>9</v>
      </c>
      <c r="M24" s="119"/>
      <c r="N24" s="94"/>
      <c r="O24" s="94"/>
      <c r="P24" s="94"/>
      <c r="Q24" s="94"/>
      <c r="R24" s="94"/>
      <c r="S24" s="94"/>
      <c r="T24" s="94"/>
      <c r="U24" s="101"/>
    </row>
    <row r="25" spans="1:21" s="148" customFormat="1" x14ac:dyDescent="0.25">
      <c r="A25" s="92" t="s">
        <v>30</v>
      </c>
      <c r="B25" s="93" t="s">
        <v>233</v>
      </c>
      <c r="C25" s="94"/>
      <c r="D25" s="95"/>
      <c r="E25" s="95"/>
      <c r="F25" s="95"/>
      <c r="G25" s="96">
        <f>SUM(J25:K25)</f>
        <v>16</v>
      </c>
      <c r="H25" s="94"/>
      <c r="I25" s="94"/>
      <c r="J25" s="97">
        <v>0</v>
      </c>
      <c r="K25" s="98">
        <v>16</v>
      </c>
      <c r="L25" s="99"/>
      <c r="M25" s="119"/>
      <c r="N25" s="94"/>
      <c r="O25" s="94"/>
      <c r="P25" s="94"/>
      <c r="Q25" s="94"/>
      <c r="R25" s="94"/>
      <c r="S25" s="94"/>
      <c r="T25" s="94"/>
      <c r="U25" s="101"/>
    </row>
    <row r="26" spans="1:21" s="148" customFormat="1" ht="15.75" thickBot="1" x14ac:dyDescent="0.3">
      <c r="A26" s="92" t="s">
        <v>232</v>
      </c>
      <c r="B26" s="93" t="s">
        <v>55</v>
      </c>
      <c r="C26" s="94"/>
      <c r="D26" s="95"/>
      <c r="E26" s="95"/>
      <c r="F26" s="95"/>
      <c r="G26" s="96">
        <f>SUM(J26:K26)</f>
        <v>1.5</v>
      </c>
      <c r="H26" s="94"/>
      <c r="I26" s="94"/>
      <c r="J26" s="97">
        <v>1</v>
      </c>
      <c r="K26" s="98">
        <v>0.5</v>
      </c>
      <c r="L26" s="99" t="s">
        <v>9</v>
      </c>
      <c r="M26" s="119"/>
      <c r="N26" s="94"/>
      <c r="O26" s="94"/>
      <c r="P26" s="94"/>
      <c r="Q26" s="94"/>
      <c r="R26" s="94"/>
      <c r="S26" s="94"/>
      <c r="T26" s="94"/>
      <c r="U26" s="101"/>
    </row>
    <row r="27" spans="1:21" x14ac:dyDescent="0.25">
      <c r="A27" s="140" t="s">
        <v>179</v>
      </c>
      <c r="B27" s="140" t="s">
        <v>180</v>
      </c>
      <c r="C27" s="85">
        <f>SUM(D27:F27)</f>
        <v>9</v>
      </c>
      <c r="D27" s="168">
        <v>0</v>
      </c>
      <c r="E27" s="168">
        <v>0</v>
      </c>
      <c r="F27" s="168">
        <v>9</v>
      </c>
      <c r="G27" s="85">
        <f>SUM(H27:I27)</f>
        <v>9</v>
      </c>
      <c r="H27" s="86">
        <f>SUM(J28:J28)</f>
        <v>0</v>
      </c>
      <c r="I27" s="86">
        <f>SUM(K28:K28)</f>
        <v>9</v>
      </c>
      <c r="J27" s="87"/>
      <c r="K27" s="88"/>
      <c r="L27" s="89"/>
      <c r="M27" s="120"/>
      <c r="N27" s="88"/>
      <c r="O27" s="90"/>
      <c r="P27" s="90"/>
      <c r="Q27" s="90"/>
      <c r="R27" s="90"/>
      <c r="S27" s="90"/>
      <c r="T27" s="90"/>
      <c r="U27" s="91"/>
    </row>
    <row r="28" spans="1:21" ht="15.75" thickBot="1" x14ac:dyDescent="0.3">
      <c r="A28" s="106" t="s">
        <v>145</v>
      </c>
      <c r="B28" s="107" t="s">
        <v>84</v>
      </c>
      <c r="C28" s="108"/>
      <c r="D28" s="109"/>
      <c r="E28" s="109"/>
      <c r="F28" s="109"/>
      <c r="G28" s="96">
        <f>SUM(J28:K28)</f>
        <v>9</v>
      </c>
      <c r="H28" s="108"/>
      <c r="I28" s="108"/>
      <c r="J28" s="110">
        <v>0</v>
      </c>
      <c r="K28" s="111">
        <v>9</v>
      </c>
      <c r="L28" s="99" t="s">
        <v>135</v>
      </c>
      <c r="M28" s="121"/>
      <c r="N28" s="108"/>
      <c r="O28" s="108"/>
      <c r="P28" s="108"/>
      <c r="Q28" s="108"/>
      <c r="R28" s="108"/>
      <c r="S28" s="108"/>
      <c r="T28" s="108"/>
      <c r="U28" s="112"/>
    </row>
    <row r="29" spans="1:21" x14ac:dyDescent="0.25">
      <c r="A29" s="140" t="s">
        <v>181</v>
      </c>
      <c r="B29" s="140" t="s">
        <v>112</v>
      </c>
      <c r="C29" s="85">
        <f>SUM(D29:F29)</f>
        <v>38</v>
      </c>
      <c r="D29" s="168">
        <v>13</v>
      </c>
      <c r="E29" s="168">
        <v>0</v>
      </c>
      <c r="F29" s="168">
        <v>25</v>
      </c>
      <c r="G29" s="85">
        <f>SUM(H29:I29)</f>
        <v>38</v>
      </c>
      <c r="H29" s="86">
        <f>SUM(J30:J31)</f>
        <v>13</v>
      </c>
      <c r="I29" s="86">
        <f>SUM(K30:K31)</f>
        <v>25</v>
      </c>
      <c r="J29" s="87"/>
      <c r="K29" s="88"/>
      <c r="L29" s="89"/>
      <c r="M29" s="120"/>
      <c r="N29" s="88"/>
      <c r="O29" s="90"/>
      <c r="P29" s="90"/>
      <c r="Q29" s="90"/>
      <c r="R29" s="90"/>
      <c r="S29" s="90"/>
      <c r="T29" s="90"/>
      <c r="U29" s="91"/>
    </row>
    <row r="30" spans="1:21" x14ac:dyDescent="0.25">
      <c r="A30" s="92" t="s">
        <v>35</v>
      </c>
      <c r="B30" s="93" t="s">
        <v>146</v>
      </c>
      <c r="C30" s="94"/>
      <c r="D30" s="95"/>
      <c r="E30" s="95"/>
      <c r="F30" s="95"/>
      <c r="G30" s="96">
        <f>SUM(J30:K30)</f>
        <v>14</v>
      </c>
      <c r="H30" s="94"/>
      <c r="I30" s="94"/>
      <c r="J30" s="97">
        <v>7</v>
      </c>
      <c r="K30" s="98">
        <v>7</v>
      </c>
      <c r="L30" s="99" t="s">
        <v>135</v>
      </c>
      <c r="M30" s="119"/>
      <c r="N30" s="94"/>
      <c r="O30" s="94"/>
      <c r="P30" s="94"/>
      <c r="Q30" s="94"/>
      <c r="R30" s="94"/>
      <c r="S30" s="94"/>
      <c r="T30" s="94"/>
      <c r="U30" s="101"/>
    </row>
    <row r="31" spans="1:21" ht="15.75" thickBot="1" x14ac:dyDescent="0.3">
      <c r="A31" s="92" t="s">
        <v>70</v>
      </c>
      <c r="B31" s="93" t="s">
        <v>112</v>
      </c>
      <c r="C31" s="94"/>
      <c r="D31" s="95"/>
      <c r="E31" s="95"/>
      <c r="F31" s="95"/>
      <c r="G31" s="96">
        <f>SUM(J31:K31)</f>
        <v>24</v>
      </c>
      <c r="H31" s="94"/>
      <c r="I31" s="94"/>
      <c r="J31" s="97">
        <v>6</v>
      </c>
      <c r="K31" s="98">
        <v>18</v>
      </c>
      <c r="L31" s="99" t="s">
        <v>135</v>
      </c>
      <c r="M31" s="119"/>
      <c r="N31" s="94"/>
      <c r="O31" s="94"/>
      <c r="P31" s="94"/>
      <c r="Q31" s="94"/>
      <c r="R31" s="94"/>
      <c r="S31" s="94"/>
      <c r="T31" s="94"/>
      <c r="U31" s="101"/>
    </row>
    <row r="32" spans="1:21" x14ac:dyDescent="0.25">
      <c r="A32" s="140" t="s">
        <v>200</v>
      </c>
      <c r="B32" s="140" t="s">
        <v>182</v>
      </c>
      <c r="C32" s="85">
        <f>SUM(D32:F32)</f>
        <v>49</v>
      </c>
      <c r="D32" s="168">
        <v>8</v>
      </c>
      <c r="E32" s="168">
        <v>0</v>
      </c>
      <c r="F32" s="168">
        <v>41</v>
      </c>
      <c r="G32" s="85">
        <f>SUM(H32:I32)</f>
        <v>49</v>
      </c>
      <c r="H32" s="86">
        <f>SUM(J33:J38)</f>
        <v>8</v>
      </c>
      <c r="I32" s="86">
        <f>SUM(K33:K38)</f>
        <v>41</v>
      </c>
      <c r="J32" s="87"/>
      <c r="K32" s="88"/>
      <c r="L32" s="89"/>
      <c r="M32" s="120"/>
      <c r="N32" s="88"/>
      <c r="O32" s="90"/>
      <c r="P32" s="90"/>
      <c r="Q32" s="90"/>
      <c r="R32" s="90"/>
      <c r="S32" s="90"/>
      <c r="T32" s="90"/>
      <c r="U32" s="91"/>
    </row>
    <row r="33" spans="1:21" x14ac:dyDescent="0.25">
      <c r="A33" s="92" t="s">
        <v>37</v>
      </c>
      <c r="B33" s="93" t="s">
        <v>147</v>
      </c>
      <c r="C33" s="94"/>
      <c r="D33" s="95"/>
      <c r="E33" s="95"/>
      <c r="F33" s="95"/>
      <c r="G33" s="96">
        <f t="shared" ref="G33:G38" si="2">SUM(J33:K33)</f>
        <v>3</v>
      </c>
      <c r="H33" s="94"/>
      <c r="I33" s="94"/>
      <c r="J33" s="97">
        <v>1.5</v>
      </c>
      <c r="K33" s="98">
        <v>1.5</v>
      </c>
      <c r="L33" s="99" t="s">
        <v>135</v>
      </c>
      <c r="M33" s="119"/>
      <c r="N33" s="94"/>
      <c r="O33" s="94"/>
      <c r="P33" s="94"/>
      <c r="Q33" s="94"/>
      <c r="R33" s="94"/>
      <c r="S33" s="94"/>
      <c r="T33" s="94"/>
      <c r="U33" s="101"/>
    </row>
    <row r="34" spans="1:21" x14ac:dyDescent="0.25">
      <c r="A34" s="92" t="s">
        <v>38</v>
      </c>
      <c r="B34" s="93" t="s">
        <v>148</v>
      </c>
      <c r="C34" s="94"/>
      <c r="D34" s="95"/>
      <c r="E34" s="95"/>
      <c r="F34" s="95"/>
      <c r="G34" s="96">
        <f t="shared" si="2"/>
        <v>5</v>
      </c>
      <c r="H34" s="94"/>
      <c r="I34" s="94"/>
      <c r="J34" s="97">
        <v>2</v>
      </c>
      <c r="K34" s="98">
        <v>3</v>
      </c>
      <c r="L34" s="99" t="s">
        <v>135</v>
      </c>
      <c r="M34" s="119"/>
      <c r="N34" s="94"/>
      <c r="O34" s="94"/>
      <c r="P34" s="94"/>
      <c r="Q34" s="94"/>
      <c r="R34" s="94"/>
      <c r="S34" s="94"/>
      <c r="T34" s="94"/>
      <c r="U34" s="101"/>
    </row>
    <row r="35" spans="1:21" x14ac:dyDescent="0.25">
      <c r="A35" s="92" t="s">
        <v>39</v>
      </c>
      <c r="B35" s="93" t="s">
        <v>62</v>
      </c>
      <c r="C35" s="94"/>
      <c r="D35" s="95"/>
      <c r="E35" s="95"/>
      <c r="F35" s="95"/>
      <c r="G35" s="96">
        <f t="shared" si="2"/>
        <v>3</v>
      </c>
      <c r="H35" s="94"/>
      <c r="I35" s="94"/>
      <c r="J35" s="97">
        <v>1</v>
      </c>
      <c r="K35" s="98">
        <v>2</v>
      </c>
      <c r="L35" s="99" t="s">
        <v>135</v>
      </c>
      <c r="M35" s="119"/>
      <c r="N35" s="94"/>
      <c r="O35" s="94"/>
      <c r="P35" s="94"/>
      <c r="Q35" s="94"/>
      <c r="R35" s="94"/>
      <c r="S35" s="94"/>
      <c r="T35" s="94"/>
      <c r="U35" s="101"/>
    </row>
    <row r="36" spans="1:21" x14ac:dyDescent="0.25">
      <c r="A36" s="92" t="s">
        <v>40</v>
      </c>
      <c r="B36" s="93" t="s">
        <v>113</v>
      </c>
      <c r="C36" s="94"/>
      <c r="D36" s="95"/>
      <c r="E36" s="95"/>
      <c r="F36" s="95"/>
      <c r="G36" s="96">
        <f t="shared" si="2"/>
        <v>12</v>
      </c>
      <c r="H36" s="94"/>
      <c r="I36" s="94"/>
      <c r="J36" s="97">
        <v>3</v>
      </c>
      <c r="K36" s="98">
        <v>9</v>
      </c>
      <c r="L36" s="99" t="s">
        <v>135</v>
      </c>
      <c r="M36" s="119"/>
      <c r="N36" s="94"/>
      <c r="O36" s="94"/>
      <c r="P36" s="94"/>
      <c r="Q36" s="94"/>
      <c r="R36" s="94"/>
      <c r="S36" s="94"/>
      <c r="T36" s="94"/>
      <c r="U36" s="101"/>
    </row>
    <row r="37" spans="1:21" x14ac:dyDescent="0.25">
      <c r="A37" s="92" t="s">
        <v>41</v>
      </c>
      <c r="B37" s="93" t="s">
        <v>114</v>
      </c>
      <c r="C37" s="94"/>
      <c r="D37" s="95"/>
      <c r="E37" s="95"/>
      <c r="F37" s="95"/>
      <c r="G37" s="96">
        <f t="shared" si="2"/>
        <v>7</v>
      </c>
      <c r="H37" s="94"/>
      <c r="I37" s="94"/>
      <c r="J37" s="97">
        <v>0.5</v>
      </c>
      <c r="K37" s="98">
        <v>6.5</v>
      </c>
      <c r="L37" s="99" t="s">
        <v>135</v>
      </c>
      <c r="M37" s="119"/>
      <c r="N37" s="94"/>
      <c r="O37" s="94"/>
      <c r="P37" s="94"/>
      <c r="Q37" s="94"/>
      <c r="R37" s="94"/>
      <c r="S37" s="94"/>
      <c r="T37" s="94"/>
      <c r="U37" s="101"/>
    </row>
    <row r="38" spans="1:21" ht="15.75" thickBot="1" x14ac:dyDescent="0.3">
      <c r="A38" s="106" t="s">
        <v>27</v>
      </c>
      <c r="B38" s="107" t="s">
        <v>149</v>
      </c>
      <c r="C38" s="108"/>
      <c r="D38" s="109"/>
      <c r="E38" s="109"/>
      <c r="F38" s="109"/>
      <c r="G38" s="96">
        <f t="shared" si="2"/>
        <v>19</v>
      </c>
      <c r="H38" s="108"/>
      <c r="I38" s="108"/>
      <c r="J38" s="110">
        <v>0</v>
      </c>
      <c r="K38" s="111">
        <v>19</v>
      </c>
      <c r="L38" s="99" t="s">
        <v>135</v>
      </c>
      <c r="M38" s="121"/>
      <c r="N38" s="108"/>
      <c r="O38" s="108"/>
      <c r="P38" s="108"/>
      <c r="Q38" s="108"/>
      <c r="R38" s="108"/>
      <c r="S38" s="108"/>
      <c r="T38" s="108"/>
      <c r="U38" s="112"/>
    </row>
    <row r="39" spans="1:21" x14ac:dyDescent="0.25">
      <c r="A39" s="140" t="s">
        <v>183</v>
      </c>
      <c r="B39" s="140" t="s">
        <v>184</v>
      </c>
      <c r="C39" s="85">
        <f>SUM(D39:F39)</f>
        <v>17.5</v>
      </c>
      <c r="D39" s="168">
        <v>12.5</v>
      </c>
      <c r="E39" s="168">
        <v>0</v>
      </c>
      <c r="F39" s="168">
        <v>5</v>
      </c>
      <c r="G39" s="85">
        <f>SUM(H39:I39)</f>
        <v>17.5</v>
      </c>
      <c r="H39" s="86">
        <f>SUM(J40:J44)</f>
        <v>12.5</v>
      </c>
      <c r="I39" s="86">
        <f>SUM(K40:K44)</f>
        <v>5</v>
      </c>
      <c r="J39" s="87"/>
      <c r="K39" s="88"/>
      <c r="L39" s="89"/>
      <c r="M39" s="120"/>
      <c r="N39" s="88"/>
      <c r="O39" s="90"/>
      <c r="P39" s="90"/>
      <c r="Q39" s="90"/>
      <c r="R39" s="90"/>
      <c r="S39" s="90"/>
      <c r="T39" s="90"/>
      <c r="U39" s="91"/>
    </row>
    <row r="40" spans="1:21" x14ac:dyDescent="0.25">
      <c r="A40" s="92" t="s">
        <v>43</v>
      </c>
      <c r="B40" s="132" t="s">
        <v>11</v>
      </c>
      <c r="C40" s="94"/>
      <c r="D40" s="94"/>
      <c r="E40" s="94"/>
      <c r="F40" s="94"/>
      <c r="G40" s="96">
        <f>SUM(J40:K40)</f>
        <v>1.5</v>
      </c>
      <c r="H40" s="94"/>
      <c r="I40" s="94"/>
      <c r="J40" s="98">
        <v>1.5</v>
      </c>
      <c r="K40" s="98">
        <v>0</v>
      </c>
      <c r="L40" s="133" t="s">
        <v>9</v>
      </c>
      <c r="M40" s="94"/>
      <c r="N40" s="94"/>
      <c r="O40" s="94"/>
      <c r="P40" s="94"/>
      <c r="Q40" s="94"/>
      <c r="R40" s="94"/>
      <c r="S40" s="94"/>
      <c r="T40" s="94"/>
      <c r="U40" s="101"/>
    </row>
    <row r="41" spans="1:21" x14ac:dyDescent="0.25">
      <c r="A41" s="92" t="s">
        <v>44</v>
      </c>
      <c r="B41" s="132" t="s">
        <v>151</v>
      </c>
      <c r="C41" s="94"/>
      <c r="D41" s="94"/>
      <c r="E41" s="94"/>
      <c r="F41" s="94"/>
      <c r="G41" s="96">
        <f>SUM(J41:K41)</f>
        <v>3</v>
      </c>
      <c r="H41" s="94"/>
      <c r="I41" s="94"/>
      <c r="J41" s="98">
        <v>3</v>
      </c>
      <c r="K41" s="98">
        <v>0</v>
      </c>
      <c r="L41" s="133" t="s">
        <v>9</v>
      </c>
      <c r="M41" s="94"/>
      <c r="N41" s="94"/>
      <c r="O41" s="94"/>
      <c r="P41" s="94"/>
      <c r="Q41" s="94"/>
      <c r="R41" s="94"/>
      <c r="S41" s="94"/>
      <c r="T41" s="94"/>
      <c r="U41" s="101"/>
    </row>
    <row r="42" spans="1:21" x14ac:dyDescent="0.25">
      <c r="A42" s="92" t="s">
        <v>28</v>
      </c>
      <c r="B42" s="93" t="s">
        <v>150</v>
      </c>
      <c r="C42" s="94"/>
      <c r="D42" s="95"/>
      <c r="E42" s="95"/>
      <c r="F42" s="95"/>
      <c r="G42" s="96">
        <f>SUM(J42:K42)</f>
        <v>7.5</v>
      </c>
      <c r="H42" s="94"/>
      <c r="I42" s="94"/>
      <c r="J42" s="97">
        <v>2.5</v>
      </c>
      <c r="K42" s="98">
        <v>5</v>
      </c>
      <c r="L42" s="99" t="s">
        <v>9</v>
      </c>
      <c r="M42" s="119"/>
      <c r="N42" s="94"/>
      <c r="O42" s="94"/>
      <c r="P42" s="94"/>
      <c r="Q42" s="94"/>
      <c r="R42" s="94"/>
      <c r="S42" s="94"/>
      <c r="T42" s="94"/>
      <c r="U42" s="101"/>
    </row>
    <row r="43" spans="1:21" x14ac:dyDescent="0.25">
      <c r="A43" s="92" t="s">
        <v>42</v>
      </c>
      <c r="B43" s="132" t="s">
        <v>152</v>
      </c>
      <c r="C43" s="94"/>
      <c r="D43" s="94"/>
      <c r="E43" s="94"/>
      <c r="F43" s="94"/>
      <c r="G43" s="96">
        <f>SUM(J43:K43)</f>
        <v>4</v>
      </c>
      <c r="H43" s="94"/>
      <c r="I43" s="94"/>
      <c r="J43" s="98">
        <v>4</v>
      </c>
      <c r="K43" s="98">
        <v>0</v>
      </c>
      <c r="L43" s="133" t="s">
        <v>9</v>
      </c>
      <c r="M43" s="94"/>
      <c r="N43" s="94"/>
      <c r="O43" s="94"/>
      <c r="P43" s="94"/>
      <c r="Q43" s="94"/>
      <c r="R43" s="94"/>
      <c r="S43" s="94"/>
      <c r="T43" s="94"/>
      <c r="U43" s="101"/>
    </row>
    <row r="44" spans="1:21" ht="15.75" thickBot="1" x14ac:dyDescent="0.3">
      <c r="A44" s="122" t="s">
        <v>29</v>
      </c>
      <c r="B44" s="123" t="s">
        <v>14</v>
      </c>
      <c r="C44" s="124"/>
      <c r="D44" s="125"/>
      <c r="E44" s="125"/>
      <c r="F44" s="125"/>
      <c r="G44" s="96">
        <f>SUM(J44:K44)</f>
        <v>1.5</v>
      </c>
      <c r="H44" s="124"/>
      <c r="I44" s="124"/>
      <c r="J44" s="126">
        <v>1.5</v>
      </c>
      <c r="K44" s="127">
        <v>0</v>
      </c>
      <c r="L44" s="128" t="s">
        <v>9</v>
      </c>
      <c r="M44" s="129"/>
      <c r="N44" s="124"/>
      <c r="O44" s="124"/>
      <c r="P44" s="124"/>
      <c r="Q44" s="124"/>
      <c r="R44" s="124"/>
      <c r="S44" s="124"/>
      <c r="T44" s="124"/>
      <c r="U44" s="130"/>
    </row>
    <row r="45" spans="1:21" x14ac:dyDescent="0.25">
      <c r="A45" s="83" t="s">
        <v>185</v>
      </c>
      <c r="B45" s="140" t="s">
        <v>186</v>
      </c>
      <c r="C45" s="85">
        <f>SUM(D45:F45)</f>
        <v>7.75</v>
      </c>
      <c r="D45" s="86">
        <v>7.75</v>
      </c>
      <c r="E45" s="86">
        <v>0</v>
      </c>
      <c r="F45" s="86">
        <v>0</v>
      </c>
      <c r="G45" s="85">
        <f>SUM(H45:I45)</f>
        <v>7.75</v>
      </c>
      <c r="H45" s="86">
        <f>SUM(J46)</f>
        <v>7.75</v>
      </c>
      <c r="I45" s="86">
        <f>SUM(K46)</f>
        <v>0</v>
      </c>
      <c r="J45" s="88"/>
      <c r="K45" s="88"/>
      <c r="L45" s="131"/>
      <c r="M45" s="88"/>
      <c r="N45" s="88"/>
      <c r="O45" s="90"/>
      <c r="P45" s="90"/>
      <c r="Q45" s="90"/>
      <c r="R45" s="90"/>
      <c r="S45" s="90"/>
      <c r="T45" s="90"/>
      <c r="U45" s="91"/>
    </row>
    <row r="46" spans="1:21" x14ac:dyDescent="0.25">
      <c r="A46" s="122" t="s">
        <v>52</v>
      </c>
      <c r="B46" s="171" t="s">
        <v>153</v>
      </c>
      <c r="C46" s="124"/>
      <c r="D46" s="124"/>
      <c r="E46" s="124"/>
      <c r="F46" s="124"/>
      <c r="G46" s="172">
        <f>SUM(J46:K46)</f>
        <v>7.75</v>
      </c>
      <c r="H46" s="124"/>
      <c r="I46" s="124"/>
      <c r="J46" s="127">
        <v>7.75</v>
      </c>
      <c r="K46" s="127">
        <v>0</v>
      </c>
      <c r="L46" s="173" t="s">
        <v>9</v>
      </c>
      <c r="M46" s="124"/>
      <c r="N46" s="124"/>
      <c r="O46" s="124"/>
      <c r="P46" s="124"/>
      <c r="Q46" s="124"/>
      <c r="R46" s="124"/>
      <c r="S46" s="124"/>
      <c r="T46" s="124"/>
      <c r="U46" s="130"/>
    </row>
    <row r="47" spans="1:21" s="148" customFormat="1" x14ac:dyDescent="0.25">
      <c r="A47" s="92" t="s">
        <v>239</v>
      </c>
      <c r="B47" s="132" t="s">
        <v>236</v>
      </c>
      <c r="C47" s="94"/>
      <c r="D47" s="94"/>
      <c r="E47" s="98">
        <v>68</v>
      </c>
      <c r="F47" s="94"/>
      <c r="G47" s="94">
        <f>E47</f>
        <v>68</v>
      </c>
      <c r="H47" s="124"/>
      <c r="I47" s="124"/>
      <c r="J47" s="124"/>
      <c r="K47" s="124"/>
      <c r="L47" s="124"/>
      <c r="M47" s="124"/>
      <c r="N47" s="124"/>
      <c r="O47" s="124"/>
      <c r="P47" s="124"/>
      <c r="Q47" s="124"/>
      <c r="R47" s="124"/>
      <c r="S47" s="124"/>
      <c r="T47" s="124"/>
      <c r="U47" s="125"/>
    </row>
    <row r="48" spans="1:21" s="148" customFormat="1" ht="15.75" thickBot="1" x14ac:dyDescent="0.3">
      <c r="A48" s="122" t="s">
        <v>240</v>
      </c>
      <c r="B48" s="171" t="s">
        <v>235</v>
      </c>
      <c r="C48" s="124"/>
      <c r="D48" s="124"/>
      <c r="E48" s="127">
        <v>2.5</v>
      </c>
      <c r="F48" s="124"/>
      <c r="G48" s="124">
        <f>E48</f>
        <v>2.5</v>
      </c>
      <c r="H48" s="124"/>
      <c r="I48" s="124"/>
      <c r="J48" s="124"/>
      <c r="K48" s="124"/>
      <c r="L48" s="124"/>
      <c r="M48" s="124"/>
      <c r="N48" s="124"/>
      <c r="O48" s="124"/>
      <c r="P48" s="124"/>
      <c r="Q48" s="124"/>
      <c r="R48" s="124"/>
      <c r="S48" s="124"/>
      <c r="T48" s="124"/>
      <c r="U48" s="125"/>
    </row>
    <row r="49" spans="1:21" x14ac:dyDescent="0.25">
      <c r="A49" s="83" t="s">
        <v>187</v>
      </c>
      <c r="B49" s="174" t="s">
        <v>188</v>
      </c>
      <c r="C49" s="85">
        <f>SUM(D49:F49)</f>
        <v>43.5</v>
      </c>
      <c r="D49" s="86">
        <v>7</v>
      </c>
      <c r="E49" s="86">
        <v>10.5</v>
      </c>
      <c r="F49" s="86">
        <v>26</v>
      </c>
      <c r="G49" s="85">
        <f>SUM(H49:I49)</f>
        <v>42.5</v>
      </c>
      <c r="H49" s="86">
        <f>SUM(J50:J58)</f>
        <v>11.5</v>
      </c>
      <c r="I49" s="86">
        <f>SUM(K50:K56)</f>
        <v>31</v>
      </c>
      <c r="J49" s="88"/>
      <c r="K49" s="88"/>
      <c r="L49" s="131"/>
      <c r="M49" s="88"/>
      <c r="N49" s="88"/>
      <c r="O49" s="90"/>
      <c r="P49" s="90"/>
      <c r="Q49" s="90"/>
      <c r="R49" s="90"/>
      <c r="S49" s="90"/>
      <c r="T49" s="90"/>
      <c r="U49" s="91"/>
    </row>
    <row r="50" spans="1:21" x14ac:dyDescent="0.25">
      <c r="A50" s="92" t="s">
        <v>189</v>
      </c>
      <c r="B50" s="132" t="s">
        <v>231</v>
      </c>
      <c r="C50" s="94"/>
      <c r="D50" s="94"/>
      <c r="E50" s="94"/>
      <c r="F50" s="94"/>
      <c r="G50" s="135"/>
      <c r="H50" s="94"/>
      <c r="I50" s="94"/>
      <c r="J50" s="135"/>
      <c r="K50" s="98">
        <f>N50*2</f>
        <v>2</v>
      </c>
      <c r="L50" s="135"/>
      <c r="M50" s="136" t="s">
        <v>154</v>
      </c>
      <c r="N50" s="136">
        <v>1</v>
      </c>
      <c r="O50" s="136" t="s">
        <v>155</v>
      </c>
      <c r="P50" s="136" t="s">
        <v>156</v>
      </c>
      <c r="Q50" s="136" t="s">
        <v>157</v>
      </c>
      <c r="R50" s="136"/>
      <c r="S50" s="136"/>
      <c r="T50" s="136"/>
      <c r="U50" s="137"/>
    </row>
    <row r="51" spans="1:21" x14ac:dyDescent="0.25">
      <c r="A51" s="92" t="s">
        <v>238</v>
      </c>
      <c r="B51" s="132" t="s">
        <v>158</v>
      </c>
      <c r="C51" s="94"/>
      <c r="D51" s="94"/>
      <c r="E51" s="94"/>
      <c r="F51" s="94"/>
      <c r="G51" s="135"/>
      <c r="H51" s="94"/>
      <c r="I51" s="94"/>
      <c r="J51" s="135"/>
      <c r="K51" s="98">
        <f>N51*2</f>
        <v>5</v>
      </c>
      <c r="L51" s="135"/>
      <c r="M51" s="136" t="s">
        <v>162</v>
      </c>
      <c r="N51" s="136">
        <v>2.5</v>
      </c>
      <c r="O51" s="136" t="s">
        <v>155</v>
      </c>
      <c r="P51" s="136" t="s">
        <v>167</v>
      </c>
      <c r="Q51" s="136" t="s">
        <v>159</v>
      </c>
      <c r="R51" s="136" t="s">
        <v>155</v>
      </c>
      <c r="S51" s="136" t="s">
        <v>155</v>
      </c>
      <c r="T51" s="136" t="s">
        <v>155</v>
      </c>
      <c r="U51" s="137" t="s">
        <v>54</v>
      </c>
    </row>
    <row r="52" spans="1:21" x14ac:dyDescent="0.25">
      <c r="A52" s="92" t="s">
        <v>50</v>
      </c>
      <c r="B52" s="132" t="s">
        <v>160</v>
      </c>
      <c r="C52" s="94"/>
      <c r="D52" s="94"/>
      <c r="E52" s="94"/>
      <c r="F52" s="94"/>
      <c r="G52" s="135"/>
      <c r="H52" s="94"/>
      <c r="I52" s="94"/>
      <c r="J52" s="135"/>
      <c r="K52" s="98">
        <f>N52*2</f>
        <v>2</v>
      </c>
      <c r="L52" s="135"/>
      <c r="M52" s="136" t="s">
        <v>154</v>
      </c>
      <c r="N52" s="136">
        <v>1</v>
      </c>
      <c r="O52" s="136" t="s">
        <v>155</v>
      </c>
      <c r="P52" s="136" t="s">
        <v>156</v>
      </c>
      <c r="Q52" s="136" t="s">
        <v>159</v>
      </c>
      <c r="R52" s="136" t="s">
        <v>155</v>
      </c>
      <c r="S52" s="136" t="s">
        <v>155</v>
      </c>
      <c r="T52" s="136" t="s">
        <v>155</v>
      </c>
      <c r="U52" s="137" t="s">
        <v>54</v>
      </c>
    </row>
    <row r="53" spans="1:21" x14ac:dyDescent="0.25">
      <c r="A53" s="92" t="s">
        <v>115</v>
      </c>
      <c r="B53" s="132" t="s">
        <v>161</v>
      </c>
      <c r="C53" s="94"/>
      <c r="D53" s="94"/>
      <c r="E53" s="94"/>
      <c r="F53" s="94"/>
      <c r="G53" s="135"/>
      <c r="H53" s="94"/>
      <c r="I53" s="94"/>
      <c r="J53" s="135"/>
      <c r="K53" s="98">
        <f>N53*2</f>
        <v>6</v>
      </c>
      <c r="L53" s="135"/>
      <c r="M53" s="136" t="s">
        <v>162</v>
      </c>
      <c r="N53" s="136">
        <v>3</v>
      </c>
      <c r="O53" s="136" t="s">
        <v>54</v>
      </c>
      <c r="P53" s="136" t="s">
        <v>167</v>
      </c>
      <c r="Q53" s="136" t="s">
        <v>159</v>
      </c>
      <c r="R53" s="136" t="s">
        <v>54</v>
      </c>
      <c r="S53" s="136" t="s">
        <v>54</v>
      </c>
      <c r="T53" s="136" t="s">
        <v>155</v>
      </c>
      <c r="U53" s="137" t="s">
        <v>54</v>
      </c>
    </row>
    <row r="54" spans="1:21" x14ac:dyDescent="0.25">
      <c r="A54" s="92" t="s">
        <v>49</v>
      </c>
      <c r="B54" s="132" t="s">
        <v>163</v>
      </c>
      <c r="C54" s="94"/>
      <c r="D54" s="94"/>
      <c r="E54" s="94"/>
      <c r="F54" s="94"/>
      <c r="G54" s="135"/>
      <c r="H54" s="94"/>
      <c r="I54" s="94"/>
      <c r="J54" s="135"/>
      <c r="K54" s="98">
        <f>N54</f>
        <v>3</v>
      </c>
      <c r="L54" s="135"/>
      <c r="M54" s="98" t="s">
        <v>164</v>
      </c>
      <c r="N54" s="136">
        <v>3</v>
      </c>
      <c r="O54" s="136" t="s">
        <v>155</v>
      </c>
      <c r="P54" s="136" t="s">
        <v>164</v>
      </c>
      <c r="Q54" s="136" t="s">
        <v>159</v>
      </c>
      <c r="R54" s="136" t="s">
        <v>155</v>
      </c>
      <c r="S54" s="136" t="s">
        <v>155</v>
      </c>
      <c r="T54" s="136" t="s">
        <v>155</v>
      </c>
      <c r="U54" s="137" t="s">
        <v>54</v>
      </c>
    </row>
    <row r="55" spans="1:21" x14ac:dyDescent="0.25">
      <c r="A55" s="92" t="s">
        <v>82</v>
      </c>
      <c r="B55" s="132" t="s">
        <v>165</v>
      </c>
      <c r="C55" s="94"/>
      <c r="D55" s="94"/>
      <c r="E55" s="94"/>
      <c r="F55" s="94"/>
      <c r="G55" s="135"/>
      <c r="H55" s="94"/>
      <c r="I55" s="94"/>
      <c r="J55" s="135"/>
      <c r="K55" s="98">
        <f>N55*2</f>
        <v>5</v>
      </c>
      <c r="L55" s="135"/>
      <c r="M55" s="136" t="s">
        <v>166</v>
      </c>
      <c r="N55" s="136">
        <v>2.5</v>
      </c>
      <c r="O55" s="136" t="s">
        <v>54</v>
      </c>
      <c r="P55" s="136" t="s">
        <v>167</v>
      </c>
      <c r="Q55" s="136" t="s">
        <v>159</v>
      </c>
      <c r="R55" s="136" t="s">
        <v>155</v>
      </c>
      <c r="S55" s="136" t="s">
        <v>54</v>
      </c>
      <c r="T55" s="136" t="s">
        <v>54</v>
      </c>
      <c r="U55" s="137" t="s">
        <v>54</v>
      </c>
    </row>
    <row r="56" spans="1:21" x14ac:dyDescent="0.25">
      <c r="A56" s="92" t="s">
        <v>31</v>
      </c>
      <c r="B56" s="132" t="s">
        <v>168</v>
      </c>
      <c r="C56" s="94"/>
      <c r="D56" s="94"/>
      <c r="E56" s="94"/>
      <c r="F56" s="94"/>
      <c r="G56" s="135"/>
      <c r="H56" s="94"/>
      <c r="I56" s="94"/>
      <c r="J56" s="135"/>
      <c r="K56" s="98">
        <f>N56*2</f>
        <v>8</v>
      </c>
      <c r="L56" s="135"/>
      <c r="M56" s="136" t="s">
        <v>166</v>
      </c>
      <c r="N56" s="136">
        <v>4</v>
      </c>
      <c r="O56" s="136" t="s">
        <v>54</v>
      </c>
      <c r="P56" s="136" t="s">
        <v>169</v>
      </c>
      <c r="Q56" s="136" t="s">
        <v>159</v>
      </c>
      <c r="R56" s="136" t="s">
        <v>155</v>
      </c>
      <c r="S56" s="136" t="s">
        <v>54</v>
      </c>
      <c r="T56" s="136" t="s">
        <v>155</v>
      </c>
      <c r="U56" s="137" t="s">
        <v>54</v>
      </c>
    </row>
    <row r="57" spans="1:21" x14ac:dyDescent="0.25">
      <c r="A57" s="92" t="s">
        <v>26</v>
      </c>
      <c r="B57" s="132" t="s">
        <v>242</v>
      </c>
      <c r="C57" s="94"/>
      <c r="D57" s="94"/>
      <c r="E57" s="94"/>
      <c r="F57" s="94"/>
      <c r="G57" s="94"/>
      <c r="H57" s="94"/>
      <c r="I57" s="94"/>
      <c r="J57" s="98">
        <v>5.5</v>
      </c>
      <c r="K57" s="94"/>
      <c r="L57" s="135"/>
      <c r="M57" s="94"/>
      <c r="N57" s="94"/>
      <c r="O57" s="94"/>
      <c r="P57" s="94"/>
      <c r="Q57" s="94"/>
      <c r="R57" s="94"/>
      <c r="S57" s="94"/>
      <c r="T57" s="94"/>
      <c r="U57" s="101"/>
    </row>
    <row r="58" spans="1:21" ht="15.75" thickBot="1" x14ac:dyDescent="0.3">
      <c r="A58" s="106" t="s">
        <v>241</v>
      </c>
      <c r="B58" s="134" t="s">
        <v>243</v>
      </c>
      <c r="C58" s="108"/>
      <c r="D58" s="108"/>
      <c r="E58" s="108"/>
      <c r="F58" s="108"/>
      <c r="G58" s="108"/>
      <c r="H58" s="108"/>
      <c r="I58" s="108"/>
      <c r="J58" s="111">
        <v>6</v>
      </c>
      <c r="K58" s="108"/>
      <c r="L58" s="138"/>
      <c r="M58" s="108"/>
      <c r="N58" s="108"/>
      <c r="O58" s="108"/>
      <c r="P58" s="108"/>
      <c r="Q58" s="108"/>
      <c r="R58" s="108"/>
      <c r="S58" s="108"/>
      <c r="T58" s="108"/>
      <c r="U58" s="112"/>
    </row>
  </sheetData>
  <customSheetViews>
    <customSheetView guid="{284882A8-7D56-460C-8BC1-B83C67D32B94}" scale="85" showPageBreaks="1" printArea="1" view="pageBreakPreview">
      <selection activeCell="V15" sqref="V15"/>
      <rowBreaks count="1" manualBreakCount="1">
        <brk id="26" max="16383" man="1"/>
      </rowBreaks>
      <colBreaks count="1" manualBreakCount="1">
        <brk id="23" max="55" man="1"/>
      </colBreaks>
      <pageMargins left="0.7" right="0.7" top="0.75" bottom="0.75" header="0.3" footer="0.3"/>
      <printOptions horizontalCentered="1" verticalCentered="1"/>
      <pageSetup scale="54" orientation="landscape" r:id="rId1"/>
    </customSheetView>
  </customSheetViews>
  <mergeCells count="2">
    <mergeCell ref="A1:B1"/>
    <mergeCell ref="X1:AB1"/>
  </mergeCells>
  <conditionalFormatting sqref="G3">
    <cfRule type="cellIs" dxfId="101" priority="109" operator="lessThan">
      <formula>$C3</formula>
    </cfRule>
    <cfRule type="cellIs" dxfId="100" priority="110" operator="greaterThan">
      <formula>$C3</formula>
    </cfRule>
    <cfRule type="cellIs" dxfId="99" priority="111" operator="equal">
      <formula>$C3</formula>
    </cfRule>
  </conditionalFormatting>
  <conditionalFormatting sqref="G8">
    <cfRule type="cellIs" dxfId="98" priority="106" operator="lessThan">
      <formula>$C8</formula>
    </cfRule>
    <cfRule type="cellIs" dxfId="97" priority="107" operator="greaterThan">
      <formula>$C8</formula>
    </cfRule>
    <cfRule type="cellIs" dxfId="96" priority="108" operator="equal">
      <formula>$C8</formula>
    </cfRule>
  </conditionalFormatting>
  <conditionalFormatting sqref="G15">
    <cfRule type="cellIs" dxfId="95" priority="103" operator="lessThan">
      <formula>$C15</formula>
    </cfRule>
    <cfRule type="cellIs" dxfId="94" priority="104" operator="greaterThan">
      <formula>$C15</formula>
    </cfRule>
    <cfRule type="cellIs" dxfId="93" priority="105" operator="equal">
      <formula>$C15</formula>
    </cfRule>
  </conditionalFormatting>
  <conditionalFormatting sqref="G20">
    <cfRule type="cellIs" dxfId="92" priority="100" operator="lessThan">
      <formula>$C20</formula>
    </cfRule>
    <cfRule type="cellIs" dxfId="91" priority="101" operator="greaterThan">
      <formula>$C20</formula>
    </cfRule>
    <cfRule type="cellIs" dxfId="90" priority="102" operator="equal">
      <formula>$C20</formula>
    </cfRule>
  </conditionalFormatting>
  <conditionalFormatting sqref="G23">
    <cfRule type="cellIs" dxfId="89" priority="97" operator="lessThan">
      <formula>$C23</formula>
    </cfRule>
    <cfRule type="cellIs" dxfId="88" priority="98" operator="greaterThan">
      <formula>$C23</formula>
    </cfRule>
    <cfRule type="cellIs" dxfId="87" priority="99" operator="equal">
      <formula>$C23</formula>
    </cfRule>
  </conditionalFormatting>
  <conditionalFormatting sqref="G27">
    <cfRule type="cellIs" dxfId="86" priority="94" operator="lessThan">
      <formula>$C27</formula>
    </cfRule>
    <cfRule type="cellIs" dxfId="85" priority="95" operator="greaterThan">
      <formula>$C27</formula>
    </cfRule>
    <cfRule type="cellIs" dxfId="84" priority="96" operator="equal">
      <formula>$C27</formula>
    </cfRule>
  </conditionalFormatting>
  <conditionalFormatting sqref="G29">
    <cfRule type="cellIs" dxfId="83" priority="91" operator="lessThan">
      <formula>$C29</formula>
    </cfRule>
    <cfRule type="cellIs" dxfId="82" priority="92" operator="greaterThan">
      <formula>$C29</formula>
    </cfRule>
    <cfRule type="cellIs" dxfId="81" priority="93" operator="equal">
      <formula>$C29</formula>
    </cfRule>
  </conditionalFormatting>
  <conditionalFormatting sqref="G32">
    <cfRule type="cellIs" dxfId="80" priority="88" operator="lessThan">
      <formula>$C32</formula>
    </cfRule>
    <cfRule type="cellIs" dxfId="79" priority="89" operator="greaterThan">
      <formula>$C32</formula>
    </cfRule>
    <cfRule type="cellIs" dxfId="78" priority="90" operator="equal">
      <formula>$C32</formula>
    </cfRule>
  </conditionalFormatting>
  <conditionalFormatting sqref="H3">
    <cfRule type="cellIs" dxfId="77" priority="85" operator="lessThan">
      <formula>$D3</formula>
    </cfRule>
    <cfRule type="cellIs" dxfId="76" priority="86" operator="greaterThan">
      <formula>$D3</formula>
    </cfRule>
    <cfRule type="cellIs" dxfId="75" priority="87" operator="equal">
      <formula>$D3</formula>
    </cfRule>
  </conditionalFormatting>
  <conditionalFormatting sqref="I3">
    <cfRule type="cellIs" dxfId="74" priority="82" operator="lessThan">
      <formula>$F3</formula>
    </cfRule>
    <cfRule type="cellIs" dxfId="73" priority="83" operator="greaterThan">
      <formula>$F3</formula>
    </cfRule>
    <cfRule type="cellIs" dxfId="72" priority="84" operator="equal">
      <formula>$F3</formula>
    </cfRule>
  </conditionalFormatting>
  <conditionalFormatting sqref="I32">
    <cfRule type="cellIs" dxfId="71" priority="40" operator="lessThan">
      <formula>$F32</formula>
    </cfRule>
    <cfRule type="cellIs" dxfId="70" priority="41" operator="greaterThan">
      <formula>$F32</formula>
    </cfRule>
    <cfRule type="cellIs" dxfId="69" priority="42" operator="equal">
      <formula>$F32</formula>
    </cfRule>
  </conditionalFormatting>
  <conditionalFormatting sqref="H8">
    <cfRule type="cellIs" dxfId="68" priority="79" operator="lessThan">
      <formula>$D8</formula>
    </cfRule>
    <cfRule type="cellIs" dxfId="67" priority="80" operator="greaterThan">
      <formula>$D8</formula>
    </cfRule>
    <cfRule type="cellIs" dxfId="66" priority="81" operator="equal">
      <formula>$D8</formula>
    </cfRule>
  </conditionalFormatting>
  <conditionalFormatting sqref="I8">
    <cfRule type="cellIs" dxfId="65" priority="76" operator="lessThan">
      <formula>$F8</formula>
    </cfRule>
    <cfRule type="cellIs" dxfId="64" priority="77" operator="greaterThan">
      <formula>$F8</formula>
    </cfRule>
    <cfRule type="cellIs" dxfId="63" priority="78" operator="equal">
      <formula>$F8</formula>
    </cfRule>
  </conditionalFormatting>
  <conditionalFormatting sqref="H15">
    <cfRule type="cellIs" dxfId="62" priority="73" operator="lessThan">
      <formula>$D15</formula>
    </cfRule>
    <cfRule type="cellIs" dxfId="61" priority="74" operator="greaterThan">
      <formula>$D15</formula>
    </cfRule>
    <cfRule type="cellIs" dxfId="60" priority="75" operator="equal">
      <formula>$D15</formula>
    </cfRule>
  </conditionalFormatting>
  <conditionalFormatting sqref="H20">
    <cfRule type="cellIs" dxfId="59" priority="70" operator="lessThan">
      <formula>$D20</formula>
    </cfRule>
    <cfRule type="cellIs" dxfId="58" priority="71" operator="greaterThan">
      <formula>$D20</formula>
    </cfRule>
    <cfRule type="cellIs" dxfId="57" priority="72" operator="equal">
      <formula>$D20</formula>
    </cfRule>
  </conditionalFormatting>
  <conditionalFormatting sqref="H23">
    <cfRule type="cellIs" dxfId="56" priority="67" operator="lessThan">
      <formula>$D23</formula>
    </cfRule>
    <cfRule type="cellIs" dxfId="55" priority="68" operator="greaterThan">
      <formula>$D23</formula>
    </cfRule>
    <cfRule type="cellIs" dxfId="54" priority="69" operator="equal">
      <formula>$D23</formula>
    </cfRule>
  </conditionalFormatting>
  <conditionalFormatting sqref="H27">
    <cfRule type="cellIs" dxfId="53" priority="64" operator="lessThan">
      <formula>$D27</formula>
    </cfRule>
    <cfRule type="cellIs" dxfId="52" priority="65" operator="greaterThan">
      <formula>$D27</formula>
    </cfRule>
    <cfRule type="cellIs" dxfId="51" priority="66" operator="equal">
      <formula>$D27</formula>
    </cfRule>
  </conditionalFormatting>
  <conditionalFormatting sqref="H29">
    <cfRule type="cellIs" dxfId="50" priority="61" operator="lessThan">
      <formula>$D29</formula>
    </cfRule>
    <cfRule type="cellIs" dxfId="49" priority="62" operator="greaterThan">
      <formula>$D29</formula>
    </cfRule>
    <cfRule type="cellIs" dxfId="48" priority="63" operator="equal">
      <formula>$D29</formula>
    </cfRule>
  </conditionalFormatting>
  <conditionalFormatting sqref="H32">
    <cfRule type="cellIs" dxfId="47" priority="58" operator="lessThan">
      <formula>$D32</formula>
    </cfRule>
    <cfRule type="cellIs" dxfId="46" priority="59" operator="greaterThan">
      <formula>$D32</formula>
    </cfRule>
    <cfRule type="cellIs" dxfId="45" priority="60" operator="equal">
      <formula>$D32</formula>
    </cfRule>
  </conditionalFormatting>
  <conditionalFormatting sqref="I15">
    <cfRule type="cellIs" dxfId="44" priority="55" operator="lessThan">
      <formula>$F15</formula>
    </cfRule>
    <cfRule type="cellIs" dxfId="43" priority="56" operator="greaterThan">
      <formula>$F15</formula>
    </cfRule>
    <cfRule type="cellIs" dxfId="42" priority="57" operator="equal">
      <formula>$F15</formula>
    </cfRule>
  </conditionalFormatting>
  <conditionalFormatting sqref="I20">
    <cfRule type="cellIs" dxfId="41" priority="52" operator="lessThan">
      <formula>$F20</formula>
    </cfRule>
    <cfRule type="cellIs" dxfId="40" priority="53" operator="greaterThan">
      <formula>$F20</formula>
    </cfRule>
    <cfRule type="cellIs" dxfId="39" priority="54" operator="equal">
      <formula>$F20</formula>
    </cfRule>
  </conditionalFormatting>
  <conditionalFormatting sqref="I23">
    <cfRule type="cellIs" dxfId="38" priority="49" operator="lessThan">
      <formula>$F23</formula>
    </cfRule>
    <cfRule type="cellIs" dxfId="37" priority="50" operator="greaterThan">
      <formula>$F23</formula>
    </cfRule>
    <cfRule type="cellIs" dxfId="36" priority="51" operator="equal">
      <formula>$F23</formula>
    </cfRule>
  </conditionalFormatting>
  <conditionalFormatting sqref="I27">
    <cfRule type="cellIs" dxfId="35" priority="46" operator="lessThan">
      <formula>$F27</formula>
    </cfRule>
    <cfRule type="cellIs" dxfId="34" priority="47" operator="greaterThan">
      <formula>$F27</formula>
    </cfRule>
    <cfRule type="cellIs" dxfId="33" priority="48" operator="equal">
      <formula>$F27</formula>
    </cfRule>
  </conditionalFormatting>
  <conditionalFormatting sqref="I29">
    <cfRule type="cellIs" dxfId="32" priority="43" operator="lessThan">
      <formula>$F29</formula>
    </cfRule>
    <cfRule type="cellIs" dxfId="31" priority="44" operator="greaterThan">
      <formula>$F29</formula>
    </cfRule>
    <cfRule type="cellIs" dxfId="30" priority="45" operator="equal">
      <formula>$F29</formula>
    </cfRule>
  </conditionalFormatting>
  <conditionalFormatting sqref="I49">
    <cfRule type="cellIs" dxfId="29" priority="13" operator="lessThan">
      <formula>$F49</formula>
    </cfRule>
    <cfRule type="cellIs" dxfId="28" priority="14" operator="greaterThan">
      <formula>$F49</formula>
    </cfRule>
    <cfRule type="cellIs" dxfId="27" priority="15" operator="equal">
      <formula>$F49</formula>
    </cfRule>
  </conditionalFormatting>
  <conditionalFormatting sqref="G39">
    <cfRule type="cellIs" dxfId="26" priority="37" operator="lessThan">
      <formula>$C39</formula>
    </cfRule>
    <cfRule type="cellIs" dxfId="25" priority="38" operator="greaterThan">
      <formula>$C39</formula>
    </cfRule>
    <cfRule type="cellIs" dxfId="24" priority="39" operator="equal">
      <formula>$C39</formula>
    </cfRule>
  </conditionalFormatting>
  <conditionalFormatting sqref="G45">
    <cfRule type="cellIs" dxfId="23" priority="34" operator="lessThan">
      <formula>$C45</formula>
    </cfRule>
    <cfRule type="cellIs" dxfId="22" priority="35" operator="greaterThan">
      <formula>$C45</formula>
    </cfRule>
    <cfRule type="cellIs" dxfId="21" priority="36" operator="equal">
      <formula>$C45</formula>
    </cfRule>
  </conditionalFormatting>
  <conditionalFormatting sqref="G49">
    <cfRule type="cellIs" dxfId="20" priority="31" operator="lessThan">
      <formula>$C49</formula>
    </cfRule>
    <cfRule type="cellIs" dxfId="19" priority="32" operator="greaterThan">
      <formula>$C49</formula>
    </cfRule>
    <cfRule type="cellIs" dxfId="18" priority="33" operator="equal">
      <formula>$C49</formula>
    </cfRule>
  </conditionalFormatting>
  <conditionalFormatting sqref="H39">
    <cfRule type="cellIs" dxfId="17" priority="28" operator="lessThan">
      <formula>$D39</formula>
    </cfRule>
    <cfRule type="cellIs" dxfId="16" priority="29" operator="greaterThan">
      <formula>$D39</formula>
    </cfRule>
    <cfRule type="cellIs" dxfId="15" priority="30" operator="equal">
      <formula>$D39</formula>
    </cfRule>
  </conditionalFormatting>
  <conditionalFormatting sqref="H45">
    <cfRule type="cellIs" dxfId="14" priority="25" operator="lessThan">
      <formula>$D45</formula>
    </cfRule>
    <cfRule type="cellIs" dxfId="13" priority="26" operator="greaterThan">
      <formula>$D45</formula>
    </cfRule>
    <cfRule type="cellIs" dxfId="12" priority="27" operator="equal">
      <formula>$D45</formula>
    </cfRule>
  </conditionalFormatting>
  <conditionalFormatting sqref="H49">
    <cfRule type="cellIs" dxfId="11" priority="22" operator="lessThan">
      <formula>$D49</formula>
    </cfRule>
    <cfRule type="cellIs" dxfId="10" priority="23" operator="greaterThan">
      <formula>$D49</formula>
    </cfRule>
    <cfRule type="cellIs" dxfId="9" priority="24" operator="equal">
      <formula>$D49</formula>
    </cfRule>
  </conditionalFormatting>
  <conditionalFormatting sqref="I39">
    <cfRule type="cellIs" dxfId="8" priority="19" operator="lessThan">
      <formula>$F39</formula>
    </cfRule>
    <cfRule type="cellIs" dxfId="7" priority="20" operator="greaterThan">
      <formula>$F39</formula>
    </cfRule>
    <cfRule type="cellIs" dxfId="6" priority="21" operator="equal">
      <formula>$F39</formula>
    </cfRule>
  </conditionalFormatting>
  <conditionalFormatting sqref="I45">
    <cfRule type="cellIs" dxfId="5" priority="16" operator="lessThan">
      <formula>$F45</formula>
    </cfRule>
    <cfRule type="cellIs" dxfId="4" priority="17" operator="greaterThan">
      <formula>$F45</formula>
    </cfRule>
    <cfRule type="cellIs" dxfId="3" priority="18" operator="equal">
      <formula>$F45</formula>
    </cfRule>
  </conditionalFormatting>
  <conditionalFormatting sqref="Y6:AB6">
    <cfRule type="cellIs" dxfId="2" priority="10" operator="lessThan">
      <formula>0</formula>
    </cfRule>
    <cfRule type="cellIs" dxfId="1" priority="11" operator="equal">
      <formula>0</formula>
    </cfRule>
    <cfRule type="cellIs" dxfId="0" priority="12" operator="greaterThan">
      <formula>0</formula>
    </cfRule>
  </conditionalFormatting>
  <printOptions horizontalCentered="1" verticalCentered="1"/>
  <pageMargins left="0.7" right="0.7" top="0.75" bottom="0.75" header="0.3" footer="0.3"/>
  <pageSetup scale="54" orientation="landscape" r:id="rId2"/>
  <rowBreaks count="1" manualBreakCount="1">
    <brk id="26" max="16383" man="1"/>
  </rowBreaks>
  <colBreaks count="1" manualBreakCount="1">
    <brk id="23" max="55" man="1"/>
  </colBreaks>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B26"/>
  <sheetViews>
    <sheetView workbookViewId="0">
      <selection activeCell="B8" sqref="B7:B8"/>
    </sheetView>
  </sheetViews>
  <sheetFormatPr defaultColWidth="8.85546875" defaultRowHeight="15" x14ac:dyDescent="0.25"/>
  <cols>
    <col min="1" max="1" width="9.7109375" bestFit="1" customWidth="1"/>
    <col min="2" max="2" width="107.42578125" bestFit="1" customWidth="1"/>
  </cols>
  <sheetData>
    <row r="1" spans="1:2" x14ac:dyDescent="0.25">
      <c r="A1" s="143" t="s">
        <v>197</v>
      </c>
      <c r="B1" s="143" t="s">
        <v>196</v>
      </c>
    </row>
    <row r="2" spans="1:2" ht="30" x14ac:dyDescent="0.25">
      <c r="A2" s="144">
        <v>43077</v>
      </c>
      <c r="B2" s="145" t="s">
        <v>220</v>
      </c>
    </row>
    <row r="3" spans="1:2" x14ac:dyDescent="0.25">
      <c r="A3" s="144"/>
      <c r="B3" s="145"/>
    </row>
    <row r="4" spans="1:2" x14ac:dyDescent="0.25">
      <c r="A4" s="144"/>
      <c r="B4" s="146"/>
    </row>
    <row r="5" spans="1:2" x14ac:dyDescent="0.25">
      <c r="A5" s="144"/>
      <c r="B5" s="146"/>
    </row>
    <row r="6" spans="1:2" x14ac:dyDescent="0.25">
      <c r="A6" s="144"/>
      <c r="B6" s="146"/>
    </row>
    <row r="7" spans="1:2" x14ac:dyDescent="0.25">
      <c r="A7" s="144"/>
      <c r="B7" s="145"/>
    </row>
    <row r="8" spans="1:2" x14ac:dyDescent="0.25">
      <c r="A8" s="146"/>
      <c r="B8" s="146"/>
    </row>
    <row r="9" spans="1:2" x14ac:dyDescent="0.25">
      <c r="A9" s="146"/>
      <c r="B9" s="146"/>
    </row>
    <row r="10" spans="1:2" x14ac:dyDescent="0.25">
      <c r="A10" s="146"/>
      <c r="B10" s="146"/>
    </row>
    <row r="11" spans="1:2" x14ac:dyDescent="0.25">
      <c r="A11" s="146"/>
      <c r="B11" s="146"/>
    </row>
    <row r="12" spans="1:2" x14ac:dyDescent="0.25">
      <c r="A12" s="146"/>
      <c r="B12" s="146"/>
    </row>
    <row r="13" spans="1:2" x14ac:dyDescent="0.25">
      <c r="A13" s="146"/>
      <c r="B13" s="146"/>
    </row>
    <row r="14" spans="1:2" x14ac:dyDescent="0.25">
      <c r="A14" s="146"/>
      <c r="B14" s="146"/>
    </row>
    <row r="15" spans="1:2" x14ac:dyDescent="0.25">
      <c r="A15" s="146"/>
      <c r="B15" s="146"/>
    </row>
    <row r="16" spans="1:2" x14ac:dyDescent="0.25">
      <c r="A16" s="146"/>
      <c r="B16" s="146"/>
    </row>
    <row r="17" spans="1:2" x14ac:dyDescent="0.25">
      <c r="A17" s="146"/>
      <c r="B17" s="146"/>
    </row>
    <row r="18" spans="1:2" x14ac:dyDescent="0.25">
      <c r="A18" s="146"/>
      <c r="B18" s="146"/>
    </row>
    <row r="19" spans="1:2" x14ac:dyDescent="0.25">
      <c r="A19" s="146"/>
      <c r="B19" s="146"/>
    </row>
    <row r="20" spans="1:2" x14ac:dyDescent="0.25">
      <c r="A20" s="146"/>
      <c r="B20" s="146"/>
    </row>
    <row r="21" spans="1:2" x14ac:dyDescent="0.25">
      <c r="A21" s="146"/>
      <c r="B21" s="146"/>
    </row>
    <row r="22" spans="1:2" x14ac:dyDescent="0.25">
      <c r="A22" s="146"/>
      <c r="B22" s="146"/>
    </row>
    <row r="23" spans="1:2" x14ac:dyDescent="0.25">
      <c r="A23" s="146"/>
      <c r="B23" s="146"/>
    </row>
    <row r="24" spans="1:2" x14ac:dyDescent="0.25">
      <c r="A24" s="146"/>
      <c r="B24" s="146"/>
    </row>
    <row r="25" spans="1:2" x14ac:dyDescent="0.25">
      <c r="A25" s="146"/>
      <c r="B25" s="146"/>
    </row>
    <row r="26" spans="1:2" x14ac:dyDescent="0.25">
      <c r="A26" s="146"/>
      <c r="B26" s="146"/>
    </row>
  </sheetData>
  <customSheetViews>
    <customSheetView guid="{284882A8-7D56-460C-8BC1-B83C67D32B94}">
      <selection activeCell="B8" sqref="B7:B8"/>
      <pageMargins left="0.7" right="0.7" top="0.75" bottom="0.75" header="0.3" footer="0.3"/>
      <pageSetup orientation="portrait" r:id="rId1"/>
    </customSheetView>
  </customSheetViews>
  <pageMargins left="0.7" right="0.7" top="0.75" bottom="0.75" header="0.3" footer="0.3"/>
  <pageSetup orientation="portrait"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0A1D25BC8D6EA48A0CDC5926BB513F9" ma:contentTypeVersion="11" ma:contentTypeDescription="Create a new document." ma:contentTypeScope="" ma:versionID="6549b6d7923cfd2336502226cde096e2">
  <xsd:schema xmlns:xsd="http://www.w3.org/2001/XMLSchema" xmlns:xs="http://www.w3.org/2001/XMLSchema" xmlns:p="http://schemas.microsoft.com/office/2006/metadata/properties" xmlns:ns2="8b9dcf8b-8d6e-4bed-9dbe-7fc0c78ad841" xmlns:ns3="5c7ba02e-6761-40e7-8496-3d87992e492e" targetNamespace="http://schemas.microsoft.com/office/2006/metadata/properties" ma:root="true" ma:fieldsID="9b3d93ef0ba2616485ff90ed2c515fee" ns2:_="" ns3:_="">
    <xsd:import namespace="8b9dcf8b-8d6e-4bed-9dbe-7fc0c78ad841"/>
    <xsd:import namespace="5c7ba02e-6761-40e7-8496-3d87992e492e"/>
    <xsd:element name="properties">
      <xsd:complexType>
        <xsd:sequence>
          <xsd:element name="documentManagement">
            <xsd:complexType>
              <xsd:all>
                <xsd:element ref="ns2:_dlc_DocId" minOccurs="0"/>
                <xsd:element ref="ns2:_dlc_DocIdUrl" minOccurs="0"/>
                <xsd:element ref="ns2:_dlc_DocIdPersistId" minOccurs="0"/>
                <xsd:element ref="ns3:Trigger_x0020_01" minOccurs="0"/>
                <xsd:element ref="ns3:Trigger_x0020_02"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b9dcf8b-8d6e-4bed-9dbe-7fc0c78ad841"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5c7ba02e-6761-40e7-8496-3d87992e492e" elementFormDefault="qualified">
    <xsd:import namespace="http://schemas.microsoft.com/office/2006/documentManagement/types"/>
    <xsd:import namespace="http://schemas.microsoft.com/office/infopath/2007/PartnerControls"/>
    <xsd:element name="Trigger_x0020_01" ma:index="12" nillable="true" ma:displayName="Trigger 01" ma:internalName="Trigger_x0020_01">
      <xsd:simpleType>
        <xsd:restriction base="dms:Text">
          <xsd:maxLength value="255"/>
        </xsd:restriction>
      </xsd:simpleType>
    </xsd:element>
    <xsd:element name="Trigger_x0020_02" ma:index="13" nillable="true" ma:displayName="Trigger 02" ma:internalName="Trigger_x0020_02">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documentManagement>
    <Trigger_x0020_01 xmlns="5c7ba02e-6761-40e7-8496-3d87992e492e">WF 1 Cyber says wait for me to finish</Trigger_x0020_01>
    <Trigger_x0020_02 xmlns="5c7ba02e-6761-40e7-8496-3d87992e492e" xsi:nil="true"/>
    <_dlc_DocId xmlns="8b9dcf8b-8d6e-4bed-9dbe-7fc0c78ad841">YDAAPXJCQEAU-296677454-682</_dlc_DocId>
    <_dlc_DocIdUrl xmlns="8b9dcf8b-8d6e-4bed-9dbe-7fc0c78ad841">
      <Url>https://cs2.eis.af.mil/sites/23859/39IOS/DO/_layouts/15/DocIdRedir.aspx?ID=YDAAPXJCQEAU-296677454-682</Url>
      <Description>YDAAPXJCQEAU-296677454-682</Description>
    </_dlc_DocIdUrl>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D63D1AFB-C86B-4990-AE00-C45CE6D52D5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b9dcf8b-8d6e-4bed-9dbe-7fc0c78ad841"/>
    <ds:schemaRef ds:uri="5c7ba02e-6761-40e7-8496-3d87992e492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CF9321FA-3A11-48A7-BB94-0924ADDF699C}">
  <ds:schemaRefs>
    <ds:schemaRef ds:uri="http://purl.org/dc/elements/1.1/"/>
    <ds:schemaRef ds:uri="http://www.w3.org/XML/1998/namespace"/>
    <ds:schemaRef ds:uri="http://schemas.microsoft.com/office/infopath/2007/PartnerControls"/>
    <ds:schemaRef ds:uri="http://purl.org/dc/terms/"/>
    <ds:schemaRef ds:uri="http://schemas.microsoft.com/office/2006/metadata/properties"/>
    <ds:schemaRef ds:uri="8b9dcf8b-8d6e-4bed-9dbe-7fc0c78ad841"/>
    <ds:schemaRef ds:uri="http://schemas.microsoft.com/office/2006/documentManagement/types"/>
    <ds:schemaRef ds:uri="http://schemas.openxmlformats.org/package/2006/metadata/core-properties"/>
    <ds:schemaRef ds:uri="5c7ba02e-6761-40e7-8496-3d87992e492e"/>
    <ds:schemaRef ds:uri="http://purl.org/dc/dcmitype/"/>
  </ds:schemaRefs>
</ds:datastoreItem>
</file>

<file path=customXml/itemProps3.xml><?xml version="1.0" encoding="utf-8"?>
<ds:datastoreItem xmlns:ds="http://schemas.openxmlformats.org/officeDocument/2006/customXml" ds:itemID="{3AE9598C-FFE7-428C-BC6A-507700622837}">
  <ds:schemaRefs>
    <ds:schemaRef ds:uri="http://schemas.microsoft.com/sharepoint/v3/contenttype/forms"/>
  </ds:schemaRefs>
</ds:datastoreItem>
</file>

<file path=customXml/itemProps4.xml><?xml version="1.0" encoding="utf-8"?>
<ds:datastoreItem xmlns:ds="http://schemas.openxmlformats.org/officeDocument/2006/customXml" ds:itemID="{3D5B1074-E24A-4E60-AA49-27827997C440}">
  <ds:schemaRefs>
    <ds:schemaRef ds:uri="http://schemas.microsoft.com/sharepoint/event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7</vt:i4>
      </vt:variant>
    </vt:vector>
  </HeadingPairs>
  <TitlesOfParts>
    <vt:vector size="12" baseType="lpstr">
      <vt:lpstr>Tab 1 - Course Director</vt:lpstr>
      <vt:lpstr>Tab 2 - Instructor Hours</vt:lpstr>
      <vt:lpstr>Tab 3 - Course Validation</vt:lpstr>
      <vt:lpstr>Tab 4 - Course Tracker</vt:lpstr>
      <vt:lpstr>Tab 5 - Changelog</vt:lpstr>
      <vt:lpstr>DURATION</vt:lpstr>
      <vt:lpstr>LESSON</vt:lpstr>
      <vt:lpstr>PRIMARY</vt:lpstr>
      <vt:lpstr>'Tab 1 - Course Director'!Print_Area</vt:lpstr>
      <vt:lpstr>'Tab 4 - Course Tracker'!Print_Area</vt:lpstr>
      <vt:lpstr>'Tab 4 - Course Tracker'!Print_Titles</vt:lpstr>
      <vt:lpstr>SUPPORT</vt:lpstr>
    </vt:vector>
  </TitlesOfParts>
  <Company>U.S Air Force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CWO 18-07 Schedule</dc:title>
  <dc:creator>JACKSON, LATRISHA N Capt USAF AFSPC 39 IOS/DOC</dc:creator>
  <cp:lastModifiedBy>ZINSKI, JONATHAN T SSgt USAF ACC 39 IOS/DOW</cp:lastModifiedBy>
  <cp:lastPrinted>2020-04-08T19:44:28Z</cp:lastPrinted>
  <dcterms:created xsi:type="dcterms:W3CDTF">2014-05-07T19:10:51Z</dcterms:created>
  <dcterms:modified xsi:type="dcterms:W3CDTF">2020-04-08T19:54:46Z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0x01010090A1D25BC8D6EA48A0CDC5926BB513F9</vt:lpwstr>
  </property>
  <property fmtid="{D5CDD505-2E9C-101B-9397-08002B2CF9AE}" pid="3" name="_dlc_DocIdItemGuid">
    <vt:lpwstr>91d5dccb-2fc3-44a5-85c4-2f06914e1e3d</vt:lpwstr>
  </property>
  <property fmtid="{D5CDD505-2E9C-101B-9397-08002B2CF9AE}" pid="4" name="WorkflowChangePath">
    <vt:lpwstr>7a70d123-f955-4f17-a819-9f9dcaa507ee,2;</vt:lpwstr>
  </property>
</Properties>
</file>