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revisions/revisionHeaders.xml" ContentType="application/vnd.openxmlformats-officedocument.spreadsheetml.revisionHeaders+xml"/>
  <Override PartName="/xl/revisions/revisionLog8.xml" ContentType="application/vnd.openxmlformats-officedocument.spreadsheetml.revisionLog+xml"/>
  <Override PartName="/xl/revisions/revisionLog13.xml" ContentType="application/vnd.openxmlformats-officedocument.spreadsheetml.revisionLog+xml"/>
  <Override PartName="/xl/revisions/revisionLog18.xml" ContentType="application/vnd.openxmlformats-officedocument.spreadsheetml.revisionLog+xml"/>
  <Override PartName="/xl/revisions/revisionLog26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21.xml" ContentType="application/vnd.openxmlformats-officedocument.spreadsheetml.revisionLog+xml"/>
  <Override PartName="/xl/revisions/revisionLog34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12.xml" ContentType="application/vnd.openxmlformats-officedocument.spreadsheetml.revisionLog+xml"/>
  <Override PartName="/xl/revisions/revisionLog17.xml" ContentType="application/vnd.openxmlformats-officedocument.spreadsheetml.revisionLog+xml"/>
  <Override PartName="/xl/revisions/revisionLog25.xml" ContentType="application/vnd.openxmlformats-officedocument.spreadsheetml.revisionLog+xml"/>
  <Override PartName="/xl/revisions/revisionLog33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16.xml" ContentType="application/vnd.openxmlformats-officedocument.spreadsheetml.revisionLog+xml"/>
  <Override PartName="/xl/revisions/revisionLog20.xml" ContentType="application/vnd.openxmlformats-officedocument.spreadsheetml.revisionLog+xml"/>
  <Override PartName="/xl/revisions/revisionLog29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24.xml" ContentType="application/vnd.openxmlformats-officedocument.spreadsheetml.revisionLog+xml"/>
  <Override PartName="/xl/revisions/revisionLog32.xml" ContentType="application/vnd.openxmlformats-officedocument.spreadsheetml.revisionLog+xml"/>
  <Override PartName="/xl/revisions/revisionLog37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15.xml" ContentType="application/vnd.openxmlformats-officedocument.spreadsheetml.revisionLog+xml"/>
  <Override PartName="/xl/revisions/revisionLog23.xml" ContentType="application/vnd.openxmlformats-officedocument.spreadsheetml.revisionLog+xml"/>
  <Override PartName="/xl/revisions/revisionLog28.xml" ContentType="application/vnd.openxmlformats-officedocument.spreadsheetml.revisionLog+xml"/>
  <Override PartName="/xl/revisions/revisionLog36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19.xml" ContentType="application/vnd.openxmlformats-officedocument.spreadsheetml.revisionLog+xml"/>
  <Override PartName="/xl/revisions/revisionLog31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9.xml" ContentType="application/vnd.openxmlformats-officedocument.spreadsheetml.revisionLog+xml"/>
  <Override PartName="/xl/revisions/revisionLog14.xml" ContentType="application/vnd.openxmlformats-officedocument.spreadsheetml.revisionLog+xml"/>
  <Override PartName="/xl/revisions/revisionLog22.xml" ContentType="application/vnd.openxmlformats-officedocument.spreadsheetml.revisionLog+xml"/>
  <Override PartName="/xl/revisions/revisionLog27.xml" ContentType="application/vnd.openxmlformats-officedocument.spreadsheetml.revisionLog+xml"/>
  <Override PartName="/xl/revisions/revisionLog30.xml" ContentType="application/vnd.openxmlformats-officedocument.spreadsheetml.revisionLog+xml"/>
  <Override PartName="/xl/revisions/revisionLog35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cs2.eis.af.mil/sites/23859/39IOS/DO/Cyber Course Schedules/CVAH/CVAH 20-08/"/>
    </mc:Choice>
  </mc:AlternateContent>
  <bookViews>
    <workbookView xWindow="0" yWindow="2100" windowWidth="20490" windowHeight="7410"/>
  </bookViews>
  <sheets>
    <sheet name="Tab 1 - Course Director" sheetId="1" r:id="rId1"/>
    <sheet name="Tab 2 - Instructor Hours" sheetId="2" r:id="rId2"/>
    <sheet name="Tab 3 - Course Validation" sheetId="3" r:id="rId3"/>
    <sheet name="Tab 4 - Course Tracker" sheetId="4" r:id="rId4"/>
    <sheet name="Tab 5 - Changelog" sheetId="5" r:id="rId5"/>
  </sheets>
  <definedNames>
    <definedName name="CHOOSE">#REF!</definedName>
    <definedName name="DDDD">#REF!</definedName>
    <definedName name="DURATION">'Tab 1 - Course Director'!$D:$D</definedName>
    <definedName name="IOS">#REF!</definedName>
    <definedName name="LESSON">'Tab 1 - Course Director'!$F:$F</definedName>
    <definedName name="PRIMARY">'Tab 1 - Course Director'!$H:$H</definedName>
    <definedName name="_xlnm.Print_Area" localSheetId="0">'Tab 1 - Course Director'!$A$1:$P$199</definedName>
    <definedName name="_xlnm.Print_Area" localSheetId="3">'Tab 4 - Course Tracker'!$A$1:$AB$58</definedName>
    <definedName name="_xlnm.Print_Titles" localSheetId="3">'Tab 4 - Course Tracker'!$1:$1</definedName>
    <definedName name="SUPPORT">'Tab 1 - Course Director'!$L:$L</definedName>
    <definedName name="Z_A53BDDD5_E98F_400E_852F_EE98DE747589_.wvu.PrintArea" localSheetId="0" hidden="1">'Tab 1 - Course Director'!$A$1:$P$199</definedName>
    <definedName name="Z_A53BDDD5_E98F_400E_852F_EE98DE747589_.wvu.PrintArea" localSheetId="3" hidden="1">'Tab 4 - Course Tracker'!$A$1:$AB$58</definedName>
    <definedName name="Z_A53BDDD5_E98F_400E_852F_EE98DE747589_.wvu.PrintTitles" localSheetId="3" hidden="1">'Tab 4 - Course Tracker'!$1:$1</definedName>
    <definedName name="Z_DB3E338E_0502_4D29_AB90_175454216FC7_.wvu.PrintArea" localSheetId="0" hidden="1">'Tab 1 - Course Director'!$A$1:$P$199</definedName>
    <definedName name="Z_DB3E338E_0502_4D29_AB90_175454216FC7_.wvu.PrintArea" localSheetId="3" hidden="1">'Tab 4 - Course Tracker'!$A$1:$AB$58</definedName>
    <definedName name="Z_DB3E338E_0502_4D29_AB90_175454216FC7_.wvu.PrintTitles" localSheetId="3" hidden="1">'Tab 4 - Course Tracker'!$1:$1</definedName>
  </definedNames>
  <calcPr calcId="162913"/>
  <customWorkbookViews>
    <customWorkbookView name="MIKOS, JOSEPH P JR GG-13 USAF ACC 39 IOS/CCV - Personal View" guid="{DB3E338E-0502-4D29-AB90-175454216FC7}" mergeInterval="0" personalView="1" maximized="1" xWindow="-8" yWindow="6" windowWidth="1936" windowHeight="1042" activeSheetId="1"/>
    <customWorkbookView name="ZINSKI, JONATHAN T SSgt USAF ACC 39 IOS/DOW - Personal View" guid="{A53BDDD5-E98F-400E-852F-EE98DE747589}" mergeInterval="0" personalView="1" maximized="1" xWindow="1912" yWindow="-8" windowWidth="1936" windowHeight="1056" activeSheetId="1"/>
  </customWorkbookViews>
  <pivotCaches>
    <pivotCache cacheId="3" r:id="rId6"/>
    <pivotCache cacheId="4" r:id="rId7"/>
    <pivotCache cacheId="5" r:id="rId8"/>
  </pivotCaches>
</workbook>
</file>

<file path=xl/calcChain.xml><?xml version="1.0" encoding="utf-8"?>
<calcChain xmlns="http://schemas.openxmlformats.org/spreadsheetml/2006/main">
  <c r="D10" i="1" l="1"/>
  <c r="D9" i="1"/>
  <c r="D8" i="1"/>
  <c r="D7" i="1"/>
  <c r="D6" i="1"/>
  <c r="D5" i="1"/>
  <c r="D108" i="1" l="1"/>
  <c r="D97" i="1"/>
  <c r="D162" i="1"/>
  <c r="D161" i="1"/>
  <c r="D117" i="1" l="1"/>
  <c r="D104" i="1"/>
  <c r="D105" i="1"/>
  <c r="D103" i="1"/>
  <c r="D67" i="1" l="1"/>
  <c r="D66" i="1"/>
  <c r="D65" i="1"/>
  <c r="D62" i="1"/>
  <c r="D61" i="1"/>
  <c r="D55" i="1"/>
  <c r="D52" i="1"/>
  <c r="D4" i="1" l="1"/>
  <c r="D149" i="1" l="1"/>
  <c r="D146" i="1"/>
  <c r="D143" i="1"/>
  <c r="D140" i="1"/>
  <c r="D137" i="1"/>
  <c r="D114" i="1"/>
  <c r="D111" i="1"/>
  <c r="D57" i="1"/>
  <c r="D56" i="1"/>
  <c r="D37" i="1" l="1"/>
  <c r="D16" i="1" l="1"/>
  <c r="D89" i="1" l="1"/>
  <c r="D99" i="1" l="1"/>
  <c r="D155" i="1"/>
  <c r="D156" i="1"/>
  <c r="D49" i="1"/>
  <c r="D90" i="1" l="1"/>
  <c r="D45" i="1"/>
  <c r="D43" i="1"/>
  <c r="D38" i="1"/>
  <c r="D158" i="1" l="1"/>
  <c r="D152" i="1"/>
  <c r="D96" i="1"/>
  <c r="D102" i="1"/>
  <c r="D40" i="1"/>
  <c r="D46" i="1"/>
  <c r="D157" i="1"/>
  <c r="D98" i="1" l="1"/>
  <c r="D95" i="1"/>
  <c r="D164" i="1"/>
  <c r="D165" i="1"/>
  <c r="D163" i="1"/>
  <c r="D129" i="1"/>
  <c r="D127" i="1"/>
  <c r="D128" i="1"/>
  <c r="D124" i="1"/>
  <c r="D121" i="1"/>
  <c r="D122" i="1"/>
  <c r="D123" i="1"/>
  <c r="D120" i="1"/>
  <c r="D130" i="1"/>
  <c r="D131" i="1"/>
  <c r="D92" i="1"/>
  <c r="D91" i="1"/>
  <c r="D85" i="1"/>
  <c r="D86" i="1"/>
  <c r="D84" i="1"/>
  <c r="D134" i="1"/>
  <c r="D78" i="1"/>
  <c r="D79" i="1"/>
  <c r="D77" i="1"/>
  <c r="D71" i="1"/>
  <c r="D72" i="1"/>
  <c r="D73" i="1"/>
  <c r="D74" i="1"/>
  <c r="D70" i="1"/>
  <c r="D80" i="1"/>
  <c r="D81" i="1"/>
  <c r="D44" i="1"/>
  <c r="D39" i="1"/>
  <c r="D32" i="1"/>
  <c r="D33" i="1"/>
  <c r="D22" i="1"/>
  <c r="D17" i="1"/>
  <c r="D13" i="1"/>
  <c r="D18" i="1"/>
  <c r="D12" i="1"/>
  <c r="D26" i="1"/>
  <c r="D11" i="1"/>
  <c r="D19" i="1"/>
  <c r="D36" i="1"/>
  <c r="D23" i="1"/>
  <c r="D24" i="1"/>
  <c r="D25" i="1"/>
  <c r="D27" i="1"/>
  <c r="D30" i="1"/>
  <c r="D31" i="1"/>
  <c r="Z5" i="4" l="1"/>
  <c r="H49" i="4"/>
  <c r="G48" i="4"/>
  <c r="G47" i="4"/>
  <c r="I15" i="4" l="1"/>
  <c r="H15" i="4"/>
  <c r="C45" i="4"/>
  <c r="C39" i="4"/>
  <c r="C32" i="4"/>
  <c r="C29" i="4"/>
  <c r="C27" i="4"/>
  <c r="C23" i="4"/>
  <c r="C20" i="4"/>
  <c r="C15" i="4"/>
  <c r="C8" i="4"/>
  <c r="C3" i="4"/>
  <c r="AA4" i="4" l="1"/>
  <c r="Y4" i="4"/>
  <c r="I23" i="4" l="1"/>
  <c r="H23" i="4"/>
  <c r="G25" i="4"/>
  <c r="G26" i="4"/>
  <c r="I45" i="4" l="1"/>
  <c r="H45" i="4"/>
  <c r="I39" i="4"/>
  <c r="H39" i="4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2" i="3"/>
  <c r="Y4" i="2" l="1"/>
  <c r="M4" i="2"/>
  <c r="P3" i="2" l="1"/>
  <c r="R4" i="2" l="1"/>
  <c r="G4" i="4" l="1"/>
  <c r="G28" i="4" l="1"/>
  <c r="G7" i="4"/>
  <c r="L4" i="2" l="1"/>
  <c r="T4" i="2"/>
  <c r="F4" i="2" l="1"/>
  <c r="AF3" i="2"/>
  <c r="H4" i="2"/>
  <c r="N4" i="2"/>
  <c r="K54" i="4" l="1"/>
  <c r="K51" i="4"/>
  <c r="K52" i="4"/>
  <c r="K53" i="4"/>
  <c r="K55" i="4"/>
  <c r="K56" i="4"/>
  <c r="K50" i="4"/>
  <c r="I49" i="4" l="1"/>
  <c r="G49" i="4" s="1"/>
  <c r="G46" i="4"/>
  <c r="G43" i="4"/>
  <c r="G41" i="4"/>
  <c r="G40" i="4"/>
  <c r="G45" i="4"/>
  <c r="G44" i="4"/>
  <c r="G42" i="4"/>
  <c r="G39" i="4"/>
  <c r="G38" i="4"/>
  <c r="G37" i="4"/>
  <c r="G36" i="4"/>
  <c r="G35" i="4"/>
  <c r="G34" i="4"/>
  <c r="G33" i="4"/>
  <c r="I32" i="4"/>
  <c r="H32" i="4"/>
  <c r="G31" i="4"/>
  <c r="G30" i="4"/>
  <c r="I29" i="4"/>
  <c r="H29" i="4"/>
  <c r="I27" i="4"/>
  <c r="H27" i="4"/>
  <c r="G24" i="4"/>
  <c r="G22" i="4"/>
  <c r="G21" i="4"/>
  <c r="I20" i="4"/>
  <c r="H20" i="4"/>
  <c r="G16" i="4"/>
  <c r="G19" i="4"/>
  <c r="G18" i="4"/>
  <c r="G17" i="4"/>
  <c r="G14" i="4"/>
  <c r="G13" i="4"/>
  <c r="G12" i="4"/>
  <c r="G11" i="4"/>
  <c r="G10" i="4"/>
  <c r="G9" i="4"/>
  <c r="I8" i="4"/>
  <c r="H8" i="4"/>
  <c r="G6" i="4"/>
  <c r="G5" i="4"/>
  <c r="I3" i="4"/>
  <c r="H3" i="4"/>
  <c r="C49" i="4" l="1"/>
  <c r="AB4" i="4" s="1"/>
  <c r="Z4" i="4"/>
  <c r="G23" i="4"/>
  <c r="G29" i="4"/>
  <c r="G8" i="4"/>
  <c r="G20" i="4"/>
  <c r="G27" i="4"/>
  <c r="G32" i="4"/>
  <c r="G15" i="4"/>
  <c r="G3" i="4"/>
  <c r="AA5" i="4"/>
  <c r="AA6" i="4" s="1"/>
  <c r="Y5" i="4"/>
  <c r="Y6" i="4" s="1"/>
  <c r="AB5" i="4" l="1"/>
  <c r="AB6" i="4" s="1"/>
  <c r="Z6" i="4"/>
  <c r="O4" i="2" l="1"/>
  <c r="X4" i="2" l="1"/>
  <c r="F3" i="2" l="1"/>
  <c r="F2" i="2"/>
  <c r="AE4" i="2"/>
  <c r="G4" i="2"/>
  <c r="Z4" i="2"/>
  <c r="X2" i="2" l="1"/>
  <c r="X3" i="2"/>
  <c r="P4" i="2"/>
  <c r="P2" i="2"/>
  <c r="A203" i="1" l="1"/>
  <c r="W4" i="2"/>
  <c r="AA3" i="2" l="1"/>
  <c r="J3" i="2"/>
  <c r="AD3" i="2"/>
  <c r="J4" i="2"/>
  <c r="I3" i="2"/>
  <c r="J2" i="2"/>
  <c r="I2" i="2"/>
  <c r="I4" i="2"/>
  <c r="K3" i="2"/>
  <c r="Q3" i="2"/>
  <c r="AF4" i="2"/>
  <c r="AF2" i="2"/>
  <c r="S2" i="2"/>
  <c r="V3" i="2"/>
  <c r="H3" i="2"/>
  <c r="H2" i="2"/>
  <c r="S4" i="2"/>
  <c r="AB3" i="2"/>
  <c r="G3" i="2"/>
  <c r="K2" i="2"/>
  <c r="K4" i="2"/>
  <c r="G2" i="2"/>
  <c r="L3" i="2"/>
  <c r="U3" i="2"/>
  <c r="L2" i="2"/>
  <c r="AD4" i="2"/>
  <c r="AD2" i="2"/>
  <c r="V4" i="2"/>
  <c r="V2" i="2"/>
  <c r="T3" i="2"/>
  <c r="T2" i="2"/>
  <c r="AE3" i="2"/>
  <c r="N3" i="2"/>
  <c r="N2" i="2"/>
  <c r="R3" i="2"/>
  <c r="R2" i="2"/>
  <c r="AE2" i="2"/>
  <c r="U4" i="2"/>
  <c r="U2" i="2"/>
  <c r="AA2" i="2"/>
  <c r="AA4" i="2"/>
  <c r="Y3" i="2"/>
  <c r="Y2" i="2"/>
  <c r="AC4" i="2"/>
  <c r="AC2" i="2"/>
  <c r="AB4" i="2"/>
  <c r="AB2" i="2"/>
  <c r="S3" i="2"/>
  <c r="O2" i="2"/>
  <c r="O3" i="2"/>
  <c r="Z3" i="2"/>
  <c r="Q4" i="2"/>
  <c r="W3" i="2"/>
  <c r="M3" i="2"/>
  <c r="Q2" i="2"/>
  <c r="M2" i="2"/>
  <c r="W2" i="2"/>
  <c r="Z2" i="2"/>
  <c r="AC3" i="2"/>
  <c r="A200" i="1" l="1"/>
</calcChain>
</file>

<file path=xl/comments1.xml><?xml version="1.0" encoding="utf-8"?>
<comments xmlns="http://schemas.openxmlformats.org/spreadsheetml/2006/main">
  <authors>
    <author>TERRILL, FORDHAM W MSgt USAF AFSPC 39 IOS/DOW</author>
  </authors>
  <commentList>
    <comment ref="I3" authorId="0" guid="{3EB0D3C3-DC51-4A98-A1BF-21BDDC3E36E6}" shapeId="0">
      <text>
        <r>
          <rPr>
            <b/>
            <sz val="9"/>
            <color indexed="81"/>
            <rFont val="Tahoma"/>
            <family val="2"/>
          </rPr>
          <t>Annual or QE# (A,1,2,3)</t>
        </r>
      </text>
    </comment>
    <comment ref="I15" authorId="0" guid="{D112FD17-B15E-4AFA-9057-1EACF0D1F4BB}" shapeId="0">
      <text>
        <r>
          <rPr>
            <b/>
            <sz val="9"/>
            <color indexed="81"/>
            <rFont val="Tahoma"/>
            <family val="2"/>
          </rPr>
          <t>Annual or QE# (A,1,2,3)</t>
        </r>
      </text>
    </comment>
    <comment ref="I21" authorId="0" guid="{69568DE3-8CCD-4DC6-9E52-F514AB000E6C}" shapeId="0">
      <text>
        <r>
          <rPr>
            <b/>
            <sz val="9"/>
            <color indexed="81"/>
            <rFont val="Tahoma"/>
            <family val="2"/>
          </rPr>
          <t>Annual or QE# (A,1,2,3)</t>
        </r>
      </text>
    </comment>
    <comment ref="I29" authorId="0" guid="{B90A7CC3-379A-4CFE-A715-D2D50F8F0285}" shapeId="0">
      <text>
        <r>
          <rPr>
            <b/>
            <sz val="9"/>
            <color indexed="81"/>
            <rFont val="Tahoma"/>
            <family val="2"/>
          </rPr>
          <t>Annual or QE# (A,1,2,3)</t>
        </r>
      </text>
    </comment>
    <comment ref="I35" authorId="0" guid="{06389C23-49DB-4338-9E06-70A10D1BC154}" shapeId="0">
      <text>
        <r>
          <rPr>
            <b/>
            <sz val="9"/>
            <color indexed="81"/>
            <rFont val="Tahoma"/>
            <family val="2"/>
          </rPr>
          <t>Annual or QE# (A,1,2,3)</t>
        </r>
      </text>
    </comment>
    <comment ref="I42" authorId="0" guid="{BF7A89F8-583B-4C15-ABB7-A65D4698BC1B}" shapeId="0">
      <text>
        <r>
          <rPr>
            <b/>
            <sz val="9"/>
            <color indexed="81"/>
            <rFont val="Tahoma"/>
            <family val="2"/>
          </rPr>
          <t>Annual or QE# (A,1,2,3)</t>
        </r>
      </text>
    </comment>
    <comment ref="I48" authorId="0" guid="{99D2038D-9598-431E-9D9C-B9DF33EAABBC}" shapeId="0">
      <text>
        <r>
          <rPr>
            <b/>
            <sz val="9"/>
            <color indexed="81"/>
            <rFont val="Tahoma"/>
            <family val="2"/>
          </rPr>
          <t>Annual or QE# (A,1,2,3)</t>
        </r>
      </text>
    </comment>
    <comment ref="I51" authorId="0" guid="{D2A27E93-FE36-4B76-8796-D5B0B6E732B9}" shapeId="0">
      <text>
        <r>
          <rPr>
            <b/>
            <sz val="9"/>
            <color indexed="81"/>
            <rFont val="Tahoma"/>
            <family val="2"/>
          </rPr>
          <t>Annual or QE# (A,1,2,3)</t>
        </r>
      </text>
    </comment>
    <comment ref="I54" authorId="0" guid="{BE3788A5-32D7-4EBD-9E22-A8C56798BFE0}" shapeId="0">
      <text>
        <r>
          <rPr>
            <b/>
            <sz val="9"/>
            <color indexed="81"/>
            <rFont val="Tahoma"/>
            <family val="2"/>
          </rPr>
          <t>Annual or QE# (A,1,2,3)</t>
        </r>
      </text>
    </comment>
    <comment ref="I60" authorId="0" guid="{4EBDA53A-4D63-4BC5-9DDB-849886E079DE}" shapeId="0">
      <text>
        <r>
          <rPr>
            <b/>
            <sz val="9"/>
            <color indexed="81"/>
            <rFont val="Tahoma"/>
            <family val="2"/>
          </rPr>
          <t>Annual or QE# (A,1,2,3)</t>
        </r>
      </text>
    </comment>
    <comment ref="I64" authorId="0" guid="{007E8161-6588-462B-8D54-8A28338D008B}" shapeId="0">
      <text>
        <r>
          <rPr>
            <b/>
            <sz val="9"/>
            <color indexed="81"/>
            <rFont val="Tahoma"/>
            <family val="2"/>
          </rPr>
          <t>Annual or QE# (A,1,2,3)</t>
        </r>
      </text>
    </comment>
    <comment ref="I69" authorId="0" guid="{4542D144-A0AD-46DC-8F9D-67CB12E1D713}" shapeId="0">
      <text>
        <r>
          <rPr>
            <b/>
            <sz val="9"/>
            <color indexed="81"/>
            <rFont val="Tahoma"/>
            <family val="2"/>
          </rPr>
          <t>Annual or QE# (A,1,2,3)</t>
        </r>
      </text>
    </comment>
    <comment ref="I76" authorId="0" guid="{A9BE8579-E740-40CB-A91A-94348C625265}" shapeId="0">
      <text>
        <r>
          <rPr>
            <b/>
            <sz val="9"/>
            <color indexed="81"/>
            <rFont val="Tahoma"/>
            <family val="2"/>
          </rPr>
          <t>Annual or QE# (A,1,2,3)</t>
        </r>
      </text>
    </comment>
    <comment ref="I83" authorId="0" guid="{54432A9B-3EFE-461A-B727-2011382CC93B}" shapeId="0">
      <text>
        <r>
          <rPr>
            <b/>
            <sz val="9"/>
            <color indexed="81"/>
            <rFont val="Tahoma"/>
            <family val="2"/>
          </rPr>
          <t>Annual or QE# (A,1,2,3)</t>
        </r>
      </text>
    </comment>
    <comment ref="I88" authorId="0" guid="{5BBB494B-B8A8-4C8C-B95B-ED5E48CF50B8}" shapeId="0">
      <text>
        <r>
          <rPr>
            <b/>
            <sz val="9"/>
            <color indexed="81"/>
            <rFont val="Tahoma"/>
            <family val="2"/>
          </rPr>
          <t>Annual or QE# (A,1,2,3)</t>
        </r>
      </text>
    </comment>
    <comment ref="I94" authorId="0" guid="{5AE094E5-2E4C-4C0E-A5AF-AF61788AF485}" shapeId="0">
      <text>
        <r>
          <rPr>
            <b/>
            <sz val="9"/>
            <color indexed="81"/>
            <rFont val="Tahoma"/>
            <family val="2"/>
          </rPr>
          <t>Annual or QE# (A,1,2,3)</t>
        </r>
      </text>
    </comment>
    <comment ref="I101" authorId="0" guid="{B35F9F07-4DD5-47AA-A620-65258F8D9339}" shapeId="0">
      <text>
        <r>
          <rPr>
            <b/>
            <sz val="9"/>
            <color indexed="81"/>
            <rFont val="Tahoma"/>
            <family val="2"/>
          </rPr>
          <t>Annual or QE# (A,1,2,3)</t>
        </r>
      </text>
    </comment>
    <comment ref="I107" authorId="0" guid="{5C6903E6-D3F2-48AD-9684-892BA99B79C1}" shapeId="0">
      <text>
        <r>
          <rPr>
            <b/>
            <sz val="9"/>
            <color indexed="81"/>
            <rFont val="Tahoma"/>
            <family val="2"/>
          </rPr>
          <t>Annual or QE# (A,1,2,3)</t>
        </r>
      </text>
    </comment>
    <comment ref="I110" authorId="0" guid="{4477D37A-1F90-46B7-B4B0-1E49AAA4282C}" shapeId="0">
      <text>
        <r>
          <rPr>
            <b/>
            <sz val="9"/>
            <color indexed="81"/>
            <rFont val="Tahoma"/>
            <family val="2"/>
          </rPr>
          <t>Annual or QE# (A,1,2,3)</t>
        </r>
      </text>
    </comment>
    <comment ref="I113" authorId="0" guid="{E54BE88A-0D1A-4F9F-A54F-7E52DE61CC97}" shapeId="0">
      <text>
        <r>
          <rPr>
            <b/>
            <sz val="9"/>
            <color indexed="81"/>
            <rFont val="Tahoma"/>
            <family val="2"/>
          </rPr>
          <t>Annual or QE# (A,1,2,3)</t>
        </r>
      </text>
    </comment>
    <comment ref="I116" authorId="0" guid="{A684163A-2F95-47F1-BA2E-812700A3DC86}" shapeId="0">
      <text>
        <r>
          <rPr>
            <b/>
            <sz val="9"/>
            <color indexed="81"/>
            <rFont val="Tahoma"/>
            <family val="2"/>
          </rPr>
          <t>Annual or QE# (A,1,2,3)</t>
        </r>
      </text>
    </comment>
    <comment ref="I119" authorId="0" guid="{4E976C2C-1B64-45D0-8351-1CB0594269F8}" shapeId="0">
      <text>
        <r>
          <rPr>
            <b/>
            <sz val="9"/>
            <color indexed="81"/>
            <rFont val="Tahoma"/>
            <family val="2"/>
          </rPr>
          <t>Annual or QE# (A,1,2,3)</t>
        </r>
      </text>
    </comment>
    <comment ref="I126" authorId="0" guid="{A04B0CFA-E4B9-4DCD-B50D-9476FB069288}" shapeId="0">
      <text>
        <r>
          <rPr>
            <b/>
            <sz val="9"/>
            <color indexed="81"/>
            <rFont val="Tahoma"/>
            <family val="2"/>
          </rPr>
          <t>Annual or QE# (A,1,2,3)</t>
        </r>
      </text>
    </comment>
    <comment ref="I133" authorId="0" guid="{0BE768F7-B803-4269-8326-9467C06B5296}" shapeId="0">
      <text>
        <r>
          <rPr>
            <b/>
            <sz val="9"/>
            <color indexed="81"/>
            <rFont val="Tahoma"/>
            <family val="2"/>
          </rPr>
          <t>Annual or QE# (A,1,2,3)</t>
        </r>
      </text>
    </comment>
    <comment ref="I136" authorId="0" guid="{C990F450-F39C-475C-9958-DA9037BB787E}" shapeId="0">
      <text>
        <r>
          <rPr>
            <b/>
            <sz val="9"/>
            <color indexed="81"/>
            <rFont val="Tahoma"/>
            <family val="2"/>
          </rPr>
          <t>Annual or QE# (A,1,2,3)</t>
        </r>
      </text>
    </comment>
    <comment ref="I139" authorId="0" guid="{D0EFF74A-6DE4-4463-8C2C-58F42D1B22CE}" shapeId="0">
      <text>
        <r>
          <rPr>
            <b/>
            <sz val="9"/>
            <color indexed="81"/>
            <rFont val="Tahoma"/>
            <family val="2"/>
          </rPr>
          <t>Annual or QE# (A,1,2,3)</t>
        </r>
      </text>
    </comment>
    <comment ref="I142" authorId="0" guid="{47E5C69A-4394-49B8-9C16-08168A4DA644}" shapeId="0">
      <text>
        <r>
          <rPr>
            <b/>
            <sz val="9"/>
            <color indexed="81"/>
            <rFont val="Tahoma"/>
            <family val="2"/>
          </rPr>
          <t>Annual or QE# (A,1,2,3)</t>
        </r>
      </text>
    </comment>
    <comment ref="I145" authorId="0" guid="{D419B42E-6829-47B7-B76A-10186F2C268F}" shapeId="0">
      <text>
        <r>
          <rPr>
            <b/>
            <sz val="9"/>
            <color indexed="81"/>
            <rFont val="Tahoma"/>
            <family val="2"/>
          </rPr>
          <t>Annual or QE# (A,1,2,3)</t>
        </r>
      </text>
    </comment>
    <comment ref="I148" authorId="0" guid="{C30AF187-7F1E-49D7-BD98-F40386DEF539}" shapeId="0">
      <text>
        <r>
          <rPr>
            <b/>
            <sz val="9"/>
            <color indexed="81"/>
            <rFont val="Tahoma"/>
            <family val="2"/>
          </rPr>
          <t>Annual or QE# (A,1,2,3)</t>
        </r>
      </text>
    </comment>
    <comment ref="I151" authorId="0" guid="{3E7503B9-1290-49D9-917A-CF150BB44B9F}" shapeId="0">
      <text>
        <r>
          <rPr>
            <b/>
            <sz val="9"/>
            <color indexed="81"/>
            <rFont val="Tahoma"/>
            <family val="2"/>
          </rPr>
          <t>Annual or QE# (A,1,2,3)</t>
        </r>
      </text>
    </comment>
    <comment ref="I154" authorId="0" guid="{1FB6130C-3F8B-4F48-A4A5-92522BD85EC1}" shapeId="0">
      <text>
        <r>
          <rPr>
            <b/>
            <sz val="9"/>
            <color indexed="81"/>
            <rFont val="Tahoma"/>
            <family val="2"/>
          </rPr>
          <t>Annual or QE# (A,1,2,3)</t>
        </r>
      </text>
    </comment>
    <comment ref="I160" authorId="0" guid="{46563CE2-184D-422D-B807-C3BDD53C541B}" shapeId="0">
      <text>
        <r>
          <rPr>
            <b/>
            <sz val="9"/>
            <color indexed="81"/>
            <rFont val="Tahoma"/>
            <family val="2"/>
          </rPr>
          <t>Annual or QE# (A,1,2,3)</t>
        </r>
      </text>
    </comment>
    <comment ref="I170" authorId="0" guid="{6480D97F-A67C-4BC7-BFC8-C483A69A1832}" shapeId="0">
      <text>
        <r>
          <rPr>
            <b/>
            <sz val="9"/>
            <color indexed="81"/>
            <rFont val="Tahoma"/>
            <family val="2"/>
          </rPr>
          <t>Annual or QE# (A,1,2,3)</t>
        </r>
      </text>
    </comment>
    <comment ref="I172" authorId="0" guid="{8EAD4B75-4EFE-4CD8-AACB-FB97DBDDB134}" shapeId="0">
      <text>
        <r>
          <rPr>
            <b/>
            <sz val="9"/>
            <color indexed="81"/>
            <rFont val="Tahoma"/>
            <family val="2"/>
          </rPr>
          <t>Annual or QE# (A,1,2,3)</t>
        </r>
      </text>
    </comment>
    <comment ref="I178" authorId="0" guid="{A28E2377-A885-458F-BA36-266659940F48}" shapeId="0">
      <text>
        <r>
          <rPr>
            <b/>
            <sz val="9"/>
            <color indexed="81"/>
            <rFont val="Tahoma"/>
            <family val="2"/>
          </rPr>
          <t>Annual or QE# (A,1,2,3)</t>
        </r>
      </text>
    </comment>
    <comment ref="I201" authorId="0" guid="{A2926D6A-6368-4EC8-A330-E277FC7DA293}" shapeId="0">
      <text>
        <r>
          <rPr>
            <b/>
            <sz val="9"/>
            <color indexed="81"/>
            <rFont val="Tahoma"/>
            <family val="2"/>
          </rPr>
          <t>Annual or QE# (A,1,2,3)</t>
        </r>
      </text>
    </comment>
    <comment ref="I204" authorId="0" guid="{16F0F397-110C-4C12-BE9A-7BC5D6D4EFC9}" shapeId="0">
      <text>
        <r>
          <rPr>
            <b/>
            <sz val="9"/>
            <color indexed="81"/>
            <rFont val="Tahoma"/>
            <family val="2"/>
          </rPr>
          <t>Annual or QE# (A,1,2,3)</t>
        </r>
      </text>
    </comment>
  </commentList>
</comments>
</file>

<file path=xl/comments2.xml><?xml version="1.0" encoding="utf-8"?>
<comments xmlns="http://schemas.openxmlformats.org/spreadsheetml/2006/main">
  <authors>
    <author>TERRILL, FORDHAM W MSgt USAF AFSPC 39 IOS/DOW</author>
  </authors>
  <commentList>
    <comment ref="R1" authorId="0" guid="{98E081CB-A01F-4B6A-A61B-904E5B762A47}" shapeId="0">
      <text>
        <r>
          <rPr>
            <b/>
            <sz val="9"/>
            <color indexed="81"/>
            <rFont val="Tahoma"/>
            <family val="2"/>
          </rPr>
          <t>*Located in Test Proctor Book*</t>
        </r>
      </text>
    </comment>
    <comment ref="S1" authorId="0" guid="{401D304A-8180-4F74-8150-583946B21193}" shapeId="0">
      <text>
        <r>
          <rPr>
            <b/>
            <sz val="9"/>
            <color indexed="81"/>
            <rFont val="Tahoma"/>
            <family val="2"/>
          </rPr>
          <t>Virtial Machine Only</t>
        </r>
      </text>
    </comment>
  </commentList>
</comments>
</file>

<file path=xl/sharedStrings.xml><?xml version="1.0" encoding="utf-8"?>
<sst xmlns="http://schemas.openxmlformats.org/spreadsheetml/2006/main" count="1865" uniqueCount="447">
  <si>
    <t>Location</t>
  </si>
  <si>
    <t>Start</t>
  </si>
  <si>
    <t>Finish</t>
  </si>
  <si>
    <t>Duration</t>
  </si>
  <si>
    <t>Lesson #</t>
  </si>
  <si>
    <t>Lesson Title</t>
  </si>
  <si>
    <t>Flt</t>
  </si>
  <si>
    <t>Primary Instructor</t>
  </si>
  <si>
    <t>DOY Resources</t>
  </si>
  <si>
    <t>N/A</t>
  </si>
  <si>
    <t>Lunch</t>
  </si>
  <si>
    <t>Cyber Threat Brief</t>
  </si>
  <si>
    <t>Support Instructor</t>
  </si>
  <si>
    <t>Linux Start-up and Configuration</t>
  </si>
  <si>
    <t>Debriefing Process</t>
  </si>
  <si>
    <t>C-2105L/TM</t>
  </si>
  <si>
    <t>C-2104L/TM</t>
  </si>
  <si>
    <t>C-2121L/TM</t>
  </si>
  <si>
    <t>C-2122L/TM</t>
  </si>
  <si>
    <t>C-2123L/TM</t>
  </si>
  <si>
    <t>Linux User Accounts</t>
  </si>
  <si>
    <t>C-2124L/TM</t>
  </si>
  <si>
    <t>C-2126L/TM</t>
  </si>
  <si>
    <t>C-2201L/TM</t>
  </si>
  <si>
    <t>C-2652L</t>
  </si>
  <si>
    <t>C-2654L/TM</t>
  </si>
  <si>
    <t>C-2901QM</t>
  </si>
  <si>
    <t>C-2495TM</t>
  </si>
  <si>
    <t>C-2305L</t>
  </si>
  <si>
    <t>C-2315L/TM</t>
  </si>
  <si>
    <t>C-2210TM</t>
  </si>
  <si>
    <t>C-2985ME</t>
  </si>
  <si>
    <t>C-2601L</t>
  </si>
  <si>
    <t>Introduction to Networking</t>
  </si>
  <si>
    <t>Windows Refresher Exercise #1</t>
  </si>
  <si>
    <t>C-2663L/TM</t>
  </si>
  <si>
    <t>Linux Refresher Exercise #1</t>
  </si>
  <si>
    <t>C-2402L/TM</t>
  </si>
  <si>
    <t>C-2404L/TM</t>
  </si>
  <si>
    <t>C-2406L/TM</t>
  </si>
  <si>
    <t>C-2408L/TM</t>
  </si>
  <si>
    <t>C-2410L/TM</t>
  </si>
  <si>
    <t>C-2310L</t>
  </si>
  <si>
    <t>C-2301B</t>
  </si>
  <si>
    <t>C-2302L</t>
  </si>
  <si>
    <t>C-2131TM</t>
  </si>
  <si>
    <t xml:space="preserve">Windows Security and Logging </t>
  </si>
  <si>
    <t>C-2111TM</t>
  </si>
  <si>
    <t>Labnet</t>
  </si>
  <si>
    <t>C-2930AE</t>
  </si>
  <si>
    <t>C-2925AE</t>
  </si>
  <si>
    <t>C-2100B</t>
  </si>
  <si>
    <t>C-2900AD</t>
  </si>
  <si>
    <t>I</t>
  </si>
  <si>
    <t>Y</t>
  </si>
  <si>
    <t>Netwars Continuous</t>
  </si>
  <si>
    <t>Ms. Davis (I)</t>
  </si>
  <si>
    <t>Mr. Costinett (I)</t>
  </si>
  <si>
    <t>Mr. Pizor (I)</t>
  </si>
  <si>
    <t>Ms. Rados (I)</t>
  </si>
  <si>
    <t>C-9900AD</t>
  </si>
  <si>
    <t>Mr. Donnell (I)</t>
  </si>
  <si>
    <t>Scanning and Enumeration</t>
  </si>
  <si>
    <t>Mr. Nincevic (I)</t>
  </si>
  <si>
    <t>Mr. Bair (I)</t>
  </si>
  <si>
    <t>C-2602L</t>
  </si>
  <si>
    <t>Introduction to Network and Routing Protocols</t>
  </si>
  <si>
    <t>Mr. Rosenberger (I)</t>
  </si>
  <si>
    <t>Introduction to Assembly</t>
  </si>
  <si>
    <t>C-2658L/TM</t>
  </si>
  <si>
    <t>C-2669L/TM</t>
  </si>
  <si>
    <t>Linux Processes and Logging</t>
  </si>
  <si>
    <t>C-2646L</t>
  </si>
  <si>
    <t>Family Day</t>
  </si>
  <si>
    <t>Memorial Day</t>
  </si>
  <si>
    <t>Programming with C</t>
  </si>
  <si>
    <t>Linux Networking &amp; Firewalls</t>
  </si>
  <si>
    <t>Row Labels</t>
  </si>
  <si>
    <t>Hours</t>
  </si>
  <si>
    <t>Percentage</t>
  </si>
  <si>
    <t>Mr. B. Williams (I)</t>
  </si>
  <si>
    <t>Active Directory and User Accounts</t>
  </si>
  <si>
    <t>C-2950ME</t>
  </si>
  <si>
    <t>For Formatting</t>
  </si>
  <si>
    <t>Analysis with Wireshark</t>
  </si>
  <si>
    <t>Eval</t>
  </si>
  <si>
    <t>Bair</t>
  </si>
  <si>
    <t>Baustert</t>
  </si>
  <si>
    <t>Brock</t>
  </si>
  <si>
    <t>Cozine</t>
  </si>
  <si>
    <t>Davis</t>
  </si>
  <si>
    <t>Dirnberg</t>
  </si>
  <si>
    <t>Donnell</t>
  </si>
  <si>
    <t>Haymon</t>
  </si>
  <si>
    <t>Henshaw</t>
  </si>
  <si>
    <t>Cox</t>
  </si>
  <si>
    <t>Costinett</t>
  </si>
  <si>
    <t>Nincevic</t>
  </si>
  <si>
    <t>Phillips</t>
  </si>
  <si>
    <t>Pizor</t>
  </si>
  <si>
    <t>Rados</t>
  </si>
  <si>
    <t>Richards</t>
  </si>
  <si>
    <t>Rosenberger</t>
  </si>
  <si>
    <t>Swanner</t>
  </si>
  <si>
    <t>B. Williams</t>
  </si>
  <si>
    <t>J. Williams</t>
  </si>
  <si>
    <t>Wilson</t>
  </si>
  <si>
    <t>Rodriguez</t>
  </si>
  <si>
    <t>Terrill</t>
  </si>
  <si>
    <t>Mr. Haymon (I)</t>
  </si>
  <si>
    <t>Linux File System</t>
  </si>
  <si>
    <t>Intro to Python</t>
  </si>
  <si>
    <t>Forensics &amp; Malware</t>
  </si>
  <si>
    <t>Gain and Maintain Access</t>
  </si>
  <si>
    <t>Host Based Security Bypass</t>
  </si>
  <si>
    <t>C-2965HY</t>
  </si>
  <si>
    <t>Secondary</t>
  </si>
  <si>
    <t>Mod Lecture Time (Syllabus)</t>
  </si>
  <si>
    <t>Mod Self-Paced Time (Syllabus)</t>
  </si>
  <si>
    <t>Mod Performance Time (Syllabus)</t>
  </si>
  <si>
    <t>Module Total Time (Tracker)</t>
  </si>
  <si>
    <t>Mod Lecture Time (Tracker)</t>
  </si>
  <si>
    <t>Mod Performance Time (Tracker)</t>
  </si>
  <si>
    <t>Lecture Time</t>
  </si>
  <si>
    <t>Performance Time</t>
  </si>
  <si>
    <t>MIR/Support Ratio</t>
  </si>
  <si>
    <t>Cognitive/ME</t>
  </si>
  <si>
    <t>Total Test Time</t>
  </si>
  <si>
    <t>SME Support Required (Y/N)</t>
  </si>
  <si>
    <t>Paper/QM</t>
  </si>
  <si>
    <t>Open/Closed Book</t>
  </si>
  <si>
    <t>Codes Required (Y/N)</t>
  </si>
  <si>
    <t>Notepad authorized on labnet (Y/N)</t>
  </si>
  <si>
    <t>Writing utinsels authorized (Y/N)</t>
  </si>
  <si>
    <t>Notes Allowed (Y/N)</t>
  </si>
  <si>
    <t>8:1</t>
  </si>
  <si>
    <t>Lecture</t>
  </si>
  <si>
    <t>Self Paced</t>
  </si>
  <si>
    <t>Performance</t>
  </si>
  <si>
    <t>Total Time</t>
  </si>
  <si>
    <t>Syllabus</t>
  </si>
  <si>
    <t>Tracker</t>
  </si>
  <si>
    <t>Difference</t>
  </si>
  <si>
    <t>Intro to Powershell</t>
  </si>
  <si>
    <t>GCFA</t>
  </si>
  <si>
    <t>C-2607TM</t>
  </si>
  <si>
    <t>Introduction to Forensics</t>
  </si>
  <si>
    <t>OCO Methodology and Tradecraft</t>
  </si>
  <si>
    <t>Tunneling and Port Redirection</t>
  </si>
  <si>
    <t>OCO Practical Exercise</t>
  </si>
  <si>
    <t>Tactical Mission Analysis and Planning Training Mission</t>
  </si>
  <si>
    <t>Military Cybespace Operations and Cyber Mission Forces</t>
  </si>
  <si>
    <t>Intro to Intelligence</t>
  </si>
  <si>
    <t>ADMIN</t>
  </si>
  <si>
    <t>AE</t>
  </si>
  <si>
    <t>N</t>
  </si>
  <si>
    <t>QM</t>
  </si>
  <si>
    <t>Closed</t>
  </si>
  <si>
    <t xml:space="preserve">Windows </t>
  </si>
  <si>
    <t>Open</t>
  </si>
  <si>
    <t xml:space="preserve">Linux </t>
  </si>
  <si>
    <t xml:space="preserve">Programming &amp; Scripting </t>
  </si>
  <si>
    <t>Hybrid</t>
  </si>
  <si>
    <t xml:space="preserve">GCFA Certification Exam </t>
  </si>
  <si>
    <t>SANS</t>
  </si>
  <si>
    <t xml:space="preserve">Forensics &amp; Malware </t>
  </si>
  <si>
    <t>ME</t>
  </si>
  <si>
    <t>Paper</t>
  </si>
  <si>
    <t xml:space="preserve">NetWars Tournament </t>
  </si>
  <si>
    <t>Netwars</t>
  </si>
  <si>
    <r>
      <t xml:space="preserve">Cyber Warfare Operations (CWO)
</t>
    </r>
    <r>
      <rPr>
        <sz val="11"/>
        <color theme="1"/>
        <rFont val="Calibri"/>
        <family val="2"/>
        <scheme val="minor"/>
      </rPr>
      <t>Course Director: MSgt Terrill
Curriculum Lead: Mr. Pizor
Alt Curriculum Lead: Mrs. Rados
*All time in hours</t>
    </r>
    <r>
      <rPr>
        <b/>
        <sz val="11"/>
        <color theme="1"/>
        <rFont val="Calibri"/>
        <family val="2"/>
        <scheme val="minor"/>
      </rPr>
      <t xml:space="preserve">
Module: Course/Exam Title</t>
    </r>
  </si>
  <si>
    <t xml:space="preserve">MOD 1 OS: </t>
  </si>
  <si>
    <t>Windows</t>
  </si>
  <si>
    <t>Linux</t>
  </si>
  <si>
    <t xml:space="preserve">MOD 3: </t>
  </si>
  <si>
    <t>Programming</t>
  </si>
  <si>
    <t xml:space="preserve">MOD 4: </t>
  </si>
  <si>
    <t>Networking &amp; Protocols</t>
  </si>
  <si>
    <t xml:space="preserve">MOD 5: </t>
  </si>
  <si>
    <t xml:space="preserve">MOD 6: </t>
  </si>
  <si>
    <t>Network Forensics</t>
  </si>
  <si>
    <t xml:space="preserve">MOD 7: </t>
  </si>
  <si>
    <t>Offensive Cyberspace Operations (OCO)</t>
  </si>
  <si>
    <t xml:space="preserve">MOD 9: </t>
  </si>
  <si>
    <t>Mission Analysis and PBED</t>
  </si>
  <si>
    <t xml:space="preserve">MOD 99: </t>
  </si>
  <si>
    <t>Admin</t>
  </si>
  <si>
    <t xml:space="preserve">MOD 29: </t>
  </si>
  <si>
    <t>Evaluation</t>
  </si>
  <si>
    <t>C-2900AE</t>
  </si>
  <si>
    <t>Schedule</t>
  </si>
  <si>
    <t>MSgt Terrill (I)</t>
  </si>
  <si>
    <t>Maj Ralph (SI)</t>
  </si>
  <si>
    <t>Primary</t>
  </si>
  <si>
    <t>All</t>
  </si>
  <si>
    <t>Mr. J. Williams (I)</t>
  </si>
  <si>
    <t>Change</t>
  </si>
  <si>
    <t>Date</t>
  </si>
  <si>
    <t>Mr. Ralph (I)</t>
  </si>
  <si>
    <t>Mr. Swanner (I)</t>
  </si>
  <si>
    <t>MOD 8:</t>
  </si>
  <si>
    <t xml:space="preserve">MOD 2 OS: </t>
  </si>
  <si>
    <t>A</t>
  </si>
  <si>
    <t>B</t>
  </si>
  <si>
    <t>C</t>
  </si>
  <si>
    <t>D</t>
  </si>
  <si>
    <t>E</t>
  </si>
  <si>
    <t>F</t>
  </si>
  <si>
    <t>G</t>
  </si>
  <si>
    <t>H</t>
  </si>
  <si>
    <t>J</t>
  </si>
  <si>
    <t>K</t>
  </si>
  <si>
    <t>L</t>
  </si>
  <si>
    <t>Sum of G</t>
  </si>
  <si>
    <t>C-2106L/TM</t>
  </si>
  <si>
    <t>Windows Foundations</t>
  </si>
  <si>
    <t>Mr. Brock (I)</t>
  </si>
  <si>
    <t>Ms. Wilson (I)</t>
  </si>
  <si>
    <t>Mr. Richards (I)</t>
  </si>
  <si>
    <t>Mr. Phillips (I)</t>
  </si>
  <si>
    <t>Added Ms. Henshaw to Programming and removed from networking.
Security &amp; Methodologies - Replaced Ms. Wilson with Mr. Richards.</t>
  </si>
  <si>
    <t>SSgt Steffen (SI)</t>
  </si>
  <si>
    <t>Mr. Baustert (I)</t>
  </si>
  <si>
    <t>Hallit</t>
  </si>
  <si>
    <t>Support</t>
  </si>
  <si>
    <t>Mr. Ralph</t>
  </si>
  <si>
    <t>Maj Ralph</t>
  </si>
  <si>
    <t>Steffen</t>
  </si>
  <si>
    <t>Mr. Barkman</t>
  </si>
  <si>
    <t>Mr. Gillis</t>
  </si>
  <si>
    <t>Mr. Hallit (SI)</t>
  </si>
  <si>
    <t>Pre-Assessment/Post-Assessment</t>
  </si>
  <si>
    <t>C-2220L/TM</t>
  </si>
  <si>
    <t>Netwars Tournament Training Mission</t>
  </si>
  <si>
    <t>Module Total Time (Syllabus)</t>
  </si>
  <si>
    <t>PT</t>
  </si>
  <si>
    <t>Academic Prep</t>
  </si>
  <si>
    <t>Academic Prep (Student Study)</t>
  </si>
  <si>
    <t>C-2915HY</t>
  </si>
  <si>
    <t>C-2903AD</t>
  </si>
  <si>
    <t>C-2904AD</t>
  </si>
  <si>
    <t>C-2902QM</t>
  </si>
  <si>
    <t>Review/Critique</t>
  </si>
  <si>
    <t>CCV Prep</t>
  </si>
  <si>
    <t>18-07 6x2</t>
  </si>
  <si>
    <t>Start Date:</t>
  </si>
  <si>
    <t>Stop Date</t>
  </si>
  <si>
    <t>6 duty days</t>
  </si>
  <si>
    <t>DAY:</t>
  </si>
  <si>
    <t>Weekend Template:</t>
  </si>
  <si>
    <t>Week 7</t>
  </si>
  <si>
    <t>Week 8</t>
  </si>
  <si>
    <t>X</t>
  </si>
  <si>
    <t>Holiday/MX Day Template</t>
  </si>
  <si>
    <t>$Description Day</t>
  </si>
  <si>
    <t>Test Prep/Admin</t>
  </si>
  <si>
    <t>C-3900AD</t>
  </si>
  <si>
    <t>NIPR</t>
  </si>
  <si>
    <t>C-3100L</t>
  </si>
  <si>
    <t>CVA/H Weapon System Overview</t>
  </si>
  <si>
    <t>C-3105L</t>
  </si>
  <si>
    <t>CVA/H Governance</t>
  </si>
  <si>
    <t>C-3110L</t>
  </si>
  <si>
    <t>C-3115L</t>
  </si>
  <si>
    <t>C-3120L</t>
  </si>
  <si>
    <t>CVA/H Fundamentals Quiz</t>
  </si>
  <si>
    <t>Introduction to Intelligence</t>
  </si>
  <si>
    <t>CPT Mission Areas</t>
  </si>
  <si>
    <t>C-3210L</t>
  </si>
  <si>
    <t>C-3910AE</t>
  </si>
  <si>
    <t>Mission Analysis</t>
  </si>
  <si>
    <t>CPT Overview and Planning Quiz</t>
  </si>
  <si>
    <t>C-3310L-TM</t>
  </si>
  <si>
    <t>C-3930ME</t>
  </si>
  <si>
    <t>SANS FOR572 (Flex Lunch)</t>
  </si>
  <si>
    <t>Docker</t>
  </si>
  <si>
    <t>Threat Models</t>
  </si>
  <si>
    <t>CPT-EX Sortie 1 - Debrief</t>
  </si>
  <si>
    <t>CPT-EX Sortie 2 - Debrief</t>
  </si>
  <si>
    <t>Graduation</t>
  </si>
  <si>
    <t>DIP Config and Ops</t>
  </si>
  <si>
    <t>C-3200L</t>
  </si>
  <si>
    <t>C-3205L</t>
  </si>
  <si>
    <t>Baselining</t>
  </si>
  <si>
    <t>C-3325L-TM</t>
  </si>
  <si>
    <t>Threat Vectors</t>
  </si>
  <si>
    <t>CPT Planning</t>
  </si>
  <si>
    <t>CPT Exercise Mission Brief</t>
  </si>
  <si>
    <t>CPT Mission Overview</t>
  </si>
  <si>
    <t>Weapon System Change Management</t>
  </si>
  <si>
    <t>Emergency Procedures</t>
  </si>
  <si>
    <t>Opeartor Responsibilities</t>
  </si>
  <si>
    <t>Basic MIP Config and Ops</t>
  </si>
  <si>
    <t>C-3505TM</t>
  </si>
  <si>
    <t>C-3920AE</t>
  </si>
  <si>
    <t>C-3940AE</t>
  </si>
  <si>
    <t>Quiz Review and Module 1 Critiques</t>
  </si>
  <si>
    <t>Quiz Review and Module 2 Critiques</t>
  </si>
  <si>
    <t>Survey Mission Evaluation</t>
  </si>
  <si>
    <t>Mission Evaluation Test Review/ Mod 3 Critique</t>
  </si>
  <si>
    <t>Survey Mission Evaluation Retest</t>
  </si>
  <si>
    <t>Survey - Plan/Brief</t>
  </si>
  <si>
    <t>Survey - Debrief</t>
  </si>
  <si>
    <t>C-3950ME</t>
  </si>
  <si>
    <t>CPT-EX - Sortie 1</t>
  </si>
  <si>
    <t>CPT-EX - Sortie 1 (Flex Lunch)</t>
  </si>
  <si>
    <t>Terrain Mapping</t>
  </si>
  <si>
    <t>Mission Evaluation Review and Mod 4 Critiques</t>
  </si>
  <si>
    <t>C-3316L-TM</t>
  </si>
  <si>
    <t>C-3330L-TM</t>
  </si>
  <si>
    <t>C-3215L</t>
  </si>
  <si>
    <t>C-3220B</t>
  </si>
  <si>
    <t>C-3305L-TM</t>
  </si>
  <si>
    <t>C-3315L</t>
  </si>
  <si>
    <t>C-3320L-TM</t>
  </si>
  <si>
    <t>C-3415L-TM</t>
  </si>
  <si>
    <t>C-3400L-TM</t>
  </si>
  <si>
    <t>C-3420L-TM</t>
  </si>
  <si>
    <t>C-3425B</t>
  </si>
  <si>
    <t>C-3430L</t>
  </si>
  <si>
    <t>C-3435L</t>
  </si>
  <si>
    <t>C-3440L-TM</t>
  </si>
  <si>
    <t>C-3445L-TM</t>
  </si>
  <si>
    <t>C-3450L-TM</t>
  </si>
  <si>
    <t>C-3500TM</t>
  </si>
  <si>
    <t>C-3225L-TM</t>
  </si>
  <si>
    <t>C-3230L-TM</t>
  </si>
  <si>
    <t>CPT Debriefing</t>
  </si>
  <si>
    <t>Hunt Operations: Tools</t>
  </si>
  <si>
    <t>Hunt Operations: Tools (Flex Lunch)</t>
  </si>
  <si>
    <t>Module 1: CPT Overview and Planning</t>
  </si>
  <si>
    <t>Module 2: CVA/H Fundamentals</t>
  </si>
  <si>
    <t>Survey with PowerShell</t>
  </si>
  <si>
    <t>Hunting with PowerShell (Flex Lunch)</t>
  </si>
  <si>
    <t>C-3441L-TM</t>
  </si>
  <si>
    <t>C-3442L-TM</t>
  </si>
  <si>
    <r>
      <t xml:space="preserve">Security Indoc </t>
    </r>
    <r>
      <rPr>
        <b/>
        <sz val="12"/>
        <rFont val="Arial"/>
        <family val="2"/>
      </rPr>
      <t>(Non-CWO CVAH Students Only)</t>
    </r>
  </si>
  <si>
    <t>SSO</t>
  </si>
  <si>
    <t>Cyber Security Brief</t>
  </si>
  <si>
    <t>DOY/DOM Resources</t>
  </si>
  <si>
    <t>Questionmark</t>
  </si>
  <si>
    <t>NIPR, Labnet</t>
  </si>
  <si>
    <t>Module 3: Survey</t>
  </si>
  <si>
    <t>Powershell Fundamentals</t>
  </si>
  <si>
    <t>Powershell Fundamentals (Flex Lunch)</t>
  </si>
  <si>
    <t>C-3317L-TM</t>
  </si>
  <si>
    <t>Survey with PowerShell (Flex Lunch)</t>
  </si>
  <si>
    <t>SIPR, JWICS</t>
  </si>
  <si>
    <t>JWICS VTC</t>
  </si>
  <si>
    <t>Module 4: Hunt</t>
  </si>
  <si>
    <t>Module 5: Capstone</t>
  </si>
  <si>
    <t>Module 5: Capstone and Graduation</t>
  </si>
  <si>
    <t>Hunt Operations (Flex Lunch)</t>
  </si>
  <si>
    <t>Hunt Mission Evaluation</t>
  </si>
  <si>
    <t>Module 5 and EOC Critiques/Classroom Cleanup</t>
  </si>
  <si>
    <t>Hunt Quiz</t>
  </si>
  <si>
    <t>Hunt Quiz Review</t>
  </si>
  <si>
    <t>Remedial Training (Hunt)</t>
  </si>
  <si>
    <t>Hunt Mission Evaluation Retest</t>
  </si>
  <si>
    <t>Hunt - Plan/Brief</t>
  </si>
  <si>
    <t>Hunt - Debrief</t>
  </si>
  <si>
    <t>Remedial Training (Survey)</t>
  </si>
  <si>
    <t>Vulnerability Analysis</t>
  </si>
  <si>
    <t>C-3970ME</t>
  </si>
  <si>
    <t>C-3960ME</t>
  </si>
  <si>
    <t>Tuesday, May 12, 2020</t>
  </si>
  <si>
    <t>Wednesday, May 13, 2020</t>
  </si>
  <si>
    <t>Friday, May 15, 2020</t>
  </si>
  <si>
    <t>Monday, May 18, 2020</t>
  </si>
  <si>
    <t>Wednesday, May 20, 2020</t>
  </si>
  <si>
    <t>Thursday, May 21, 2020</t>
  </si>
  <si>
    <t>Friday, May 22, 2020</t>
  </si>
  <si>
    <t>Tuesday, May 26, 2020</t>
  </si>
  <si>
    <t>Monday, May 25, 2020</t>
  </si>
  <si>
    <t>Wednesday, May 27, 2020</t>
  </si>
  <si>
    <t>Thursday, May 28, 2020</t>
  </si>
  <si>
    <t>Friday, May 29, 2020</t>
  </si>
  <si>
    <t>Monday, June 1, 2020</t>
  </si>
  <si>
    <t>Tuesday, June 2, 2020</t>
  </si>
  <si>
    <t>Wednesday, June 3, 2020</t>
  </si>
  <si>
    <t>Thursday, June 4, 2020</t>
  </si>
  <si>
    <t>Friday, June 5, 2020</t>
  </si>
  <si>
    <t>Monday, June 8, 2020</t>
  </si>
  <si>
    <t>Tuesday, June 9, 2020</t>
  </si>
  <si>
    <t>Wednesday, June 10, 2020</t>
  </si>
  <si>
    <t>CVA/H 20-08</t>
  </si>
  <si>
    <t>Tuesday, June 23, 2020</t>
  </si>
  <si>
    <t>Monday, June 15, 2020</t>
  </si>
  <si>
    <t>Tuesday, June 16, 2020</t>
  </si>
  <si>
    <t>Wednesday, June 17, 2020</t>
  </si>
  <si>
    <t>Thursday, June 18, 2020</t>
  </si>
  <si>
    <t>Friday, June 19, 2020</t>
  </si>
  <si>
    <t>Saturday, June 20, 2020</t>
  </si>
  <si>
    <t>Monday, June 22, 2020</t>
  </si>
  <si>
    <t>Thursday, June 11, 2020</t>
  </si>
  <si>
    <t>Friday, June 12, 2020</t>
  </si>
  <si>
    <t>I/SI</t>
  </si>
  <si>
    <t>SI</t>
  </si>
  <si>
    <t>O/X</t>
  </si>
  <si>
    <t>O</t>
  </si>
  <si>
    <t>Thursday May 14, 2020</t>
  </si>
  <si>
    <t>Tuesday, May 19,  2020</t>
  </si>
  <si>
    <t xml:space="preserve">CPT-EX Sortie 2 </t>
  </si>
  <si>
    <t>TSgt Mason</t>
  </si>
  <si>
    <t>D/S</t>
  </si>
  <si>
    <t>S</t>
  </si>
  <si>
    <r>
      <t xml:space="preserve">NIPR Printer/ULAB Environment Setup </t>
    </r>
    <r>
      <rPr>
        <b/>
        <sz val="12"/>
        <rFont val="Arial"/>
        <family val="2"/>
      </rPr>
      <t>(Non-CWO Students Only)</t>
    </r>
  </si>
  <si>
    <t>CR13</t>
  </si>
  <si>
    <t>Course Management Admin Brief</t>
  </si>
  <si>
    <t>Ms. Perkins</t>
  </si>
  <si>
    <t>Course Director Brief</t>
  </si>
  <si>
    <t>SSgt Zinski</t>
  </si>
  <si>
    <t>TSgt Travis</t>
  </si>
  <si>
    <t>Mr. Vrooman</t>
  </si>
  <si>
    <t>TSgt Conlon</t>
  </si>
  <si>
    <t>Mr. Pfiester</t>
  </si>
  <si>
    <t>Mr. Johnson</t>
  </si>
  <si>
    <t>Capt Hicks</t>
  </si>
  <si>
    <t>Mr. Hallit</t>
  </si>
  <si>
    <t>MSgt Pichelmayer</t>
  </si>
  <si>
    <t>MSgt Martin</t>
  </si>
  <si>
    <t>TSgt Hudson</t>
  </si>
  <si>
    <t>QE2</t>
  </si>
  <si>
    <t>MSgt Hagan, Mr. J. Williams</t>
  </si>
  <si>
    <t>MSgt Martin, MSgt Hagan</t>
  </si>
  <si>
    <t>Mr. Bryant</t>
  </si>
  <si>
    <t>Mr. Walsh</t>
  </si>
  <si>
    <t>Mr. Oestmann</t>
  </si>
  <si>
    <t>Mr. Oestmann, Mr. Bryant</t>
  </si>
  <si>
    <t>TSgt Hudson, TSgt Mason</t>
  </si>
  <si>
    <t>Mr. J. Williams</t>
  </si>
  <si>
    <t>Mr. Bryant, Mr. Walsh</t>
  </si>
  <si>
    <t>Capt Hicks, Mr. Walsh</t>
  </si>
  <si>
    <t>Capt Hicks, SSgt Zinski</t>
  </si>
  <si>
    <t xml:space="preserve">COS/CC Mentorship </t>
  </si>
  <si>
    <t>Conf Rm</t>
  </si>
  <si>
    <t>CR1</t>
  </si>
  <si>
    <t>SSgt Bentz</t>
  </si>
  <si>
    <t>QE1</t>
  </si>
  <si>
    <t>Wednesday, June 24, 2020</t>
  </si>
  <si>
    <t>MSgt Martin, MSgt Hagan
Evaluator: Mr. Mikos</t>
  </si>
  <si>
    <t>Evaluator: Mr. Costinett</t>
  </si>
  <si>
    <t>TSgt Whyte</t>
  </si>
  <si>
    <t>SSgt Zinski, TSgt Whyte</t>
  </si>
  <si>
    <t>Current as of: 8 Apr 2020</t>
  </si>
  <si>
    <t>MSgt Hagan, MSgt Martin, Mr. Walsh</t>
  </si>
  <si>
    <t>MSgt, Hagan, MSgt Martin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</si>
</sst>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F800]dddd\,\ mmmm\ dd\,\ yyyy"/>
    <numFmt numFmtId="165" formatCode="[$-409]d\-mmm\-yy;@"/>
    <numFmt numFmtId="166" formatCode="h:mm;@"/>
  </numFmts>
  <fonts count="1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9"/>
      <color indexed="81"/>
      <name val="Tahoma"/>
      <family val="2"/>
    </font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CD5B4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66FF66"/>
        <bgColor indexed="64"/>
      </patternFill>
    </fill>
  </fills>
  <borders count="4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5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234">
    <xf numFmtId="0" fontId="0" fillId="0" borderId="0" xfId="0"/>
    <xf numFmtId="0" fontId="3" fillId="0" borderId="0" xfId="0" applyFont="1"/>
    <xf numFmtId="0" fontId="4" fillId="0" borderId="4" xfId="0" applyFont="1" applyFill="1" applyBorder="1" applyAlignment="1">
      <alignment horizontal="center"/>
    </xf>
    <xf numFmtId="166" fontId="3" fillId="0" borderId="0" xfId="0" applyNumberFormat="1" applyFont="1"/>
    <xf numFmtId="0" fontId="3" fillId="0" borderId="0" xfId="0" applyFont="1" applyAlignment="1">
      <alignment wrapText="1"/>
    </xf>
    <xf numFmtId="0" fontId="4" fillId="6" borderId="4" xfId="0" applyFont="1" applyFill="1" applyBorder="1" applyAlignment="1">
      <alignment horizontal="center" vertical="center" wrapText="1"/>
    </xf>
    <xf numFmtId="165" fontId="4" fillId="2" borderId="4" xfId="1" applyNumberFormat="1" applyFont="1" applyFill="1" applyBorder="1" applyAlignment="1">
      <alignment horizontal="center" vertical="center" wrapText="1"/>
    </xf>
    <xf numFmtId="0" fontId="5" fillId="2" borderId="4" xfId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4" fillId="0" borderId="4" xfId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/>
    </xf>
    <xf numFmtId="166" fontId="4" fillId="0" borderId="4" xfId="1" applyNumberFormat="1" applyFont="1" applyFill="1" applyBorder="1" applyAlignment="1">
      <alignment horizontal="center" vertical="center"/>
    </xf>
    <xf numFmtId="0" fontId="4" fillId="0" borderId="4" xfId="1" applyFont="1" applyFill="1" applyBorder="1" applyAlignment="1">
      <alignment horizontal="center" vertical="center"/>
    </xf>
    <xf numFmtId="0" fontId="4" fillId="8" borderId="4" xfId="1" applyFont="1" applyFill="1" applyBorder="1" applyAlignment="1">
      <alignment horizontal="center" vertical="center"/>
    </xf>
    <xf numFmtId="165" fontId="4" fillId="8" borderId="4" xfId="1" applyNumberFormat="1" applyFont="1" applyFill="1" applyBorder="1" applyAlignment="1">
      <alignment horizontal="center" vertical="center" wrapText="1"/>
    </xf>
    <xf numFmtId="0" fontId="5" fillId="8" borderId="4" xfId="1" applyFont="1" applyFill="1" applyBorder="1" applyAlignment="1">
      <alignment horizontal="center" vertical="center"/>
    </xf>
    <xf numFmtId="166" fontId="5" fillId="8" borderId="4" xfId="1" applyNumberFormat="1" applyFont="1" applyFill="1" applyBorder="1" applyAlignment="1">
      <alignment horizontal="center" vertical="center"/>
    </xf>
    <xf numFmtId="0" fontId="5" fillId="8" borderId="4" xfId="1" applyNumberFormat="1" applyFont="1" applyFill="1" applyBorder="1" applyAlignment="1">
      <alignment horizontal="center" vertical="center"/>
    </xf>
    <xf numFmtId="0" fontId="5" fillId="8" borderId="4" xfId="1" applyFont="1" applyFill="1" applyBorder="1" applyAlignment="1">
      <alignment horizontal="center" vertical="center" wrapText="1"/>
    </xf>
    <xf numFmtId="0" fontId="5" fillId="6" borderId="4" xfId="2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4" fillId="2" borderId="4" xfId="1" applyFont="1" applyFill="1" applyBorder="1" applyAlignment="1">
      <alignment horizontal="center" vertical="center"/>
    </xf>
    <xf numFmtId="166" fontId="5" fillId="2" borderId="4" xfId="0" applyNumberFormat="1" applyFont="1" applyFill="1" applyBorder="1" applyAlignment="1">
      <alignment horizontal="center" vertical="center"/>
    </xf>
    <xf numFmtId="0" fontId="5" fillId="2" borderId="4" xfId="1" applyFont="1" applyFill="1" applyBorder="1" applyAlignment="1">
      <alignment horizontal="center" vertical="center"/>
    </xf>
    <xf numFmtId="0" fontId="5" fillId="7" borderId="4" xfId="1" applyFont="1" applyFill="1" applyBorder="1" applyAlignment="1">
      <alignment horizontal="center" vertical="center"/>
    </xf>
    <xf numFmtId="0" fontId="4" fillId="7" borderId="4" xfId="1" applyFont="1" applyFill="1" applyBorder="1" applyAlignment="1">
      <alignment horizontal="center" vertical="center"/>
    </xf>
    <xf numFmtId="165" fontId="4" fillId="7" borderId="4" xfId="1" applyNumberFormat="1" applyFont="1" applyFill="1" applyBorder="1" applyAlignment="1">
      <alignment horizontal="center" vertical="center" wrapText="1"/>
    </xf>
    <xf numFmtId="166" fontId="5" fillId="7" borderId="4" xfId="1" applyNumberFormat="1" applyFont="1" applyFill="1" applyBorder="1" applyAlignment="1">
      <alignment horizontal="center" vertical="center"/>
    </xf>
    <xf numFmtId="0" fontId="5" fillId="7" borderId="4" xfId="1" applyFont="1" applyFill="1" applyBorder="1" applyAlignment="1">
      <alignment horizontal="center" vertical="center" wrapText="1"/>
    </xf>
    <xf numFmtId="0" fontId="4" fillId="6" borderId="4" xfId="1" applyFont="1" applyFill="1" applyBorder="1" applyAlignment="1">
      <alignment horizontal="center" vertical="center"/>
    </xf>
    <xf numFmtId="166" fontId="5" fillId="2" borderId="4" xfId="1" applyNumberFormat="1" applyFont="1" applyFill="1" applyBorder="1" applyAlignment="1">
      <alignment horizontal="center" vertical="center"/>
    </xf>
    <xf numFmtId="0" fontId="4" fillId="0" borderId="3" xfId="1" applyFont="1" applyFill="1" applyBorder="1" applyAlignment="1">
      <alignment horizontal="center" vertical="center"/>
    </xf>
    <xf numFmtId="49" fontId="4" fillId="6" borderId="4" xfId="1" applyNumberFormat="1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 wrapText="1"/>
    </xf>
    <xf numFmtId="0" fontId="4" fillId="0" borderId="4" xfId="2" applyFont="1" applyFill="1" applyBorder="1" applyAlignment="1">
      <alignment horizontal="center" vertical="center" wrapText="1"/>
    </xf>
    <xf numFmtId="165" fontId="5" fillId="2" borderId="8" xfId="1" applyNumberFormat="1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8" xfId="0" applyNumberFormat="1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5" fillId="0" borderId="8" xfId="0" applyFont="1" applyFill="1" applyBorder="1" applyAlignment="1">
      <alignment horizontal="center" vertical="center"/>
    </xf>
    <xf numFmtId="165" fontId="5" fillId="8" borderId="8" xfId="1" applyNumberFormat="1" applyFont="1" applyFill="1" applyBorder="1" applyAlignment="1">
      <alignment horizontal="center" vertical="center"/>
    </xf>
    <xf numFmtId="0" fontId="5" fillId="8" borderId="7" xfId="1" applyFont="1" applyFill="1" applyBorder="1" applyAlignment="1">
      <alignment horizontal="center" vertical="center"/>
    </xf>
    <xf numFmtId="0" fontId="5" fillId="8" borderId="8" xfId="0" applyNumberFormat="1" applyFont="1" applyFill="1" applyBorder="1" applyAlignment="1">
      <alignment horizontal="center" vertical="center"/>
    </xf>
    <xf numFmtId="0" fontId="5" fillId="0" borderId="8" xfId="0" applyFont="1" applyFill="1" applyBorder="1" applyAlignment="1">
      <alignment horizontal="center" vertical="center" wrapText="1"/>
    </xf>
    <xf numFmtId="165" fontId="5" fillId="7" borderId="8" xfId="1" applyNumberFormat="1" applyFont="1" applyFill="1" applyBorder="1" applyAlignment="1">
      <alignment horizontal="center" vertical="center"/>
    </xf>
    <xf numFmtId="0" fontId="5" fillId="7" borderId="7" xfId="1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0" fontId="5" fillId="2" borderId="7" xfId="1" applyFont="1" applyFill="1" applyBorder="1" applyAlignment="1">
      <alignment horizontal="center" vertical="center"/>
    </xf>
    <xf numFmtId="0" fontId="4" fillId="0" borderId="8" xfId="1" applyFont="1" applyFill="1" applyBorder="1" applyAlignment="1">
      <alignment horizontal="center" vertical="center"/>
    </xf>
    <xf numFmtId="0" fontId="3" fillId="0" borderId="0" xfId="0" applyFon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0" applyNumberFormat="1"/>
    <xf numFmtId="0" fontId="0" fillId="0" borderId="0" xfId="0" applyAlignment="1">
      <alignment horizontal="center"/>
    </xf>
    <xf numFmtId="0" fontId="5" fillId="5" borderId="4" xfId="0" applyFont="1" applyFill="1" applyBorder="1" applyAlignment="1">
      <alignment horizontal="center" vertical="center" wrapText="1"/>
    </xf>
    <xf numFmtId="0" fontId="5" fillId="8" borderId="4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5" fillId="3" borderId="4" xfId="2" applyFont="1" applyFill="1" applyBorder="1" applyAlignment="1">
      <alignment horizontal="center" vertical="center" wrapText="1"/>
    </xf>
    <xf numFmtId="0" fontId="6" fillId="6" borderId="4" xfId="0" applyFont="1" applyFill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 vertical="center" wrapText="1"/>
    </xf>
    <xf numFmtId="166" fontId="6" fillId="0" borderId="4" xfId="1" applyNumberFormat="1" applyFont="1" applyFill="1" applyBorder="1" applyAlignment="1">
      <alignment horizontal="center" vertical="center"/>
    </xf>
    <xf numFmtId="0" fontId="6" fillId="0" borderId="4" xfId="1" applyFont="1" applyFill="1" applyBorder="1" applyAlignment="1">
      <alignment horizontal="center" vertical="center"/>
    </xf>
    <xf numFmtId="0" fontId="7" fillId="0" borderId="8" xfId="0" applyFont="1" applyFill="1" applyBorder="1" applyAlignment="1">
      <alignment horizontal="center" vertical="center"/>
    </xf>
    <xf numFmtId="0" fontId="6" fillId="0" borderId="4" xfId="1" applyFont="1" applyFill="1" applyBorder="1" applyAlignment="1">
      <alignment horizontal="center" vertical="center" wrapText="1"/>
    </xf>
    <xf numFmtId="49" fontId="0" fillId="0" borderId="0" xfId="0" applyNumberFormat="1" applyAlignment="1">
      <alignment horizontal="left"/>
    </xf>
    <xf numFmtId="0" fontId="6" fillId="6" borderId="4" xfId="1" applyFont="1" applyFill="1" applyBorder="1" applyAlignment="1">
      <alignment horizontal="center" vertical="center" wrapText="1"/>
    </xf>
    <xf numFmtId="165" fontId="6" fillId="7" borderId="4" xfId="1" applyNumberFormat="1" applyFont="1" applyFill="1" applyBorder="1" applyAlignment="1">
      <alignment horizontal="center" vertical="center" wrapText="1"/>
    </xf>
    <xf numFmtId="0" fontId="7" fillId="7" borderId="4" xfId="1" applyFont="1" applyFill="1" applyBorder="1" applyAlignment="1">
      <alignment horizontal="center" vertical="center" wrapText="1"/>
    </xf>
    <xf numFmtId="0" fontId="8" fillId="0" borderId="0" xfId="0" applyFont="1"/>
    <xf numFmtId="0" fontId="5" fillId="2" borderId="14" xfId="1" applyFont="1" applyFill="1" applyBorder="1" applyAlignment="1">
      <alignment horizontal="center" vertical="center" wrapText="1"/>
    </xf>
    <xf numFmtId="0" fontId="4" fillId="2" borderId="14" xfId="1" applyFont="1" applyFill="1" applyBorder="1" applyAlignment="1">
      <alignment horizontal="center" vertical="center"/>
    </xf>
    <xf numFmtId="165" fontId="4" fillId="2" borderId="14" xfId="1" applyNumberFormat="1" applyFont="1" applyFill="1" applyBorder="1" applyAlignment="1">
      <alignment horizontal="center" vertical="center" wrapText="1"/>
    </xf>
    <xf numFmtId="165" fontId="5" fillId="2" borderId="16" xfId="1" applyNumberFormat="1" applyFont="1" applyFill="1" applyBorder="1" applyAlignment="1">
      <alignment horizontal="center" vertical="center"/>
    </xf>
    <xf numFmtId="0" fontId="0" fillId="0" borderId="0" xfId="0" applyAlignment="1"/>
    <xf numFmtId="0" fontId="9" fillId="9" borderId="19" xfId="0" applyFont="1" applyFill="1" applyBorder="1" applyAlignment="1">
      <alignment horizontal="center" textRotation="45"/>
    </xf>
    <xf numFmtId="0" fontId="9" fillId="9" borderId="20" xfId="0" applyFont="1" applyFill="1" applyBorder="1" applyAlignment="1">
      <alignment horizontal="center" textRotation="45"/>
    </xf>
    <xf numFmtId="0" fontId="9" fillId="9" borderId="21" xfId="0" applyFont="1" applyFill="1" applyBorder="1" applyAlignment="1">
      <alignment horizontal="center" textRotation="45"/>
    </xf>
    <xf numFmtId="0" fontId="9" fillId="9" borderId="22" xfId="0" applyFont="1" applyFill="1" applyBorder="1" applyAlignment="1">
      <alignment horizontal="center" textRotation="45"/>
    </xf>
    <xf numFmtId="0" fontId="9" fillId="9" borderId="23" xfId="0" applyFont="1" applyFill="1" applyBorder="1" applyAlignment="1">
      <alignment horizontal="center" textRotation="45"/>
    </xf>
    <xf numFmtId="49" fontId="9" fillId="9" borderId="24" xfId="0" applyNumberFormat="1" applyFont="1" applyFill="1" applyBorder="1" applyAlignment="1">
      <alignment horizontal="center" textRotation="45"/>
    </xf>
    <xf numFmtId="0" fontId="9" fillId="9" borderId="23" xfId="0" applyFont="1" applyFill="1" applyBorder="1" applyAlignment="1">
      <alignment horizontal="center" textRotation="45" wrapText="1"/>
    </xf>
    <xf numFmtId="0" fontId="9" fillId="9" borderId="24" xfId="0" applyFont="1" applyFill="1" applyBorder="1" applyAlignment="1">
      <alignment horizontal="center" textRotation="45" wrapText="1"/>
    </xf>
    <xf numFmtId="0" fontId="9" fillId="9" borderId="25" xfId="0" applyFont="1" applyFill="1" applyBorder="1" applyAlignment="1">
      <alignment wrapText="1"/>
    </xf>
    <xf numFmtId="0" fontId="9" fillId="9" borderId="26" xfId="0" applyFont="1" applyFill="1" applyBorder="1" applyAlignment="1">
      <alignment wrapText="1"/>
    </xf>
    <xf numFmtId="0" fontId="9" fillId="6" borderId="27" xfId="0" applyFont="1" applyFill="1" applyBorder="1" applyAlignment="1">
      <alignment horizontal="center"/>
    </xf>
    <xf numFmtId="0" fontId="0" fillId="6" borderId="27" xfId="0" applyFont="1" applyFill="1" applyBorder="1" applyAlignment="1">
      <alignment horizontal="center"/>
    </xf>
    <xf numFmtId="0" fontId="0" fillId="10" borderId="25" xfId="0" applyFont="1" applyFill="1" applyBorder="1" applyAlignment="1">
      <alignment horizontal="center"/>
    </xf>
    <xf numFmtId="0" fontId="0" fillId="10" borderId="27" xfId="0" applyFont="1" applyFill="1" applyBorder="1" applyAlignment="1">
      <alignment horizontal="center"/>
    </xf>
    <xf numFmtId="49" fontId="0" fillId="10" borderId="29" xfId="0" applyNumberFormat="1" applyFont="1" applyFill="1" applyBorder="1" applyAlignment="1">
      <alignment horizontal="center"/>
    </xf>
    <xf numFmtId="0" fontId="0" fillId="10" borderId="27" xfId="0" applyFont="1" applyFill="1" applyBorder="1" applyAlignment="1">
      <alignment horizontal="center" wrapText="1"/>
    </xf>
    <xf numFmtId="0" fontId="0" fillId="10" borderId="29" xfId="0" applyFont="1" applyFill="1" applyBorder="1" applyAlignment="1">
      <alignment horizontal="center" wrapText="1"/>
    </xf>
    <xf numFmtId="0" fontId="0" fillId="0" borderId="7" xfId="0" applyBorder="1" applyAlignment="1"/>
    <xf numFmtId="0" fontId="0" fillId="0" borderId="2" xfId="0" applyBorder="1" applyAlignment="1"/>
    <xf numFmtId="0" fontId="0" fillId="10" borderId="4" xfId="0" applyFont="1" applyFill="1" applyBorder="1" applyAlignment="1">
      <alignment horizontal="center"/>
    </xf>
    <xf numFmtId="0" fontId="0" fillId="10" borderId="3" xfId="0" applyFont="1" applyFill="1" applyBorder="1" applyAlignment="1">
      <alignment horizontal="center"/>
    </xf>
    <xf numFmtId="0" fontId="0" fillId="11" borderId="4" xfId="0" applyFont="1" applyFill="1" applyBorder="1" applyAlignment="1">
      <alignment horizontal="center"/>
    </xf>
    <xf numFmtId="0" fontId="0" fillId="6" borderId="7" xfId="0" applyFont="1" applyFill="1" applyBorder="1" applyAlignment="1">
      <alignment horizontal="center"/>
    </xf>
    <xf numFmtId="0" fontId="0" fillId="6" borderId="4" xfId="0" applyFont="1" applyFill="1" applyBorder="1" applyAlignment="1">
      <alignment horizontal="center"/>
    </xf>
    <xf numFmtId="49" fontId="0" fillId="6" borderId="8" xfId="0" applyNumberFormat="1" applyFont="1" applyFill="1" applyBorder="1" applyAlignment="1">
      <alignment horizontal="center"/>
    </xf>
    <xf numFmtId="0" fontId="0" fillId="10" borderId="7" xfId="0" applyFont="1" applyFill="1" applyBorder="1" applyAlignment="1">
      <alignment horizontal="center"/>
    </xf>
    <xf numFmtId="0" fontId="0" fillId="10" borderId="8" xfId="0" applyFont="1" applyFill="1" applyBorder="1" applyAlignment="1">
      <alignment horizontal="center"/>
    </xf>
    <xf numFmtId="0" fontId="0" fillId="11" borderId="2" xfId="0" applyFill="1" applyBorder="1" applyAlignment="1"/>
    <xf numFmtId="0" fontId="9" fillId="11" borderId="4" xfId="0" applyFont="1" applyFill="1" applyBorder="1" applyAlignment="1"/>
    <xf numFmtId="0" fontId="9" fillId="11" borderId="2" xfId="0" applyFont="1" applyFill="1" applyBorder="1" applyAlignment="1"/>
    <xf numFmtId="0" fontId="0" fillId="11" borderId="4" xfId="0" applyFill="1" applyBorder="1" applyAlignment="1"/>
    <xf numFmtId="0" fontId="0" fillId="0" borderId="10" xfId="0" applyBorder="1" applyAlignment="1"/>
    <xf numFmtId="0" fontId="0" fillId="0" borderId="30" xfId="0" applyBorder="1" applyAlignment="1"/>
    <xf numFmtId="0" fontId="0" fillId="10" borderId="11" xfId="0" applyFont="1" applyFill="1" applyBorder="1" applyAlignment="1">
      <alignment horizontal="center"/>
    </xf>
    <xf numFmtId="0" fontId="0" fillId="10" borderId="12" xfId="0" applyFont="1" applyFill="1" applyBorder="1" applyAlignment="1">
      <alignment horizontal="center"/>
    </xf>
    <xf numFmtId="0" fontId="0" fillId="6" borderId="10" xfId="0" applyFont="1" applyFill="1" applyBorder="1" applyAlignment="1">
      <alignment horizontal="center"/>
    </xf>
    <xf numFmtId="0" fontId="0" fillId="6" borderId="11" xfId="0" applyFont="1" applyFill="1" applyBorder="1" applyAlignment="1">
      <alignment horizontal="center"/>
    </xf>
    <xf numFmtId="0" fontId="0" fillId="10" borderId="31" xfId="0" applyFont="1" applyFill="1" applyBorder="1" applyAlignment="1">
      <alignment horizontal="center"/>
    </xf>
    <xf numFmtId="0" fontId="0" fillId="10" borderId="15" xfId="0" applyFont="1" applyFill="1" applyBorder="1" applyAlignment="1">
      <alignment horizontal="center"/>
    </xf>
    <xf numFmtId="0" fontId="0" fillId="10" borderId="14" xfId="0" applyFont="1" applyFill="1" applyBorder="1" applyAlignment="1">
      <alignment horizontal="center"/>
    </xf>
    <xf numFmtId="49" fontId="0" fillId="10" borderId="16" xfId="0" applyNumberFormat="1" applyFont="1" applyFill="1" applyBorder="1" applyAlignment="1">
      <alignment horizontal="center"/>
    </xf>
    <xf numFmtId="0" fontId="0" fillId="10" borderId="6" xfId="0" applyFont="1" applyFill="1" applyBorder="1" applyAlignment="1">
      <alignment horizontal="center"/>
    </xf>
    <xf numFmtId="0" fontId="0" fillId="10" borderId="14" xfId="0" applyFont="1" applyFill="1" applyBorder="1" applyAlignment="1">
      <alignment horizontal="center" wrapText="1"/>
    </xf>
    <xf numFmtId="0" fontId="0" fillId="10" borderId="16" xfId="0" applyFont="1" applyFill="1" applyBorder="1" applyAlignment="1">
      <alignment horizontal="center" wrapText="1"/>
    </xf>
    <xf numFmtId="0" fontId="0" fillId="10" borderId="2" xfId="0" applyFont="1" applyFill="1" applyBorder="1" applyAlignment="1">
      <alignment horizontal="center"/>
    </xf>
    <xf numFmtId="0" fontId="0" fillId="10" borderId="26" xfId="0" applyFont="1" applyFill="1" applyBorder="1" applyAlignment="1">
      <alignment horizontal="center"/>
    </xf>
    <xf numFmtId="0" fontId="0" fillId="10" borderId="30" xfId="0" applyFont="1" applyFill="1" applyBorder="1" applyAlignment="1">
      <alignment horizontal="center"/>
    </xf>
    <xf numFmtId="0" fontId="0" fillId="0" borderId="33" xfId="0" applyBorder="1" applyAlignment="1"/>
    <xf numFmtId="0" fontId="0" fillId="0" borderId="34" xfId="0" applyBorder="1" applyAlignment="1"/>
    <xf numFmtId="0" fontId="0" fillId="10" borderId="13" xfId="0" applyFont="1" applyFill="1" applyBorder="1" applyAlignment="1">
      <alignment horizontal="center"/>
    </xf>
    <xf numFmtId="0" fontId="0" fillId="10" borderId="5" xfId="0" applyFont="1" applyFill="1" applyBorder="1" applyAlignment="1">
      <alignment horizontal="center"/>
    </xf>
    <xf numFmtId="0" fontId="0" fillId="6" borderId="33" xfId="0" applyFont="1" applyFill="1" applyBorder="1" applyAlignment="1">
      <alignment horizontal="center"/>
    </xf>
    <xf numFmtId="0" fontId="0" fillId="6" borderId="13" xfId="0" applyFont="1" applyFill="1" applyBorder="1" applyAlignment="1">
      <alignment horizontal="center"/>
    </xf>
    <xf numFmtId="49" fontId="0" fillId="6" borderId="35" xfId="0" applyNumberFormat="1" applyFont="1" applyFill="1" applyBorder="1" applyAlignment="1">
      <alignment horizontal="center"/>
    </xf>
    <xf numFmtId="0" fontId="0" fillId="10" borderId="34" xfId="0" applyFont="1" applyFill="1" applyBorder="1" applyAlignment="1">
      <alignment horizontal="center"/>
    </xf>
    <xf numFmtId="0" fontId="0" fillId="10" borderId="35" xfId="0" applyFont="1" applyFill="1" applyBorder="1" applyAlignment="1">
      <alignment horizontal="center"/>
    </xf>
    <xf numFmtId="49" fontId="0" fillId="10" borderId="27" xfId="0" applyNumberFormat="1" applyFont="1" applyFill="1" applyBorder="1" applyAlignment="1">
      <alignment horizontal="center"/>
    </xf>
    <xf numFmtId="0" fontId="0" fillId="0" borderId="4" xfId="0" applyBorder="1" applyAlignment="1"/>
    <xf numFmtId="49" fontId="0" fillId="6" borderId="4" xfId="0" applyNumberFormat="1" applyFont="1" applyFill="1" applyBorder="1" applyAlignment="1">
      <alignment horizontal="center"/>
    </xf>
    <xf numFmtId="0" fontId="0" fillId="0" borderId="11" xfId="0" applyBorder="1" applyAlignment="1"/>
    <xf numFmtId="49" fontId="0" fillId="10" borderId="4" xfId="0" applyNumberFormat="1" applyFont="1" applyFill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49" fontId="0" fillId="10" borderId="11" xfId="0" applyNumberFormat="1" applyFont="1" applyFill="1" applyBorder="1" applyAlignment="1">
      <alignment horizontal="center"/>
    </xf>
    <xf numFmtId="49" fontId="0" fillId="0" borderId="0" xfId="0" applyNumberFormat="1" applyAlignment="1">
      <alignment horizontal="center"/>
    </xf>
    <xf numFmtId="0" fontId="9" fillId="9" borderId="32" xfId="0" applyFont="1" applyFill="1" applyBorder="1" applyAlignment="1">
      <alignment wrapText="1"/>
    </xf>
    <xf numFmtId="0" fontId="8" fillId="0" borderId="0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9" fillId="0" borderId="4" xfId="0" applyFont="1" applyBorder="1"/>
    <xf numFmtId="15" fontId="0" fillId="0" borderId="4" xfId="0" applyNumberFormat="1" applyBorder="1" applyAlignment="1">
      <alignment vertical="top"/>
    </xf>
    <xf numFmtId="0" fontId="0" fillId="0" borderId="4" xfId="0" applyBorder="1" applyAlignment="1">
      <alignment vertical="top" wrapText="1"/>
    </xf>
    <xf numFmtId="0" fontId="0" fillId="0" borderId="4" xfId="0" applyBorder="1" applyAlignment="1">
      <alignment vertical="top"/>
    </xf>
    <xf numFmtId="0" fontId="0" fillId="0" borderId="0" xfId="0" applyAlignment="1"/>
    <xf numFmtId="0" fontId="0" fillId="0" borderId="0" xfId="0" applyAlignment="1"/>
    <xf numFmtId="0" fontId="4" fillId="12" borderId="4" xfId="0" applyFont="1" applyFill="1" applyBorder="1" applyAlignment="1">
      <alignment horizontal="center" vertical="center" wrapText="1"/>
    </xf>
    <xf numFmtId="0" fontId="4" fillId="13" borderId="4" xfId="0" applyFont="1" applyFill="1" applyBorder="1" applyAlignment="1">
      <alignment horizontal="center" vertical="center" wrapText="1"/>
    </xf>
    <xf numFmtId="0" fontId="4" fillId="6" borderId="4" xfId="0" applyFont="1" applyFill="1" applyBorder="1" applyAlignment="1">
      <alignment horizontal="center"/>
    </xf>
    <xf numFmtId="0" fontId="4" fillId="6" borderId="3" xfId="1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 wrapText="1"/>
    </xf>
    <xf numFmtId="0" fontId="4" fillId="6" borderId="13" xfId="0" applyFont="1" applyFill="1" applyBorder="1" applyAlignment="1">
      <alignment horizontal="center" vertical="center" wrapText="1"/>
    </xf>
    <xf numFmtId="0" fontId="5" fillId="7" borderId="13" xfId="1" applyFont="1" applyFill="1" applyBorder="1" applyAlignment="1">
      <alignment horizontal="center" vertical="center" wrapText="1"/>
    </xf>
    <xf numFmtId="0" fontId="7" fillId="7" borderId="13" xfId="1" applyFont="1" applyFill="1" applyBorder="1" applyAlignment="1">
      <alignment horizontal="center" vertical="center" wrapText="1"/>
    </xf>
    <xf numFmtId="0" fontId="4" fillId="7" borderId="14" xfId="1" applyFont="1" applyFill="1" applyBorder="1" applyAlignment="1">
      <alignment horizontal="center" vertical="center"/>
    </xf>
    <xf numFmtId="0" fontId="5" fillId="4" borderId="32" xfId="0" applyFont="1" applyFill="1" applyBorder="1" applyAlignment="1">
      <alignment horizontal="center" vertical="center"/>
    </xf>
    <xf numFmtId="0" fontId="5" fillId="4" borderId="37" xfId="0" applyFont="1" applyFill="1" applyBorder="1" applyAlignment="1">
      <alignment horizontal="center" vertical="center"/>
    </xf>
    <xf numFmtId="0" fontId="5" fillId="4" borderId="38" xfId="0" applyFont="1" applyFill="1" applyBorder="1" applyAlignment="1">
      <alignment horizontal="center" vertical="center"/>
    </xf>
    <xf numFmtId="0" fontId="10" fillId="0" borderId="20" xfId="0" applyNumberFormat="1" applyFont="1" applyFill="1" applyBorder="1" applyAlignment="1">
      <alignment horizontal="center"/>
    </xf>
    <xf numFmtId="0" fontId="10" fillId="0" borderId="21" xfId="0" applyNumberFormat="1" applyFont="1" applyFill="1" applyBorder="1" applyAlignment="1">
      <alignment horizontal="center"/>
    </xf>
    <xf numFmtId="0" fontId="8" fillId="0" borderId="19" xfId="0" applyFont="1" applyBorder="1" applyAlignment="1">
      <alignment horizontal="center" textRotation="90"/>
    </xf>
    <xf numFmtId="0" fontId="8" fillId="0" borderId="20" xfId="0" applyFont="1" applyBorder="1" applyAlignment="1">
      <alignment horizontal="center" textRotation="90"/>
    </xf>
    <xf numFmtId="0" fontId="8" fillId="0" borderId="21" xfId="0" applyFont="1" applyBorder="1" applyAlignment="1">
      <alignment horizontal="center" textRotation="90"/>
    </xf>
    <xf numFmtId="0" fontId="3" fillId="0" borderId="19" xfId="0" applyFont="1" applyBorder="1" applyAlignment="1">
      <alignment horizontal="right"/>
    </xf>
    <xf numFmtId="0" fontId="3" fillId="0" borderId="39" xfId="0" applyFont="1" applyBorder="1" applyAlignment="1"/>
    <xf numFmtId="0" fontId="0" fillId="6" borderId="28" xfId="0" applyFont="1" applyFill="1" applyBorder="1" applyAlignment="1">
      <alignment horizontal="center"/>
    </xf>
    <xf numFmtId="0" fontId="0" fillId="6" borderId="29" xfId="0" applyFont="1" applyFill="1" applyBorder="1" applyAlignment="1">
      <alignment horizontal="center"/>
    </xf>
    <xf numFmtId="0" fontId="0" fillId="11" borderId="11" xfId="0" applyFont="1" applyFill="1" applyBorder="1" applyAlignment="1">
      <alignment horizontal="center"/>
    </xf>
    <xf numFmtId="0" fontId="0" fillId="0" borderId="13" xfId="0" applyBorder="1" applyAlignment="1"/>
    <xf numFmtId="0" fontId="0" fillId="11" borderId="13" xfId="0" applyFont="1" applyFill="1" applyBorder="1" applyAlignment="1">
      <alignment horizontal="center"/>
    </xf>
    <xf numFmtId="49" fontId="0" fillId="6" borderId="13" xfId="0" applyNumberFormat="1" applyFont="1" applyFill="1" applyBorder="1" applyAlignment="1">
      <alignment horizontal="center"/>
    </xf>
    <xf numFmtId="0" fontId="9" fillId="9" borderId="27" xfId="0" applyFont="1" applyFill="1" applyBorder="1" applyAlignment="1">
      <alignment wrapText="1"/>
    </xf>
    <xf numFmtId="0" fontId="9" fillId="11" borderId="0" xfId="0" applyFont="1" applyFill="1" applyBorder="1" applyAlignment="1"/>
    <xf numFmtId="15" fontId="0" fillId="0" borderId="0" xfId="0" applyNumberFormat="1" applyAlignment="1"/>
    <xf numFmtId="0" fontId="0" fillId="0" borderId="0" xfId="0" applyAlignment="1">
      <alignment horizontal="right"/>
    </xf>
    <xf numFmtId="164" fontId="5" fillId="14" borderId="15" xfId="1" applyNumberFormat="1" applyFont="1" applyFill="1" applyBorder="1" applyAlignment="1">
      <alignment horizontal="right" vertical="center"/>
    </xf>
    <xf numFmtId="0" fontId="5" fillId="14" borderId="14" xfId="1" applyNumberFormat="1" applyFont="1" applyFill="1" applyBorder="1" applyAlignment="1">
      <alignment horizontal="center" vertical="center"/>
    </xf>
    <xf numFmtId="0" fontId="5" fillId="15" borderId="40" xfId="0" applyFont="1" applyFill="1" applyBorder="1" applyAlignment="1">
      <alignment vertical="center"/>
    </xf>
    <xf numFmtId="166" fontId="5" fillId="15" borderId="0" xfId="0" applyNumberFormat="1" applyFont="1" applyFill="1" applyBorder="1" applyAlignment="1">
      <alignment vertical="center"/>
    </xf>
    <xf numFmtId="0" fontId="5" fillId="15" borderId="0" xfId="0" applyFont="1" applyFill="1" applyBorder="1" applyAlignment="1">
      <alignment vertical="center"/>
    </xf>
    <xf numFmtId="0" fontId="5" fillId="15" borderId="0" xfId="0" applyFont="1" applyFill="1" applyBorder="1" applyAlignment="1">
      <alignment vertical="center" wrapText="1"/>
    </xf>
    <xf numFmtId="0" fontId="5" fillId="15" borderId="41" xfId="0" applyFont="1" applyFill="1" applyBorder="1" applyAlignment="1">
      <alignment vertical="center"/>
    </xf>
    <xf numFmtId="0" fontId="5" fillId="4" borderId="9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4" borderId="36" xfId="0" applyFont="1" applyFill="1" applyBorder="1" applyAlignment="1">
      <alignment horizontal="center" vertical="center"/>
    </xf>
    <xf numFmtId="164" fontId="5" fillId="14" borderId="4" xfId="1" applyNumberFormat="1" applyFont="1" applyFill="1" applyBorder="1" applyAlignment="1">
      <alignment horizontal="right" vertical="center"/>
    </xf>
    <xf numFmtId="0" fontId="5" fillId="14" borderId="4" xfId="1" applyNumberFormat="1" applyFont="1" applyFill="1" applyBorder="1" applyAlignment="1">
      <alignment horizontal="center" vertical="center"/>
    </xf>
    <xf numFmtId="164" fontId="5" fillId="8" borderId="4" xfId="1" applyNumberFormat="1" applyFont="1" applyFill="1" applyBorder="1" applyAlignment="1">
      <alignment horizontal="right" vertical="center"/>
    </xf>
    <xf numFmtId="0" fontId="4" fillId="0" borderId="4" xfId="0" applyFont="1" applyFill="1" applyBorder="1" applyAlignment="1">
      <alignment horizontal="center" wrapText="1"/>
    </xf>
    <xf numFmtId="2" fontId="5" fillId="4" borderId="37" xfId="0" applyNumberFormat="1" applyFont="1" applyFill="1" applyBorder="1" applyAlignment="1">
      <alignment horizontal="center" vertical="center"/>
    </xf>
    <xf numFmtId="2" fontId="5" fillId="2" borderId="4" xfId="1" applyNumberFormat="1" applyFont="1" applyFill="1" applyBorder="1" applyAlignment="1">
      <alignment horizontal="center" vertical="center"/>
    </xf>
    <xf numFmtId="2" fontId="6" fillId="0" borderId="4" xfId="1" applyNumberFormat="1" applyFont="1" applyFill="1" applyBorder="1" applyAlignment="1">
      <alignment horizontal="center" vertical="center"/>
    </xf>
    <xf numFmtId="2" fontId="5" fillId="2" borderId="4" xfId="0" applyNumberFormat="1" applyFont="1" applyFill="1" applyBorder="1" applyAlignment="1">
      <alignment horizontal="center" vertical="center"/>
    </xf>
    <xf numFmtId="2" fontId="5" fillId="7" borderId="4" xfId="1" applyNumberFormat="1" applyFont="1" applyFill="1" applyBorder="1" applyAlignment="1">
      <alignment horizontal="center" vertical="center"/>
    </xf>
    <xf numFmtId="2" fontId="3" fillId="0" borderId="0" xfId="0" applyNumberFormat="1" applyFont="1"/>
    <xf numFmtId="2" fontId="5" fillId="15" borderId="0" xfId="0" applyNumberFormat="1" applyFont="1" applyFill="1" applyBorder="1" applyAlignment="1">
      <alignment vertical="center"/>
    </xf>
    <xf numFmtId="2" fontId="5" fillId="4" borderId="1" xfId="0" applyNumberFormat="1" applyFont="1" applyFill="1" applyBorder="1" applyAlignment="1">
      <alignment horizontal="center" vertical="center"/>
    </xf>
    <xf numFmtId="2" fontId="5" fillId="8" borderId="4" xfId="1" applyNumberFormat="1" applyFont="1" applyFill="1" applyBorder="1" applyAlignment="1">
      <alignment horizontal="center" vertical="center"/>
    </xf>
    <xf numFmtId="2" fontId="4" fillId="6" borderId="4" xfId="0" applyNumberFormat="1" applyFont="1" applyFill="1" applyBorder="1" applyAlignment="1">
      <alignment horizontal="center" vertical="center"/>
    </xf>
    <xf numFmtId="166" fontId="4" fillId="0" borderId="14" xfId="1" applyNumberFormat="1" applyFont="1" applyFill="1" applyBorder="1" applyAlignment="1">
      <alignment horizontal="center" vertical="center"/>
    </xf>
    <xf numFmtId="166" fontId="4" fillId="0" borderId="3" xfId="1" applyNumberFormat="1" applyFont="1" applyFill="1" applyBorder="1" applyAlignment="1">
      <alignment horizontal="center" vertical="center"/>
    </xf>
    <xf numFmtId="0" fontId="4" fillId="6" borderId="4" xfId="2" applyFont="1" applyFill="1" applyBorder="1" applyAlignment="1">
      <alignment horizontal="center" vertical="center"/>
    </xf>
    <xf numFmtId="0" fontId="4" fillId="0" borderId="4" xfId="2" applyFont="1" applyFill="1" applyBorder="1" applyAlignment="1">
      <alignment horizontal="center" vertical="center"/>
    </xf>
    <xf numFmtId="0" fontId="4" fillId="16" borderId="4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/>
    </xf>
    <xf numFmtId="166" fontId="6" fillId="0" borderId="3" xfId="1" applyNumberFormat="1" applyFont="1" applyFill="1" applyBorder="1" applyAlignment="1">
      <alignment horizontal="center" vertical="center"/>
    </xf>
    <xf numFmtId="166" fontId="4" fillId="0" borderId="5" xfId="1" applyNumberFormat="1" applyFont="1" applyFill="1" applyBorder="1" applyAlignment="1">
      <alignment horizontal="center" vertical="center"/>
    </xf>
    <xf numFmtId="0" fontId="4" fillId="0" borderId="13" xfId="1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 wrapText="1"/>
    </xf>
    <xf numFmtId="0" fontId="6" fillId="12" borderId="4" xfId="2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6" fillId="6" borderId="4" xfId="2" applyFont="1" applyFill="1" applyBorder="1" applyAlignment="1">
      <alignment horizontal="center" vertical="center"/>
    </xf>
    <xf numFmtId="0" fontId="5" fillId="0" borderId="8" xfId="1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5" fillId="2" borderId="3" xfId="1" applyFont="1" applyFill="1" applyBorder="1" applyAlignment="1">
      <alignment horizontal="center" vertical="center" wrapText="1"/>
    </xf>
    <xf numFmtId="165" fontId="4" fillId="2" borderId="3" xfId="1" applyNumberFormat="1" applyFont="1" applyFill="1" applyBorder="1" applyAlignment="1">
      <alignment horizontal="center" vertical="center" wrapText="1"/>
    </xf>
    <xf numFmtId="0" fontId="7" fillId="7" borderId="5" xfId="1" applyFont="1" applyFill="1" applyBorder="1" applyAlignment="1">
      <alignment horizontal="center" vertical="center" wrapText="1"/>
    </xf>
    <xf numFmtId="0" fontId="4" fillId="16" borderId="7" xfId="0" applyFont="1" applyFill="1" applyBorder="1" applyAlignment="1">
      <alignment horizontal="center" vertical="center"/>
    </xf>
    <xf numFmtId="164" fontId="5" fillId="2" borderId="3" xfId="1" applyNumberFormat="1" applyFont="1" applyFill="1" applyBorder="1" applyAlignment="1">
      <alignment horizontal="center" vertical="center"/>
    </xf>
    <xf numFmtId="164" fontId="5" fillId="2" borderId="1" xfId="1" applyNumberFormat="1" applyFont="1" applyFill="1" applyBorder="1" applyAlignment="1">
      <alignment horizontal="center" vertical="center"/>
    </xf>
    <xf numFmtId="164" fontId="5" fillId="2" borderId="2" xfId="1" applyNumberFormat="1" applyFont="1" applyFill="1" applyBorder="1" applyAlignment="1">
      <alignment horizontal="center" vertical="center"/>
    </xf>
    <xf numFmtId="164" fontId="5" fillId="8" borderId="9" xfId="1" applyNumberFormat="1" applyFont="1" applyFill="1" applyBorder="1" applyAlignment="1">
      <alignment horizontal="left" vertical="center"/>
    </xf>
    <xf numFmtId="164" fontId="5" fillId="8" borderId="1" xfId="1" applyNumberFormat="1" applyFont="1" applyFill="1" applyBorder="1" applyAlignment="1">
      <alignment horizontal="left" vertical="center"/>
    </xf>
    <xf numFmtId="164" fontId="5" fillId="8" borderId="2" xfId="1" applyNumberFormat="1" applyFont="1" applyFill="1" applyBorder="1" applyAlignment="1">
      <alignment horizontal="left" vertical="center"/>
    </xf>
    <xf numFmtId="164" fontId="5" fillId="8" borderId="4" xfId="1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9" fillId="9" borderId="17" xfId="0" applyFont="1" applyFill="1" applyBorder="1" applyAlignment="1">
      <alignment vertical="top" wrapText="1"/>
    </xf>
    <xf numFmtId="0" fontId="0" fillId="0" borderId="18" xfId="0" applyBorder="1" applyAlignment="1">
      <alignment vertical="top" wrapText="1"/>
    </xf>
    <xf numFmtId="0" fontId="11" fillId="0" borderId="0" xfId="0" applyFont="1" applyAlignment="1">
      <alignment horizontal="center"/>
    </xf>
  </cellXfs>
  <cellStyles count="5">
    <cellStyle name="Normal" xfId="0" builtinId="0"/>
    <cellStyle name="Normal 2" xfId="1"/>
    <cellStyle name="Normal 2 2" xfId="4"/>
    <cellStyle name="Normal 8" xfId="3"/>
    <cellStyle name="Normal 9" xfId="2"/>
  </cellStyles>
  <dxfs count="16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alignment horizontal="center" readingOrder="0"/>
    </dxf>
    <dxf>
      <fill>
        <patternFill>
          <bgColor rgb="FF00B050"/>
        </patternFill>
      </fill>
    </dxf>
    <dxf>
      <numFmt numFmtId="30" formatCode="@"/>
    </dxf>
    <dxf>
      <alignment horizontal="center" readingOrder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66FF66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alcChain" Target="calcChain.xml"/><Relationship Id="rId17" Type="http://schemas.openxmlformats.org/officeDocument/2006/relationships/revisionHeaders" Target="revisions/revisionHeader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20" Type="http://schemas.openxmlformats.org/officeDocument/2006/relationships/usernames" Target="revisions/userNames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ERRILL, FORDHAM W MSgt USAF AFSPC 39 IOS/DOW" refreshedDate="43180.405879745369" createdVersion="5" refreshedVersion="5" minRefreshableVersion="3" recordCount="319">
  <cacheSource type="worksheet">
    <worksheetSource ref="A3:P71" sheet="Tab 1 - Course Director"/>
  </cacheSource>
  <cacheFields count="12">
    <cacheField name="Location" numFmtId="0">
      <sharedItems containsDate="1" containsBlank="1" containsMixedTypes="1" minDate="2018-04-04T00:00:00" maxDate="2018-06-08T00:00:00"/>
    </cacheField>
    <cacheField name="Start" numFmtId="0">
      <sharedItems containsDate="1" containsBlank="1" containsMixedTypes="1" minDate="1899-12-30T07:00:00" maxDate="1899-12-30T17:00:00"/>
    </cacheField>
    <cacheField name="Finish" numFmtId="0">
      <sharedItems containsDate="1" containsBlank="1" containsMixedTypes="1" minDate="1899-12-30T07:30:00" maxDate="1899-12-30T17:30:00"/>
    </cacheField>
    <cacheField name="Duration" numFmtId="0">
      <sharedItems containsBlank="1" containsMixedTypes="1" containsNumber="1" minValue="0.25" maxValue="9.5"/>
    </cacheField>
    <cacheField name="Lesson #" numFmtId="0">
      <sharedItems containsBlank="1" count="80">
        <s v="C-2900AD"/>
        <s v="Break"/>
        <s v="Lunch"/>
        <s v="C-2900AE"/>
        <m/>
        <s v="Lesson #"/>
        <s v="C-2220L"/>
        <s v="C-2301B"/>
        <s v="C-2100B"/>
        <s v="C-2302L"/>
        <s v="C-2121L/TM"/>
        <s v="C-2122L/TM"/>
        <s v="C-2123L/TM"/>
        <s v="C-2124L/TM"/>
        <s v="C-2126L/TM"/>
        <s v="C-2106L/TM"/>
        <s v="C-2925AE/P"/>
        <s v="C-2925AE"/>
        <s v="C-2104L/TM"/>
        <s v="C-2105L/TM"/>
        <s v="C-2601L"/>
        <s v="C-2602L"/>
        <s v="C-2915AE/P"/>
        <s v="C-2915AE"/>
        <s v="C-2604L"/>
        <s v="C-2652L"/>
        <s v="C-2654L/TM"/>
        <s v="C-2658L/TM"/>
        <s v="C-2607TM"/>
        <s v="C-2965HY/P"/>
        <s v="C-2965HY"/>
        <s v="C-2111TM"/>
        <s v="C-2131TM"/>
        <s v="C-2646L"/>
        <s v="C-2663L/TM"/>
        <s v="C-2201L/TM"/>
        <s v="C-2669L/TM"/>
        <s v="C-2950ME/P"/>
        <s v="C-2950ME"/>
        <s v="C-2669L/TM/P"/>
        <s v="C-2402L/TM"/>
        <s v="C-2404L/TM"/>
        <s v="C-2406L/TM"/>
        <s v="C-2408L/TM"/>
        <s v="C-2410L/TM"/>
        <s v="C-2930AE/P"/>
        <s v="C-2930AE"/>
        <s v="C-2210TM"/>
        <s v="C-2985ME/P"/>
        <s v="C-2985ME"/>
        <s v="C-2310L"/>
        <s v="C-2305L"/>
        <s v="C-2315L/TM"/>
        <s v="C-2495TM"/>
        <s v="C-2901QM"/>
        <s v="C-2100" u="1"/>
        <s v="C-2663L/TM/P" u="1"/>
        <s v="C-2945AE/P" u="1"/>
        <s v="C-2412L/TM" u="1"/>
        <s v="C-2132TM" u="1"/>
        <s v="C-2133TM" u="1"/>
        <s v="C-2606TM" u="1"/>
        <s v="C-2110L/TM" u="1"/>
        <s v="AE" u="1"/>
        <s v="C-2606TM " u="1"/>
        <s v="C-2945 AE" u="1"/>
        <s v="C-2607TM " u="1"/>
        <s v="C-2600" u="1"/>
        <s v="C-2112TM" u="1"/>
        <s v="AE/ME" u="1"/>
        <s v="C-2900AE/P" u="1"/>
        <s v="C-2113TM" u="1"/>
        <s v="C-2210TM/P" u="1"/>
        <s v="C-2101L/TM" u="1"/>
        <s v="C-2965 AE/ME" u="1"/>
        <s v="C-2102L/TM" u="1"/>
        <s v="C-2103L/TM" u="1"/>
        <s v="C-9900AD" u="1"/>
        <s v="MOD1" u="1"/>
        <s v="C-2945AE" u="1"/>
      </sharedItems>
    </cacheField>
    <cacheField name="Lesson Title" numFmtId="0">
      <sharedItems containsBlank="1"/>
    </cacheField>
    <cacheField name="Flt" numFmtId="0">
      <sharedItems containsBlank="1"/>
    </cacheField>
    <cacheField name="Primary Instructor" numFmtId="0">
      <sharedItems containsBlank="1" containsMixedTypes="1" containsNumber="1" minValue="14" maxValue="33.5" count="35">
        <s v="Mr. Hill"/>
        <m/>
        <s v="Lt Col Waters"/>
        <s v="MSgt Terrill (I)"/>
        <s v="Ms. Perkins"/>
        <s v="Mr. Barkman"/>
        <s v="Current as of: 05 Mar 18"/>
        <s v="Primary Instructor"/>
        <s v="Ms. Davis (I)"/>
        <s v="SSgt Steffen (SI)"/>
        <s v="Mr. Pizor (I)"/>
        <s v="Mr. Costinett (I)"/>
        <s v="Mr. Brock (I)"/>
        <s v="Mr. Phillips (I)"/>
        <s v="CWO_CVA/H_NAS 18-07"/>
        <s v="Mr. Swanner (I)"/>
        <s v="Maj Ralph (SI)"/>
        <s v="Mr. Bair (I)"/>
        <s v="Mr. Gillis"/>
        <s v="Mr. Donnell (I)"/>
        <s v="Mr. Nincevic (I)"/>
        <s v="Mr. J. Williams (I)"/>
        <s v="Mr. Hallit (SI)"/>
        <s v="Mr. Haymon (I)"/>
        <s v="Mr. Richards (I)"/>
        <s v="Mr. Ralph (I)"/>
        <s v="Ms. Wilson (I)"/>
        <s v="Ms. Rados (I)"/>
        <s v="Mr. Baustert (I)"/>
        <s v="Mr. Rosenberger (I)"/>
        <s v="Mr. B. Williams (I)"/>
        <s v="Mr. Barkman / Mr. B. Williams (I)"/>
        <n v="14" u="1"/>
        <n v="33.5" u="1"/>
        <n v="33" u="1"/>
      </sharedItems>
    </cacheField>
    <cacheField name="Eval" numFmtId="0">
      <sharedItems containsBlank="1"/>
    </cacheField>
    <cacheField name="Support Instructor" numFmtId="0">
      <sharedItems containsBlank="1"/>
    </cacheField>
    <cacheField name="Secondary" numFmtId="0">
      <sharedItems containsBlank="1"/>
    </cacheField>
    <cacheField name="DOY Resource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TERRILL, FORDHAM W MSgt USAF AFSPC 39 IOS/DOW" refreshedDate="43181.470311111108" createdVersion="5" refreshedVersion="5" minRefreshableVersion="3" recordCount="56">
  <cacheSource type="worksheet">
    <worksheetSource ref="A2:G58" sheet="Tab 4 - Course Tracker"/>
  </cacheSource>
  <cacheFields count="7">
    <cacheField name="A" numFmtId="0">
      <sharedItems count="56">
        <s v="MOD 1 OS: "/>
        <s v="C-2106L/TM"/>
        <s v="C-2104L/TM"/>
        <s v="C-2105L/TM"/>
        <s v="C-2111TM"/>
        <s v="MOD 2 OS: "/>
        <s v="C-2121L/TM"/>
        <s v="C-2122L/TM"/>
        <s v="C-2123L/TM"/>
        <s v="C-2124L/TM"/>
        <s v="C-2126L/TM"/>
        <s v="C-2131TM"/>
        <s v="MOD 3: "/>
        <s v="C-2646L"/>
        <s v="C-2652L"/>
        <s v="C-2654L/TM"/>
        <s v="C-2658L/TM"/>
        <s v="MOD 4: "/>
        <s v="C-2601L"/>
        <s v="C-2602L"/>
        <s v="MOD 5: "/>
        <s v="C-2201L/TM"/>
        <s v="C-2210TM"/>
        <s v="C-2220L/TM"/>
        <s v="MOD 6: "/>
        <s v="C-2607TM"/>
        <s v="MOD 7: "/>
        <s v="C-2663L/TM"/>
        <s v="C-2669L/TM"/>
        <s v="MOD 8:"/>
        <s v="C-2402L/TM"/>
        <s v="C-2404L/TM"/>
        <s v="C-2406L/TM"/>
        <s v="C-2408L/TM"/>
        <s v="C-2410L/TM"/>
        <s v="C-2495TM"/>
        <s v="MOD 9: "/>
        <s v="C-2301B"/>
        <s v="C-2302L"/>
        <s v="C-2305L"/>
        <s v="C-2310L"/>
        <s v="C-2315L/TM"/>
        <s v="MOD 99: "/>
        <s v="C-2900AD"/>
        <s v="C-2903AD"/>
        <s v="C-2904AD"/>
        <s v="MOD 29: "/>
        <s v="C-2900AE"/>
        <s v="C-2915HY"/>
        <s v="C-2925AE"/>
        <s v="C-2965HY"/>
        <s v="C-2930AE"/>
        <s v="C-2950ME"/>
        <s v="C-2985ME"/>
        <s v="C-2901QM"/>
        <s v="C-2902QM"/>
      </sharedItems>
    </cacheField>
    <cacheField name="B" numFmtId="0">
      <sharedItems/>
    </cacheField>
    <cacheField name="C" numFmtId="0">
      <sharedItems containsString="0" containsBlank="1" containsNumber="1" minValue="4.5" maxValue="74.5"/>
    </cacheField>
    <cacheField name="D" numFmtId="0">
      <sharedItems containsString="0" containsBlank="1" containsNumber="1" minValue="0" maxValue="20"/>
    </cacheField>
    <cacheField name="E" numFmtId="0">
      <sharedItems containsString="0" containsBlank="1" containsNumber="1" minValue="0" maxValue="68"/>
    </cacheField>
    <cacheField name="F" numFmtId="0">
      <sharedItems containsString="0" containsBlank="1" containsNumber="1" minValue="0" maxValue="55.5"/>
    </cacheField>
    <cacheField name="G" numFmtId="0">
      <sharedItems containsSemiMixedTypes="0" containsString="0" containsNumber="1" minValue="1.5" maxValue="74.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TERRILL, FORDHAM W MSgt USAF AFSPC 39 IOS/DOW" refreshedDate="43182.399703356481" createdVersion="5" refreshedVersion="5" minRefreshableVersion="3" recordCount="321">
  <cacheSource type="worksheet">
    <worksheetSource ref="A3:P71" sheet="Tab 1 - Course Director"/>
  </cacheSource>
  <cacheFields count="12">
    <cacheField name="Location" numFmtId="0">
      <sharedItems containsBlank="1"/>
    </cacheField>
    <cacheField name="Start" numFmtId="0">
      <sharedItems containsDate="1" containsMixedTypes="1" minDate="1899-12-30T07:00:00" maxDate="1899-12-30T16:00:00"/>
    </cacheField>
    <cacheField name="Finish" numFmtId="0">
      <sharedItems containsDate="1" containsMixedTypes="1" minDate="1899-12-30T08:00:00" maxDate="1899-12-30T17:00:00"/>
    </cacheField>
    <cacheField name="Duration" numFmtId="0">
      <sharedItems containsBlank="1" containsMixedTypes="1" containsNumber="1" minValue="0.25" maxValue="10"/>
    </cacheField>
    <cacheField name="Lesson #" numFmtId="0">
      <sharedItems containsBlank="1" count="59">
        <s v="C-2900AD"/>
        <s v="Break"/>
        <s v="Lunch"/>
        <s v="C-2900AD/P"/>
        <s v="C-2900AE"/>
        <m/>
        <s v="Lesson #"/>
        <s v="C-2220L/TM"/>
        <s v="C-2301B"/>
        <s v="C-2100B"/>
        <s v="C-2302L"/>
        <s v="C-2904AD"/>
        <s v="C-2121L/TM"/>
        <s v="C-2122L/TM"/>
        <s v="C-2903AD"/>
        <s v="C-2123L/TM"/>
        <s v="C-2124L/TM"/>
        <s v="C-2126L/TM"/>
        <s v="C-2106L/TM"/>
        <s v="C-2902QM"/>
        <s v="C-2925AE"/>
        <s v="C-2901QM"/>
        <s v="C-2104L/TM"/>
        <s v="C-2105L/TM"/>
        <s v="C-2601L"/>
        <s v="C-2915HY"/>
        <s v="C-2602L"/>
        <s v="C-2652L"/>
        <s v="C-2654L/TM"/>
        <s v="C-2658L/TM"/>
        <s v="C-2965HY"/>
        <s v="C-2607TM"/>
        <s v="C-2646L"/>
        <s v="C-2663L/TM"/>
        <s v="C-2111TM"/>
        <s v="C-2131TM"/>
        <s v="C-2201L/TM"/>
        <s v="C-2669L/TM"/>
        <s v="C-2950ME"/>
        <s v="C-2402L/TM"/>
        <s v="C-2404L/TM"/>
        <s v="C-2406L/TM"/>
        <s v="C-2408L/TM"/>
        <s v="C-2930AE"/>
        <s v="C-2410L/TM"/>
        <s v="C-2210TM"/>
        <s v="C-2310L"/>
        <s v="C-2985ME"/>
        <s v="C-2315L/TM"/>
        <s v="C-2305L"/>
        <s v="C-2495TM"/>
        <s v="C-9900AD"/>
        <s v="C-2930AE/P" u="1"/>
        <s v="C-2985ME/P" u="1"/>
        <s v="C-2965HY/P" u="1"/>
        <s v="C-2669L/TM/P" u="1"/>
        <s v="C-2950ME/P" u="1"/>
        <s v="C-2900AE/P" u="1"/>
        <s v="C-2902AD" u="1"/>
      </sharedItems>
    </cacheField>
    <cacheField name="Lesson Title" numFmtId="0">
      <sharedItems/>
    </cacheField>
    <cacheField name="Flt" numFmtId="0">
      <sharedItems containsBlank="1"/>
    </cacheField>
    <cacheField name="Primary Instructor" numFmtId="0">
      <sharedItems containsBlank="1"/>
    </cacheField>
    <cacheField name="Eval" numFmtId="0">
      <sharedItems containsBlank="1"/>
    </cacheField>
    <cacheField name="Support Instructor" numFmtId="0">
      <sharedItems containsBlank="1"/>
    </cacheField>
    <cacheField name="Secondary" numFmtId="0">
      <sharedItems containsBlank="1"/>
    </cacheField>
    <cacheField name="DOY Resource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19">
  <r>
    <s v="CR5"/>
    <s v="06:30"/>
    <s v="07:00"/>
    <n v="0.5"/>
    <x v="0"/>
    <s v="Security INDOC (if needed)"/>
    <s v="SSO"/>
    <x v="0"/>
    <m/>
    <s v="MSgt Terrill (I) / Ms. Perkins"/>
    <s v="Mr. Walkowiak"/>
    <s v="N/A"/>
  </r>
  <r>
    <s v="CR5"/>
    <s v="07:00"/>
    <s v="07:15"/>
    <n v="0.25"/>
    <x v="0"/>
    <s v=" Badging "/>
    <s v="SSO"/>
    <x v="1"/>
    <m/>
    <m/>
    <m/>
    <s v="N/A"/>
  </r>
  <r>
    <s v="CR5"/>
    <s v="07:15"/>
    <s v="08:15"/>
    <n v="1"/>
    <x v="0"/>
    <s v="Security Brief / CEMP "/>
    <s v="SSO"/>
    <x v="0"/>
    <m/>
    <s v="MSgt Terrill (I) / Ms. Perkins"/>
    <s v="Mr. Walkowiak"/>
    <s v="NIPR (slides)"/>
  </r>
  <r>
    <s v="CR5"/>
    <s v="08:15"/>
    <d v="1899-12-30T08:30:00"/>
    <n v="0.25"/>
    <x v="1"/>
    <s v="Break "/>
    <m/>
    <x v="1"/>
    <m/>
    <m/>
    <m/>
    <m/>
  </r>
  <r>
    <s v="CR5"/>
    <d v="1899-12-30T08:30:00"/>
    <d v="1899-12-30T10:00:00"/>
    <n v="1.5"/>
    <x v="0"/>
    <s v="CC Welcome Brief / Student &amp; Staff Introductions "/>
    <s v="CC"/>
    <x v="2"/>
    <m/>
    <s v="MSgt Terrill (I)"/>
    <s v="Capt Bireley"/>
    <s v="NIPR (slides)"/>
  </r>
  <r>
    <s v="CR5"/>
    <d v="1899-12-30T10:00:00"/>
    <d v="1899-12-30T10:30:00"/>
    <n v="0.5"/>
    <x v="0"/>
    <s v="Course Directors Welcome"/>
    <s v="W"/>
    <x v="3"/>
    <m/>
    <m/>
    <s v="MSgt Cox (I), TSgt Capili (I)"/>
    <s v="NIPR (slides)"/>
  </r>
  <r>
    <s v="CR5"/>
    <d v="1899-12-30T10:30:00"/>
    <d v="1899-12-30T11:00:00"/>
    <n v="0.5"/>
    <x v="0"/>
    <s v="Admin / ROE / RA"/>
    <s v="I"/>
    <x v="4"/>
    <m/>
    <s v="MSgt Terrill (I)"/>
    <m/>
    <s v="NIPR (slides)"/>
  </r>
  <r>
    <s v="CR5"/>
    <d v="1899-12-30T11:00:00"/>
    <d v="1899-12-30T11:30:00"/>
    <n v="0.5"/>
    <x v="0"/>
    <s v="Safety"/>
    <s v="W"/>
    <x v="3"/>
    <m/>
    <m/>
    <s v="MSgt Cox (I), TSgt Capili (I)"/>
    <s v="NIPR (slides)"/>
  </r>
  <r>
    <s v="CR5"/>
    <d v="1899-12-30T11:30:00"/>
    <d v="1899-12-30T11:45:00"/>
    <n v="0.25"/>
    <x v="0"/>
    <s v="OPSEC Briefing"/>
    <s v="W"/>
    <x v="3"/>
    <m/>
    <m/>
    <s v="MSgt Cox (I), TSgt Capili (I)"/>
    <s v="NIPR (slides)"/>
  </r>
  <r>
    <s v="CR5"/>
    <d v="1899-12-30T11:45:00"/>
    <d v="1899-12-30T12:00:00"/>
    <n v="0.25"/>
    <x v="0"/>
    <s v="Booster Club "/>
    <s v="W/Y"/>
    <x v="3"/>
    <m/>
    <m/>
    <s v="MSgt Cox (I), TSgt Capili (I)"/>
    <s v="NIPR (slides)"/>
  </r>
  <r>
    <s v="CR5"/>
    <d v="1899-12-30T12:00:00"/>
    <d v="1899-12-30T13:00:00"/>
    <n v="1"/>
    <x v="2"/>
    <s v="Lunch"/>
    <m/>
    <x v="1"/>
    <m/>
    <m/>
    <m/>
    <m/>
  </r>
  <r>
    <s v="CR5"/>
    <d v="1899-12-30T13:00:00"/>
    <d v="1899-12-30T14:30:00"/>
    <n v="1.5"/>
    <x v="0"/>
    <s v="System Setup "/>
    <s v="Y"/>
    <x v="1"/>
    <m/>
    <m/>
    <m/>
    <s v="NIPR (slides)"/>
  </r>
  <r>
    <s v="CC's Ofc"/>
    <d v="1899-12-30T14:00:00"/>
    <d v="1899-12-30T14:30:00"/>
    <n v="0.5"/>
    <x v="0"/>
    <s v=" Class Leadership to meet with CC/CCS"/>
    <s v="CC"/>
    <x v="2"/>
    <m/>
    <s v="SMSgt Blanquie"/>
    <s v="Capt Bireley"/>
    <m/>
  </r>
  <r>
    <s v="CR5"/>
    <d v="1899-12-30T14:30:00"/>
    <d v="1899-12-30T15:30:00"/>
    <n v="1"/>
    <x v="0"/>
    <s v="Stan/Eval Briefing  / Question Mark "/>
    <s v="V"/>
    <x v="5"/>
    <m/>
    <m/>
    <s v=" "/>
    <s v="NIPR (slides)"/>
  </r>
  <r>
    <s v="CR5"/>
    <d v="1899-12-30T15:30:00"/>
    <d v="1899-12-30T16:30:00"/>
    <n v="1"/>
    <x v="3"/>
    <s v="Knowledge Assessment Test"/>
    <s v="V"/>
    <x v="5"/>
    <m/>
    <m/>
    <s v=" "/>
    <s v="NIPR (slides)"/>
  </r>
  <r>
    <s v="CR5"/>
    <d v="1899-12-30T16:30:00"/>
    <d v="1899-12-30T17:00:00"/>
    <n v="0.5"/>
    <x v="0"/>
    <s v="Class Leader time with students"/>
    <m/>
    <x v="1"/>
    <m/>
    <m/>
    <m/>
    <m/>
  </r>
  <r>
    <d v="2018-04-04T00:00:00"/>
    <m/>
    <m/>
    <m/>
    <x v="4"/>
    <s v="Week 1"/>
    <m/>
    <x v="6"/>
    <m/>
    <m/>
    <m/>
    <m/>
  </r>
  <r>
    <s v="Location"/>
    <s v="Start"/>
    <s v="Finish"/>
    <s v="Duration"/>
    <x v="5"/>
    <s v="Lesson Title"/>
    <s v="Flt"/>
    <x v="7"/>
    <s v="Eval"/>
    <s v="Support Instructor"/>
    <s v="Secondary"/>
    <s v="DOY Resources"/>
  </r>
  <r>
    <s v="CR5"/>
    <s v="07:30"/>
    <s v="09:00"/>
    <n v="1.5"/>
    <x v="6"/>
    <s v="Netwars Continuous"/>
    <s v="W"/>
    <x v="8"/>
    <m/>
    <m/>
    <s v="Mr. B. Williams (I)"/>
    <s v="Labnet &amp; NIPR"/>
  </r>
  <r>
    <s v="CR5"/>
    <s v="09:00"/>
    <d v="1899-12-30T10:30:00"/>
    <n v="1.5"/>
    <x v="7"/>
    <s v="Cyber Threat Brief"/>
    <s v="W"/>
    <x v="9"/>
    <m/>
    <s v="SSgt Rodriguez (I)"/>
    <s v="SSgt Rodriguez (I)"/>
    <s v="SIPR (slides)"/>
  </r>
  <r>
    <s v="CR5"/>
    <d v="1899-12-30T10:30:00"/>
    <d v="1899-12-30T11:00:00"/>
    <n v="0.5"/>
    <x v="8"/>
    <s v="CWO Module Introduction"/>
    <s v="W"/>
    <x v="10"/>
    <m/>
    <m/>
    <s v="Ms. Rados (I)"/>
    <s v="NIPR (slides)"/>
  </r>
  <r>
    <m/>
    <d v="1899-12-30T11:00:00"/>
    <d v="1899-12-30T12:30:00"/>
    <n v="1.5"/>
    <x v="2"/>
    <s v="Lunch"/>
    <m/>
    <x v="1"/>
    <m/>
    <m/>
    <m/>
    <m/>
  </r>
  <r>
    <s v="CR5"/>
    <d v="1899-12-30T12:30:00"/>
    <d v="1899-12-30T15:30:00"/>
    <n v="3"/>
    <x v="9"/>
    <s v="Mil Cyberspace Ops and the Cyber Msn Force"/>
    <s v="W"/>
    <x v="11"/>
    <m/>
    <m/>
    <s v="MSgt Cox (I)"/>
    <s v="SIPR (slides)"/>
  </r>
  <r>
    <d v="2018-04-05T00:00:00"/>
    <m/>
    <m/>
    <m/>
    <x v="4"/>
    <s v="Week 1"/>
    <m/>
    <x v="6"/>
    <m/>
    <m/>
    <m/>
    <m/>
  </r>
  <r>
    <s v="Location"/>
    <s v="Start"/>
    <s v="Finish"/>
    <s v="Duration"/>
    <x v="5"/>
    <s v="Lesson Title"/>
    <s v="Flt"/>
    <x v="7"/>
    <s v="Eval"/>
    <s v="Support Instructor"/>
    <s v="Secondary"/>
    <s v="DOY Resources"/>
  </r>
  <r>
    <s v="CR5"/>
    <d v="1899-12-30T07:30:00"/>
    <d v="1899-12-30T10:30:00"/>
    <n v="3"/>
    <x v="10"/>
    <s v="Linux Start-up and Configuration"/>
    <s v="W"/>
    <x v="12"/>
    <m/>
    <s v="Mr. Hallit (SI), Mr. Phillips (I), Maj Ralph (SI)"/>
    <s v="Mr. Swanner (I)"/>
    <s v="Labnet"/>
  </r>
  <r>
    <s v="CR5"/>
    <d v="1899-12-30T10:30:00"/>
    <d v="1899-12-30T11:30:00"/>
    <n v="1"/>
    <x v="11"/>
    <s v="Linux File System"/>
    <s v="W"/>
    <x v="13"/>
    <m/>
    <s v="Mr. Swanner (I), Maj Ralph (SI), Mr. Brock (I)"/>
    <s v="Mr. Bair (I)"/>
    <s v="NIPR (slides), Labnet"/>
  </r>
  <r>
    <m/>
    <d v="1899-12-30T11:30:00"/>
    <d v="1899-12-30T12:30:00"/>
    <n v="1"/>
    <x v="2"/>
    <s v="Lunch"/>
    <m/>
    <x v="1"/>
    <m/>
    <m/>
    <m/>
    <m/>
  </r>
  <r>
    <s v="CR5"/>
    <d v="1899-12-30T12:30:00"/>
    <d v="1899-12-30T16:30:00"/>
    <n v="4"/>
    <x v="11"/>
    <s v="Linux File System (Cont'd)"/>
    <s v="W"/>
    <x v="13"/>
    <m/>
    <s v="Mr. Swanner (I), Maj Ralph (SI), Mr. Brock (I)"/>
    <s v="Mr. Bair (I)"/>
    <s v="NIPR (slides), Labnet"/>
  </r>
  <r>
    <d v="2018-04-06T00:00:00"/>
    <m/>
    <m/>
    <m/>
    <x v="4"/>
    <s v="Maintenance Day"/>
    <m/>
    <x v="6"/>
    <m/>
    <m/>
    <m/>
    <m/>
  </r>
  <r>
    <s v="Location"/>
    <s v="Start"/>
    <s v="Finish"/>
    <s v="Duration"/>
    <x v="5"/>
    <s v="Maintenance Day"/>
    <s v="Flt"/>
    <x v="7"/>
    <s v="Eval"/>
    <s v="Support Instructor"/>
    <s v="Secondary"/>
    <s v="DOY Resources"/>
  </r>
  <r>
    <m/>
    <m/>
    <m/>
    <m/>
    <x v="4"/>
    <s v="Maintenance Day"/>
    <m/>
    <x v="1"/>
    <m/>
    <m/>
    <m/>
    <m/>
  </r>
  <r>
    <d v="2018-04-07T00:00:00"/>
    <m/>
    <m/>
    <m/>
    <x v="4"/>
    <s v="Week 1"/>
    <m/>
    <x v="6"/>
    <m/>
    <m/>
    <m/>
    <m/>
  </r>
  <r>
    <s v="Location"/>
    <s v="Start"/>
    <s v="Finish"/>
    <s v="Duration"/>
    <x v="5"/>
    <s v="Lesson Title"/>
    <s v="Flt"/>
    <x v="7"/>
    <s v="Eval"/>
    <s v="Support Instructor"/>
    <s v="Secondary"/>
    <s v="DOY Resources"/>
  </r>
  <r>
    <d v="2018-04-08T00:00:00"/>
    <m/>
    <m/>
    <m/>
    <x v="4"/>
    <s v="Week 2"/>
    <m/>
    <x v="6"/>
    <m/>
    <m/>
    <m/>
    <m/>
  </r>
  <r>
    <s v="Location"/>
    <s v="Start"/>
    <s v="Finish"/>
    <s v="Duration"/>
    <x v="5"/>
    <s v="Lesson Title"/>
    <s v="Flt"/>
    <x v="7"/>
    <s v="Eval"/>
    <s v="Support Instructor"/>
    <s v="Secondary"/>
    <s v="DOY Resources"/>
  </r>
  <r>
    <m/>
    <m/>
    <m/>
    <m/>
    <x v="4"/>
    <m/>
    <m/>
    <x v="1"/>
    <m/>
    <m/>
    <m/>
    <m/>
  </r>
  <r>
    <m/>
    <m/>
    <m/>
    <m/>
    <x v="4"/>
    <m/>
    <m/>
    <x v="14"/>
    <m/>
    <m/>
    <m/>
    <m/>
  </r>
  <r>
    <d v="2018-04-09T00:00:00"/>
    <m/>
    <m/>
    <m/>
    <x v="4"/>
    <s v="Week 2"/>
    <m/>
    <x v="6"/>
    <m/>
    <m/>
    <m/>
    <m/>
  </r>
  <r>
    <s v="Location"/>
    <s v="Start"/>
    <s v="Finish"/>
    <s v="Duration"/>
    <x v="5"/>
    <s v="Lesson Title"/>
    <s v="Flt"/>
    <x v="7"/>
    <s v="Eval"/>
    <s v="Support Instructor"/>
    <s v="Secondary"/>
    <s v="DOY Resources"/>
  </r>
  <r>
    <s v="CR5"/>
    <d v="1899-12-30T07:30:00"/>
    <d v="1899-12-30T09:30:00"/>
    <n v="2"/>
    <x v="11"/>
    <s v="Linux File Systems (Cont.)"/>
    <s v="W"/>
    <x v="13"/>
    <m/>
    <s v="Mr. Swanner (I), Maj Ralph (SI), Mr. Brock (I)"/>
    <s v="Mr. Bair (I)"/>
    <s v="NIPR (slides), Labnet"/>
  </r>
  <r>
    <s v="CR5"/>
    <d v="1899-12-30T09:30:00"/>
    <d v="1899-12-30T11:30:00"/>
    <n v="2"/>
    <x v="12"/>
    <s v="Linux Processes and Logging"/>
    <s v="W"/>
    <x v="15"/>
    <m/>
    <s v="Mr. Brock (I), Mr. Hallit (SI), Mr. Phillips (I)"/>
    <s v="Maj. Ralph (SI)"/>
    <s v="NIPR (slides), Labnet"/>
  </r>
  <r>
    <m/>
    <d v="1899-12-30T11:30:00"/>
    <d v="1899-12-30T12:30:00"/>
    <n v="1"/>
    <x v="2"/>
    <s v="Lunch"/>
    <m/>
    <x v="1"/>
    <m/>
    <m/>
    <m/>
    <m/>
  </r>
  <r>
    <s v="CR5"/>
    <d v="1899-12-30T12:30:00"/>
    <d v="1899-12-30T13:30:00"/>
    <n v="1"/>
    <x v="12"/>
    <s v="Linux Processes and Logging (Cont'd)"/>
    <s v="W"/>
    <x v="15"/>
    <m/>
    <s v="Mr. Brock (I), Mr. Hallit (SI) , Mr. Phillips (I)"/>
    <s v="Maj Ralph (SI)"/>
    <s v="NIPR (slides), Labnet"/>
  </r>
  <r>
    <s v="CR5"/>
    <d v="1899-12-30T13:30:00"/>
    <d v="1899-12-30T16:30:00"/>
    <n v="3"/>
    <x v="13"/>
    <s v="Linux User Accounts"/>
    <s v="W"/>
    <x v="13"/>
    <m/>
    <s v="Mr. Swanner (I), Maj Ralph (SI), Mr. Brock (I)"/>
    <s v="Mr. Bair (I)"/>
    <s v="Labnet"/>
  </r>
  <r>
    <d v="2018-04-10T00:00:00"/>
    <m/>
    <m/>
    <m/>
    <x v="4"/>
    <s v="Week 2"/>
    <m/>
    <x v="6"/>
    <m/>
    <m/>
    <m/>
    <m/>
  </r>
  <r>
    <s v="Location"/>
    <s v="Start"/>
    <s v="Finish"/>
    <s v="Duration"/>
    <x v="5"/>
    <s v="Lesson Title"/>
    <s v="Flt"/>
    <x v="7"/>
    <s v="Eval"/>
    <s v="Support Instructor"/>
    <s v="Secondary"/>
    <s v="DOY Resources"/>
  </r>
  <r>
    <s v="CR5"/>
    <d v="1899-12-30T07:30:00"/>
    <d v="1899-12-30T11:30:00"/>
    <n v="4"/>
    <x v="14"/>
    <s v="Linux Networking &amp; Firewalls"/>
    <s v="V/W"/>
    <x v="16"/>
    <m/>
    <s v="Mr. Phillips (I), Mr. Brock (I), Mr. Swanner (I)"/>
    <s v="Mr. Bair (I)"/>
    <s v="Labnet"/>
  </r>
  <r>
    <m/>
    <d v="1899-12-30T11:30:00"/>
    <d v="1899-12-30T12:30:00"/>
    <n v="1"/>
    <x v="2"/>
    <s v="Lunch"/>
    <m/>
    <x v="1"/>
    <m/>
    <m/>
    <m/>
    <m/>
  </r>
  <r>
    <s v="CR5"/>
    <d v="1899-12-30T12:30:00"/>
    <d v="1899-12-30T14:30:00"/>
    <n v="2"/>
    <x v="14"/>
    <s v="Linux Networking &amp; Firewalls"/>
    <s v="W"/>
    <x v="16"/>
    <m/>
    <s v="Mr. Phillips (I), Mr. Brock (I), Mr. Swanner (I)"/>
    <s v="Mr. Bair (I)"/>
    <s v="Labnet"/>
  </r>
  <r>
    <s v="CR5"/>
    <d v="1899-12-30T14:30:00"/>
    <d v="1899-12-30T16:30:00"/>
    <n v="2"/>
    <x v="15"/>
    <s v="Windows Foundations"/>
    <s v="W"/>
    <x v="17"/>
    <m/>
    <s v="Mr. J. Williams (I), Mr. Nincevic (I), Mr. Donnell (I), Ms. Wilson (I)"/>
    <s v="Mr. Pizor (I)"/>
    <s v="Labnet"/>
  </r>
  <r>
    <d v="2018-04-11T00:00:00"/>
    <m/>
    <m/>
    <m/>
    <x v="4"/>
    <s v="Week 2"/>
    <m/>
    <x v="6"/>
    <m/>
    <m/>
    <m/>
    <m/>
  </r>
  <r>
    <s v="Location"/>
    <s v="Start"/>
    <s v="Finish"/>
    <s v="Duration"/>
    <x v="5"/>
    <s v="Lesson Title"/>
    <s v="Flt"/>
    <x v="7"/>
    <s v="Eval"/>
    <s v="Support Instructor"/>
    <s v="Secondary"/>
    <s v="DOY Resources"/>
  </r>
  <r>
    <s v="CR5"/>
    <d v="1899-12-30T07:30:00"/>
    <s v="8:00"/>
    <n v="0.5"/>
    <x v="16"/>
    <s v="  Prep"/>
    <s v="V"/>
    <x v="18"/>
    <m/>
    <m/>
    <s v=" "/>
    <s v="Labnet"/>
  </r>
  <r>
    <s v="CR5"/>
    <s v="8:00"/>
    <d v="1899-12-30T09:00:00"/>
    <n v="1"/>
    <x v="17"/>
    <s v="Linux Academic Evaluation"/>
    <s v="V"/>
    <x v="18"/>
    <m/>
    <m/>
    <s v=" "/>
    <s v="Labnet"/>
  </r>
  <r>
    <s v="CR5"/>
    <d v="1899-12-30T09:00:00"/>
    <d v="1899-12-30T11:00:00"/>
    <n v="2"/>
    <x v="15"/>
    <s v="Windows Foundations"/>
    <s v="W"/>
    <x v="17"/>
    <m/>
    <s v="Mr. J. Williams (I), Mr. Nincevic (I), Mr. Donnell (I), Ms. Wilson (I), Mr. Hallit (SI)"/>
    <s v="Mr. Pizor (I)"/>
    <s v="Labnet"/>
  </r>
  <r>
    <m/>
    <d v="1899-12-30T11:00:00"/>
    <d v="1899-12-30T12:00:00"/>
    <n v="1"/>
    <x v="2"/>
    <s v="Lunch"/>
    <m/>
    <x v="1"/>
    <m/>
    <m/>
    <m/>
    <m/>
  </r>
  <r>
    <s v="CR5"/>
    <d v="1899-12-30T12:00:00"/>
    <d v="1899-12-30T15:30:00"/>
    <n v="3.5"/>
    <x v="15"/>
    <s v="Windows Foundations"/>
    <s v="W"/>
    <x v="17"/>
    <m/>
    <s v="Mr. J. Williams (I), Mr. Nincevic (I), Mr. Donnell (I), Ms. Wilson (I), Mr. Hallit (SI)"/>
    <s v="Mr. Pizor (I)"/>
    <s v="Labnet"/>
  </r>
  <r>
    <s v="CR5"/>
    <d v="1899-12-30T15:30:00"/>
    <d v="1899-12-30T16:30:00"/>
    <n v="1"/>
    <x v="16"/>
    <s v="Linux AE (A)  Review/Critique"/>
    <s v="V/W"/>
    <x v="18"/>
    <m/>
    <s v="Mr. Bair (I), Mr. Phillips (I), Mr. Swanner (I),  Mr. Brock (I)"/>
    <s v="MSgt Cuevas (I)"/>
    <s v="Labnet"/>
  </r>
  <r>
    <d v="2018-04-12T00:00:00"/>
    <m/>
    <m/>
    <m/>
    <x v="4"/>
    <s v="Week 2"/>
    <m/>
    <x v="6"/>
    <m/>
    <m/>
    <m/>
    <m/>
  </r>
  <r>
    <s v="Location"/>
    <s v="Start"/>
    <s v="Finish"/>
    <s v="Duration"/>
    <x v="5"/>
    <s v="Lesson Title"/>
    <s v="Flt"/>
    <x v="7"/>
    <s v="Eval"/>
    <s v="Support Instructor"/>
    <s v="Secondary"/>
    <s v="DOY Resources"/>
  </r>
  <r>
    <s v="CR5"/>
    <d v="1899-12-30T07:00:00"/>
    <s v="07:30"/>
    <n v="0.5"/>
    <x v="16"/>
    <s v="  Prep"/>
    <s v="V"/>
    <x v="18"/>
    <m/>
    <m/>
    <s v=" "/>
    <s v="Labnet"/>
  </r>
  <r>
    <s v="CR5"/>
    <s v="07:30"/>
    <d v="1899-12-30T08:30:00"/>
    <n v="1"/>
    <x v="17"/>
    <s v="Linux Academic Evaluation"/>
    <s v="V"/>
    <x v="18"/>
    <m/>
    <m/>
    <s v=" "/>
    <s v="Labnet"/>
  </r>
  <r>
    <s v="CR5"/>
    <d v="1899-12-30T08:30:00"/>
    <d v="1899-12-30T11:00:00"/>
    <n v="2.5"/>
    <x v="15"/>
    <s v="Windows Foundations"/>
    <s v="W"/>
    <x v="19"/>
    <m/>
    <s v="Mr. J. Williams (I), Mr. Nincevic (I), Mr. Bair (I), Ms. Wilson (I), Mr. Hallit (SI)"/>
    <s v="Mr. Pizor (I)"/>
    <s v="Labnet"/>
  </r>
  <r>
    <m/>
    <d v="1899-12-30T11:00:00"/>
    <d v="1899-12-30T12:00:00"/>
    <n v="1"/>
    <x v="2"/>
    <s v="Lunch"/>
    <m/>
    <x v="1"/>
    <m/>
    <m/>
    <m/>
    <m/>
  </r>
  <r>
    <s v="CR5"/>
    <d v="1899-12-30T12:00:00"/>
    <d v="1899-12-30T16:30:00"/>
    <n v="4.5"/>
    <x v="15"/>
    <s v="Windows Foundations"/>
    <s v="W"/>
    <x v="19"/>
    <m/>
    <s v="Mr. J. Williams (I), Mr. Nincevic (I), Mr. Bair (I), Ms. Wilson (I), Mr. Hallit (SI)"/>
    <s v="Mr. Pizor (I)"/>
    <s v="Labnet"/>
  </r>
  <r>
    <d v="2018-04-13T00:00:00"/>
    <m/>
    <m/>
    <m/>
    <x v="4"/>
    <s v="Week 2"/>
    <m/>
    <x v="6"/>
    <m/>
    <m/>
    <m/>
    <m/>
  </r>
  <r>
    <s v="Location"/>
    <s v="Start"/>
    <s v="Finish"/>
    <s v="Duration"/>
    <x v="5"/>
    <s v="Lesson Title"/>
    <s v="Flt"/>
    <x v="7"/>
    <s v="Eval"/>
    <s v="Support Instructor"/>
    <s v="Secondary"/>
    <s v="DOY Resources"/>
  </r>
  <r>
    <s v="CR5"/>
    <d v="1899-12-30T07:30:00"/>
    <d v="1899-12-30T11:00:00"/>
    <n v="3.5"/>
    <x v="15"/>
    <s v="Windows Foundations"/>
    <s v="W"/>
    <x v="20"/>
    <m/>
    <s v="Mr. J. Williams (I),Mr. Bair (I) , Mr. Donnell (I), Ms. Wilson (I), Mr. Hallit (SI)"/>
    <s v="Mr. Pizor (I)"/>
    <s v="Labnet"/>
  </r>
  <r>
    <m/>
    <d v="1899-12-30T11:00:00"/>
    <d v="1899-12-30T12:00:00"/>
    <n v="1"/>
    <x v="2"/>
    <s v="Lunch"/>
    <m/>
    <x v="1"/>
    <m/>
    <m/>
    <m/>
    <m/>
  </r>
  <r>
    <s v="CR5"/>
    <d v="1899-12-30T12:00:00"/>
    <d v="1899-12-30T16:30:00"/>
    <n v="4.5"/>
    <x v="15"/>
    <s v="Windows Foundations"/>
    <s v="W"/>
    <x v="20"/>
    <m/>
    <s v="Mr. J. Williams (I),Mr. Bair (I) , Mr. Donnell (I), Ms. Wilson (I), Mr. Hallit (SI)"/>
    <s v="Mr. Pizor (I)"/>
    <s v="Labnet"/>
  </r>
  <r>
    <d v="2018-04-14T00:00:00"/>
    <m/>
    <m/>
    <m/>
    <x v="4"/>
    <s v="Week 2"/>
    <m/>
    <x v="6"/>
    <m/>
    <m/>
    <m/>
    <m/>
  </r>
  <r>
    <s v="Location"/>
    <s v="Start"/>
    <s v="Finish"/>
    <s v="Duration"/>
    <x v="5"/>
    <s v="Lesson Title"/>
    <s v="Flt"/>
    <x v="7"/>
    <s v="Eval"/>
    <s v="Support Instructor"/>
    <s v="Secondary"/>
    <s v="DOY Resources"/>
  </r>
  <r>
    <d v="2018-04-15T00:00:00"/>
    <m/>
    <m/>
    <m/>
    <x v="4"/>
    <s v="Week 2"/>
    <m/>
    <x v="6"/>
    <m/>
    <m/>
    <m/>
    <m/>
  </r>
  <r>
    <s v="Location"/>
    <s v="Start"/>
    <s v="Finish"/>
    <s v="Duration"/>
    <x v="5"/>
    <s v="Lesson Title"/>
    <s v="Flt"/>
    <x v="7"/>
    <s v="Eval"/>
    <s v="Support Instructor"/>
    <s v="Secondary"/>
    <s v="DOY Resources"/>
  </r>
  <r>
    <m/>
    <m/>
    <m/>
    <m/>
    <x v="4"/>
    <m/>
    <m/>
    <x v="1"/>
    <m/>
    <m/>
    <m/>
    <m/>
  </r>
  <r>
    <m/>
    <m/>
    <m/>
    <m/>
    <x v="4"/>
    <m/>
    <m/>
    <x v="14"/>
    <m/>
    <m/>
    <m/>
    <m/>
  </r>
  <r>
    <d v="2018-04-16T00:00:00"/>
    <m/>
    <m/>
    <m/>
    <x v="4"/>
    <s v="Week 2"/>
    <m/>
    <x v="6"/>
    <m/>
    <m/>
    <m/>
    <m/>
  </r>
  <r>
    <s v="Location"/>
    <s v="Start"/>
    <s v="Finish"/>
    <s v="Duration"/>
    <x v="5"/>
    <s v="Lesson Title"/>
    <s v="Flt"/>
    <x v="7"/>
    <s v="Eval"/>
    <s v="Support Instructor"/>
    <s v="Secondary"/>
    <s v="DOY Resources"/>
  </r>
  <r>
    <s v="CR5"/>
    <d v="1899-12-30T07:30:00"/>
    <d v="1899-12-30T09:00:00"/>
    <n v="1.5"/>
    <x v="15"/>
    <s v="Windows Foundations"/>
    <s v="W"/>
    <x v="20"/>
    <m/>
    <s v="Mr. J. Williams (I),Mr. Bair (I) , Mr. Donnell (I), Ms. Wilson (I), Mr. Hallit (SI)"/>
    <s v="Mr. Pizor (I)"/>
    <s v="Labnet"/>
  </r>
  <r>
    <s v="CR5"/>
    <d v="1899-12-30T09:00:00"/>
    <d v="1899-12-30T11:30:00"/>
    <n v="2.5"/>
    <x v="18"/>
    <s v="Windows Security and Logging"/>
    <s v="W"/>
    <x v="21"/>
    <m/>
    <s v="Mr. Bair (I), Mr. Nincevic (I), Mr. Donnell (I), Ms. Wilson (I), Mr. Hallit (SI)"/>
    <s v="Mr. Donnell (I)"/>
    <s v="Labnet"/>
  </r>
  <r>
    <m/>
    <d v="1899-12-30T11:30:00"/>
    <d v="1899-12-30T12:30:00"/>
    <n v="1"/>
    <x v="2"/>
    <s v="Lunch"/>
    <m/>
    <x v="1"/>
    <m/>
    <m/>
    <m/>
    <m/>
  </r>
  <r>
    <s v="CR5"/>
    <d v="1899-12-30T12:30:00"/>
    <d v="1899-12-30T14:30:00"/>
    <n v="2"/>
    <x v="18"/>
    <s v="Windows Security and Logging"/>
    <s v="W"/>
    <x v="21"/>
    <m/>
    <s v="Mr. Bair (I), Mr. Nincevic (I), Mr. Donnell (I), Ms. Wilson (I), Mr. Hallit (SI)"/>
    <s v="Mr. Donnell (I)"/>
    <s v="Labnet"/>
  </r>
  <r>
    <s v="CR5"/>
    <d v="1899-12-30T14:30:00"/>
    <d v="1899-12-30T16:30:00"/>
    <n v="2"/>
    <x v="19"/>
    <s v="Active Directory and User Accounts"/>
    <s v="V/W"/>
    <x v="19"/>
    <m/>
    <s v="Mr. J. Williams (I), Mr. Nincevic (I), Ms. Wilson (I), Mr. Hallit (SI)"/>
    <s v="Mr. Nincevic (I)"/>
    <s v="Labnet"/>
  </r>
  <r>
    <d v="2018-04-17T00:00:00"/>
    <m/>
    <m/>
    <m/>
    <x v="4"/>
    <s v="Week 3"/>
    <m/>
    <x v="6"/>
    <m/>
    <m/>
    <m/>
    <m/>
  </r>
  <r>
    <s v="Location"/>
    <s v="Start"/>
    <s v="Finish"/>
    <s v="Duration"/>
    <x v="5"/>
    <s v="Lesson Title"/>
    <s v="Flt"/>
    <x v="7"/>
    <s v="Eval"/>
    <s v="Support Instructor"/>
    <s v="Secondary"/>
    <s v="DOY Resources"/>
  </r>
  <r>
    <s v="CR5"/>
    <d v="1899-12-30T07:30:00"/>
    <d v="1899-12-30T10:00:00"/>
    <n v="2.5"/>
    <x v="19"/>
    <s v="Active Directory and User Accounts"/>
    <s v="W"/>
    <x v="19"/>
    <m/>
    <s v="Mr. J. Williams (I), Mr. Nincevic (I), Ms. Wilson (I), Mr. Hallit (SI)"/>
    <s v="Mr. Nincevic (I)"/>
    <s v="Labnet"/>
  </r>
  <r>
    <s v="CR5"/>
    <d v="1899-12-30T10:00:00"/>
    <d v="1899-12-30T11:30:00"/>
    <n v="1.5"/>
    <x v="20"/>
    <s v="Introduction to Networking"/>
    <s v="V/W"/>
    <x v="22"/>
    <m/>
    <s v="Mr. Donnell (I), TSgt Capili (I), Mr. Richards (I), Mr. Nincevic (I)"/>
    <s v="Mr. Richards (I)"/>
    <s v="NIPR (slides), Labnet"/>
  </r>
  <r>
    <m/>
    <d v="1899-12-30T11:30:00"/>
    <d v="1899-12-30T12:30:00"/>
    <n v="1"/>
    <x v="2"/>
    <s v="Lunch"/>
    <m/>
    <x v="1"/>
    <m/>
    <m/>
    <m/>
    <m/>
  </r>
  <r>
    <s v="CR5"/>
    <d v="1899-12-30T12:30:00"/>
    <d v="1899-12-30T14:00:00"/>
    <n v="1.5"/>
    <x v="20"/>
    <s v="Introduction to Networking"/>
    <s v="W"/>
    <x v="22"/>
    <m/>
    <s v="Mr. Donnell (I), TSgt Capili (I), Mr. Richards (I), Mr. Nincevic (I)"/>
    <s v="Mr. Richards (I)"/>
    <s v="NIPR (slides), Labnet"/>
  </r>
  <r>
    <s v="CR5"/>
    <d v="1899-12-30T14:00:00"/>
    <d v="1899-12-30T15:30:00"/>
    <n v="1.5"/>
    <x v="21"/>
    <s v="Introduction to Network and Routing Protocols"/>
    <s v="W"/>
    <x v="23"/>
    <m/>
    <s v="Mr. Donnell (I), TSgt Capili (I), Mr. Richards (I), Mr. Nincevic (I)"/>
    <s v="Mr. Richards (I)"/>
    <s v="NIPR (slides), Labnet"/>
  </r>
  <r>
    <d v="2018-04-18T00:00:00"/>
    <m/>
    <m/>
    <m/>
    <x v="4"/>
    <s v="Week 3"/>
    <m/>
    <x v="6"/>
    <m/>
    <m/>
    <m/>
    <m/>
  </r>
  <r>
    <s v="Location"/>
    <s v="Start"/>
    <s v="Finish"/>
    <s v="Duration"/>
    <x v="5"/>
    <s v="Lesson Title"/>
    <s v="Flt"/>
    <x v="7"/>
    <s v="Eval"/>
    <s v="Support Instructor"/>
    <s v="Secondary"/>
    <s v="DOY Resources"/>
  </r>
  <r>
    <s v="CR5"/>
    <d v="1899-12-30T07:30:00"/>
    <d v="1899-12-30T08:00:00"/>
    <n v="0.5"/>
    <x v="22"/>
    <s v="  Prep"/>
    <s v="V/W"/>
    <x v="5"/>
    <m/>
    <m/>
    <s v="MSgt Cuevas (I)"/>
    <s v="Labnet"/>
  </r>
  <r>
    <s v="CR5"/>
    <d v="1899-12-30T08:00:00"/>
    <d v="1899-12-30T11:00:00"/>
    <n v="3"/>
    <x v="23"/>
    <s v="Windows Hybrid Evaluation"/>
    <s v="V/W"/>
    <x v="5"/>
    <m/>
    <s v="Mr. Pizor (I), Mr. Donnell (I), Mr. Nincevic (I), Mr. J. Williams (I)"/>
    <s v="MSgt Cuevas (I)"/>
    <s v="Labnet"/>
  </r>
  <r>
    <m/>
    <d v="1899-12-30T11:00:00"/>
    <d v="1899-12-30T12:00:00"/>
    <n v="1"/>
    <x v="2"/>
    <s v="Lunch"/>
    <m/>
    <x v="1"/>
    <m/>
    <m/>
    <m/>
    <m/>
  </r>
  <r>
    <s v="CR5"/>
    <d v="1899-12-30T12:00:00"/>
    <d v="1899-12-30T14:30:00"/>
    <n v="2.5"/>
    <x v="24"/>
    <s v="Introduction to Security &amp; Analysis Methodologies"/>
    <s v="W"/>
    <x v="24"/>
    <m/>
    <s v="Mr. Donnell (I), TSgt Capili (I), Mr. Nincevic (I)"/>
    <s v="Mr. Nincevic (I)"/>
    <s v="NIPR (slides), Labnet"/>
  </r>
  <r>
    <s v="CR5"/>
    <d v="1899-12-30T14:30:00"/>
    <d v="1899-12-30T15:30:00"/>
    <n v="1"/>
    <x v="22"/>
    <s v="Windows Academic Evaluation Review/Critique"/>
    <s v="V/W"/>
    <x v="5"/>
    <m/>
    <s v="Mr. Pizor (I), Mr. Donnell (I), Mr. Nincevic (I), Mr. J. Williams (I)"/>
    <s v="MSgt Cuevas"/>
    <s v="Backend Support"/>
  </r>
  <r>
    <d v="2018-04-19T00:00:00"/>
    <m/>
    <m/>
    <m/>
    <x v="4"/>
    <s v="Week 3"/>
    <m/>
    <x v="6"/>
    <m/>
    <m/>
    <m/>
    <m/>
  </r>
  <r>
    <s v="Location"/>
    <s v="Start"/>
    <s v="Finish"/>
    <s v="Duration"/>
    <x v="5"/>
    <s v="Lesson Title"/>
    <s v="Flt"/>
    <x v="7"/>
    <s v="Eval"/>
    <s v="Support Instructor"/>
    <s v="Secondary"/>
    <s v="DOY Resources"/>
  </r>
  <r>
    <s v="CR5"/>
    <d v="1899-12-30T07:30:00"/>
    <d v="1899-12-30T12:00:00"/>
    <n v="4.5"/>
    <x v="25"/>
    <s v="Programming with C"/>
    <s v="W"/>
    <x v="25"/>
    <m/>
    <s v="Mr. Swanner (I), Ms. Henshaw (I), Ms. Rados (I)"/>
    <s v="Mr. Swanner (I)"/>
    <s v="NIPR (slides), Labnet"/>
  </r>
  <r>
    <m/>
    <d v="1899-12-30T12:00:00"/>
    <d v="1899-12-30T13:00:00"/>
    <n v="1"/>
    <x v="2"/>
    <s v="Lunch"/>
    <m/>
    <x v="1"/>
    <m/>
    <m/>
    <m/>
    <m/>
  </r>
  <r>
    <s v="CR5"/>
    <d v="1899-12-30T13:00:00"/>
    <d v="1899-12-30T16:30:00"/>
    <n v="3.5"/>
    <x v="25"/>
    <s v="Programming with C (cont'd)"/>
    <s v="W"/>
    <x v="25"/>
    <m/>
    <s v="Mr. Swanner (I), Ms. Henshaw (I), Ms. Rados (I)"/>
    <s v="Mr. Swanner (I)"/>
    <s v="NIPR (slides), Labnet"/>
  </r>
  <r>
    <d v="2018-04-20T00:00:00"/>
    <m/>
    <m/>
    <m/>
    <x v="4"/>
    <s v="Week 3"/>
    <m/>
    <x v="6"/>
    <m/>
    <m/>
    <m/>
    <m/>
  </r>
  <r>
    <s v="Location"/>
    <s v="Start"/>
    <s v="Finish"/>
    <s v="Duration"/>
    <x v="5"/>
    <s v="Lesson Title"/>
    <s v="Flt"/>
    <x v="7"/>
    <s v="Eval"/>
    <s v="Support Instructor"/>
    <s v="Secondary"/>
    <s v="DOY Resources"/>
  </r>
  <r>
    <s v="CR5"/>
    <d v="1899-12-30T07:00:00"/>
    <d v="1899-12-30T07:30:00"/>
    <n v="0.5"/>
    <x v="22"/>
    <s v="  Prep"/>
    <s v="V"/>
    <x v="5"/>
    <m/>
    <m/>
    <s v="MSgt Cuevas (I)"/>
    <s v="Labnet"/>
  </r>
  <r>
    <s v="CR5"/>
    <d v="1899-12-30T07:30:00"/>
    <d v="1899-12-30T10:30:00"/>
    <n v="3"/>
    <x v="23"/>
    <s v="Windows Hybrid Evaluation Retest"/>
    <s v="V/W"/>
    <x v="5"/>
    <m/>
    <s v="Mr. Pizor (I), Mr. Donnell (I), Mr. Nincevic (I), Mr. J. Williams (I)"/>
    <s v="MSgt Cuevas (I)"/>
    <s v="NIPR (slides), Labnet"/>
  </r>
  <r>
    <s v="CR5"/>
    <d v="1899-12-30T10:30:00"/>
    <d v="1899-12-30T12:00:00"/>
    <n v="1.5"/>
    <x v="25"/>
    <s v="Programming with C (cont'd)"/>
    <s v="W"/>
    <x v="25"/>
    <m/>
    <s v="Mr. Swanner (I), Ms. Henshaw (I), Ms. Rados (I)"/>
    <s v="Mr. Swanner (I)"/>
    <s v="NIPR (slides), Labnet"/>
  </r>
  <r>
    <m/>
    <d v="1899-12-30T12:00:00"/>
    <d v="1899-12-30T13:30:00"/>
    <n v="1.5"/>
    <x v="2"/>
    <s v="Lunch"/>
    <m/>
    <x v="1"/>
    <m/>
    <m/>
    <m/>
    <m/>
  </r>
  <r>
    <s v="CR5"/>
    <d v="1899-12-30T13:30:00"/>
    <d v="1899-12-30T16:30:00"/>
    <n v="3"/>
    <x v="25"/>
    <s v="Programming with C (cont'd)"/>
    <s v="W"/>
    <x v="25"/>
    <m/>
    <s v="Mr. Swanner (I), Ms. Henshaw (I), Ms. Rados (I)"/>
    <s v="Mr. Swanner (I)"/>
    <s v="NIPR (slides), Labnet"/>
  </r>
  <r>
    <d v="2018-04-21T00:00:00"/>
    <m/>
    <m/>
    <m/>
    <x v="4"/>
    <s v="Week 3"/>
    <m/>
    <x v="6"/>
    <m/>
    <m/>
    <m/>
    <m/>
  </r>
  <r>
    <s v="Location"/>
    <s v="Start"/>
    <s v="Finish"/>
    <s v="Duration"/>
    <x v="5"/>
    <s v="Lesson Title"/>
    <s v="Flt"/>
    <x v="7"/>
    <s v="Eval"/>
    <s v="Support Instructor"/>
    <s v="Secondary"/>
    <s v="DOY Resources"/>
  </r>
  <r>
    <d v="2018-04-22T00:00:00"/>
    <m/>
    <m/>
    <m/>
    <x v="4"/>
    <s v="Week 4"/>
    <m/>
    <x v="6"/>
    <m/>
    <m/>
    <m/>
    <m/>
  </r>
  <r>
    <s v="Location"/>
    <s v="Start"/>
    <s v="Finish"/>
    <s v="Duration"/>
    <x v="5"/>
    <s v="Lesson Title"/>
    <s v="Flt"/>
    <x v="7"/>
    <s v="Eval"/>
    <s v="Support Instructor"/>
    <s v="Secondary"/>
    <s v="DOY Resources"/>
  </r>
  <r>
    <m/>
    <m/>
    <m/>
    <m/>
    <x v="4"/>
    <m/>
    <m/>
    <x v="1"/>
    <m/>
    <m/>
    <m/>
    <m/>
  </r>
  <r>
    <m/>
    <m/>
    <m/>
    <m/>
    <x v="4"/>
    <m/>
    <m/>
    <x v="14"/>
    <m/>
    <m/>
    <m/>
    <m/>
  </r>
  <r>
    <d v="2018-04-23T00:00:00"/>
    <m/>
    <m/>
    <m/>
    <x v="4"/>
    <s v="Week 4"/>
    <m/>
    <x v="6"/>
    <m/>
    <m/>
    <m/>
    <m/>
  </r>
  <r>
    <s v="Location"/>
    <s v="Start"/>
    <s v="Finish"/>
    <s v="Duration"/>
    <x v="5"/>
    <s v="Lesson Title"/>
    <s v="Flt"/>
    <x v="7"/>
    <s v="Eval"/>
    <s v="Support Instructor"/>
    <s v="Secondary"/>
    <s v="DOY Resources"/>
  </r>
  <r>
    <s v="CR5"/>
    <s v="7:30"/>
    <d v="1899-12-30T11:30:00"/>
    <n v="4"/>
    <x v="26"/>
    <s v="Intro to Python (cont'd)"/>
    <s v="W"/>
    <x v="15"/>
    <m/>
    <s v="Ms. Henshaw (I), MSgt Dirnberg (I), Mr. Rosenberger (I), Mr. Ralph (I)"/>
    <s v="Mr. Rosenberger (I)"/>
    <s v="NIPR (slides), Labnet"/>
  </r>
  <r>
    <m/>
    <d v="1899-12-30T11:30:00"/>
    <d v="1899-12-30T12:30:00"/>
    <n v="1"/>
    <x v="2"/>
    <s v="Lunch"/>
    <m/>
    <x v="1"/>
    <m/>
    <m/>
    <m/>
    <m/>
  </r>
  <r>
    <s v="CR5"/>
    <d v="1899-12-30T12:30:00"/>
    <d v="1899-12-30T16:30:00"/>
    <n v="4"/>
    <x v="26"/>
    <s v="Intro to Python (cont'd)"/>
    <s v="W"/>
    <x v="15"/>
    <m/>
    <s v="Ms. Henshaw (I), MSgt Dirnberg (I), Mr. Rosenberger (I), Mr. Ralph (I)"/>
    <s v="Mr. Rosenberger (I)"/>
    <s v="NIPR (slides), Labnet"/>
  </r>
  <r>
    <d v="2018-04-24T00:00:00"/>
    <m/>
    <m/>
    <m/>
    <x v="4"/>
    <s v="Week 4"/>
    <m/>
    <x v="6"/>
    <m/>
    <m/>
    <m/>
    <m/>
  </r>
  <r>
    <s v="Location"/>
    <s v="Start"/>
    <s v="Finish"/>
    <s v="Duration"/>
    <x v="5"/>
    <s v="Lesson Title"/>
    <s v="Flt"/>
    <x v="7"/>
    <s v="Eval"/>
    <s v="Support Instructor"/>
    <s v="Secondary"/>
    <s v="DOY Resources"/>
  </r>
  <r>
    <s v="CR5"/>
    <s v="7:30"/>
    <d v="1899-12-30T11:30:00"/>
    <n v="4"/>
    <x v="26"/>
    <s v="Intro to Python (cont'd)"/>
    <s v="W"/>
    <x v="15"/>
    <m/>
    <s v="Ms. Henshaw (I), MSgt Dirnberg (I), Mr. Rosenberger (I), Mr. Ralph (I)"/>
    <s v="Mr. Rosenberger (I)"/>
    <s v="NIPR (slides), Labnet"/>
  </r>
  <r>
    <m/>
    <d v="1899-12-30T11:30:00"/>
    <d v="1899-12-30T12:30:00"/>
    <n v="1"/>
    <x v="2"/>
    <s v="Lunch"/>
    <m/>
    <x v="1"/>
    <m/>
    <m/>
    <m/>
    <m/>
  </r>
  <r>
    <s v="CR5"/>
    <d v="1899-12-30T12:30:00"/>
    <d v="1899-12-30T16:30:00"/>
    <n v="4"/>
    <x v="26"/>
    <s v="Intro to Python (cont'd)"/>
    <s v="W"/>
    <x v="15"/>
    <m/>
    <s v="Ms. Henshaw (I), MSgt Dirnberg (I), Mr. Rosenberger (I), Mr. Ralph (I)"/>
    <s v="Mr. Rosenberger (I)"/>
    <s v="NIPR (slides), Labnet"/>
  </r>
  <r>
    <d v="2018-04-25T00:00:00"/>
    <m/>
    <m/>
    <m/>
    <x v="4"/>
    <s v="Week 4"/>
    <m/>
    <x v="6"/>
    <m/>
    <m/>
    <m/>
    <m/>
  </r>
  <r>
    <s v="Location"/>
    <s v="Start"/>
    <s v="Finish"/>
    <s v="Duration"/>
    <x v="5"/>
    <s v="Lesson Title"/>
    <s v="Flt"/>
    <x v="7"/>
    <s v="Eval"/>
    <s v="Support Instructor"/>
    <s v="Secondary"/>
    <s v="DOY Resources"/>
  </r>
  <r>
    <s v="CR5"/>
    <d v="1899-12-30T07:30:00"/>
    <d v="1899-12-30T11:00:00"/>
    <n v="3.5"/>
    <x v="26"/>
    <s v="Intro to Python (cont'd)"/>
    <s v="W"/>
    <x v="15"/>
    <m/>
    <s v="Ms. Henshaw (I), MSgt Dirnberg (I), Mr. Rosenberger (I), Mr. Ralph (I)"/>
    <s v="Mr. Rosenberger (I)"/>
    <s v="NIPR (slides), Labnet"/>
  </r>
  <r>
    <m/>
    <d v="1899-12-30T11:00:00"/>
    <d v="1899-12-30T12:00:00"/>
    <n v="1"/>
    <x v="2"/>
    <s v="Lunch"/>
    <m/>
    <x v="1"/>
    <m/>
    <m/>
    <m/>
    <m/>
  </r>
  <r>
    <s v="CR5"/>
    <d v="1899-12-30T12:00:00"/>
    <d v="1899-12-30T13:30:00"/>
    <n v="1.5"/>
    <x v="26"/>
    <s v="Intro to Python (cont'd)"/>
    <s v="W"/>
    <x v="15"/>
    <m/>
    <s v="Ms. Henshaw (I), MSgt Dirnberg (I), Mr. Rosenberger (I), Mr. Ralph (I)"/>
    <s v="Mr. Rosenberger (I)"/>
    <s v="NIPR (slides), Labnet"/>
  </r>
  <r>
    <s v="CR5"/>
    <d v="1899-12-30T13:30:00"/>
    <d v="1899-12-30T16:30:00"/>
    <n v="3"/>
    <x v="27"/>
    <s v=" Scripting with Powershell (Cont'd)"/>
    <s v="W"/>
    <x v="15"/>
    <m/>
    <s v="MSgt Dirnberg (I), Ms. Henshaw (I), Mr. Ralph (I)"/>
    <s v="Mr. Ralph (I)"/>
    <s v="NIPR (slides), Labnet"/>
  </r>
  <r>
    <d v="2018-04-26T00:00:00"/>
    <m/>
    <m/>
    <m/>
    <x v="4"/>
    <s v="Week 4"/>
    <m/>
    <x v="6"/>
    <m/>
    <m/>
    <m/>
    <m/>
  </r>
  <r>
    <s v="Location"/>
    <s v="Start"/>
    <s v="Finish"/>
    <s v="Duration"/>
    <x v="5"/>
    <s v="Lesson Title"/>
    <s v="Flt"/>
    <x v="7"/>
    <s v="Eval"/>
    <s v="Support Instructor"/>
    <s v="Secondary"/>
    <s v="DOY Resources"/>
  </r>
  <r>
    <s v="CR5"/>
    <s v="07:30"/>
    <d v="1899-12-30T11:00:00"/>
    <n v="3.5"/>
    <x v="27"/>
    <s v=" Scripting with Powershell (Cont'd)"/>
    <s v="W"/>
    <x v="15"/>
    <m/>
    <s v="MSgt Dirnberg (I), Ms. Henshaw (I), Mr. Ralph (I)"/>
    <s v="Mr. Ralph (I)"/>
    <s v="NIPR (slides), Labnet"/>
  </r>
  <r>
    <m/>
    <d v="1899-12-30T11:00:00"/>
    <d v="1899-12-30T12:00:00"/>
    <n v="1"/>
    <x v="2"/>
    <s v="Lunch"/>
    <m/>
    <x v="1"/>
    <m/>
    <m/>
    <m/>
    <m/>
  </r>
  <r>
    <s v="CR5"/>
    <d v="1899-12-30T12:00:00"/>
    <d v="1899-12-30T16:30:00"/>
    <n v="4.5"/>
    <x v="27"/>
    <s v=" Scripting with Powershell (Cont'd)"/>
    <s v="W"/>
    <x v="15"/>
    <m/>
    <s v="MSgt Dirnberg (I), Ms. Henshaw (I), Mr. Ralph (I)"/>
    <s v="Mr. Ralph (I)"/>
    <s v="NIPR (slides), Labnet"/>
  </r>
  <r>
    <d v="2018-04-27T00:00:00"/>
    <m/>
    <m/>
    <m/>
    <x v="4"/>
    <s v="Week 4"/>
    <m/>
    <x v="6"/>
    <m/>
    <m/>
    <m/>
    <m/>
  </r>
  <r>
    <s v="Location"/>
    <s v="Start"/>
    <s v="Finish"/>
    <s v="Duration"/>
    <x v="5"/>
    <s v="Lesson Title"/>
    <s v="Flt"/>
    <x v="7"/>
    <s v="Eval"/>
    <s v="Support Instructor"/>
    <s v="Secondary"/>
    <s v="DOY Resources"/>
  </r>
  <r>
    <s v="CR5"/>
    <s v="07:30"/>
    <d v="1899-12-30T12:00:00"/>
    <n v="4.5"/>
    <x v="27"/>
    <s v=" Scripting with Powershell (Cont'd)"/>
    <s v="W"/>
    <x v="15"/>
    <m/>
    <s v="MSgt Dirnberg (I), Ms. Henshaw (I), Mr. Ralph (I)"/>
    <s v="Mr. Ralph (I)"/>
    <s v="NIPR (slides), Labnet"/>
  </r>
  <r>
    <m/>
    <d v="1899-12-30T12:00:00"/>
    <d v="1899-12-30T13:00:00"/>
    <n v="1"/>
    <x v="2"/>
    <s v="Lunch"/>
    <m/>
    <x v="1"/>
    <m/>
    <m/>
    <m/>
    <m/>
  </r>
  <r>
    <s v="CR5"/>
    <d v="1899-12-30T13:00:00"/>
    <d v="1899-12-30T16:30:00"/>
    <n v="3.5"/>
    <x v="27"/>
    <s v=" Scripting with Powershell (Cont'd)"/>
    <s v="W"/>
    <x v="15"/>
    <m/>
    <s v="MSgt Dirnberg (I), Ms. Henshaw (I), Mr. Ralph (I)"/>
    <s v="Mr. Ralph (I)"/>
    <s v="NIPR (slides), Labnet"/>
  </r>
  <r>
    <d v="2018-04-28T00:00:00"/>
    <m/>
    <m/>
    <m/>
    <x v="4"/>
    <s v="Week 4"/>
    <m/>
    <x v="6"/>
    <m/>
    <m/>
    <m/>
    <m/>
  </r>
  <r>
    <s v="Location"/>
    <s v="Start"/>
    <s v="Finish"/>
    <s v="Duration"/>
    <x v="5"/>
    <s v="Lesson Title"/>
    <s v="Flt"/>
    <x v="7"/>
    <s v="Eval"/>
    <s v="Support Instructor"/>
    <s v="Secondary"/>
    <s v="DOY Resources"/>
  </r>
  <r>
    <d v="2018-04-29T00:00:00"/>
    <m/>
    <m/>
    <m/>
    <x v="4"/>
    <s v="Week 4"/>
    <m/>
    <x v="6"/>
    <m/>
    <m/>
    <m/>
    <m/>
  </r>
  <r>
    <s v="Location"/>
    <s v="Start"/>
    <s v="Finish"/>
    <s v="Duration"/>
    <x v="5"/>
    <s v="Lesson Title"/>
    <s v="Flt"/>
    <x v="7"/>
    <s v="Eval"/>
    <s v="Support Instructor"/>
    <s v="Secondary"/>
    <s v="DOY Resources"/>
  </r>
  <r>
    <m/>
    <m/>
    <m/>
    <m/>
    <x v="4"/>
    <m/>
    <m/>
    <x v="1"/>
    <m/>
    <m/>
    <m/>
    <m/>
  </r>
  <r>
    <m/>
    <m/>
    <m/>
    <m/>
    <x v="4"/>
    <m/>
    <m/>
    <x v="14"/>
    <m/>
    <m/>
    <m/>
    <m/>
  </r>
  <r>
    <d v="2018-04-30T00:00:00"/>
    <m/>
    <m/>
    <m/>
    <x v="4"/>
    <s v="Week 5"/>
    <m/>
    <x v="6"/>
    <m/>
    <m/>
    <m/>
    <m/>
  </r>
  <r>
    <s v="Location"/>
    <s v="Start"/>
    <s v="Finish"/>
    <s v="Duration"/>
    <x v="5"/>
    <s v="Lesson Title"/>
    <s v="Flt"/>
    <x v="7"/>
    <s v="Eval"/>
    <s v="Support Instructor"/>
    <s v="Secondary"/>
    <s v="DOY Resources"/>
  </r>
  <r>
    <s v="CR5"/>
    <d v="1899-12-30T07:30:00"/>
    <d v="1899-12-30T11:30:00"/>
    <n v="4"/>
    <x v="28"/>
    <s v="Analysis with Wireshark"/>
    <s v="W"/>
    <x v="23"/>
    <m/>
    <s v="Mr. Nincevic (I), Mr. Donnel (I), Mr. Richards (I)"/>
    <s v="Mr. Richards (I)"/>
    <s v="NIPR (slides), Labnet"/>
  </r>
  <r>
    <m/>
    <d v="1899-12-30T11:30:00"/>
    <d v="1899-12-30T12:30:00"/>
    <n v="1"/>
    <x v="2"/>
    <s v="Lunch"/>
    <m/>
    <x v="1"/>
    <m/>
    <m/>
    <m/>
    <m/>
  </r>
  <r>
    <s v="CR5"/>
    <d v="1899-12-30T12:30:00"/>
    <d v="1899-12-30T15:00:00"/>
    <n v="2.5"/>
    <x v="28"/>
    <s v="Analysis with Wireshark"/>
    <s v="W"/>
    <x v="23"/>
    <m/>
    <s v="Mr. Nincevic (I), Mr. Donnel (I), Mr. Richards (I)"/>
    <s v="Mr. Richards (I)"/>
    <s v="NIPR (slides), Labnet"/>
  </r>
  <r>
    <s v="CR5"/>
    <d v="1899-12-30T15:00:00"/>
    <d v="1899-12-30T17:00:00"/>
    <n v="2"/>
    <x v="29"/>
    <s v="Academic Prep (Programming)"/>
    <s v="W"/>
    <x v="25"/>
    <m/>
    <s v="Ms. Henshaw (I), MSgt Dirnberg (I), Mr. Swanner (I)"/>
    <s v="Mr. Swanner (I)"/>
    <s v="NIPR (slides), Labnet"/>
  </r>
  <r>
    <d v="2018-05-01T00:00:00"/>
    <m/>
    <m/>
    <m/>
    <x v="4"/>
    <s v="Week 5"/>
    <m/>
    <x v="6"/>
    <m/>
    <m/>
    <m/>
    <m/>
  </r>
  <r>
    <s v="Location"/>
    <s v="Start"/>
    <s v="Finish"/>
    <s v="Duration"/>
    <x v="5"/>
    <s v="Lesson Title"/>
    <s v="Flt"/>
    <x v="7"/>
    <s v="Eval"/>
    <s v="Support Instructor"/>
    <s v="Secondary"/>
    <s v="DOY Resources"/>
  </r>
  <r>
    <s v="CR5"/>
    <s v="07:30"/>
    <s v="08:00"/>
    <n v="0.5"/>
    <x v="29"/>
    <s v="  Prep"/>
    <s v="V"/>
    <x v="5"/>
    <m/>
    <s v="Ms. Henshaw (I), Mr. Swanner (I), Mr. Ralph (I)"/>
    <s v=" "/>
    <s v="Labnet"/>
  </r>
  <r>
    <s v="CR5"/>
    <s v="08:00"/>
    <s v="11:00"/>
    <n v="3"/>
    <x v="30"/>
    <s v="Programming &amp; Scripting Hybrid Evaluation"/>
    <s v="V"/>
    <x v="5"/>
    <m/>
    <s v="Ms. Henshaw (I), Mr. Swanner (I), Mr. Ralph (I)"/>
    <s v=" "/>
    <s v="Labnet"/>
  </r>
  <r>
    <m/>
    <s v="11:00"/>
    <d v="1899-12-30T12:00:00"/>
    <n v="1"/>
    <x v="2"/>
    <s v="Lunch"/>
    <m/>
    <x v="1"/>
    <m/>
    <m/>
    <m/>
    <m/>
  </r>
  <r>
    <s v="CR5"/>
    <d v="1899-12-30T12:00:00"/>
    <d v="1899-12-30T14:30:00"/>
    <n v="2.5"/>
    <x v="28"/>
    <s v="Analysis with Wireshark"/>
    <s v="W"/>
    <x v="24"/>
    <m/>
    <s v="Mr. Nincevic (I), Mr. Donnel (I), Mr. Richards (I)"/>
    <s v="Mr. Haymon (I)"/>
    <s v="NIPR (slides), Labnet"/>
  </r>
  <r>
    <s v="CR5"/>
    <d v="1899-12-30T14:30:00"/>
    <d v="1899-12-30T15:30:00"/>
    <n v="1"/>
    <x v="29"/>
    <s v="Programming &amp; Scripting Hybrid Evaluation Review/Critique"/>
    <s v="V/W"/>
    <x v="5"/>
    <m/>
    <s v="Ms. Henshaw (I), Mr. Swanner (I), Mr. Ralph (I)"/>
    <s v=" "/>
    <s v="Labnet"/>
  </r>
  <r>
    <s v="CR5"/>
    <d v="1899-12-30T15:30:00"/>
    <d v="1899-12-30T17:00:00"/>
    <n v="1.5"/>
    <x v="29"/>
    <s v="Academic Prep (Programming)"/>
    <s v="W"/>
    <x v="25"/>
    <m/>
    <s v="Ms. Henshaw (I), Mr. Swanner (I), MSgt Dirnberg (I)"/>
    <s v="Mr. Swanner (I)"/>
    <s v="NIPR (slides), Labnet"/>
  </r>
  <r>
    <d v="2018-05-02T00:00:00"/>
    <m/>
    <m/>
    <m/>
    <x v="4"/>
    <s v="Week 5"/>
    <m/>
    <x v="6"/>
    <m/>
    <m/>
    <m/>
    <m/>
  </r>
  <r>
    <s v="Location"/>
    <s v="Start"/>
    <s v="Finish"/>
    <s v="Duration"/>
    <x v="5"/>
    <s v="Lesson Title"/>
    <s v="Flt"/>
    <x v="7"/>
    <s v="Eval"/>
    <s v="Support Instructor"/>
    <s v="Secondary"/>
    <s v="DOY Resources"/>
  </r>
  <r>
    <s v="CR5"/>
    <d v="1899-12-30T07:30:00"/>
    <d v="1899-12-30T09:00:00"/>
    <n v="1.5"/>
    <x v="31"/>
    <s v="Windows Refresher Exercise #1"/>
    <s v="W"/>
    <x v="26"/>
    <m/>
    <s v="Mr. Donnell (I), Mr. Pizor (I), Mr. Nincevic (I)"/>
    <s v="Mr. Nincevic (I) "/>
    <s v="NIPR (slides), Labnet"/>
  </r>
  <r>
    <s v="CR5"/>
    <d v="1899-12-30T09:00:00"/>
    <d v="1899-12-30T10:30:00"/>
    <n v="1.5"/>
    <x v="32"/>
    <s v="Linux Refresher Exercise #1"/>
    <s v="W"/>
    <x v="15"/>
    <m/>
    <s v="Mr. Phillips (I), Mr. Brock (I), Maj Ralph (SI)"/>
    <s v="Mr. Bair (I)"/>
    <s v="Labnet &amp; NIPR"/>
  </r>
  <r>
    <m/>
    <d v="1899-12-30T10:30:00"/>
    <d v="1899-12-30T12:00:00"/>
    <n v="1.5"/>
    <x v="2"/>
    <s v="Lunch"/>
    <m/>
    <x v="1"/>
    <m/>
    <m/>
    <m/>
    <m/>
  </r>
  <r>
    <s v="CR5"/>
    <d v="1899-12-30T12:00:00"/>
    <d v="1899-12-30T14:00:00"/>
    <n v="2"/>
    <x v="33"/>
    <s v="Introduction to Assembly"/>
    <s v="W"/>
    <x v="27"/>
    <m/>
    <s v="Mr. Ralph (I)"/>
    <s v="Mr. Ralph (I)"/>
    <s v="NIPR (slides), Labnet"/>
  </r>
  <r>
    <s v="CR5"/>
    <d v="1899-12-30T14:00:00"/>
    <d v="1899-12-30T16:30:00"/>
    <n v="2.5"/>
    <x v="29"/>
    <s v="Academic Prep (Programming)"/>
    <s v="W"/>
    <x v="25"/>
    <m/>
    <s v="Ms. Henshaw (I), Mr. Swanner (I), MSgt Dirnberg (I)"/>
    <s v="Mr. Swanner (I)"/>
    <s v="NIPR (slides), Labnet"/>
  </r>
  <r>
    <d v="2018-05-03T00:00:00"/>
    <m/>
    <m/>
    <m/>
    <x v="4"/>
    <s v="Week 5"/>
    <m/>
    <x v="6"/>
    <m/>
    <m/>
    <m/>
    <m/>
  </r>
  <r>
    <s v="Location"/>
    <s v="Start"/>
    <s v="Finish"/>
    <s v="Duration"/>
    <x v="5"/>
    <s v="Lesson Title"/>
    <s v="Flt"/>
    <x v="7"/>
    <s v="Eval"/>
    <s v="Support Instructor"/>
    <s v="Secondary"/>
    <s v="DOY Resources"/>
  </r>
  <r>
    <s v="CR5"/>
    <s v="07:00"/>
    <d v="1899-12-30T07:30:00"/>
    <n v="0.5"/>
    <x v="29"/>
    <s v="  Prep"/>
    <s v="V"/>
    <x v="5"/>
    <m/>
    <s v="Ms. Henshaw (I), Mr. Swanner (I), Mr. Ralph (I)"/>
    <s v=" "/>
    <s v="Labnet"/>
  </r>
  <r>
    <s v="CR5"/>
    <d v="1899-12-30T07:30:00"/>
    <d v="1899-12-30T10:30:00"/>
    <n v="3"/>
    <x v="30"/>
    <s v="Programming &amp; Scripting Hybrid Evaluation Retest"/>
    <s v="V"/>
    <x v="5"/>
    <m/>
    <s v="Ms. Henshaw (I), Mr. Swanner (I), Mr. Ralph (I)"/>
    <s v=" "/>
    <s v="Labnet"/>
  </r>
  <r>
    <m/>
    <d v="1899-12-30T10:30:00"/>
    <d v="1899-12-30T11:30:00"/>
    <n v="1"/>
    <x v="2"/>
    <s v="Lunch"/>
    <m/>
    <x v="1"/>
    <m/>
    <m/>
    <m/>
    <m/>
  </r>
  <r>
    <s v="CR5"/>
    <d v="1899-12-30T11:30:00"/>
    <d v="1899-12-30T17:00:00"/>
    <n v="5.5"/>
    <x v="34"/>
    <s v="Introduction to Forensics"/>
    <s v="W"/>
    <x v="28"/>
    <m/>
    <s v="Ms. Davis (I), Ms. Rados (I)"/>
    <s v="Ms. Rados (I)"/>
    <s v="NIPR (slides), Labnet"/>
  </r>
  <r>
    <d v="2018-05-04T00:00:00"/>
    <m/>
    <m/>
    <m/>
    <x v="4"/>
    <s v="Week 5"/>
    <m/>
    <x v="6"/>
    <m/>
    <m/>
    <m/>
    <m/>
  </r>
  <r>
    <s v="Location"/>
    <s v="Start"/>
    <s v="Finish"/>
    <s v="Duration"/>
    <x v="5"/>
    <s v="Lesson Title"/>
    <s v="Flt"/>
    <x v="7"/>
    <s v="Eval"/>
    <s v="Support Instructor"/>
    <s v="Secondary"/>
    <s v="DOY Resources"/>
  </r>
  <r>
    <s v="CR5"/>
    <s v="07:30"/>
    <d v="1899-12-30T11:30:00"/>
    <n v="4"/>
    <x v="34"/>
    <s v="Introduction to Forensics (Cont.)"/>
    <s v="W"/>
    <x v="27"/>
    <m/>
    <s v="Ms. Davis (I), Mr. Baustert (I)"/>
    <s v="Ms. Davis (I)"/>
    <s v="NIPR (slides), Labnet"/>
  </r>
  <r>
    <m/>
    <d v="1899-12-30T11:30:00"/>
    <s v="12:30"/>
    <n v="1"/>
    <x v="2"/>
    <s v="Lunch"/>
    <m/>
    <x v="1"/>
    <m/>
    <m/>
    <m/>
    <m/>
  </r>
  <r>
    <s v="CR5"/>
    <s v="12:30"/>
    <d v="1899-12-30T17:00:00"/>
    <n v="4.5"/>
    <x v="34"/>
    <s v="Introduction to Forensics (Cont.)"/>
    <s v="W"/>
    <x v="27"/>
    <m/>
    <s v="Ms. Davis (I), Mr. Baustert (I)"/>
    <s v="Ms. Davis (I)"/>
    <s v="NIPR (slides), Labnet"/>
  </r>
  <r>
    <d v="2018-05-05T00:00:00"/>
    <m/>
    <m/>
    <m/>
    <x v="4"/>
    <s v="Week 5"/>
    <m/>
    <x v="6"/>
    <m/>
    <m/>
    <m/>
    <m/>
  </r>
  <r>
    <s v="Location"/>
    <s v="Start"/>
    <s v="Finish"/>
    <s v="Duration"/>
    <x v="5"/>
    <s v="Lesson Title"/>
    <s v="Flt"/>
    <x v="7"/>
    <s v="Eval"/>
    <s v="Support Instructor"/>
    <s v="Secondary"/>
    <s v="DOY Resources"/>
  </r>
  <r>
    <d v="2018-05-06T00:00:00"/>
    <m/>
    <m/>
    <m/>
    <x v="4"/>
    <s v="Week 6"/>
    <m/>
    <x v="6"/>
    <m/>
    <m/>
    <m/>
    <m/>
  </r>
  <r>
    <s v="Location"/>
    <s v="Start"/>
    <s v="Finish"/>
    <s v="Duration"/>
    <x v="5"/>
    <s v="Lesson Title"/>
    <s v="Flt"/>
    <x v="7"/>
    <s v="Eval"/>
    <s v="Support Instructor"/>
    <s v="Secondary"/>
    <s v="DOY Resources"/>
  </r>
  <r>
    <m/>
    <m/>
    <m/>
    <m/>
    <x v="4"/>
    <m/>
    <m/>
    <x v="1"/>
    <m/>
    <m/>
    <m/>
    <m/>
  </r>
  <r>
    <m/>
    <m/>
    <m/>
    <m/>
    <x v="4"/>
    <m/>
    <m/>
    <x v="14"/>
    <m/>
    <m/>
    <m/>
    <m/>
  </r>
  <r>
    <d v="2018-05-07T00:00:00"/>
    <m/>
    <m/>
    <m/>
    <x v="4"/>
    <s v="Week 6"/>
    <m/>
    <x v="6"/>
    <m/>
    <m/>
    <m/>
    <m/>
  </r>
  <r>
    <s v="Location"/>
    <s v="Start"/>
    <s v="Finish"/>
    <s v="Duration"/>
    <x v="5"/>
    <s v="Lesson Title"/>
    <s v="Flt"/>
    <x v="7"/>
    <s v="Eval"/>
    <s v="Support Instructor"/>
    <s v="Secondary"/>
    <s v="DOY Resources"/>
  </r>
  <r>
    <s v="CR5"/>
    <s v="07:30"/>
    <d v="1899-12-30T17:00:00"/>
    <n v="9.5"/>
    <x v="35"/>
    <s v="GCFA (Advanced Computer Forensic Analysis and Incident Response) (FLEXIBLE LUNCH)"/>
    <s v="W"/>
    <x v="1"/>
    <m/>
    <m/>
    <m/>
    <s v="SANS Instructor Load w/ Cox.net and Backend Support"/>
  </r>
  <r>
    <d v="2018-05-08T00:00:00"/>
    <m/>
    <m/>
    <m/>
    <x v="4"/>
    <s v="Week 6"/>
    <m/>
    <x v="6"/>
    <m/>
    <m/>
    <m/>
    <m/>
  </r>
  <r>
    <s v="Location"/>
    <s v="Start"/>
    <s v="Finish"/>
    <s v="Duration"/>
    <x v="5"/>
    <s v="Lesson Title"/>
    <s v="Flt"/>
    <x v="7"/>
    <s v="Eval"/>
    <s v="Support Instructor"/>
    <s v="Secondary"/>
    <s v="DOY Resources"/>
  </r>
  <r>
    <s v="CR5"/>
    <s v="07:30"/>
    <d v="1899-12-30T17:00:00"/>
    <n v="9.5"/>
    <x v="35"/>
    <s v="GCFA (Advanced Computer Forensic Analysis and Incident Response) (FLEXIBLE LUNCH)"/>
    <s v="W"/>
    <x v="1"/>
    <m/>
    <m/>
    <m/>
    <s v="SANS Instructor Load w/ Cox.net and Backend Support"/>
  </r>
  <r>
    <d v="2018-05-09T00:00:00"/>
    <m/>
    <m/>
    <m/>
    <x v="4"/>
    <s v="Week 6"/>
    <m/>
    <x v="6"/>
    <m/>
    <m/>
    <m/>
    <m/>
  </r>
  <r>
    <s v="Location"/>
    <s v="Start"/>
    <s v="Finish"/>
    <s v="Duration"/>
    <x v="5"/>
    <s v="Lesson Title"/>
    <s v="Flt"/>
    <x v="7"/>
    <s v="Eval"/>
    <s v="Support Instructor"/>
    <s v="Secondary"/>
    <s v="DOY Resources"/>
  </r>
  <r>
    <s v="CR5"/>
    <s v="07:30"/>
    <d v="1899-12-30T17:00:00"/>
    <n v="9.5"/>
    <x v="35"/>
    <s v="GCFA (Advanced Computer Forensic Analysis and Incident Response) (FLEXIBLE LUNCH)"/>
    <s v="W"/>
    <x v="1"/>
    <m/>
    <m/>
    <m/>
    <s v="SANS Instructor Load w/ Cox.net and Backend Support"/>
  </r>
  <r>
    <d v="2018-05-10T00:00:00"/>
    <m/>
    <m/>
    <m/>
    <x v="4"/>
    <s v="Week 6"/>
    <m/>
    <x v="6"/>
    <m/>
    <m/>
    <m/>
    <m/>
  </r>
  <r>
    <s v="Location"/>
    <s v="Start"/>
    <s v="Finish"/>
    <s v="Duration"/>
    <x v="5"/>
    <s v="Lesson Title"/>
    <s v="Flt"/>
    <x v="7"/>
    <s v="Eval"/>
    <s v="Support Instructor"/>
    <s v="Secondary"/>
    <s v="DOY Resources"/>
  </r>
  <r>
    <s v="CR5"/>
    <s v="07:30"/>
    <d v="1899-12-30T17:00:00"/>
    <n v="9.5"/>
    <x v="35"/>
    <s v="GCFA (Advanced Computer Forensic Analysis and Incident Response) (FLEXIBLE LUNCH)"/>
    <s v="W"/>
    <x v="1"/>
    <m/>
    <m/>
    <m/>
    <s v="SANS Instructor Load w/ Cox.net and Backend Support"/>
  </r>
  <r>
    <d v="2018-05-11T00:00:00"/>
    <m/>
    <m/>
    <m/>
    <x v="4"/>
    <s v="Week 6"/>
    <m/>
    <x v="6"/>
    <m/>
    <m/>
    <m/>
    <m/>
  </r>
  <r>
    <s v="Location"/>
    <s v="Start"/>
    <s v="Finish"/>
    <s v="Duration"/>
    <x v="5"/>
    <s v="Lesson Title"/>
    <s v="Flt"/>
    <x v="7"/>
    <s v="Eval"/>
    <s v="Support Instructor"/>
    <s v="Secondary"/>
    <s v="DOY Resources"/>
  </r>
  <r>
    <s v="CR5"/>
    <s v="07:30"/>
    <d v="1899-12-30T17:00:00"/>
    <n v="9.5"/>
    <x v="35"/>
    <s v="GCFA (Advanced Computer Forensic Analysis and Incident Response) (FLEXIBLE LUNCH)"/>
    <s v="W"/>
    <x v="1"/>
    <m/>
    <m/>
    <m/>
    <s v="SANS Instructor Load w/ Cox.net and Backend Support"/>
  </r>
  <r>
    <d v="2018-05-12T00:00:00"/>
    <m/>
    <m/>
    <m/>
    <x v="4"/>
    <s v="Week 7"/>
    <m/>
    <x v="6"/>
    <m/>
    <m/>
    <m/>
    <m/>
  </r>
  <r>
    <s v="Location"/>
    <s v="Start"/>
    <s v="Finish"/>
    <s v="Duration"/>
    <x v="5"/>
    <s v="Lesson Title"/>
    <s v="Flt"/>
    <x v="7"/>
    <s v="Eval"/>
    <s v="Support Instructor"/>
    <s v="Secondary"/>
    <s v="DOY Resources"/>
  </r>
  <r>
    <s v="CR5"/>
    <s v="07:30"/>
    <d v="1899-12-30T17:00:00"/>
    <n v="9.5"/>
    <x v="35"/>
    <s v="GCFA (Advanced Computer Forensic Analysis and Incident Response) (FLEXIBLE LUNCH)"/>
    <s v="W"/>
    <x v="1"/>
    <m/>
    <m/>
    <m/>
    <s v="SANS Instructor Load w/ Cox.net and Backend Support"/>
  </r>
  <r>
    <d v="2018-05-13T00:00:00"/>
    <m/>
    <m/>
    <m/>
    <x v="4"/>
    <s v="Week 6"/>
    <m/>
    <x v="6"/>
    <m/>
    <m/>
    <m/>
    <m/>
  </r>
  <r>
    <s v="Location"/>
    <s v="Start"/>
    <s v="Finish"/>
    <s v="Duration"/>
    <x v="5"/>
    <s v="Lesson Title"/>
    <s v="Flt"/>
    <x v="7"/>
    <s v="Eval"/>
    <s v="Support Instructor"/>
    <s v="Secondary"/>
    <s v="DOY Resources"/>
  </r>
  <r>
    <m/>
    <m/>
    <m/>
    <m/>
    <x v="4"/>
    <m/>
    <m/>
    <x v="1"/>
    <m/>
    <m/>
    <m/>
    <m/>
  </r>
  <r>
    <m/>
    <m/>
    <m/>
    <m/>
    <x v="4"/>
    <m/>
    <m/>
    <x v="14"/>
    <m/>
    <m/>
    <m/>
    <m/>
  </r>
  <r>
    <d v="2018-05-14T00:00:00"/>
    <m/>
    <m/>
    <m/>
    <x v="4"/>
    <s v="Week 7"/>
    <m/>
    <x v="6"/>
    <m/>
    <m/>
    <m/>
    <m/>
  </r>
  <r>
    <s v="Location"/>
    <s v="Start"/>
    <s v="Finish"/>
    <s v="Duration"/>
    <x v="5"/>
    <s v="Lesson Title"/>
    <s v="Flt"/>
    <x v="7"/>
    <s v="Eval"/>
    <s v="Support Instructor"/>
    <s v="Secondary"/>
    <s v="DOY Resources"/>
  </r>
  <r>
    <s v="CR5"/>
    <s v="07:30"/>
    <d v="1899-12-30T11:30:00"/>
    <n v="4"/>
    <x v="36"/>
    <s v="Malware Forensic Analysis"/>
    <s v="W"/>
    <x v="27"/>
    <m/>
    <s v="Ms. Davis (I), Mr. Baustert (I)"/>
    <s v="Ms. Davis (I)"/>
    <s v="NIPR (slides), Labnet"/>
  </r>
  <r>
    <m/>
    <d v="1899-12-30T11:30:00"/>
    <d v="1899-12-30T12:30:00"/>
    <n v="1"/>
    <x v="2"/>
    <s v="Lunch"/>
    <m/>
    <x v="1"/>
    <m/>
    <m/>
    <m/>
    <m/>
  </r>
  <r>
    <s v="CR5"/>
    <d v="1899-12-30T12:30:00"/>
    <d v="1899-12-30T16:30:00"/>
    <n v="4"/>
    <x v="36"/>
    <s v="Malware Forensic Analysis"/>
    <s v="W"/>
    <x v="27"/>
    <m/>
    <s v="Ms. Davis (I), Mr. Baustert (I)"/>
    <s v="Ms. Davis (I)"/>
    <s v="NIPR (slides), Labnet"/>
  </r>
  <r>
    <d v="2018-05-15T00:00:00"/>
    <m/>
    <m/>
    <m/>
    <x v="4"/>
    <s v="Week 7"/>
    <m/>
    <x v="6"/>
    <m/>
    <m/>
    <m/>
    <m/>
  </r>
  <r>
    <s v="Location"/>
    <s v="Start"/>
    <s v="Finish"/>
    <s v="Duration"/>
    <x v="5"/>
    <s v="Lesson Title"/>
    <s v="Flt"/>
    <x v="7"/>
    <s v="Eval"/>
    <s v="Support Instructor"/>
    <s v="Secondary"/>
    <s v="DOY Resources"/>
  </r>
  <r>
    <s v="CR5"/>
    <s v="07:30"/>
    <d v="1899-12-30T11:30:00"/>
    <n v="4"/>
    <x v="36"/>
    <s v="Malware Forensic Analysis"/>
    <s v="W"/>
    <x v="27"/>
    <m/>
    <s v="Ms. Davis (I), Mr. Baustert (I)"/>
    <s v="Ms. Davis (I)"/>
    <s v="NIPR (slides), Labnet"/>
  </r>
  <r>
    <m/>
    <d v="1899-12-30T11:30:00"/>
    <s v="12:30"/>
    <n v="1"/>
    <x v="2"/>
    <s v="Lunch"/>
    <m/>
    <x v="1"/>
    <m/>
    <m/>
    <m/>
    <m/>
  </r>
  <r>
    <s v="CR5"/>
    <s v="12:30"/>
    <d v="1899-12-30T16:30:00"/>
    <n v="4"/>
    <x v="36"/>
    <s v="Malware Forensic Analysis"/>
    <s v="W"/>
    <x v="27"/>
    <m/>
    <s v="Ms. Davis (I), Mr. Baustert (I)"/>
    <s v="Ms. Davis (I)"/>
    <s v="NIPR (slides), Labnet"/>
  </r>
  <r>
    <d v="2018-05-16T00:00:00"/>
    <m/>
    <m/>
    <m/>
    <x v="4"/>
    <s v="Week 7"/>
    <m/>
    <x v="6"/>
    <m/>
    <m/>
    <m/>
    <m/>
  </r>
  <r>
    <s v="Location"/>
    <s v="Start"/>
    <s v="Finish"/>
    <s v="Duration"/>
    <x v="5"/>
    <s v="Lesson Title"/>
    <s v="Flt"/>
    <x v="7"/>
    <s v="Eval"/>
    <s v="Support Instructor"/>
    <s v="Secondary"/>
    <s v="DOY Resources"/>
  </r>
  <r>
    <s v="CR5"/>
    <s v="07:30"/>
    <d v="1899-12-30T11:30:00"/>
    <n v="4"/>
    <x v="36"/>
    <s v="Malware Forensic Analysis"/>
    <s v="W"/>
    <x v="27"/>
    <m/>
    <s v="Ms. Davis (I), Mr. Baustert (I)"/>
    <s v="Ms. Davis (I)"/>
    <s v="NIPR (slides), Labnet"/>
  </r>
  <r>
    <m/>
    <d v="1899-12-30T11:30:00"/>
    <d v="1899-12-30T12:30:00"/>
    <n v="1"/>
    <x v="2"/>
    <s v="Lunch"/>
    <m/>
    <x v="1"/>
    <m/>
    <m/>
    <m/>
    <m/>
  </r>
  <r>
    <s v="CR5"/>
    <d v="1899-12-30T12:30:00"/>
    <d v="1899-12-30T16:30:00"/>
    <n v="4"/>
    <x v="36"/>
    <s v="Malware Forensic Analysis"/>
    <s v="W"/>
    <x v="27"/>
    <m/>
    <s v="Ms. Davis (I), Mr. Baustert (I)"/>
    <s v="Ms. Davis (I)"/>
    <s v="NIPR (slides), Labnet"/>
  </r>
  <r>
    <d v="2018-05-17T00:00:00"/>
    <m/>
    <m/>
    <m/>
    <x v="4"/>
    <s v="Week 7"/>
    <m/>
    <x v="6"/>
    <m/>
    <m/>
    <m/>
    <m/>
  </r>
  <r>
    <s v="Location"/>
    <s v="Start"/>
    <s v="Finish"/>
    <s v="Duration"/>
    <x v="5"/>
    <s v="Lesson Title"/>
    <s v="Flt"/>
    <x v="7"/>
    <s v="Eval"/>
    <s v="Support Instructor"/>
    <s v="Secondary"/>
    <s v="DOY Resources"/>
  </r>
  <r>
    <s v="CR5"/>
    <d v="1899-12-30T07:30:00"/>
    <d v="1899-12-30T08:00:00"/>
    <n v="0.5"/>
    <x v="37"/>
    <s v="  Prep"/>
    <s v="V"/>
    <x v="5"/>
    <m/>
    <s v="Ms. Rados (I), Ms. Davis (I), Mr. Baustert (I) "/>
    <s v=" "/>
    <s v="Labnet"/>
  </r>
  <r>
    <s v="CR5"/>
    <d v="1899-12-30T08:00:00"/>
    <d v="1899-12-30T10:30:00"/>
    <n v="2.5"/>
    <x v="38"/>
    <s v="Malware Forensic Analysis Mission Evaluation"/>
    <s v="V/W"/>
    <x v="5"/>
    <m/>
    <s v="Ms. Rados (I), Ms. Davis (I), Mr. Baustert (I) "/>
    <s v=" "/>
    <s v="Labnet"/>
  </r>
  <r>
    <m/>
    <d v="1899-12-30T10:30:00"/>
    <d v="1899-12-30T12:00:00"/>
    <n v="1.5"/>
    <x v="2"/>
    <s v="Lunch"/>
    <m/>
    <x v="1"/>
    <m/>
    <m/>
    <m/>
    <m/>
  </r>
  <r>
    <s v="CR5"/>
    <d v="1899-12-30T12:00:00"/>
    <d v="1899-12-30T13:00:00"/>
    <n v="1"/>
    <x v="37"/>
    <s v="Malware Forensic Analysis ME Review/Critique"/>
    <s v="V/W"/>
    <x v="5"/>
    <m/>
    <s v="Ms. Rados (I), Ms. Davis (I), Mr. Baustert (I) "/>
    <s v=" "/>
    <s v="Labnet"/>
  </r>
  <r>
    <s v="CR5"/>
    <d v="1899-12-30T13:00:00"/>
    <d v="1899-12-30T16:30:00"/>
    <n v="3.5"/>
    <x v="39"/>
    <s v="Academic Prep (Malware Forensic Analysis)"/>
    <s v="W"/>
    <x v="27"/>
    <m/>
    <s v="Ms. Davis (I), Mr. Baustert (I) "/>
    <s v="Ms. Davis (I)"/>
    <s v="NIPR (slides), Labnet"/>
  </r>
  <r>
    <d v="2018-05-18T00:00:00"/>
    <m/>
    <m/>
    <m/>
    <x v="4"/>
    <s v="Week 7"/>
    <m/>
    <x v="6"/>
    <m/>
    <m/>
    <m/>
    <m/>
  </r>
  <r>
    <s v="Location"/>
    <s v="Start"/>
    <s v="Finish"/>
    <s v="Duration"/>
    <x v="5"/>
    <s v="Lesson Title"/>
    <s v="Flt"/>
    <x v="7"/>
    <s v="Eval"/>
    <s v="Support Instructor"/>
    <s v="Secondary"/>
    <s v="DOY Resources"/>
  </r>
  <r>
    <s v="CR5"/>
    <d v="1899-12-30T07:30:00"/>
    <d v="1899-12-30T10:30:00"/>
    <n v="3"/>
    <x v="40"/>
    <s v="Offensive Cyberspace Operations (OCO) Methodology and Tradecraft"/>
    <s v="W"/>
    <x v="13"/>
    <m/>
    <s v="Mr. Rosenberger (I), Mr. B. Williams (I), Mr. J. Williams (I)"/>
    <s v="Mr. B. Williams (I)"/>
    <s v="NIPR (slides), Labnet"/>
  </r>
  <r>
    <m/>
    <d v="1899-12-30T10:30:00"/>
    <d v="1899-12-30T11:30:00"/>
    <n v="1"/>
    <x v="2"/>
    <s v="Lunch"/>
    <m/>
    <x v="1"/>
    <m/>
    <m/>
    <m/>
    <m/>
  </r>
  <r>
    <s v="CR5"/>
    <d v="1899-12-30T11:30:00"/>
    <d v="1899-12-30T16:30:00"/>
    <n v="5"/>
    <x v="41"/>
    <s v="Tunneling and Redirection "/>
    <s v="W"/>
    <x v="29"/>
    <m/>
    <s v="Mr. J. Williams (I), Mr. B. Williams (I), Mr. Phillips (I), Mr. Rosenberger (I)"/>
    <s v="Mr. B. Williams (I)"/>
    <s v="NIPR (slides), Labnet"/>
  </r>
  <r>
    <d v="2018-05-19T00:00:00"/>
    <m/>
    <m/>
    <m/>
    <x v="4"/>
    <s v="Week 7"/>
    <m/>
    <x v="6"/>
    <m/>
    <m/>
    <m/>
    <m/>
  </r>
  <r>
    <s v="Location"/>
    <s v="Start"/>
    <s v="Finish"/>
    <s v="Duration"/>
    <x v="5"/>
    <s v="Lesson Title"/>
    <s v="Flt"/>
    <x v="7"/>
    <s v="Eval"/>
    <s v="Support Instructor"/>
    <s v="Secondary"/>
    <s v="DOY Resources"/>
  </r>
  <r>
    <d v="2018-05-20T00:00:00"/>
    <m/>
    <m/>
    <m/>
    <x v="4"/>
    <s v="Week 8"/>
    <m/>
    <x v="6"/>
    <m/>
    <m/>
    <m/>
    <m/>
  </r>
  <r>
    <s v="Location"/>
    <s v="Start"/>
    <s v="Finish"/>
    <s v="Duration"/>
    <x v="5"/>
    <s v="Lesson Title"/>
    <s v="Flt"/>
    <x v="7"/>
    <s v="Eval"/>
    <s v="Support Instructor"/>
    <s v="Secondary"/>
    <s v="DOY Resources"/>
  </r>
  <r>
    <m/>
    <m/>
    <m/>
    <m/>
    <x v="4"/>
    <m/>
    <m/>
    <x v="1"/>
    <m/>
    <m/>
    <m/>
    <m/>
  </r>
  <r>
    <m/>
    <m/>
    <m/>
    <m/>
    <x v="4"/>
    <m/>
    <m/>
    <x v="14"/>
    <m/>
    <m/>
    <m/>
    <m/>
  </r>
  <r>
    <d v="2018-05-21T00:00:00"/>
    <m/>
    <m/>
    <m/>
    <x v="4"/>
    <s v="Week 8"/>
    <m/>
    <x v="6"/>
    <m/>
    <m/>
    <m/>
    <m/>
  </r>
  <r>
    <s v="Location"/>
    <s v="Start"/>
    <s v="Finish"/>
    <s v="Duration"/>
    <x v="5"/>
    <s v="Lesson Title"/>
    <s v="Flt"/>
    <x v="7"/>
    <s v="Eval"/>
    <s v="Support Instructor"/>
    <s v="Secondary"/>
    <s v="DOY Resources"/>
  </r>
  <r>
    <s v="CR5"/>
    <d v="1899-12-30T07:30:00"/>
    <d v="1899-12-30T08:00:00"/>
    <n v="0.5"/>
    <x v="37"/>
    <s v="  Prep"/>
    <s v="V"/>
    <x v="5"/>
    <m/>
    <s v="Ms. Rados (I), Ms. Davis (I), Mr. Baustert (I) "/>
    <s v=" "/>
    <s v="Labnet"/>
  </r>
  <r>
    <s v="CR5"/>
    <d v="1899-12-30T08:00:00"/>
    <d v="1899-12-30T10:30:00"/>
    <n v="2.5"/>
    <x v="38"/>
    <s v="Malware Forensic Analysis Mission Evaluation Retest"/>
    <s v="V/W"/>
    <x v="5"/>
    <m/>
    <s v="Ms. Rados (I), Ms. Davis (I), Mr. Baustert (I) "/>
    <s v=" "/>
    <s v="Labnet"/>
  </r>
  <r>
    <m/>
    <d v="1899-12-30T10:30:00"/>
    <d v="1899-12-30T12:00:00"/>
    <n v="1.5"/>
    <x v="2"/>
    <s v="Lunch"/>
    <m/>
    <x v="1"/>
    <m/>
    <m/>
    <m/>
    <m/>
  </r>
  <r>
    <s v="CR5"/>
    <d v="1899-12-30T12:00:00"/>
    <d v="1899-12-30T15:00:00"/>
    <n v="3"/>
    <x v="42"/>
    <s v="Scanning and Enumeration"/>
    <s v="W"/>
    <x v="30"/>
    <m/>
    <s v="Mr. J. Williams (I), Mr. Phillips (I), Mr. Rosenberger (I)"/>
    <s v="Mr. B. Williams (I)"/>
    <s v="NIPR (slides), Labnet"/>
  </r>
  <r>
    <s v="CR5"/>
    <d v="1899-12-30T15:00:00"/>
    <d v="1899-12-30T16:00:00"/>
    <n v="1"/>
    <x v="43"/>
    <s v="Gain and Maintain Access"/>
    <s v="W"/>
    <x v="30"/>
    <m/>
    <s v="Mr. J. Williams (I),  Mr. Phillips (I), Mr. Rosenberger (I)"/>
    <s v="Mr. J. Williams (I)"/>
    <s v="Labnet &amp; NIPR"/>
  </r>
  <r>
    <d v="2018-05-22T00:00:00"/>
    <m/>
    <m/>
    <m/>
    <x v="4"/>
    <s v="Week 8"/>
    <m/>
    <x v="6"/>
    <m/>
    <m/>
    <m/>
    <m/>
  </r>
  <r>
    <s v="Location"/>
    <s v="Start"/>
    <s v="Finish"/>
    <s v="Duration"/>
    <x v="5"/>
    <s v="Lesson Title"/>
    <s v="Flt"/>
    <x v="7"/>
    <s v="Eval"/>
    <s v="Support Instructor"/>
    <s v="Secondary"/>
    <s v="DOY Resources"/>
  </r>
  <r>
    <s v="CR5"/>
    <d v="1899-12-30T07:30:00"/>
    <d v="1899-12-30T11:00:00"/>
    <n v="3.5"/>
    <x v="43"/>
    <s v="Gain and Maintain Access (cont)"/>
    <s v="W"/>
    <x v="30"/>
    <m/>
    <s v="Mr. J. Williams (I),  Mr. Phillips (I), Mr. Rosenberger (I)"/>
    <s v="Mr. J. Williams (I)"/>
    <s v="Labnet &amp; NIPR"/>
  </r>
  <r>
    <m/>
    <d v="1899-12-30T11:00:00"/>
    <d v="1899-12-30T12:30:00"/>
    <n v="1.5"/>
    <x v="2"/>
    <s v="Lunch"/>
    <m/>
    <x v="1"/>
    <m/>
    <m/>
    <m/>
    <m/>
  </r>
  <r>
    <s v="CR5"/>
    <d v="1899-12-30T12:30:00"/>
    <d v="1899-12-30T16:00:00"/>
    <n v="3.5"/>
    <x v="43"/>
    <s v="Gain and Maintain Access (cont)"/>
    <s v="W"/>
    <x v="30"/>
    <m/>
    <s v="Mr. J. Williams (I),  Mr. Phillips (I), Mr. Rosenberger (I)"/>
    <s v="Mr. J. Williams (I)"/>
    <s v="Labnet &amp; NIPR"/>
  </r>
  <r>
    <d v="2018-05-23T00:00:00"/>
    <m/>
    <m/>
    <m/>
    <x v="4"/>
    <s v="Week 8"/>
    <m/>
    <x v="6"/>
    <m/>
    <m/>
    <m/>
    <m/>
  </r>
  <r>
    <s v="Location"/>
    <s v="Start"/>
    <s v="Finish"/>
    <s v="Duration"/>
    <x v="5"/>
    <s v="Lesson Title"/>
    <s v="Flt"/>
    <x v="7"/>
    <s v="Eval"/>
    <s v="Support Instructor"/>
    <s v="Secondary"/>
    <s v="DOY Resources"/>
  </r>
  <r>
    <s v="CR5"/>
    <d v="1899-12-30T07:30:00"/>
    <d v="1899-12-30T11:30:00"/>
    <n v="4"/>
    <x v="43"/>
    <s v="Gain and Maintain Access (cont)"/>
    <s v="W"/>
    <x v="30"/>
    <m/>
    <s v="Mr. J. Williams (I),  Mr. Phillips (I), Mr. Rosenberger (I)"/>
    <s v="Mr. J. Williams (I)"/>
    <s v="Labnet &amp; NIPR"/>
  </r>
  <r>
    <m/>
    <d v="1899-12-30T11:30:00"/>
    <d v="1899-12-30T13:00:00"/>
    <n v="1.5"/>
    <x v="2"/>
    <s v="Lunch"/>
    <m/>
    <x v="1"/>
    <m/>
    <m/>
    <m/>
    <m/>
  </r>
  <r>
    <s v="CR5"/>
    <d v="1899-12-30T13:00:00"/>
    <d v="1899-12-30T16:30:00"/>
    <n v="3.5"/>
    <x v="44"/>
    <s v="Host Based Security Bypass"/>
    <s v="W"/>
    <x v="21"/>
    <m/>
    <s v="Mr. B. Williams (I), Mr. Phillips (I), Mr. Rosenberger (I)"/>
    <s v="Mr. B. Williams (I)"/>
    <s v="Labnet &amp; NIPR"/>
  </r>
  <r>
    <d v="2018-05-24T00:00:00"/>
    <m/>
    <m/>
    <m/>
    <x v="4"/>
    <s v="Week 8"/>
    <m/>
    <x v="6"/>
    <m/>
    <s v=""/>
    <m/>
    <m/>
  </r>
  <r>
    <s v="Location"/>
    <s v="Start"/>
    <s v="Finish"/>
    <s v="Duration"/>
    <x v="5"/>
    <s v="Lesson Title"/>
    <s v="Flt"/>
    <x v="7"/>
    <s v="Eval"/>
    <s v="Support Instructor"/>
    <s v="Secondary"/>
    <s v="DOY Resources"/>
  </r>
  <r>
    <s v="CR5"/>
    <s v="07:30"/>
    <s v="11:00"/>
    <n v="3.5"/>
    <x v="44"/>
    <s v="Host Based Security Bypass"/>
    <s v="W"/>
    <x v="21"/>
    <m/>
    <s v="Mr. B. Williams (I), Mr. Phillips (I), Mr. Rosenberger (I)"/>
    <s v="Mr. B. Williams (I)"/>
    <s v="Labnet &amp; NIPR"/>
  </r>
  <r>
    <m/>
    <d v="1899-12-30T11:00:00"/>
    <d v="1899-12-30T12:30:00"/>
    <n v="1.5"/>
    <x v="2"/>
    <s v="Lunch"/>
    <m/>
    <x v="1"/>
    <m/>
    <m/>
    <m/>
    <m/>
  </r>
  <r>
    <s v="CR5"/>
    <d v="1899-12-30T12:30:00"/>
    <d v="1899-12-30T16:00:00"/>
    <n v="3.5"/>
    <x v="45"/>
    <s v="Academic Prep (GCFA - Students Released)"/>
    <s v="W"/>
    <x v="1"/>
    <m/>
    <m/>
    <m/>
    <s v="Labnet &amp; NIPR"/>
  </r>
  <r>
    <d v="2018-05-25T00:00:00"/>
    <m/>
    <m/>
    <m/>
    <x v="4"/>
    <s v="Week 8"/>
    <m/>
    <x v="6"/>
    <m/>
    <m/>
    <m/>
    <m/>
  </r>
  <r>
    <s v="Location"/>
    <s v="Start"/>
    <s v="Finish"/>
    <s v="Duration"/>
    <x v="5"/>
    <s v="Lesson Title"/>
    <s v="Flt"/>
    <x v="7"/>
    <s v="Eval"/>
    <s v="Support Instructor"/>
    <s v="Secondary"/>
    <s v="DOY Resources"/>
  </r>
  <r>
    <s v="CR5"/>
    <d v="1899-12-30T07:30:00"/>
    <d v="1899-12-30T08:00:00"/>
    <n v="0.5"/>
    <x v="45"/>
    <s v="  Prep"/>
    <s v="V"/>
    <x v="11"/>
    <m/>
    <m/>
    <s v=" "/>
    <s v="NIPR"/>
  </r>
  <r>
    <s v="CR5"/>
    <d v="1899-12-30T08:00:00"/>
    <d v="1899-12-30T11:00:00"/>
    <n v="3"/>
    <x v="46"/>
    <s v="GCFA Certification Exam"/>
    <s v="V"/>
    <x v="11"/>
    <m/>
    <s v="Proctors &quot;TBD&quot;"/>
    <s v=" "/>
    <s v="NIPR (TSgt Hartwell- DOY Stand-by)"/>
  </r>
  <r>
    <d v="2018-05-26T00:00:00"/>
    <m/>
    <m/>
    <m/>
    <x v="4"/>
    <s v="Week 8"/>
    <m/>
    <x v="6"/>
    <m/>
    <m/>
    <m/>
    <m/>
  </r>
  <r>
    <s v="Location"/>
    <s v="Start"/>
    <s v="Finish"/>
    <s v="Duration"/>
    <x v="5"/>
    <s v="Lesson Title"/>
    <s v="Flt"/>
    <x v="7"/>
    <s v="Eval"/>
    <s v="Support Instructor"/>
    <s v="Secondary"/>
    <s v="DOY Resources"/>
  </r>
  <r>
    <d v="2018-05-27T00:00:00"/>
    <m/>
    <m/>
    <m/>
    <x v="4"/>
    <s v="Week 9"/>
    <m/>
    <x v="6"/>
    <m/>
    <m/>
    <m/>
    <m/>
  </r>
  <r>
    <s v="Location"/>
    <s v="Start"/>
    <s v="Finish"/>
    <s v="Duration"/>
    <x v="5"/>
    <s v="Lesson Title"/>
    <s v="Flt"/>
    <x v="7"/>
    <s v="Eval"/>
    <s v="Support Instructor"/>
    <s v="Secondary"/>
    <s v="DOY Resources"/>
  </r>
  <r>
    <m/>
    <m/>
    <m/>
    <m/>
    <x v="4"/>
    <m/>
    <m/>
    <x v="1"/>
    <m/>
    <m/>
    <m/>
    <m/>
  </r>
  <r>
    <m/>
    <m/>
    <m/>
    <m/>
    <x v="4"/>
    <m/>
    <m/>
    <x v="14"/>
    <m/>
    <m/>
    <m/>
    <m/>
  </r>
  <r>
    <d v="2018-05-28T00:00:00"/>
    <m/>
    <m/>
    <m/>
    <x v="4"/>
    <s v="Labor Day"/>
    <m/>
    <x v="6"/>
    <m/>
    <m/>
    <m/>
    <m/>
  </r>
  <r>
    <s v="Location"/>
    <s v="Start"/>
    <s v="Finish"/>
    <s v="Duration"/>
    <x v="5"/>
    <s v="Labor Day"/>
    <s v="Flt"/>
    <x v="7"/>
    <s v="Eval"/>
    <s v="Support Instructor"/>
    <s v="Secondary"/>
    <s v="DOY Resources"/>
  </r>
  <r>
    <m/>
    <m/>
    <m/>
    <m/>
    <x v="4"/>
    <s v="Labor Day"/>
    <m/>
    <x v="1"/>
    <m/>
    <m/>
    <m/>
    <m/>
  </r>
  <r>
    <d v="2018-05-29T00:00:00"/>
    <m/>
    <m/>
    <m/>
    <x v="4"/>
    <s v="Week 9"/>
    <m/>
    <x v="6"/>
    <m/>
    <m/>
    <m/>
    <m/>
  </r>
  <r>
    <s v="Location"/>
    <s v="Start"/>
    <s v="Finish"/>
    <s v="Duration"/>
    <x v="5"/>
    <s v="Lesson Title"/>
    <s v="Flt"/>
    <x v="7"/>
    <s v="Eval"/>
    <s v="Support Instructor"/>
    <s v="Secondary"/>
    <s v="DOY Resources"/>
  </r>
  <r>
    <s v="CR5"/>
    <s v="07:30"/>
    <d v="1899-12-30T11:30:00"/>
    <n v="4"/>
    <x v="47"/>
    <s v="NetWars Tournament (Cont'd)"/>
    <s v="W"/>
    <x v="30"/>
    <m/>
    <s v="Mr. Rosenberger (I), Ms. Davis (I), Mr. Hallit (SI)"/>
    <s v="Mr. Rosenberger (I)"/>
    <s v="Labnet &amp; NIPR"/>
  </r>
  <r>
    <m/>
    <d v="1899-12-30T11:30:00"/>
    <d v="1899-12-30T12:30:00"/>
    <n v="1"/>
    <x v="2"/>
    <s v="Lunch"/>
    <m/>
    <x v="1"/>
    <m/>
    <m/>
    <m/>
    <m/>
  </r>
  <r>
    <s v="CR5"/>
    <d v="1899-12-30T12:30:00"/>
    <d v="1899-12-30T16:30:00"/>
    <n v="4"/>
    <x v="47"/>
    <s v="NetWars Tournament"/>
    <s v="W"/>
    <x v="30"/>
    <m/>
    <s v="Mr. Rosenberger (I), Ms. Davis (I), Mr. Hallit (SI)"/>
    <s v="Mr. Rosenberger (I)"/>
    <s v="Labnet &amp; NIPR"/>
  </r>
  <r>
    <d v="2018-05-30T00:00:00"/>
    <m/>
    <m/>
    <m/>
    <x v="4"/>
    <s v="Week 9"/>
    <m/>
    <x v="6"/>
    <m/>
    <m/>
    <m/>
    <m/>
  </r>
  <r>
    <s v="Location"/>
    <s v="Start"/>
    <s v="Finish"/>
    <s v="Duration"/>
    <x v="5"/>
    <s v="Lesson Title"/>
    <s v="Flt"/>
    <x v="7"/>
    <s v="Eval"/>
    <s v="Support Instructor"/>
    <s v="Secondary"/>
    <s v="DOY Resources"/>
  </r>
  <r>
    <s v="CR5"/>
    <s v="07:30"/>
    <d v="1899-12-30T11:00:00"/>
    <n v="3.5"/>
    <x v="47"/>
    <s v="NetWars Tournament (Cont'd)"/>
    <s v="W"/>
    <x v="30"/>
    <m/>
    <s v="Mr. Rosenberger (I), Ms. Davis (I), Mr. Hallit (SI)"/>
    <s v="Mr. Rosenberger (I)"/>
    <s v="Labnet &amp; NIPR"/>
  </r>
  <r>
    <m/>
    <d v="1899-12-30T11:00:00"/>
    <d v="1899-12-30T12:30:00"/>
    <n v="1.5"/>
    <x v="2"/>
    <s v="Lunch"/>
    <m/>
    <x v="1"/>
    <m/>
    <m/>
    <m/>
    <m/>
  </r>
  <r>
    <s v="CR5"/>
    <d v="1899-12-30T12:30:00"/>
    <d v="1899-12-30T17:00:00"/>
    <n v="4.5"/>
    <x v="47"/>
    <s v="NetWars Tournament (Cont'd)"/>
    <s v="W"/>
    <x v="30"/>
    <m/>
    <s v="Mr. Rosenberger (I), Ms. Davis (I), Mr. Hallit (SI)"/>
    <s v="Mr. Rosenberger (I)"/>
    <s v="Labnet &amp; NIPR"/>
  </r>
  <r>
    <d v="2018-05-31T00:00:00"/>
    <m/>
    <m/>
    <m/>
    <x v="4"/>
    <s v="Week 9"/>
    <m/>
    <x v="6"/>
    <m/>
    <m/>
    <m/>
    <m/>
  </r>
  <r>
    <s v="Location"/>
    <s v="Start"/>
    <s v="Finish"/>
    <s v="Duration"/>
    <x v="5"/>
    <s v="Lesson Title"/>
    <s v="Flt"/>
    <x v="7"/>
    <s v="Eval"/>
    <s v="Support Instructor"/>
    <s v="Secondary"/>
    <s v="DOY Resources"/>
  </r>
  <r>
    <s v="CR5"/>
    <s v="07:00"/>
    <d v="1899-12-30T07:30:00"/>
    <n v="0.5"/>
    <x v="48"/>
    <s v="Technical Prep"/>
    <s v="W"/>
    <x v="30"/>
    <m/>
    <s v="Mr. Rosenberger (I), Ms. Davis (I), Mr. Hallit (SI)"/>
    <m/>
    <s v="Labnet &amp; NIPR"/>
  </r>
  <r>
    <s v="CR5"/>
    <d v="1899-12-30T07:30:00"/>
    <d v="1899-12-30T08:00:00"/>
    <n v="0.5"/>
    <x v="48"/>
    <s v="  Prep"/>
    <s v="V/W"/>
    <x v="5"/>
    <m/>
    <s v="Mr. B. Williams (I), Mr. Rosenberger (I), Ms. Davis (I), Mr. Hallit (SI)"/>
    <m/>
    <s v="Labnet &amp; NIPR"/>
  </r>
  <r>
    <s v="CR5"/>
    <d v="1899-12-30T08:00:00"/>
    <d v="1899-12-30T12:00:00"/>
    <n v="4"/>
    <x v="49"/>
    <s v="NetWars Tournament ME"/>
    <s v="V/W"/>
    <x v="5"/>
    <m/>
    <s v="Mr. B. Williams (I), Mr. Rosenberger (I), Ms. Davis (I), Mr. Hallit (SI)"/>
    <m/>
    <s v="Labnet &amp; NIPR"/>
  </r>
  <r>
    <m/>
    <d v="1899-12-30T12:00:00"/>
    <d v="1899-12-30T13:30:00"/>
    <n v="1.5"/>
    <x v="2"/>
    <s v="Lunch"/>
    <m/>
    <x v="1"/>
    <m/>
    <m/>
    <m/>
    <m/>
  </r>
  <r>
    <s v="CR5"/>
    <d v="1899-12-30T13:30:00"/>
    <d v="1899-12-30T14:30:00"/>
    <n v="1"/>
    <x v="48"/>
    <s v="NetWars ME  Review/Critique"/>
    <s v="V/W"/>
    <x v="5"/>
    <m/>
    <s v="Mr. B. Williams (I), Mr. Rosenberger (I), Ms. Davis (I), Mr. Hallit (SI)"/>
    <s v=" "/>
    <s v="Labnet &amp; NIPR"/>
  </r>
  <r>
    <s v="CR5"/>
    <d v="1899-12-30T14:30:00"/>
    <d v="1899-12-30T16:30:00"/>
    <n v="2"/>
    <x v="48"/>
    <s v="Academic Prep (Netwars Retest)"/>
    <m/>
    <x v="30"/>
    <m/>
    <s v="Mr. Rosenberger (I), Ms. Davis (I), Mr. Hallit (SI)"/>
    <s v="Mr. Rosenberger (I)"/>
    <s v="Labnet"/>
  </r>
  <r>
    <d v="2018-06-01T00:00:00"/>
    <m/>
    <m/>
    <m/>
    <x v="4"/>
    <s v="Week 9"/>
    <m/>
    <x v="6"/>
    <m/>
    <m/>
    <m/>
    <m/>
  </r>
  <r>
    <s v="Location"/>
    <s v="Start"/>
    <s v="Finish"/>
    <s v="Duration"/>
    <x v="5"/>
    <s v="Lesson Title"/>
    <s v="Flt"/>
    <x v="7"/>
    <s v="Eval"/>
    <s v="Support Instructor"/>
    <s v="Secondary"/>
    <s v="DOY Resources"/>
  </r>
  <r>
    <s v="CR5"/>
    <s v="07:00"/>
    <d v="1899-12-30T07:30:00"/>
    <n v="0.5"/>
    <x v="48"/>
    <s v=" Technical Prep"/>
    <s v="V/W"/>
    <x v="31"/>
    <m/>
    <s v="Mr. Rosenberger (I), Ms. Davis (I), Mr. Hallit (SI)"/>
    <m/>
    <s v="Labnet &amp; NIPR"/>
  </r>
  <r>
    <s v="CR5"/>
    <d v="1899-12-30T07:30:00"/>
    <d v="1899-12-30T11:30:00"/>
    <n v="4"/>
    <x v="49"/>
    <s v="NetWars Tournament ME (Retest)"/>
    <s v="V/W"/>
    <x v="5"/>
    <m/>
    <s v="Mr. B. Williams (I), Mr. Rosenberger (I), Ms. Davis (I), Mr. Hallit (SI)"/>
    <m/>
    <s v="Labnet &amp; NIPR"/>
  </r>
  <r>
    <m/>
    <d v="1899-12-30T10:30:00"/>
    <d v="1899-12-30T12:00:00"/>
    <n v="1.5"/>
    <x v="2"/>
    <s v="Lunch"/>
    <m/>
    <x v="1"/>
    <m/>
    <m/>
    <m/>
    <m/>
  </r>
  <r>
    <s v="CR5"/>
    <d v="1899-12-30T12:00:00"/>
    <d v="1899-12-30T16:00:00"/>
    <n v="4"/>
    <x v="50"/>
    <s v="Intro to Intel"/>
    <s v="W"/>
    <x v="11"/>
    <m/>
    <m/>
    <s v="Mr. B. Williams (I)"/>
    <s v="SIPR (slides)"/>
  </r>
  <r>
    <d v="2018-06-02T00:00:00"/>
    <m/>
    <m/>
    <m/>
    <x v="4"/>
    <s v="Week 9"/>
    <m/>
    <x v="6"/>
    <m/>
    <m/>
    <m/>
    <m/>
  </r>
  <r>
    <s v="Location"/>
    <s v="Start"/>
    <s v="Finish"/>
    <s v="Duration"/>
    <x v="5"/>
    <s v="Lesson Title"/>
    <s v="Flt"/>
    <x v="7"/>
    <s v="Eval"/>
    <s v="Support Instructor"/>
    <s v="Secondary"/>
    <s v="DOY Resources"/>
  </r>
  <r>
    <d v="2018-06-03T00:00:00"/>
    <m/>
    <m/>
    <m/>
    <x v="4"/>
    <s v="Week 9"/>
    <m/>
    <x v="6"/>
    <m/>
    <m/>
    <m/>
    <m/>
  </r>
  <r>
    <s v="Location"/>
    <s v="Start"/>
    <s v="Finish"/>
    <s v="Duration"/>
    <x v="5"/>
    <s v="Lesson Title"/>
    <s v="Flt"/>
    <x v="7"/>
    <s v="Eval"/>
    <s v="Support Instructor"/>
    <s v="Secondary"/>
    <s v="DOY Resources"/>
  </r>
  <r>
    <m/>
    <m/>
    <m/>
    <m/>
    <x v="4"/>
    <m/>
    <m/>
    <x v="1"/>
    <m/>
    <m/>
    <m/>
    <m/>
  </r>
  <r>
    <m/>
    <m/>
    <m/>
    <m/>
    <x v="4"/>
    <m/>
    <m/>
    <x v="14"/>
    <m/>
    <m/>
    <m/>
    <m/>
  </r>
  <r>
    <d v="2018-06-04T00:00:00"/>
    <m/>
    <m/>
    <m/>
    <x v="4"/>
    <s v="Week 9"/>
    <m/>
    <x v="6"/>
    <m/>
    <m/>
    <m/>
    <m/>
  </r>
  <r>
    <s v="Location"/>
    <s v="Start"/>
    <s v="Finish"/>
    <s v="Duration"/>
    <x v="5"/>
    <s v="Lesson Title"/>
    <s v="Flt"/>
    <x v="7"/>
    <s v="Eval"/>
    <s v="Support Instructor"/>
    <s v="Secondary"/>
    <s v="DOY Resources"/>
  </r>
  <r>
    <s v="CR5"/>
    <d v="1899-12-30T07:00:00"/>
    <d v="1899-12-30T14:30:00"/>
    <n v="7.5"/>
    <x v="51"/>
    <s v="Tactical Mission Analysis and Planning Training Mission (WORKING LUNCH)"/>
    <s v="W"/>
    <x v="11"/>
    <m/>
    <m/>
    <s v="Mr. B. Williams (I)"/>
    <s v="SIPR (slides)"/>
  </r>
  <r>
    <s v="CR5"/>
    <d v="1899-12-30T14:30:00"/>
    <d v="1899-12-30T16:00:00"/>
    <n v="1.5"/>
    <x v="52"/>
    <s v="Debriefing Process"/>
    <s v="W"/>
    <x v="11"/>
    <m/>
    <m/>
    <s v="Mr. B. Williams (I)"/>
    <s v="SIPR (slides)"/>
  </r>
  <r>
    <d v="2018-06-05T00:00:00"/>
    <m/>
    <m/>
    <m/>
    <x v="4"/>
    <s v="Week 10"/>
    <m/>
    <x v="6"/>
    <m/>
    <m/>
    <m/>
    <m/>
  </r>
  <r>
    <s v="Location"/>
    <s v="Start"/>
    <s v="Finish"/>
    <s v="Duration"/>
    <x v="5"/>
    <s v="Lesson Title"/>
    <s v="Flt"/>
    <x v="7"/>
    <s v="Eval"/>
    <s v="Support Instructor"/>
    <s v="Secondary"/>
    <s v="DOY Resources"/>
  </r>
  <r>
    <s v="CR5"/>
    <s v="07:30"/>
    <d v="1899-12-30T17:00:00"/>
    <n v="9.5"/>
    <x v="53"/>
    <s v="OCO Practical Exercise (WORKING LUNCH)"/>
    <s v="W"/>
    <x v="11"/>
    <m/>
    <s v="MSgt Cox (I), SSgt Rodriguez (I), TSgt Steffen (SI)"/>
    <s v="Mr. B. Williams (I)"/>
    <s v="NIPR, JWICS, OCO Exercise Environment"/>
  </r>
  <r>
    <d v="2018-06-06T00:00:00"/>
    <m/>
    <m/>
    <m/>
    <x v="4"/>
    <s v="Week 10"/>
    <m/>
    <x v="6"/>
    <m/>
    <m/>
    <m/>
    <m/>
  </r>
  <r>
    <s v="Location"/>
    <s v="Start"/>
    <s v="Finish"/>
    <s v="Duration"/>
    <x v="5"/>
    <s v="Lesson Title"/>
    <s v="Flt"/>
    <x v="7"/>
    <s v="Eval"/>
    <s v="Support Instructor"/>
    <s v="Secondary"/>
    <s v="DOY Resources"/>
  </r>
  <r>
    <s v="CR5"/>
    <s v="07:30"/>
    <d v="1899-12-30T17:00:00"/>
    <n v="9.5"/>
    <x v="53"/>
    <s v="OCO Practical Exercise (WORKING LUNCH)"/>
    <s v="W"/>
    <x v="11"/>
    <m/>
    <s v="MSgt Cox (I), SSgt Rodriguez (I), TSgt Steffen (SI)"/>
    <s v="Mr. B. Williams (I)"/>
    <s v="NIPR, JWICS, OCO Exercise Environment"/>
  </r>
  <r>
    <s v="CR5"/>
    <d v="1899-12-30T17:00:00"/>
    <d v="1899-12-30T17:30:00"/>
    <n v="0.5"/>
    <x v="54"/>
    <s v="Critiques"/>
    <m/>
    <x v="5"/>
    <m/>
    <m/>
    <s v="Mr. B. Williams (I)"/>
    <s v="Labnet"/>
  </r>
  <r>
    <d v="2018-06-07T00:00:00"/>
    <m/>
    <m/>
    <m/>
    <x v="4"/>
    <s v="Week 10"/>
    <m/>
    <x v="6"/>
    <m/>
    <m/>
    <m/>
    <m/>
  </r>
  <r>
    <s v="Location"/>
    <s v="Start"/>
    <s v="Finish"/>
    <s v="Duration"/>
    <x v="5"/>
    <s v="Lesson Title"/>
    <s v="Flt"/>
    <x v="7"/>
    <s v="Eval"/>
    <s v="Support Instructor"/>
    <s v="Secondary"/>
    <s v="DOY Resources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6">
  <r>
    <x v="0"/>
    <s v="Windows"/>
    <n v="34.5"/>
    <n v="10"/>
    <n v="0"/>
    <n v="24.5"/>
    <n v="34.5"/>
  </r>
  <r>
    <x v="1"/>
    <s v="Windows Foundations"/>
    <m/>
    <m/>
    <m/>
    <m/>
    <n v="24"/>
  </r>
  <r>
    <x v="2"/>
    <s v="Windows Security and Logging "/>
    <m/>
    <m/>
    <m/>
    <m/>
    <n v="4.5"/>
  </r>
  <r>
    <x v="3"/>
    <s v="Active Directory and User Accounts"/>
    <m/>
    <m/>
    <m/>
    <m/>
    <n v="4.5"/>
  </r>
  <r>
    <x v="4"/>
    <s v="Windows Refresher Exercise #1"/>
    <m/>
    <m/>
    <m/>
    <m/>
    <n v="1.5"/>
  </r>
  <r>
    <x v="5"/>
    <s v="Linux"/>
    <n v="23.5"/>
    <n v="8"/>
    <n v="0"/>
    <n v="15.5"/>
    <n v="23.5"/>
  </r>
  <r>
    <x v="6"/>
    <s v="Linux Start-up and Configuration"/>
    <m/>
    <m/>
    <m/>
    <m/>
    <n v="3"/>
  </r>
  <r>
    <x v="7"/>
    <s v="Linux File System"/>
    <m/>
    <m/>
    <m/>
    <m/>
    <n v="7"/>
  </r>
  <r>
    <x v="8"/>
    <s v="Linux Processes and Logging"/>
    <m/>
    <m/>
    <m/>
    <m/>
    <n v="3"/>
  </r>
  <r>
    <x v="9"/>
    <s v="Linux User Accounts"/>
    <m/>
    <m/>
    <m/>
    <m/>
    <n v="3"/>
  </r>
  <r>
    <x v="10"/>
    <s v="Linux Networking &amp; Firewalls"/>
    <m/>
    <m/>
    <m/>
    <m/>
    <n v="6"/>
  </r>
  <r>
    <x v="11"/>
    <s v="Linux Refresher Exercise #1"/>
    <m/>
    <m/>
    <m/>
    <m/>
    <n v="1.5"/>
  </r>
  <r>
    <x v="12"/>
    <s v="Programming"/>
    <n v="54.5"/>
    <n v="20"/>
    <n v="0"/>
    <n v="34.5"/>
    <n v="54.5"/>
  </r>
  <r>
    <x v="13"/>
    <s v="Introduction to Assembly"/>
    <m/>
    <m/>
    <m/>
    <m/>
    <n v="2"/>
  </r>
  <r>
    <x v="14"/>
    <s v="Programming with C"/>
    <m/>
    <m/>
    <m/>
    <m/>
    <n v="12.5"/>
  </r>
  <r>
    <x v="15"/>
    <s v="Intro to Python"/>
    <m/>
    <m/>
    <m/>
    <m/>
    <n v="21"/>
  </r>
  <r>
    <x v="16"/>
    <s v="Intro to Powershell"/>
    <m/>
    <m/>
    <m/>
    <m/>
    <n v="19"/>
  </r>
  <r>
    <x v="17"/>
    <s v="Networking &amp; Protocols"/>
    <n v="4.5"/>
    <n v="4.5"/>
    <n v="0"/>
    <n v="0"/>
    <n v="4.5"/>
  </r>
  <r>
    <x v="18"/>
    <s v="Introduction to Networking"/>
    <m/>
    <m/>
    <m/>
    <m/>
    <n v="3"/>
  </r>
  <r>
    <x v="19"/>
    <s v="Introduction to Network and Routing Protocols"/>
    <m/>
    <m/>
    <m/>
    <m/>
    <n v="1.5"/>
  </r>
  <r>
    <x v="20"/>
    <s v="SANS"/>
    <n v="74.5"/>
    <n v="19"/>
    <n v="0"/>
    <n v="55.5"/>
    <n v="74.5"/>
  </r>
  <r>
    <x v="21"/>
    <s v="GCFA"/>
    <m/>
    <m/>
    <m/>
    <m/>
    <n v="57"/>
  </r>
  <r>
    <x v="22"/>
    <s v="Netwars Tournament Training Mission"/>
    <m/>
    <m/>
    <m/>
    <m/>
    <n v="16"/>
  </r>
  <r>
    <x v="23"/>
    <s v="Netwars Continuous"/>
    <m/>
    <m/>
    <m/>
    <m/>
    <n v="1.5"/>
  </r>
  <r>
    <x v="24"/>
    <s v="Network Forensics"/>
    <n v="9"/>
    <n v="0"/>
    <n v="0"/>
    <n v="9"/>
    <n v="9"/>
  </r>
  <r>
    <x v="25"/>
    <s v="Analysis with Wireshark"/>
    <m/>
    <m/>
    <m/>
    <m/>
    <n v="9"/>
  </r>
  <r>
    <x v="26"/>
    <s v="Forensics &amp; Malware"/>
    <n v="38"/>
    <n v="13"/>
    <n v="0"/>
    <n v="25"/>
    <n v="38"/>
  </r>
  <r>
    <x v="27"/>
    <s v="Introduction to Forensics"/>
    <m/>
    <m/>
    <m/>
    <m/>
    <n v="14"/>
  </r>
  <r>
    <x v="28"/>
    <s v="Forensics &amp; Malware"/>
    <m/>
    <m/>
    <m/>
    <m/>
    <n v="24"/>
  </r>
  <r>
    <x v="29"/>
    <s v="Offensive Cyberspace Operations (OCO)"/>
    <n v="49"/>
    <n v="8"/>
    <n v="0"/>
    <n v="41"/>
    <n v="49"/>
  </r>
  <r>
    <x v="30"/>
    <s v="OCO Methodology and Tradecraft"/>
    <m/>
    <m/>
    <m/>
    <m/>
    <n v="3"/>
  </r>
  <r>
    <x v="31"/>
    <s v="Tunneling and Port Redirection"/>
    <m/>
    <m/>
    <m/>
    <m/>
    <n v="5"/>
  </r>
  <r>
    <x v="32"/>
    <s v="Scanning and Enumeration"/>
    <m/>
    <m/>
    <m/>
    <m/>
    <n v="3"/>
  </r>
  <r>
    <x v="33"/>
    <s v="Gain and Maintain Access"/>
    <m/>
    <m/>
    <m/>
    <m/>
    <n v="12"/>
  </r>
  <r>
    <x v="34"/>
    <s v="Host Based Security Bypass"/>
    <m/>
    <m/>
    <m/>
    <m/>
    <n v="7"/>
  </r>
  <r>
    <x v="35"/>
    <s v="OCO Practical Exercise"/>
    <m/>
    <m/>
    <m/>
    <m/>
    <n v="19"/>
  </r>
  <r>
    <x v="36"/>
    <s v="Mission Analysis and PBED"/>
    <n v="17.5"/>
    <n v="12.5"/>
    <n v="0"/>
    <n v="5"/>
    <n v="17.5"/>
  </r>
  <r>
    <x v="37"/>
    <s v="Cyber Threat Brief"/>
    <m/>
    <m/>
    <m/>
    <m/>
    <n v="1.5"/>
  </r>
  <r>
    <x v="38"/>
    <s v="Military Cybespace Operations and Cyber Mission Forces"/>
    <m/>
    <m/>
    <m/>
    <m/>
    <n v="3"/>
  </r>
  <r>
    <x v="39"/>
    <s v="Tactical Mission Analysis and Planning Training Mission"/>
    <m/>
    <m/>
    <m/>
    <m/>
    <n v="7.5"/>
  </r>
  <r>
    <x v="40"/>
    <s v="Intro to Intelligence"/>
    <m/>
    <m/>
    <m/>
    <m/>
    <n v="4"/>
  </r>
  <r>
    <x v="41"/>
    <s v="Debriefing Process"/>
    <m/>
    <m/>
    <m/>
    <m/>
    <n v="1.5"/>
  </r>
  <r>
    <x v="42"/>
    <s v="Admin"/>
    <n v="7.75"/>
    <n v="7.75"/>
    <n v="0"/>
    <n v="0"/>
    <n v="7.75"/>
  </r>
  <r>
    <x v="43"/>
    <s v="ADMIN"/>
    <m/>
    <m/>
    <m/>
    <m/>
    <n v="7.75"/>
  </r>
  <r>
    <x v="44"/>
    <s v="Academic Prep"/>
    <m/>
    <m/>
    <n v="68"/>
    <m/>
    <n v="68"/>
  </r>
  <r>
    <x v="45"/>
    <s v="PT"/>
    <m/>
    <m/>
    <n v="2.5"/>
    <m/>
    <n v="2.5"/>
  </r>
  <r>
    <x v="46"/>
    <s v="Evaluation"/>
    <n v="22.5"/>
    <n v="0"/>
    <n v="5.5"/>
    <n v="17"/>
    <n v="22.5"/>
  </r>
  <r>
    <x v="47"/>
    <s v="Pre-Assessment/Post-Assessment"/>
    <m/>
    <m/>
    <m/>
    <m/>
    <n v="2"/>
  </r>
  <r>
    <x v="48"/>
    <s v="Windows "/>
    <m/>
    <m/>
    <m/>
    <m/>
    <n v="5"/>
  </r>
  <r>
    <x v="49"/>
    <s v="Linux "/>
    <m/>
    <m/>
    <m/>
    <m/>
    <n v="2"/>
  </r>
  <r>
    <x v="50"/>
    <s v="Programming &amp; Scripting "/>
    <m/>
    <m/>
    <m/>
    <m/>
    <n v="6"/>
  </r>
  <r>
    <x v="51"/>
    <s v="GCFA Certification Exam "/>
    <m/>
    <m/>
    <m/>
    <m/>
    <n v="3"/>
  </r>
  <r>
    <x v="52"/>
    <s v="Forensics &amp; Malware "/>
    <m/>
    <m/>
    <m/>
    <m/>
    <n v="5"/>
  </r>
  <r>
    <x v="53"/>
    <s v="NetWars Tournament "/>
    <m/>
    <m/>
    <m/>
    <m/>
    <n v="8"/>
  </r>
  <r>
    <x v="54"/>
    <s v="Review/Critique"/>
    <m/>
    <m/>
    <n v="5.5"/>
    <m/>
    <n v="5.5"/>
  </r>
  <r>
    <x v="55"/>
    <s v="CCV Prep"/>
    <m/>
    <m/>
    <n v="6"/>
    <m/>
    <n v="6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321">
  <r>
    <s v="CR5"/>
    <s v="06:30"/>
    <s v="07:00"/>
    <n v="0.5"/>
    <x v="0"/>
    <s v="Security INDOC (if needed)"/>
    <s v="SSO"/>
    <m/>
    <m/>
    <m/>
    <m/>
    <s v="N/A"/>
  </r>
  <r>
    <s v="CR5"/>
    <s v="07:00"/>
    <s v="07:15"/>
    <n v="0.25"/>
    <x v="0"/>
    <s v=" Badging "/>
    <s v="SSO"/>
    <m/>
    <m/>
    <m/>
    <m/>
    <s v="N/A"/>
  </r>
  <r>
    <s v="CR5"/>
    <s v="07:15"/>
    <s v="08:15"/>
    <n v="1"/>
    <x v="0"/>
    <s v="Security Brief / CEMP "/>
    <s v="SSO"/>
    <m/>
    <m/>
    <m/>
    <m/>
    <s v="NIPR (slides)"/>
  </r>
  <r>
    <s v="CR5"/>
    <s v="08:15"/>
    <d v="1899-12-30T08:30:00"/>
    <n v="0.25"/>
    <x v="1"/>
    <s v="Break "/>
    <m/>
    <m/>
    <m/>
    <m/>
    <m/>
    <m/>
  </r>
  <r>
    <s v="CR5"/>
    <d v="1899-12-30T08:30:00"/>
    <d v="1899-12-30T10:00:00"/>
    <n v="1.5"/>
    <x v="0"/>
    <s v="CC Welcome Brief / Student &amp; Staff Introductions "/>
    <s v="CC"/>
    <m/>
    <m/>
    <m/>
    <m/>
    <s v="NIPR (slides)"/>
  </r>
  <r>
    <s v="CR5"/>
    <d v="1899-12-30T10:00:00"/>
    <d v="1899-12-30T10:30:00"/>
    <n v="0.5"/>
    <x v="0"/>
    <s v="Course Directors Welcome"/>
    <s v="W"/>
    <m/>
    <m/>
    <m/>
    <m/>
    <s v="NIPR (slides)"/>
  </r>
  <r>
    <s v="CR5"/>
    <d v="1899-12-30T10:30:00"/>
    <d v="1899-12-30T11:00:00"/>
    <n v="0.5"/>
    <x v="0"/>
    <s v="Admin / ROE / RA"/>
    <s v="I"/>
    <m/>
    <m/>
    <m/>
    <m/>
    <s v="NIPR (slides)"/>
  </r>
  <r>
    <s v="CR5"/>
    <d v="1899-12-30T11:00:00"/>
    <d v="1899-12-30T11:30:00"/>
    <n v="0.5"/>
    <x v="0"/>
    <s v="Safety"/>
    <s v="W"/>
    <m/>
    <m/>
    <m/>
    <m/>
    <s v="NIPR (slides)"/>
  </r>
  <r>
    <s v="CR5"/>
    <d v="1899-12-30T11:30:00"/>
    <d v="1899-12-30T11:45:00"/>
    <n v="0.25"/>
    <x v="0"/>
    <s v="OPSEC Briefing"/>
    <s v="W"/>
    <m/>
    <m/>
    <m/>
    <m/>
    <s v="NIPR (slides)"/>
  </r>
  <r>
    <s v="CR5"/>
    <d v="1899-12-30T11:45:00"/>
    <d v="1899-12-30T12:00:00"/>
    <n v="0.25"/>
    <x v="0"/>
    <s v="Booster Club "/>
    <s v="W/Y"/>
    <m/>
    <m/>
    <m/>
    <m/>
    <s v="NIPR (slides)"/>
  </r>
  <r>
    <s v="CR5"/>
    <d v="1899-12-30T12:00:00"/>
    <d v="1899-12-30T13:00:00"/>
    <n v="1"/>
    <x v="2"/>
    <s v="Lunch"/>
    <m/>
    <m/>
    <m/>
    <m/>
    <m/>
    <m/>
  </r>
  <r>
    <s v="CR5"/>
    <d v="1899-12-30T13:00:00"/>
    <d v="1899-12-30T14:30:00"/>
    <n v="1.5"/>
    <x v="0"/>
    <s v="System Setup "/>
    <s v="Y"/>
    <m/>
    <m/>
    <m/>
    <m/>
    <s v="NIPR (slides)"/>
  </r>
  <r>
    <s v="CC's Ofc"/>
    <d v="1899-12-30T14:00:00"/>
    <d v="1899-12-30T14:30:00"/>
    <n v="0.5"/>
    <x v="3"/>
    <s v=" Class Leadership to meet with CC/CCS"/>
    <s v="CC"/>
    <m/>
    <m/>
    <m/>
    <m/>
    <m/>
  </r>
  <r>
    <s v="CR5"/>
    <d v="1899-12-30T14:30:00"/>
    <d v="1899-12-30T15:30:00"/>
    <n v="1"/>
    <x v="0"/>
    <s v="Stan/Eval Briefing  / Question Mark "/>
    <s v="V"/>
    <m/>
    <m/>
    <m/>
    <m/>
    <s v="NIPR (slides)"/>
  </r>
  <r>
    <s v="CR5"/>
    <d v="1899-12-30T15:30:00"/>
    <d v="1899-12-30T16:30:00"/>
    <n v="1"/>
    <x v="4"/>
    <s v="Knowledge Assessment Test (QM)"/>
    <s v="V"/>
    <m/>
    <m/>
    <m/>
    <m/>
    <s v="NIPR (slides)"/>
  </r>
  <r>
    <s v="CR5"/>
    <d v="1899-12-30T16:30:00"/>
    <d v="1899-12-30T17:00:00"/>
    <n v="0.5"/>
    <x v="3"/>
    <s v="Class Leader time with students"/>
    <m/>
    <m/>
    <m/>
    <m/>
    <m/>
    <m/>
  </r>
  <r>
    <s v="DAY:"/>
    <n v="2"/>
    <s v="$DATE"/>
    <m/>
    <x v="5"/>
    <s v="Week #"/>
    <m/>
    <s v="Current as of: $DATE"/>
    <m/>
    <m/>
    <m/>
    <m/>
  </r>
  <r>
    <s v="Location"/>
    <s v="Start"/>
    <s v="Finish"/>
    <s v="Duration"/>
    <x v="6"/>
    <s v="Lesson Title"/>
    <s v="Flt"/>
    <s v="Primary Instructor"/>
    <s v="Eval"/>
    <s v="Support Instructor"/>
    <s v="Secondary"/>
    <s v="DOY Resources"/>
  </r>
  <r>
    <s v="CR5"/>
    <s v="07:30"/>
    <s v="09:00"/>
    <n v="1.5"/>
    <x v="7"/>
    <s v="Netwars Continuous"/>
    <s v="W"/>
    <m/>
    <m/>
    <m/>
    <m/>
    <s v="Labnet &amp; NIPR"/>
  </r>
  <r>
    <s v="CR5"/>
    <s v="09:00"/>
    <d v="1899-12-30T10:30:00"/>
    <n v="1.5"/>
    <x v="8"/>
    <s v="Cyber Threat Brief"/>
    <s v="W"/>
    <m/>
    <m/>
    <m/>
    <m/>
    <s v="SIPR (slides)"/>
  </r>
  <r>
    <s v="CR5"/>
    <d v="1899-12-30T10:30:00"/>
    <d v="1899-12-30T11:00:00"/>
    <n v="0.5"/>
    <x v="9"/>
    <s v="CWO Module Introduction"/>
    <s v="W"/>
    <m/>
    <m/>
    <m/>
    <m/>
    <s v="NIPR (slides)"/>
  </r>
  <r>
    <m/>
    <d v="1899-12-30T11:00:00"/>
    <d v="1899-12-30T12:30:00"/>
    <n v="1.5"/>
    <x v="2"/>
    <s v="Lunch"/>
    <m/>
    <m/>
    <m/>
    <m/>
    <m/>
    <m/>
  </r>
  <r>
    <s v="CR5"/>
    <d v="1899-12-30T12:30:00"/>
    <d v="1899-12-30T15:30:00"/>
    <n v="3"/>
    <x v="10"/>
    <s v="Mil Cyberspace Ops and the Cyber Msn Force"/>
    <s v="W"/>
    <m/>
    <m/>
    <m/>
    <m/>
    <s v="SIPR (slides)"/>
  </r>
  <r>
    <m/>
    <d v="1899-12-30T15:30:00"/>
    <d v="1899-12-30T17:00:00"/>
    <n v="1.5"/>
    <x v="11"/>
    <s v="Class PT"/>
    <m/>
    <m/>
    <m/>
    <m/>
    <m/>
    <m/>
  </r>
  <r>
    <s v="DAY:"/>
    <n v="3"/>
    <s v="$DATE"/>
    <m/>
    <x v="5"/>
    <s v="Week #"/>
    <m/>
    <s v="Current as of: $DATE"/>
    <m/>
    <m/>
    <m/>
    <m/>
  </r>
  <r>
    <s v="Location"/>
    <s v="Start"/>
    <s v="Finish"/>
    <s v="Duration"/>
    <x v="6"/>
    <s v="Lesson Title"/>
    <s v="Flt"/>
    <s v="Primary Instructor"/>
    <s v="Eval"/>
    <s v="Support Instructor"/>
    <s v="Secondary"/>
    <s v="DOY Resources"/>
  </r>
  <r>
    <s v="CR5"/>
    <d v="1899-12-30T08:00:00"/>
    <d v="1899-12-30T11:00:00"/>
    <n v="3"/>
    <x v="12"/>
    <s v="Linux Start-up and Configuration"/>
    <s v="W"/>
    <m/>
    <m/>
    <m/>
    <m/>
    <s v="Labnet"/>
  </r>
  <r>
    <m/>
    <d v="1899-12-30T11:00:00"/>
    <d v="1899-12-30T12:00:00"/>
    <n v="1"/>
    <x v="2"/>
    <s v="Lunch"/>
    <m/>
    <m/>
    <m/>
    <m/>
    <m/>
    <m/>
  </r>
  <r>
    <s v="CR5"/>
    <d v="1899-12-30T12:00:00"/>
    <d v="1899-12-30T15:00:00"/>
    <n v="3"/>
    <x v="13"/>
    <s v="Linux File System"/>
    <s v="W"/>
    <m/>
    <m/>
    <m/>
    <m/>
    <s v="NIPR (slides), Labnet"/>
  </r>
  <r>
    <s v="CR5"/>
    <d v="1899-12-30T15:00:00"/>
    <d v="1899-12-30T17:00:00"/>
    <n v="2"/>
    <x v="14"/>
    <s v="Academic Prep (Student Study)"/>
    <m/>
    <m/>
    <m/>
    <m/>
    <m/>
    <m/>
  </r>
  <r>
    <s v="DAY:"/>
    <n v="4"/>
    <s v="$DATE"/>
    <m/>
    <x v="5"/>
    <s v="Week #"/>
    <m/>
    <s v="Current as of: $DATE"/>
    <m/>
    <m/>
    <m/>
    <m/>
  </r>
  <r>
    <s v="Location"/>
    <s v="Start"/>
    <s v="Finish"/>
    <s v="Duration"/>
    <x v="6"/>
    <s v="Lesson Title"/>
    <s v="Flt"/>
    <s v="Primary Instructor"/>
    <s v="Eval"/>
    <s v="Support Instructor"/>
    <s v="Secondary"/>
    <s v="DOY Resources"/>
  </r>
  <r>
    <s v="CR5"/>
    <d v="1899-12-30T08:00:00"/>
    <d v="1899-12-30T12:00:00"/>
    <n v="4"/>
    <x v="13"/>
    <s v="Linux File Systems (Cont.)"/>
    <s v="W"/>
    <m/>
    <m/>
    <m/>
    <m/>
    <s v="NIPR (slides), Labnet"/>
  </r>
  <r>
    <m/>
    <d v="1899-12-30T12:00:00"/>
    <d v="1899-12-30T13:00:00"/>
    <n v="1"/>
    <x v="2"/>
    <s v="Lunch"/>
    <m/>
    <m/>
    <m/>
    <m/>
    <m/>
    <m/>
  </r>
  <r>
    <s v="CR5"/>
    <d v="1899-12-30T13:00:00"/>
    <d v="1899-12-30T16:00:00"/>
    <n v="3"/>
    <x v="15"/>
    <s v="Linux Processes and Logging"/>
    <s v="W"/>
    <m/>
    <m/>
    <m/>
    <m/>
    <s v="NIPR (slides), Labnet"/>
  </r>
  <r>
    <s v="CR5"/>
    <d v="1899-12-30T16:00:00"/>
    <d v="1899-12-30T17:00:00"/>
    <n v="1"/>
    <x v="11"/>
    <s v="Class PT"/>
    <m/>
    <m/>
    <m/>
    <m/>
    <m/>
    <m/>
  </r>
  <r>
    <s v="DAY:"/>
    <n v="5"/>
    <s v="$DATE"/>
    <m/>
    <x v="5"/>
    <s v="Week #"/>
    <m/>
    <s v="Current as of: $DATE"/>
    <m/>
    <m/>
    <m/>
    <m/>
  </r>
  <r>
    <s v="Location"/>
    <s v="Start"/>
    <s v="Finish"/>
    <s v="Duration"/>
    <x v="6"/>
    <s v="Lesson Title"/>
    <s v="Flt"/>
    <s v="Primary Instructor"/>
    <s v="Eval"/>
    <s v="Support Instructor"/>
    <s v="Secondary"/>
    <s v="DOY Resources"/>
  </r>
  <r>
    <s v="CR5"/>
    <d v="1899-12-30T08:00:00"/>
    <d v="1899-12-30T11:00:00"/>
    <n v="3"/>
    <x v="16"/>
    <s v="Linux User Accounts"/>
    <s v="W"/>
    <m/>
    <m/>
    <m/>
    <m/>
    <s v="Labnet"/>
  </r>
  <r>
    <m/>
    <d v="1899-12-30T11:00:00"/>
    <d v="1899-12-30T12:00:00"/>
    <n v="1"/>
    <x v="2"/>
    <s v="Lunch"/>
    <m/>
    <m/>
    <m/>
    <m/>
    <m/>
    <m/>
  </r>
  <r>
    <s v="CR5"/>
    <d v="1899-12-30T12:00:00"/>
    <d v="1899-12-30T15:00:00"/>
    <n v="3"/>
    <x v="17"/>
    <s v="Linux Networking &amp; Firewalls"/>
    <s v="W"/>
    <m/>
    <m/>
    <m/>
    <m/>
    <s v="Labnet"/>
  </r>
  <r>
    <s v="CR5"/>
    <d v="1899-12-30T15:00:00"/>
    <d v="1899-12-30T17:00:00"/>
    <n v="2"/>
    <x v="14"/>
    <s v="Academic Prep (Student Study)"/>
    <m/>
    <m/>
    <m/>
    <m/>
    <m/>
    <m/>
  </r>
  <r>
    <s v="DAY:"/>
    <n v="6"/>
    <s v="$DATE"/>
    <m/>
    <x v="5"/>
    <s v="Week #"/>
    <m/>
    <s v="Current as of: $DATE"/>
    <m/>
    <m/>
    <m/>
    <m/>
  </r>
  <r>
    <s v="Location"/>
    <s v="Start"/>
    <s v="Finish"/>
    <s v="Duration"/>
    <x v="6"/>
    <s v="Lesson Title"/>
    <s v="Flt"/>
    <s v="Primary Instructor"/>
    <s v="Eval"/>
    <s v="Support Instructor"/>
    <s v="Secondary"/>
    <s v="DOY Resources"/>
  </r>
  <r>
    <s v="CR5"/>
    <d v="1899-12-30T08:00:00"/>
    <d v="1899-12-30T11:00:00"/>
    <n v="3"/>
    <x v="17"/>
    <s v="Linux Networking &amp; Firewalls"/>
    <s v="W"/>
    <m/>
    <m/>
    <m/>
    <m/>
    <s v="Labnet"/>
  </r>
  <r>
    <m/>
    <d v="1899-12-30T11:00:00"/>
    <d v="1899-12-30T12:00:00"/>
    <n v="1"/>
    <x v="2"/>
    <s v="Lunch"/>
    <m/>
    <m/>
    <m/>
    <m/>
    <m/>
    <m/>
  </r>
  <r>
    <s v="CR5"/>
    <d v="1899-12-30T12:00:00"/>
    <d v="1899-12-30T14:00:00"/>
    <n v="2"/>
    <x v="18"/>
    <s v="Windows Foundations"/>
    <s v="W"/>
    <m/>
    <m/>
    <m/>
    <m/>
    <s v="Labnet"/>
  </r>
  <r>
    <s v="CR5"/>
    <d v="1899-12-30T14:00:00"/>
    <d v="1899-12-30T17:00:00"/>
    <n v="3"/>
    <x v="14"/>
    <s v="Academic Prep (Student Study)"/>
    <m/>
    <m/>
    <m/>
    <m/>
    <m/>
    <m/>
  </r>
  <r>
    <s v="DAY:"/>
    <n v="7"/>
    <s v="$DATE"/>
    <m/>
    <x v="5"/>
    <s v="Week #"/>
    <m/>
    <s v="Current as of: $DATE"/>
    <m/>
    <m/>
    <m/>
    <m/>
  </r>
  <r>
    <s v="Location"/>
    <s v="Start"/>
    <s v="Finish"/>
    <s v="Duration"/>
    <x v="6"/>
    <s v="Lesson Title"/>
    <s v="Flt"/>
    <s v="Primary Instructor"/>
    <s v="Eval"/>
    <s v="Support Instructor"/>
    <s v="Secondary"/>
    <s v="DOY Resources"/>
  </r>
  <r>
    <s v="CR5"/>
    <d v="1899-12-30T08:00:00"/>
    <d v="1899-12-30T08:30:00"/>
    <n v="0.5"/>
    <x v="19"/>
    <s v="CCV  Prep"/>
    <s v="V"/>
    <m/>
    <m/>
    <m/>
    <m/>
    <s v="Labnet"/>
  </r>
  <r>
    <s v="CR5"/>
    <d v="1899-12-30T08:30:00"/>
    <d v="1899-12-30T09:30:00"/>
    <n v="1"/>
    <x v="20"/>
    <s v="Linux Academic Evaluation"/>
    <s v="V"/>
    <m/>
    <m/>
    <m/>
    <m/>
    <s v="Labnet"/>
  </r>
  <r>
    <s v="CR5"/>
    <d v="1899-12-30T09:30:00"/>
    <d v="1899-12-30T11:00:00"/>
    <n v="1.5"/>
    <x v="18"/>
    <s v="Windows Foundations"/>
    <s v="W"/>
    <m/>
    <m/>
    <m/>
    <m/>
    <s v="Labnet"/>
  </r>
  <r>
    <m/>
    <d v="1899-12-30T11:00:00"/>
    <d v="1899-12-30T12:00:00"/>
    <n v="1"/>
    <x v="2"/>
    <s v="Lunch"/>
    <m/>
    <m/>
    <m/>
    <m/>
    <m/>
    <m/>
  </r>
  <r>
    <s v="CR5"/>
    <d v="1899-12-30T12:00:00"/>
    <d v="1899-12-30T14:00:00"/>
    <n v="2"/>
    <x v="18"/>
    <s v="Windows Foundations"/>
    <s v="W"/>
    <m/>
    <m/>
    <m/>
    <m/>
    <s v="Labnet"/>
  </r>
  <r>
    <s v="CR5"/>
    <d v="1899-12-30T14:00:00"/>
    <d v="1899-12-30T15:00:00"/>
    <n v="1"/>
    <x v="21"/>
    <s v="Linux AE Review/Critique"/>
    <s v="V/W"/>
    <m/>
    <m/>
    <m/>
    <m/>
    <s v="Labnet"/>
  </r>
  <r>
    <s v="CR5"/>
    <d v="1899-12-30T15:00:00"/>
    <d v="1899-12-30T17:00:00"/>
    <n v="2"/>
    <x v="14"/>
    <s v="Academic Prep (Student Study)"/>
    <m/>
    <m/>
    <m/>
    <m/>
    <m/>
    <m/>
  </r>
  <r>
    <s v="DAY:"/>
    <n v="8"/>
    <s v="$DATE"/>
    <m/>
    <x v="5"/>
    <s v="Week #"/>
    <m/>
    <s v="Current as of: $DATE"/>
    <m/>
    <m/>
    <m/>
    <m/>
  </r>
  <r>
    <s v="Location"/>
    <s v="Start"/>
    <s v="Finish"/>
    <s v="Duration"/>
    <x v="6"/>
    <s v="Lesson Title"/>
    <s v="Flt"/>
    <s v="Primary Instructor"/>
    <s v="Eval"/>
    <s v="Support Instructor"/>
    <s v="Secondary"/>
    <s v="DOY Resources"/>
  </r>
  <r>
    <s v="CR5"/>
    <d v="1899-12-30T07:00:00"/>
    <s v="07:30"/>
    <n v="0.5"/>
    <x v="19"/>
    <s v="CCV  Prep"/>
    <s v="V"/>
    <m/>
    <m/>
    <m/>
    <m/>
    <s v="Labnet"/>
  </r>
  <r>
    <s v="CR5"/>
    <s v="07:30"/>
    <d v="1899-12-30T08:30:00"/>
    <n v="1"/>
    <x v="20"/>
    <s v="Linux Academic Evaluation Retest"/>
    <s v="V"/>
    <m/>
    <m/>
    <m/>
    <m/>
    <s v="Labnet"/>
  </r>
  <r>
    <s v="CR5"/>
    <d v="1899-12-30T08:30:00"/>
    <d v="1899-12-30T11:00:00"/>
    <n v="2.5"/>
    <x v="18"/>
    <s v="Windows Foundations"/>
    <s v="W"/>
    <m/>
    <m/>
    <m/>
    <m/>
    <s v="Labnet"/>
  </r>
  <r>
    <m/>
    <d v="1899-12-30T11:00:00"/>
    <d v="1899-12-30T12:00:00"/>
    <n v="1"/>
    <x v="2"/>
    <s v="Lunch"/>
    <m/>
    <m/>
    <m/>
    <m/>
    <m/>
    <m/>
  </r>
  <r>
    <s v="CR5"/>
    <d v="1899-12-30T12:00:00"/>
    <d v="1899-12-30T15:00:00"/>
    <n v="3"/>
    <x v="18"/>
    <s v="Windows Foundations"/>
    <s v="W"/>
    <m/>
    <m/>
    <m/>
    <m/>
    <s v="Labnet"/>
  </r>
  <r>
    <s v="CR5"/>
    <d v="1899-12-30T15:00:00"/>
    <d v="1899-12-30T17:00:00"/>
    <n v="2"/>
    <x v="11"/>
    <s v="Class PT"/>
    <m/>
    <m/>
    <m/>
    <m/>
    <m/>
    <m/>
  </r>
  <r>
    <s v="DAY:"/>
    <n v="9"/>
    <s v="$DATE"/>
    <m/>
    <x v="5"/>
    <s v="Week #"/>
    <m/>
    <s v="Current as of: $DATE"/>
    <m/>
    <m/>
    <m/>
    <m/>
  </r>
  <r>
    <s v="Location"/>
    <s v="Start"/>
    <s v="Finish"/>
    <s v="Duration"/>
    <x v="6"/>
    <s v="Lesson Title"/>
    <s v="Flt"/>
    <s v="Primary Instructor"/>
    <s v="Eval"/>
    <s v="Support Instructor"/>
    <s v="Secondary"/>
    <s v="DOY Resources"/>
  </r>
  <r>
    <s v="CR5"/>
    <d v="1899-12-30T08:00:00"/>
    <d v="1899-12-30T11:00:00"/>
    <n v="3"/>
    <x v="18"/>
    <s v="Windows Foundations"/>
    <s v="W"/>
    <m/>
    <m/>
    <m/>
    <m/>
    <s v="Labnet"/>
  </r>
  <r>
    <m/>
    <d v="1899-12-30T11:00:00"/>
    <d v="1899-12-30T12:00:00"/>
    <n v="1"/>
    <x v="2"/>
    <s v="Lunch"/>
    <m/>
    <m/>
    <m/>
    <m/>
    <m/>
    <m/>
  </r>
  <r>
    <s v="CR5"/>
    <d v="1899-12-30T12:00:00"/>
    <d v="1899-12-30T15:30:00"/>
    <n v="3.5"/>
    <x v="18"/>
    <s v="Windows Foundations"/>
    <s v="W"/>
    <m/>
    <m/>
    <m/>
    <m/>
    <s v="Labnet"/>
  </r>
  <r>
    <s v="CR5"/>
    <d v="1899-12-30T15:30:00"/>
    <d v="1899-12-30T17:00:00"/>
    <n v="1.5"/>
    <x v="14"/>
    <s v="Academic Prep (Student Study)"/>
    <m/>
    <m/>
    <m/>
    <m/>
    <m/>
    <m/>
  </r>
  <r>
    <s v="DAY:"/>
    <n v="10"/>
    <s v="$DATE"/>
    <m/>
    <x v="5"/>
    <s v="Week #"/>
    <m/>
    <s v="Current as of: $DATE"/>
    <m/>
    <m/>
    <m/>
    <m/>
  </r>
  <r>
    <s v="Location"/>
    <s v="Start"/>
    <s v="Finish"/>
    <s v="Duration"/>
    <x v="6"/>
    <s v="Lesson Title"/>
    <s v="Flt"/>
    <s v="Primary Instructor"/>
    <s v="Eval"/>
    <s v="Support Instructor"/>
    <s v="Secondary"/>
    <s v="DOY Resources"/>
  </r>
  <r>
    <s v="CR5"/>
    <d v="1899-12-30T08:00:00"/>
    <d v="1899-12-30T11:00:00"/>
    <n v="3"/>
    <x v="18"/>
    <s v="Windows Foundations"/>
    <s v="W"/>
    <m/>
    <m/>
    <m/>
    <m/>
    <s v="Labnet"/>
  </r>
  <r>
    <m/>
    <d v="1899-12-30T11:00:00"/>
    <d v="1899-12-30T12:00:00"/>
    <n v="1"/>
    <x v="2"/>
    <s v="Lunch"/>
    <m/>
    <m/>
    <m/>
    <m/>
    <m/>
    <m/>
  </r>
  <r>
    <s v="CR5"/>
    <d v="1899-12-30T12:00:00"/>
    <d v="1899-12-30T15:30:00"/>
    <n v="3.5"/>
    <x v="18"/>
    <s v="Windows Foundations"/>
    <s v="W"/>
    <m/>
    <m/>
    <m/>
    <m/>
    <s v="Labnet"/>
  </r>
  <r>
    <s v="CR5"/>
    <d v="1899-12-30T15:30:00"/>
    <d v="1899-12-30T17:00:00"/>
    <n v="1.5"/>
    <x v="11"/>
    <s v="Class PT"/>
    <m/>
    <m/>
    <m/>
    <m/>
    <m/>
    <m/>
  </r>
  <r>
    <s v="DAY:"/>
    <n v="11"/>
    <s v="$DATE"/>
    <m/>
    <x v="5"/>
    <s v="Week #"/>
    <m/>
    <s v="Current as of: $DATE"/>
    <m/>
    <m/>
    <m/>
    <m/>
  </r>
  <r>
    <s v="Location"/>
    <s v="Start"/>
    <s v="Finish"/>
    <s v="Duration"/>
    <x v="6"/>
    <s v="Lesson Title"/>
    <s v="Flt"/>
    <s v="Primary Instructor"/>
    <s v="Eval"/>
    <s v="Support Instructor"/>
    <s v="Secondary"/>
    <s v="DOY Resources"/>
  </r>
  <r>
    <s v="CR5"/>
    <d v="1899-12-30T08:00:00"/>
    <d v="1899-12-30T11:00:00"/>
    <n v="3"/>
    <x v="22"/>
    <s v="Windows Security and Logging"/>
    <s v="W"/>
    <m/>
    <m/>
    <m/>
    <m/>
    <s v="Labnet"/>
  </r>
  <r>
    <m/>
    <d v="1899-12-30T11:00:00"/>
    <d v="1899-12-30T12:00:00"/>
    <n v="1"/>
    <x v="2"/>
    <s v="Lunch"/>
    <m/>
    <m/>
    <m/>
    <m/>
    <m/>
    <m/>
  </r>
  <r>
    <s v="CR5"/>
    <d v="1899-12-30T12:00:00"/>
    <d v="1899-12-30T13:30:00"/>
    <n v="1.5"/>
    <x v="22"/>
    <s v="Windows Security and Logging"/>
    <s v="W"/>
    <m/>
    <m/>
    <m/>
    <m/>
    <s v="Labnet"/>
  </r>
  <r>
    <s v="CR5"/>
    <d v="1899-12-30T13:30:00"/>
    <d v="1899-12-30T15:00:00"/>
    <n v="1.5"/>
    <x v="23"/>
    <s v="Active Directory and User Accounts"/>
    <s v="V/W"/>
    <m/>
    <m/>
    <m/>
    <m/>
    <s v="Labnet"/>
  </r>
  <r>
    <s v="CR5"/>
    <d v="1899-12-30T15:00:00"/>
    <d v="1899-12-30T17:00:00"/>
    <n v="2"/>
    <x v="14"/>
    <s v="Academic Prep (Student Study)"/>
    <m/>
    <m/>
    <m/>
    <m/>
    <m/>
    <m/>
  </r>
  <r>
    <s v="DAY:"/>
    <n v="12"/>
    <s v="$DATE"/>
    <m/>
    <x v="5"/>
    <s v="Week #"/>
    <m/>
    <s v="Current as of: $DATE"/>
    <m/>
    <m/>
    <m/>
    <m/>
  </r>
  <r>
    <s v="Location"/>
    <s v="Start"/>
    <s v="Finish"/>
    <s v="Duration"/>
    <x v="6"/>
    <s v="Lesson Title"/>
    <s v="Flt"/>
    <s v="Primary Instructor"/>
    <s v="Eval"/>
    <s v="Support Instructor"/>
    <s v="Secondary"/>
    <s v="DOY Resources"/>
  </r>
  <r>
    <s v="CR5"/>
    <d v="1899-12-30T08:00:00"/>
    <d v="1899-12-30T11:00:00"/>
    <n v="3"/>
    <x v="23"/>
    <s v="Active Directory and User Accounts"/>
    <s v="W"/>
    <m/>
    <m/>
    <m/>
    <m/>
    <s v="Labnet"/>
  </r>
  <r>
    <m/>
    <d v="1899-12-30T11:00:00"/>
    <d v="1899-12-30T12:00:00"/>
    <n v="1"/>
    <x v="2"/>
    <s v="Lunch"/>
    <m/>
    <m/>
    <m/>
    <m/>
    <m/>
    <m/>
  </r>
  <r>
    <s v="CR5"/>
    <d v="1899-12-30T12:00:00"/>
    <d v="1899-12-30T15:00:00"/>
    <n v="3"/>
    <x v="24"/>
    <s v="Introduction to Networking"/>
    <s v="W"/>
    <m/>
    <m/>
    <m/>
    <m/>
    <s v="NIPR (slides), Labnet"/>
  </r>
  <r>
    <s v="CR5"/>
    <d v="1899-12-30T15:00:00"/>
    <d v="1899-12-30T17:00:00"/>
    <n v="2"/>
    <x v="14"/>
    <s v="Academic Prep (Student Study)"/>
    <m/>
    <m/>
    <m/>
    <m/>
    <m/>
    <m/>
  </r>
  <r>
    <s v="DAY:"/>
    <n v="13"/>
    <s v="$DATE"/>
    <m/>
    <x v="5"/>
    <s v="Week #"/>
    <m/>
    <s v="Current as of: $DATE"/>
    <m/>
    <m/>
    <m/>
    <m/>
  </r>
  <r>
    <s v="Location"/>
    <s v="Start"/>
    <s v="Finish"/>
    <s v="Duration"/>
    <x v="6"/>
    <s v="Lesson Title"/>
    <s v="Flt"/>
    <s v="Primary Instructor"/>
    <s v="Eval"/>
    <s v="Support Instructor"/>
    <s v="Secondary"/>
    <s v="DOY Resources"/>
  </r>
  <r>
    <s v="CR5"/>
    <d v="1899-12-30T08:00:00"/>
    <d v="1899-12-30T08:30:00"/>
    <n v="0.5"/>
    <x v="19"/>
    <s v="CCV  Prep"/>
    <s v="V/W"/>
    <m/>
    <m/>
    <m/>
    <m/>
    <s v="Labnet"/>
  </r>
  <r>
    <s v="CR5"/>
    <d v="1899-12-30T08:30:00"/>
    <d v="1899-12-30T11:00:00"/>
    <n v="2.5"/>
    <x v="25"/>
    <s v="Windows Hybrid Evaluation"/>
    <s v="V/W"/>
    <m/>
    <m/>
    <m/>
    <m/>
    <s v="Labnet"/>
  </r>
  <r>
    <m/>
    <d v="1899-12-30T11:00:00"/>
    <d v="1899-12-30T12:00:00"/>
    <n v="1"/>
    <x v="2"/>
    <s v="Lunch"/>
    <m/>
    <m/>
    <m/>
    <m/>
    <m/>
    <m/>
  </r>
  <r>
    <s v="CR5"/>
    <d v="1899-12-30T12:00:00"/>
    <d v="1899-12-30T13:30:00"/>
    <n v="1.5"/>
    <x v="26"/>
    <s v="Introduction to Network and Routing Protocols"/>
    <s v="W"/>
    <m/>
    <m/>
    <m/>
    <m/>
    <s v="NIPR (slides), Labnet"/>
  </r>
  <r>
    <s v="CR5"/>
    <d v="1899-12-30T13:30:00"/>
    <d v="1899-12-30T14:30:00"/>
    <n v="1"/>
    <x v="21"/>
    <s v="Windows Hybrid Evaluation Review/Critique"/>
    <s v="V/W"/>
    <m/>
    <m/>
    <m/>
    <m/>
    <s v="Backend Support"/>
  </r>
  <r>
    <s v="CR5"/>
    <d v="1899-12-30T14:30:00"/>
    <d v="1899-12-30T17:00:00"/>
    <n v="2.5"/>
    <x v="14"/>
    <s v="Academic Prep (Student Study)"/>
    <m/>
    <m/>
    <m/>
    <m/>
    <m/>
    <m/>
  </r>
  <r>
    <s v="DAY:"/>
    <n v="14"/>
    <s v="$DATE"/>
    <m/>
    <x v="5"/>
    <s v="Week #"/>
    <m/>
    <s v="Current as of: $DATE"/>
    <m/>
    <m/>
    <m/>
    <m/>
  </r>
  <r>
    <s v="Location"/>
    <s v="Start"/>
    <s v="Finish"/>
    <s v="Duration"/>
    <x v="6"/>
    <s v="Lesson Title"/>
    <s v="Flt"/>
    <s v="Primary Instructor"/>
    <s v="Eval"/>
    <s v="Support Instructor"/>
    <s v="Secondary"/>
    <s v="DOY Resources"/>
  </r>
  <r>
    <s v="CR5"/>
    <d v="1899-12-30T08:00:00"/>
    <d v="1899-12-30T11:00:00"/>
    <n v="3"/>
    <x v="27"/>
    <s v="Programming with C"/>
    <s v="W"/>
    <m/>
    <m/>
    <m/>
    <m/>
    <s v="NIPR (slides), Labnet"/>
  </r>
  <r>
    <m/>
    <d v="1899-12-30T11:00:00"/>
    <d v="1899-12-30T12:00:00"/>
    <n v="1"/>
    <x v="2"/>
    <s v="Lunch"/>
    <m/>
    <m/>
    <m/>
    <m/>
    <m/>
    <m/>
  </r>
  <r>
    <s v="CR5"/>
    <d v="1899-12-30T12:00:00"/>
    <d v="1899-12-30T15:00:00"/>
    <n v="3"/>
    <x v="27"/>
    <s v="Programming with C (cont'd)"/>
    <s v="W"/>
    <m/>
    <m/>
    <m/>
    <m/>
    <s v="NIPR (slides), Labnet"/>
  </r>
  <r>
    <s v="CR5"/>
    <d v="1899-12-30T15:00:00"/>
    <d v="1899-12-30T17:00:00"/>
    <n v="2"/>
    <x v="14"/>
    <s v="Academic Prep (Student Study)"/>
    <m/>
    <m/>
    <m/>
    <m/>
    <m/>
    <m/>
  </r>
  <r>
    <s v="DAY:"/>
    <n v="15"/>
    <s v="$DATE"/>
    <m/>
    <x v="5"/>
    <s v="Week #"/>
    <m/>
    <s v="Current as of: $DATE"/>
    <m/>
    <m/>
    <m/>
    <m/>
  </r>
  <r>
    <s v="Location"/>
    <s v="Start"/>
    <s v="Finish"/>
    <s v="Duration"/>
    <x v="6"/>
    <s v="Lesson Title"/>
    <s v="Flt"/>
    <s v="Primary Instructor"/>
    <s v="Eval"/>
    <s v="Support Instructor"/>
    <s v="Secondary"/>
    <s v="DOY Resources"/>
  </r>
  <r>
    <s v="CR5"/>
    <d v="1899-12-30T08:00:00"/>
    <d v="1899-12-30T08:30:00"/>
    <n v="0.5"/>
    <x v="19"/>
    <s v="CCV  Prep"/>
    <s v="V"/>
    <m/>
    <m/>
    <m/>
    <m/>
    <s v="Labnet"/>
  </r>
  <r>
    <s v="CR5"/>
    <d v="1899-12-30T08:30:00"/>
    <d v="1899-12-30T11:00:00"/>
    <n v="2.5"/>
    <x v="25"/>
    <s v="Windows Hybrid Evaluation Retest"/>
    <s v="V/W"/>
    <m/>
    <m/>
    <m/>
    <m/>
    <s v="NIPR (slides), Labnet"/>
  </r>
  <r>
    <m/>
    <d v="1899-12-30T11:00:00"/>
    <d v="1899-12-30T12:00:00"/>
    <n v="1"/>
    <x v="2"/>
    <s v="Lunch"/>
    <m/>
    <m/>
    <m/>
    <m/>
    <m/>
    <m/>
  </r>
  <r>
    <s v="CR5"/>
    <d v="1899-12-30T12:00:00"/>
    <d v="1899-12-30T15:00:00"/>
    <n v="3"/>
    <x v="27"/>
    <s v="Programming with C (cont'd)"/>
    <s v="W"/>
    <m/>
    <m/>
    <m/>
    <m/>
    <s v="NIPR (slides), Labnet"/>
  </r>
  <r>
    <s v="CR5"/>
    <d v="1899-12-30T15:00:00"/>
    <d v="1899-12-30T17:00:00"/>
    <n v="2"/>
    <x v="11"/>
    <s v="Class PT"/>
    <m/>
    <m/>
    <m/>
    <m/>
    <m/>
    <m/>
  </r>
  <r>
    <s v="DAY:"/>
    <n v="16"/>
    <s v="$DATE"/>
    <m/>
    <x v="5"/>
    <s v="Week #"/>
    <m/>
    <s v="Current as of: $DATE"/>
    <m/>
    <m/>
    <m/>
    <m/>
  </r>
  <r>
    <s v="Location"/>
    <s v="Start"/>
    <s v="Finish"/>
    <s v="Duration"/>
    <x v="6"/>
    <s v="Lesson Title"/>
    <s v="Flt"/>
    <s v="Primary Instructor"/>
    <s v="Eval"/>
    <s v="Support Instructor"/>
    <s v="Secondary"/>
    <s v="DOY Resources"/>
  </r>
  <r>
    <s v="CR5"/>
    <d v="1899-12-30T08:00:00"/>
    <d v="1899-12-30T11:30:00"/>
    <n v="3.5"/>
    <x v="27"/>
    <s v="Programming with C"/>
    <s v="W"/>
    <m/>
    <m/>
    <m/>
    <m/>
    <s v="NIPR (slides), Labnet"/>
  </r>
  <r>
    <m/>
    <d v="1899-12-30T11:30:00"/>
    <d v="1899-12-30T12:30:00"/>
    <n v="1"/>
    <x v="2"/>
    <s v="Lunch"/>
    <m/>
    <m/>
    <m/>
    <m/>
    <m/>
    <m/>
  </r>
  <r>
    <s v="CR5"/>
    <d v="1899-12-30T12:30:00"/>
    <d v="1899-12-30T15:00:00"/>
    <n v="2.5"/>
    <x v="28"/>
    <s v="Intro to Python"/>
    <s v="W"/>
    <m/>
    <m/>
    <m/>
    <m/>
    <s v="NIPR (slides), Labnet"/>
  </r>
  <r>
    <s v="CR5"/>
    <d v="1899-12-30T15:00:00"/>
    <d v="1899-12-30T17:00:00"/>
    <n v="2"/>
    <x v="14"/>
    <s v="Academic Prep (Student Study)"/>
    <m/>
    <m/>
    <m/>
    <m/>
    <m/>
    <m/>
  </r>
  <r>
    <s v="DAY:"/>
    <n v="17"/>
    <s v="$DATE"/>
    <m/>
    <x v="5"/>
    <s v="Week #"/>
    <m/>
    <s v="Current as of: $DATE"/>
    <m/>
    <m/>
    <m/>
    <m/>
  </r>
  <r>
    <s v="Location"/>
    <s v="Start"/>
    <s v="Finish"/>
    <s v="Duration"/>
    <x v="6"/>
    <s v="Lesson Title"/>
    <s v="Flt"/>
    <s v="Primary Instructor"/>
    <s v="Eval"/>
    <s v="Support Instructor"/>
    <s v="Secondary"/>
    <s v="DOY Resources"/>
  </r>
  <r>
    <s v="CR5"/>
    <s v="08:00"/>
    <d v="1899-12-30T11:00:00"/>
    <n v="3"/>
    <x v="28"/>
    <s v="Intro to Python (cont'd)"/>
    <s v="W"/>
    <m/>
    <m/>
    <m/>
    <m/>
    <s v="NIPR (slides), Labnet"/>
  </r>
  <r>
    <m/>
    <d v="1899-12-30T11:00:00"/>
    <d v="1899-12-30T12:00:00"/>
    <n v="1"/>
    <x v="2"/>
    <s v="Lunch"/>
    <m/>
    <m/>
    <m/>
    <m/>
    <m/>
    <m/>
  </r>
  <r>
    <s v="CR5"/>
    <d v="1899-12-30T12:00:00"/>
    <d v="1899-12-30T15:00:00"/>
    <n v="3"/>
    <x v="28"/>
    <s v="Intro to Python (cont'd)"/>
    <s v="W"/>
    <m/>
    <m/>
    <m/>
    <m/>
    <s v="NIPR (slides), Labnet"/>
  </r>
  <r>
    <s v="CR5"/>
    <d v="1899-12-30T15:00:00"/>
    <d v="1899-12-30T17:00:00"/>
    <n v="2"/>
    <x v="11"/>
    <s v="Class PT"/>
    <m/>
    <m/>
    <m/>
    <m/>
    <m/>
    <m/>
  </r>
  <r>
    <s v="DAY:"/>
    <n v="18"/>
    <s v="$DATE"/>
    <m/>
    <x v="5"/>
    <s v="Week #"/>
    <m/>
    <s v="Current as of: $DATE"/>
    <m/>
    <m/>
    <m/>
    <m/>
  </r>
  <r>
    <s v="Location"/>
    <s v="Start"/>
    <s v="Finish"/>
    <s v="Duration"/>
    <x v="6"/>
    <s v="Lesson Title"/>
    <s v="Flt"/>
    <s v="Primary Instructor"/>
    <s v="Eval"/>
    <s v="Support Instructor"/>
    <s v="Secondary"/>
    <s v="DOY Resources"/>
  </r>
  <r>
    <s v="CR5"/>
    <s v="08:00"/>
    <d v="1899-12-30T11:00:00"/>
    <n v="3"/>
    <x v="28"/>
    <s v="Intro to Python (cont'd)"/>
    <s v="W"/>
    <m/>
    <m/>
    <m/>
    <m/>
    <s v="NIPR (slides), Labnet"/>
  </r>
  <r>
    <m/>
    <d v="1899-12-30T11:00:00"/>
    <d v="1899-12-30T12:00:00"/>
    <n v="1"/>
    <x v="2"/>
    <s v="Lunch"/>
    <m/>
    <m/>
    <m/>
    <m/>
    <m/>
    <m/>
  </r>
  <r>
    <s v="CR5"/>
    <d v="1899-12-30T12:00:00"/>
    <d v="1899-12-30T15:00:00"/>
    <n v="3"/>
    <x v="28"/>
    <s v="Intro to Python (cont'd)"/>
    <s v="W"/>
    <m/>
    <m/>
    <m/>
    <m/>
    <s v="NIPR (slides), Labnet"/>
  </r>
  <r>
    <s v="CR5"/>
    <d v="1899-12-30T15:00:00"/>
    <d v="1899-12-30T17:00:00"/>
    <n v="2"/>
    <x v="14"/>
    <s v="Academic Prep (Student Study)"/>
    <m/>
    <m/>
    <m/>
    <m/>
    <m/>
    <m/>
  </r>
  <r>
    <s v="DAY:"/>
    <n v="19"/>
    <s v="$DATE"/>
    <m/>
    <x v="5"/>
    <s v="Week #"/>
    <m/>
    <s v="Current as of: $DATE"/>
    <m/>
    <m/>
    <m/>
    <m/>
  </r>
  <r>
    <s v="Location"/>
    <s v="Start"/>
    <s v="Finish"/>
    <s v="Duration"/>
    <x v="6"/>
    <s v="Lesson Title"/>
    <s v="Flt"/>
    <s v="Primary Instructor"/>
    <s v="Eval"/>
    <s v="Support Instructor"/>
    <s v="Secondary"/>
    <s v="DOY Resources"/>
  </r>
  <r>
    <s v="CR5"/>
    <d v="1899-12-30T08:00:00"/>
    <d v="1899-12-30T11:00:00"/>
    <n v="3"/>
    <x v="28"/>
    <s v="Intro to Python (cont'd)"/>
    <s v="W"/>
    <m/>
    <m/>
    <m/>
    <m/>
    <s v="NIPR (slides), Labnet"/>
  </r>
  <r>
    <m/>
    <d v="1899-12-30T11:00:00"/>
    <d v="1899-12-30T12:00:00"/>
    <n v="1"/>
    <x v="2"/>
    <s v="Lunch"/>
    <m/>
    <m/>
    <m/>
    <m/>
    <m/>
    <m/>
  </r>
  <r>
    <s v="CR5"/>
    <d v="1899-12-30T12:00:00"/>
    <d v="1899-12-30T15:30:00"/>
    <n v="3.5"/>
    <x v="28"/>
    <s v="Intro to Python (cont'd)"/>
    <s v="W"/>
    <m/>
    <m/>
    <m/>
    <m/>
    <s v="NIPR (slides), Labnet"/>
  </r>
  <r>
    <s v="CR5"/>
    <d v="1899-12-30T15:30:00"/>
    <d v="1899-12-30T17:00:00"/>
    <n v="1.5"/>
    <x v="11"/>
    <s v="Class PT"/>
    <m/>
    <m/>
    <m/>
    <m/>
    <m/>
    <m/>
  </r>
  <r>
    <s v="DAY:"/>
    <n v="20"/>
    <s v="$DATE"/>
    <m/>
    <x v="5"/>
    <s v="Week #"/>
    <m/>
    <s v="Current as of: $DATE"/>
    <m/>
    <m/>
    <m/>
    <m/>
  </r>
  <r>
    <s v="Location"/>
    <s v="Start"/>
    <s v="Finish"/>
    <s v="Duration"/>
    <x v="6"/>
    <s v="Lesson Title"/>
    <s v="Flt"/>
    <s v="Primary Instructor"/>
    <s v="Eval"/>
    <s v="Support Instructor"/>
    <s v="Secondary"/>
    <s v="DOY Resources"/>
  </r>
  <r>
    <s v="CR5"/>
    <s v="08:00"/>
    <d v="1899-12-30T11:00:00"/>
    <n v="3"/>
    <x v="29"/>
    <s v=" Scripting with Powershell"/>
    <s v="W"/>
    <m/>
    <m/>
    <m/>
    <m/>
    <s v="NIPR (slides), Labnet"/>
  </r>
  <r>
    <m/>
    <d v="1899-12-30T11:00:00"/>
    <d v="1899-12-30T12:00:00"/>
    <n v="1"/>
    <x v="2"/>
    <s v="Lunch"/>
    <m/>
    <m/>
    <m/>
    <m/>
    <m/>
    <m/>
  </r>
  <r>
    <s v="CR5"/>
    <d v="1899-12-30T12:00:00"/>
    <d v="1899-12-30T15:30:00"/>
    <n v="3.5"/>
    <x v="29"/>
    <s v=" Scripting with Powershell (Cont'd)"/>
    <s v="W"/>
    <m/>
    <m/>
    <m/>
    <m/>
    <s v="NIPR (slides), Labnet"/>
  </r>
  <r>
    <s v="CR5"/>
    <d v="1899-12-30T15:30:00"/>
    <d v="1899-12-30T17:00:00"/>
    <n v="1.5"/>
    <x v="14"/>
    <s v="Academic Prep (Student Study)"/>
    <m/>
    <m/>
    <m/>
    <m/>
    <m/>
    <m/>
  </r>
  <r>
    <s v="DAY:"/>
    <n v="21"/>
    <s v="$DATE"/>
    <m/>
    <x v="5"/>
    <s v="Week #"/>
    <m/>
    <s v="Current as of: $DATE"/>
    <m/>
    <m/>
    <m/>
    <m/>
  </r>
  <r>
    <s v="Location"/>
    <s v="Start"/>
    <s v="Finish"/>
    <s v="Duration"/>
    <x v="6"/>
    <s v="Lesson Title"/>
    <s v="Flt"/>
    <s v="Primary Instructor"/>
    <s v="Eval"/>
    <s v="Support Instructor"/>
    <s v="Secondary"/>
    <s v="DOY Resources"/>
  </r>
  <r>
    <s v="CR5"/>
    <s v="08:00"/>
    <d v="1899-12-30T11:00:00"/>
    <n v="3"/>
    <x v="29"/>
    <s v=" Scripting with Powershell (Cont'd)"/>
    <s v="W"/>
    <m/>
    <m/>
    <m/>
    <m/>
    <s v="NIPR (slides), Labnet"/>
  </r>
  <r>
    <m/>
    <d v="1899-12-30T11:00:00"/>
    <d v="1899-12-30T12:00:00"/>
    <n v="1"/>
    <x v="2"/>
    <s v="Lunch"/>
    <m/>
    <m/>
    <m/>
    <m/>
    <m/>
    <m/>
  </r>
  <r>
    <s v="CR5"/>
    <d v="1899-12-30T12:00:00"/>
    <d v="1899-12-30T15:30:00"/>
    <n v="3.5"/>
    <x v="29"/>
    <s v=" Scripting with Powershell (Cont'd)"/>
    <s v="W"/>
    <m/>
    <m/>
    <m/>
    <m/>
    <s v="NIPR (slides), Labnet"/>
  </r>
  <r>
    <s v="CR5"/>
    <d v="1899-12-30T15:30:00"/>
    <d v="1899-12-30T17:00:00"/>
    <n v="1.5"/>
    <x v="11"/>
    <s v="Class PT"/>
    <m/>
    <m/>
    <m/>
    <m/>
    <m/>
    <m/>
  </r>
  <r>
    <s v="DAY:"/>
    <n v="22"/>
    <s v="$DATE"/>
    <m/>
    <x v="5"/>
    <s v="Week #"/>
    <m/>
    <s v="Current as of: $DATE"/>
    <m/>
    <m/>
    <m/>
    <m/>
  </r>
  <r>
    <s v="Location"/>
    <s v="Start"/>
    <s v="Finish"/>
    <s v="Duration"/>
    <x v="6"/>
    <s v="Lesson Title"/>
    <s v="Flt"/>
    <s v="Primary Instructor"/>
    <s v="Eval"/>
    <s v="Support Instructor"/>
    <s v="Secondary"/>
    <s v="DOY Resources"/>
  </r>
  <r>
    <s v="CR5"/>
    <s v="08:00"/>
    <d v="1899-12-30T11:00:00"/>
    <n v="3"/>
    <x v="29"/>
    <s v=" Scripting with Powershell (Cont'd)"/>
    <s v="W"/>
    <m/>
    <m/>
    <m/>
    <m/>
    <s v="NIPR (slides), Labnet"/>
  </r>
  <r>
    <m/>
    <d v="1899-12-30T11:00:00"/>
    <d v="1899-12-30T12:00:00"/>
    <n v="1"/>
    <x v="2"/>
    <s v="Lunch"/>
    <m/>
    <m/>
    <m/>
    <m/>
    <m/>
    <m/>
  </r>
  <r>
    <s v="CR5"/>
    <d v="1899-12-30T12:00:00"/>
    <d v="1899-12-30T15:00:00"/>
    <n v="3"/>
    <x v="29"/>
    <s v=" Scripting with Powershell (Cont'd)"/>
    <s v="W"/>
    <m/>
    <m/>
    <m/>
    <m/>
    <s v="NIPR (slides), Labnet"/>
  </r>
  <r>
    <s v="CR5"/>
    <d v="1899-12-30T15:00:00"/>
    <d v="1899-12-30T17:00:00"/>
    <n v="2"/>
    <x v="14"/>
    <s v="Academic Prep (Student Study)"/>
    <m/>
    <m/>
    <m/>
    <m/>
    <m/>
    <m/>
  </r>
  <r>
    <s v="DAY:"/>
    <n v="23"/>
    <s v="$DATE"/>
    <m/>
    <x v="5"/>
    <s v="Week #"/>
    <m/>
    <s v="Current as of: $DATE"/>
    <m/>
    <m/>
    <m/>
    <m/>
  </r>
  <r>
    <s v="Location"/>
    <s v="Start"/>
    <s v="Finish"/>
    <s v="Duration"/>
    <x v="6"/>
    <s v="Lesson Title"/>
    <s v="Flt"/>
    <s v="Primary Instructor"/>
    <s v="Eval"/>
    <s v="Support Instructor"/>
    <s v="Secondary"/>
    <s v="DOY Resources"/>
  </r>
  <r>
    <s v="CR5"/>
    <d v="1899-12-30T08:00:00"/>
    <d v="1899-12-30T08:30:00"/>
    <n v="0.5"/>
    <x v="19"/>
    <s v="CCV  Prep"/>
    <s v="V"/>
    <m/>
    <m/>
    <m/>
    <m/>
    <s v="Labnet"/>
  </r>
  <r>
    <s v="CR5"/>
    <d v="1899-12-30T08:30:00"/>
    <d v="1899-12-30T11:30:00"/>
    <n v="3"/>
    <x v="30"/>
    <s v="Programming &amp; Scripting Hybrid Evaluation"/>
    <s v="V"/>
    <m/>
    <m/>
    <m/>
    <m/>
    <s v="Labnet"/>
  </r>
  <r>
    <m/>
    <d v="1899-12-30T11:30:00"/>
    <d v="1899-12-30T12:30:00"/>
    <n v="1"/>
    <x v="2"/>
    <s v="Lunch"/>
    <m/>
    <m/>
    <m/>
    <m/>
    <m/>
    <m/>
  </r>
  <r>
    <s v="CR5"/>
    <d v="1899-12-30T12:30:00"/>
    <d v="1899-12-30T14:00:00"/>
    <n v="1.5"/>
    <x v="31"/>
    <s v="Analysis with Wireshark"/>
    <s v="W"/>
    <m/>
    <m/>
    <m/>
    <m/>
    <s v="NIPR (slides), Labnet"/>
  </r>
  <r>
    <s v="CR5"/>
    <d v="1899-12-30T14:00:00"/>
    <d v="1899-12-30T15:00:00"/>
    <n v="1"/>
    <x v="21"/>
    <s v="Programming &amp; Scripting Hybrid Evaluation Review/Critique"/>
    <s v="V/W"/>
    <m/>
    <m/>
    <m/>
    <m/>
    <s v="Labnet"/>
  </r>
  <r>
    <s v="CR5"/>
    <d v="1899-12-30T15:00:00"/>
    <d v="1899-12-30T17:00:00"/>
    <n v="2"/>
    <x v="14"/>
    <s v="Academic Prep (Student Study)"/>
    <m/>
    <m/>
    <m/>
    <m/>
    <m/>
    <m/>
  </r>
  <r>
    <s v="DAY:"/>
    <n v="24"/>
    <s v="$DATE"/>
    <m/>
    <x v="5"/>
    <s v="Week #"/>
    <m/>
    <s v="Current as of: $DATE"/>
    <m/>
    <m/>
    <m/>
    <m/>
  </r>
  <r>
    <s v="Location"/>
    <s v="Start"/>
    <s v="Finish"/>
    <s v="Duration"/>
    <x v="6"/>
    <s v="Lesson Title"/>
    <s v="Flt"/>
    <s v="Primary Instructor"/>
    <s v="Eval"/>
    <s v="Support Instructor"/>
    <s v="Secondary"/>
    <s v="DOY Resources"/>
  </r>
  <r>
    <s v="CR5"/>
    <d v="1899-12-30T08:00:00"/>
    <d v="1899-12-30T11:00:00"/>
    <n v="3"/>
    <x v="31"/>
    <s v="Analysis with Wireshark"/>
    <s v="W"/>
    <m/>
    <m/>
    <m/>
    <m/>
    <s v="NIPR (slides), Labnet"/>
  </r>
  <r>
    <m/>
    <d v="1899-12-30T11:00:00"/>
    <d v="1899-12-30T12:00:00"/>
    <n v="1"/>
    <x v="2"/>
    <s v="Lunch"/>
    <m/>
    <m/>
    <m/>
    <m/>
    <m/>
    <m/>
  </r>
  <r>
    <s v="CR5"/>
    <d v="1899-12-30T12:00:00"/>
    <d v="1899-12-30T14:00:00"/>
    <n v="2"/>
    <x v="31"/>
    <s v="Analysis with Wireshark"/>
    <s v="W"/>
    <m/>
    <m/>
    <m/>
    <m/>
    <s v="NIPR (slides), Labnet"/>
  </r>
  <r>
    <s v="CR5"/>
    <d v="1899-12-30T14:00:00"/>
    <d v="1899-12-30T17:00:00"/>
    <n v="3"/>
    <x v="14"/>
    <s v="Academic Prep (Student Study)"/>
    <m/>
    <m/>
    <m/>
    <m/>
    <m/>
    <m/>
  </r>
  <r>
    <s v="DAY:"/>
    <n v="25"/>
    <s v="$DATE"/>
    <m/>
    <x v="5"/>
    <s v="Week #"/>
    <m/>
    <s v="Current as of: $DATE"/>
    <m/>
    <m/>
    <m/>
    <m/>
  </r>
  <r>
    <s v="Location"/>
    <s v="Start"/>
    <s v="Finish"/>
    <s v="Duration"/>
    <x v="6"/>
    <s v="Lesson Title"/>
    <s v="Flt"/>
    <s v="Primary Instructor"/>
    <s v="Eval"/>
    <s v="Support Instructor"/>
    <s v="Secondary"/>
    <s v="DOY Resources"/>
  </r>
  <r>
    <s v="CR5"/>
    <s v="07:30"/>
    <d v="1899-12-30T08:00:00"/>
    <n v="0.5"/>
    <x v="19"/>
    <s v="CCV  Prep"/>
    <s v="V"/>
    <m/>
    <m/>
    <m/>
    <m/>
    <s v="Labnet"/>
  </r>
  <r>
    <s v="CR5"/>
    <d v="1899-12-30T08:00:00"/>
    <d v="1899-12-30T11:00:00"/>
    <n v="3"/>
    <x v="30"/>
    <s v="Programming &amp; Scripting Hybrid Evaluation (Retest)"/>
    <s v="V"/>
    <m/>
    <m/>
    <m/>
    <m/>
    <s v="Labnet"/>
  </r>
  <r>
    <m/>
    <d v="1899-12-30T11:00:00"/>
    <d v="1899-12-30T12:00:00"/>
    <n v="1"/>
    <x v="2"/>
    <s v="Lunch"/>
    <m/>
    <m/>
    <m/>
    <m/>
    <m/>
    <m/>
  </r>
  <r>
    <s v="CR5"/>
    <d v="1899-12-30T12:00:00"/>
    <d v="1899-12-30T14:30:00"/>
    <n v="2.5"/>
    <x v="31"/>
    <s v="Analysis with Wireshark"/>
    <s v="W"/>
    <m/>
    <m/>
    <m/>
    <m/>
    <s v="NIPR (slides), Labnet"/>
  </r>
  <r>
    <s v="CR5"/>
    <d v="1899-12-30T14:30:00"/>
    <d v="1899-12-30T17:00:00"/>
    <n v="2.5"/>
    <x v="11"/>
    <s v="Class PT"/>
    <m/>
    <m/>
    <m/>
    <m/>
    <m/>
    <m/>
  </r>
  <r>
    <s v="DAY:"/>
    <n v="26"/>
    <s v="$DATE"/>
    <m/>
    <x v="5"/>
    <s v="Week #"/>
    <m/>
    <s v="Current as of: $DATE"/>
    <m/>
    <m/>
    <m/>
    <m/>
  </r>
  <r>
    <s v="Location"/>
    <s v="Start"/>
    <s v="Finish"/>
    <s v="Duration"/>
    <x v="6"/>
    <s v="Lesson Title"/>
    <s v="Flt"/>
    <s v="Primary Instructor"/>
    <s v="Eval"/>
    <s v="Support Instructor"/>
    <s v="Secondary"/>
    <s v="DOY Resources"/>
  </r>
  <r>
    <s v="CR5"/>
    <d v="1899-12-30T08:00:00"/>
    <d v="1899-12-30T10:00:00"/>
    <n v="2"/>
    <x v="32"/>
    <s v="Introduction to Assembly"/>
    <s v="W"/>
    <m/>
    <m/>
    <m/>
    <m/>
    <s v="NIPR (slides), Labnet"/>
  </r>
  <r>
    <s v="CR5"/>
    <d v="1899-12-30T10:00:00"/>
    <d v="1899-12-30T11:00:00"/>
    <n v="1"/>
    <x v="33"/>
    <s v="Introduction to Forensics"/>
    <s v="W"/>
    <m/>
    <m/>
    <m/>
    <m/>
    <s v="NIPR (slides), Labnet"/>
  </r>
  <r>
    <m/>
    <d v="1899-12-30T11:00:00"/>
    <d v="1899-12-30T12:00:00"/>
    <n v="1"/>
    <x v="2"/>
    <s v="Lunch"/>
    <m/>
    <m/>
    <m/>
    <m/>
    <m/>
    <m/>
  </r>
  <r>
    <s v="CR5"/>
    <d v="1899-12-30T12:00:00"/>
    <d v="1899-12-30T15:00:00"/>
    <n v="3"/>
    <x v="33"/>
    <s v="Introduction to Forensics (Cont.)"/>
    <s v="W"/>
    <m/>
    <m/>
    <m/>
    <m/>
    <s v="NIPR (slides), Labnet"/>
  </r>
  <r>
    <s v="CR5"/>
    <d v="1899-12-30T15:00:00"/>
    <d v="1899-12-30T17:00:00"/>
    <n v="2"/>
    <x v="11"/>
    <s v="Class PT"/>
    <m/>
    <m/>
    <m/>
    <m/>
    <m/>
    <m/>
  </r>
  <r>
    <s v="DAY:"/>
    <n v="27"/>
    <s v="$DATE"/>
    <m/>
    <x v="5"/>
    <s v="Week #"/>
    <m/>
    <s v="Current as of: $DATE"/>
    <m/>
    <m/>
    <m/>
    <m/>
  </r>
  <r>
    <s v="Location"/>
    <s v="Start"/>
    <s v="Finish"/>
    <s v="Duration"/>
    <x v="6"/>
    <s v="Lesson Title"/>
    <s v="Flt"/>
    <s v="Primary Instructor"/>
    <s v="Eval"/>
    <s v="Support Instructor"/>
    <s v="Secondary"/>
    <s v="DOY Resources"/>
  </r>
  <r>
    <s v="CR5"/>
    <s v="08:00"/>
    <d v="1899-12-30T11:00:00"/>
    <n v="3"/>
    <x v="33"/>
    <s v="Introduction to Forensics (Cont.)"/>
    <s v="W"/>
    <m/>
    <m/>
    <m/>
    <m/>
    <s v="NIPR (slides), Labnet"/>
  </r>
  <r>
    <m/>
    <d v="1899-12-30T11:00:00"/>
    <d v="1899-12-30T12:00:00"/>
    <n v="1"/>
    <x v="2"/>
    <s v="Lunch"/>
    <m/>
    <m/>
    <m/>
    <m/>
    <m/>
    <m/>
  </r>
  <r>
    <s v="CR5"/>
    <d v="1899-12-30T12:00:00"/>
    <d v="1899-12-30T15:00:00"/>
    <n v="3"/>
    <x v="33"/>
    <s v="Introduction to Forensics (Cont.)"/>
    <s v="W"/>
    <m/>
    <m/>
    <m/>
    <m/>
    <s v="NIPR (slides), Labnet"/>
  </r>
  <r>
    <s v="CR5"/>
    <d v="1899-12-30T15:00:00"/>
    <d v="1899-12-30T17:00:00"/>
    <n v="2"/>
    <x v="11"/>
    <s v="Class PT"/>
    <m/>
    <m/>
    <m/>
    <m/>
    <m/>
    <m/>
  </r>
  <r>
    <s v="DAY:"/>
    <n v="28"/>
    <s v="$DATE"/>
    <m/>
    <x v="5"/>
    <s v="Week #"/>
    <m/>
    <s v="Current as of: $DATE"/>
    <m/>
    <m/>
    <m/>
    <m/>
  </r>
  <r>
    <s v="Location"/>
    <s v="Start"/>
    <s v="Finish"/>
    <s v="Duration"/>
    <x v="6"/>
    <s v="Lesson Title"/>
    <s v="Flt"/>
    <s v="Primary Instructor"/>
    <s v="Eval"/>
    <s v="Support Instructor"/>
    <s v="Secondary"/>
    <s v="DOY Resources"/>
  </r>
  <r>
    <s v="CR5"/>
    <s v="08:00"/>
    <d v="1899-12-30T12:00:00"/>
    <n v="4"/>
    <x v="33"/>
    <s v="Introduction to Forensics (Cont.)"/>
    <s v="W"/>
    <m/>
    <m/>
    <m/>
    <m/>
    <s v="NIPR (slides), Labnet"/>
  </r>
  <r>
    <m/>
    <d v="1899-12-30T12:00:00"/>
    <d v="1899-12-30T13:00:00"/>
    <n v="1"/>
    <x v="2"/>
    <s v="Lunch"/>
    <m/>
    <m/>
    <m/>
    <m/>
    <m/>
    <m/>
  </r>
  <r>
    <s v="CR5"/>
    <d v="1899-12-30T13:00:00"/>
    <d v="1899-12-30T14:30:00"/>
    <n v="1.5"/>
    <x v="34"/>
    <s v="Windows Refresher Exercise #1"/>
    <s v="W"/>
    <m/>
    <m/>
    <m/>
    <m/>
    <s v="NIPR (slides), Labnet"/>
  </r>
  <r>
    <s v="CR5"/>
    <d v="1899-12-30T14:30:00"/>
    <d v="1899-12-30T16:00:00"/>
    <n v="1.5"/>
    <x v="35"/>
    <s v="Linux Refresher Exercise #1"/>
    <s v="W"/>
    <m/>
    <m/>
    <m/>
    <m/>
    <s v="Labnet &amp; NIPR"/>
  </r>
  <r>
    <s v="DAY:"/>
    <n v="29"/>
    <s v="$DATE"/>
    <m/>
    <x v="5"/>
    <s v="Week #"/>
    <m/>
    <s v="Current as of: $DATE"/>
    <m/>
    <m/>
    <m/>
    <m/>
  </r>
  <r>
    <s v="Location"/>
    <s v="Start"/>
    <s v="Finish"/>
    <s v="Duration"/>
    <x v="6"/>
    <s v="Lesson Title"/>
    <s v="Flt"/>
    <s v="Primary Instructor"/>
    <s v="Eval"/>
    <s v="Support Instructor"/>
    <s v="Secondary"/>
    <s v="DOY Resources"/>
  </r>
  <r>
    <s v="CR5"/>
    <s v="07:30"/>
    <d v="1899-12-30T17:00:00"/>
    <n v="9.5"/>
    <x v="36"/>
    <s v="GCFA (Advanced Computer Forensic Analysis and Incident Response) (FLEXIBLE LUNCH)"/>
    <s v="W"/>
    <m/>
    <m/>
    <m/>
    <m/>
    <s v="SANS Instructor Load w/ Cox.net and Backend Support"/>
  </r>
  <r>
    <s v="DAY:"/>
    <n v="30"/>
    <s v="$DATE"/>
    <m/>
    <x v="5"/>
    <s v="Week #"/>
    <m/>
    <s v="Current as of: $DATE"/>
    <m/>
    <m/>
    <m/>
    <m/>
  </r>
  <r>
    <s v="Location"/>
    <s v="Start"/>
    <s v="Finish"/>
    <s v="Duration"/>
    <x v="6"/>
    <s v="Lesson Title"/>
    <s v="Flt"/>
    <s v="Primary Instructor"/>
    <s v="Eval"/>
    <s v="Support Instructor"/>
    <s v="Secondary"/>
    <s v="DOY Resources"/>
  </r>
  <r>
    <s v="CR5"/>
    <s v="07:30"/>
    <d v="1899-12-30T17:00:00"/>
    <n v="9.5"/>
    <x v="36"/>
    <s v="GCFA (Advanced Computer Forensic Analysis and Incident Response) (FLEXIBLE LUNCH)"/>
    <s v="W"/>
    <m/>
    <m/>
    <m/>
    <m/>
    <s v="SANS Instructor Load w/ Cox.net and Backend Support"/>
  </r>
  <r>
    <s v="DAY:"/>
    <n v="31"/>
    <s v="$DATE"/>
    <m/>
    <x v="5"/>
    <s v="Week #"/>
    <m/>
    <s v="Current as of: $DATE"/>
    <m/>
    <m/>
    <m/>
    <m/>
  </r>
  <r>
    <s v="Location"/>
    <s v="Start"/>
    <s v="Finish"/>
    <s v="Duration"/>
    <x v="6"/>
    <s v="Lesson Title"/>
    <s v="Flt"/>
    <s v="Primary Instructor"/>
    <s v="Eval"/>
    <s v="Support Instructor"/>
    <s v="Secondary"/>
    <s v="DOY Resources"/>
  </r>
  <r>
    <s v="CR5"/>
    <s v="07:30"/>
    <d v="1899-12-30T17:00:00"/>
    <n v="9.5"/>
    <x v="36"/>
    <s v="GCFA (Advanced Computer Forensic Analysis and Incident Response) (FLEXIBLE LUNCH)"/>
    <s v="W"/>
    <m/>
    <m/>
    <m/>
    <m/>
    <s v="SANS Instructor Load w/ Cox.net and Backend Support"/>
  </r>
  <r>
    <s v="DAY:"/>
    <n v="32"/>
    <s v="$DATE"/>
    <m/>
    <x v="5"/>
    <s v="Week #"/>
    <m/>
    <s v="Current as of: $DATE"/>
    <m/>
    <m/>
    <m/>
    <m/>
  </r>
  <r>
    <s v="Location"/>
    <s v="Start"/>
    <s v="Finish"/>
    <s v="Duration"/>
    <x v="6"/>
    <s v="Lesson Title"/>
    <s v="Flt"/>
    <s v="Primary Instructor"/>
    <s v="Eval"/>
    <s v="Support Instructor"/>
    <s v="Secondary"/>
    <s v="DOY Resources"/>
  </r>
  <r>
    <s v="CR5"/>
    <s v="07:30"/>
    <d v="1899-12-30T17:00:00"/>
    <n v="9.5"/>
    <x v="36"/>
    <s v="GCFA (Advanced Computer Forensic Analysis and Incident Response) (FLEXIBLE LUNCH)"/>
    <s v="W"/>
    <m/>
    <m/>
    <m/>
    <m/>
    <s v="SANS Instructor Load w/ Cox.net and Backend Support"/>
  </r>
  <r>
    <s v="DAY:"/>
    <n v="33"/>
    <s v="$DATE"/>
    <m/>
    <x v="5"/>
    <s v="Week #"/>
    <m/>
    <s v="Current as of: $DATE"/>
    <m/>
    <m/>
    <m/>
    <m/>
  </r>
  <r>
    <s v="Location"/>
    <s v="Start"/>
    <s v="Finish"/>
    <s v="Duration"/>
    <x v="6"/>
    <s v="Lesson Title"/>
    <s v="Flt"/>
    <s v="Primary Instructor"/>
    <s v="Eval"/>
    <s v="Support Instructor"/>
    <s v="Secondary"/>
    <s v="DOY Resources"/>
  </r>
  <r>
    <s v="CR5"/>
    <s v="07:30"/>
    <d v="1899-12-30T17:00:00"/>
    <n v="9.5"/>
    <x v="36"/>
    <s v="GCFA (Advanced Computer Forensic Analysis and Incident Response) (FLEXIBLE LUNCH)"/>
    <s v="W"/>
    <m/>
    <m/>
    <m/>
    <m/>
    <s v="SANS Instructor Load w/ Cox.net and Backend Support"/>
  </r>
  <r>
    <s v="DAY:"/>
    <n v="34"/>
    <s v="$DATE"/>
    <m/>
    <x v="5"/>
    <s v="Week #"/>
    <m/>
    <s v="Current as of: $DATE"/>
    <m/>
    <m/>
    <m/>
    <m/>
  </r>
  <r>
    <s v="Location"/>
    <s v="Start"/>
    <s v="Finish"/>
    <s v="Duration"/>
    <x v="6"/>
    <s v="Lesson Title"/>
    <s v="Flt"/>
    <s v="Primary Instructor"/>
    <s v="Eval"/>
    <s v="Support Instructor"/>
    <s v="Secondary"/>
    <s v="DOY Resources"/>
  </r>
  <r>
    <s v="CR5"/>
    <s v="07:30"/>
    <d v="1899-12-30T17:00:00"/>
    <n v="9.5"/>
    <x v="36"/>
    <s v="GCFA (Advanced Computer Forensic Analysis and Incident Response) (FLEXIBLE LUNCH)"/>
    <s v="W"/>
    <m/>
    <m/>
    <m/>
    <m/>
    <s v="SANS Instructor Load w/ Cox.net and Backend Support"/>
  </r>
  <r>
    <s v="DAY:"/>
    <n v="35"/>
    <s v="$DATE"/>
    <m/>
    <x v="5"/>
    <s v="Week #"/>
    <m/>
    <s v="Current as of: $DATE"/>
    <m/>
    <m/>
    <m/>
    <m/>
  </r>
  <r>
    <s v="Location"/>
    <s v="Start"/>
    <s v="Finish"/>
    <s v="Duration"/>
    <x v="6"/>
    <s v="Lesson Title"/>
    <s v="Flt"/>
    <s v="Primary Instructor"/>
    <s v="Eval"/>
    <s v="Support Instructor"/>
    <s v="Secondary"/>
    <s v="DOY Resources"/>
  </r>
  <r>
    <s v="CR5"/>
    <s v="08:00"/>
    <d v="1899-12-30T11:00:00"/>
    <n v="3"/>
    <x v="37"/>
    <s v="Malware Forensic Analysis"/>
    <s v="W"/>
    <m/>
    <m/>
    <m/>
    <m/>
    <s v="NIPR (slides), Labnet"/>
  </r>
  <r>
    <m/>
    <d v="1899-12-30T11:00:00"/>
    <d v="1899-12-30T12:00:00"/>
    <n v="1"/>
    <x v="2"/>
    <s v="Lunch"/>
    <m/>
    <m/>
    <m/>
    <m/>
    <m/>
    <m/>
  </r>
  <r>
    <s v="CR5"/>
    <d v="1899-12-30T12:00:00"/>
    <d v="1899-12-30T15:00:00"/>
    <n v="3"/>
    <x v="37"/>
    <s v="Malware Forensic Analysis"/>
    <s v="W"/>
    <m/>
    <m/>
    <m/>
    <m/>
    <s v="NIPR (slides), Labnet"/>
  </r>
  <r>
    <s v="CR5"/>
    <d v="1899-12-30T15:00:00"/>
    <d v="1899-12-30T17:00:00"/>
    <n v="2"/>
    <x v="11"/>
    <s v="Class PT"/>
    <m/>
    <m/>
    <m/>
    <m/>
    <m/>
    <m/>
  </r>
  <r>
    <s v="DAY:"/>
    <n v="36"/>
    <s v="$DATE"/>
    <m/>
    <x v="5"/>
    <s v="Week #"/>
    <m/>
    <s v="Current as of: $DATE"/>
    <m/>
    <m/>
    <m/>
    <m/>
  </r>
  <r>
    <s v="Location"/>
    <s v="Start"/>
    <s v="Finish"/>
    <s v="Duration"/>
    <x v="6"/>
    <s v="Lesson Title"/>
    <s v="Flt"/>
    <s v="Primary Instructor"/>
    <s v="Eval"/>
    <s v="Support Instructor"/>
    <s v="Secondary"/>
    <s v="DOY Resources"/>
  </r>
  <r>
    <s v="CR5"/>
    <s v="08:00"/>
    <d v="1899-12-30T11:00:00"/>
    <n v="3"/>
    <x v="37"/>
    <s v="Malware Forensic Analysis"/>
    <s v="W"/>
    <m/>
    <m/>
    <m/>
    <m/>
    <s v="NIPR (slides), Labnet"/>
  </r>
  <r>
    <m/>
    <d v="1899-12-30T11:00:00"/>
    <d v="1899-12-30T12:00:00"/>
    <n v="1"/>
    <x v="2"/>
    <s v="Lunch"/>
    <m/>
    <m/>
    <m/>
    <m/>
    <m/>
    <m/>
  </r>
  <r>
    <s v="CR5"/>
    <d v="1899-12-30T12:00:00"/>
    <d v="1899-12-30T15:00:00"/>
    <n v="3"/>
    <x v="37"/>
    <s v="Malware Forensic Analysis"/>
    <s v="W"/>
    <m/>
    <m/>
    <m/>
    <m/>
    <s v="NIPR (slides), Labnet"/>
  </r>
  <r>
    <s v="CR5"/>
    <d v="1899-12-30T15:00:00"/>
    <d v="1899-12-30T17:00:00"/>
    <n v="2"/>
    <x v="14"/>
    <s v="Academic Prep (Student Study)"/>
    <m/>
    <m/>
    <m/>
    <m/>
    <m/>
    <m/>
  </r>
  <r>
    <s v="DAY:"/>
    <n v="37"/>
    <s v="$DATE"/>
    <m/>
    <x v="5"/>
    <s v="Week #"/>
    <m/>
    <s v="Current as of: $DATE"/>
    <m/>
    <m/>
    <m/>
    <m/>
  </r>
  <r>
    <s v="Location"/>
    <s v="Start"/>
    <s v="Finish"/>
    <s v="Duration"/>
    <x v="6"/>
    <s v="Lesson Title"/>
    <s v="Flt"/>
    <s v="Primary Instructor"/>
    <s v="Eval"/>
    <s v="Support Instructor"/>
    <s v="Secondary"/>
    <s v="DOY Resources"/>
  </r>
  <r>
    <s v="CR5"/>
    <s v="08:00"/>
    <d v="1899-12-30T11:00:00"/>
    <n v="3"/>
    <x v="37"/>
    <s v="Malware Forensic Analysis"/>
    <s v="W"/>
    <m/>
    <m/>
    <m/>
    <m/>
    <s v="NIPR (slides), Labnet"/>
  </r>
  <r>
    <m/>
    <d v="1899-12-30T11:00:00"/>
    <d v="1899-12-30T12:00:00"/>
    <n v="1"/>
    <x v="2"/>
    <s v="Lunch"/>
    <m/>
    <m/>
    <m/>
    <m/>
    <m/>
    <m/>
  </r>
  <r>
    <s v="CR5"/>
    <d v="1899-12-30T12:00:00"/>
    <d v="1899-12-30T15:00:00"/>
    <n v="3"/>
    <x v="37"/>
    <s v="Malware Forensic Analysis"/>
    <s v="W"/>
    <m/>
    <m/>
    <m/>
    <m/>
    <s v="NIPR (slides), Labnet"/>
  </r>
  <r>
    <s v="CR5"/>
    <d v="1899-12-30T15:00:00"/>
    <d v="1899-12-30T17:00:00"/>
    <n v="2"/>
    <x v="11"/>
    <s v="Class PT"/>
    <m/>
    <m/>
    <m/>
    <m/>
    <m/>
    <m/>
  </r>
  <r>
    <s v="DAY:"/>
    <n v="38"/>
    <s v="$DATE"/>
    <m/>
    <x v="5"/>
    <s v="Week #"/>
    <m/>
    <s v="Current as of: $DATE"/>
    <m/>
    <s v=""/>
    <m/>
    <m/>
  </r>
  <r>
    <s v="Location"/>
    <s v="Start"/>
    <s v="Finish"/>
    <s v="Duration"/>
    <x v="6"/>
    <s v="Lesson Title"/>
    <s v="Flt"/>
    <s v="Primary Instructor"/>
    <s v="Eval"/>
    <s v="Support Instructor"/>
    <s v="Secondary"/>
    <s v="DOY Resources"/>
  </r>
  <r>
    <s v="CR5"/>
    <s v="08:00"/>
    <d v="1899-12-30T11:00:00"/>
    <n v="3"/>
    <x v="37"/>
    <s v="Malware Forensic Analysis"/>
    <s v="W"/>
    <m/>
    <m/>
    <m/>
    <m/>
    <s v="NIPR (slides), Labnet"/>
  </r>
  <r>
    <m/>
    <d v="1899-12-30T11:00:00"/>
    <d v="1899-12-30T12:00:00"/>
    <n v="1"/>
    <x v="2"/>
    <s v="Lunch"/>
    <m/>
    <m/>
    <m/>
    <m/>
    <m/>
    <m/>
  </r>
  <r>
    <s v="CR5"/>
    <d v="1899-12-30T12:00:00"/>
    <d v="1899-12-30T15:00:00"/>
    <n v="3"/>
    <x v="37"/>
    <s v="Malware Forensic Analysis"/>
    <s v="W"/>
    <m/>
    <m/>
    <m/>
    <m/>
    <s v="NIPR (slides), Labnet"/>
  </r>
  <r>
    <s v="CR5"/>
    <d v="1899-12-30T15:00:00"/>
    <d v="1899-12-30T17:00:00"/>
    <n v="2"/>
    <x v="14"/>
    <s v="Academic Prep (Student Study)"/>
    <m/>
    <m/>
    <m/>
    <m/>
    <m/>
    <m/>
  </r>
  <r>
    <s v="DAY:"/>
    <n v="39"/>
    <s v="$DATE"/>
    <m/>
    <x v="5"/>
    <s v="Week #"/>
    <m/>
    <s v="Current as of: $DATE"/>
    <m/>
    <m/>
    <m/>
    <m/>
  </r>
  <r>
    <s v="Location"/>
    <s v="Start"/>
    <s v="Finish"/>
    <s v="Duration"/>
    <x v="6"/>
    <s v="Lesson Title"/>
    <s v="Flt"/>
    <s v="Primary Instructor"/>
    <s v="Eval"/>
    <s v="Support Instructor"/>
    <s v="Secondary"/>
    <s v="DOY Resources"/>
  </r>
  <r>
    <s v="CR5"/>
    <d v="1899-12-30T08:00:00"/>
    <d v="1899-12-30T08:30:00"/>
    <n v="0.5"/>
    <x v="19"/>
    <s v="CCV  Prep"/>
    <s v="V"/>
    <m/>
    <m/>
    <m/>
    <m/>
    <s v="Labnet"/>
  </r>
  <r>
    <s v="CR5"/>
    <d v="1899-12-30T08:30:00"/>
    <d v="1899-12-30T11:00:00"/>
    <n v="2.5"/>
    <x v="38"/>
    <s v="Malware Forensic Analysis Mission Evaluation"/>
    <s v="V/W"/>
    <m/>
    <m/>
    <m/>
    <m/>
    <s v="Labnet"/>
  </r>
  <r>
    <m/>
    <d v="1899-12-30T11:00:00"/>
    <d v="1899-12-30T13:00:00"/>
    <n v="2"/>
    <x v="2"/>
    <s v="Lunch"/>
    <m/>
    <m/>
    <m/>
    <m/>
    <m/>
    <m/>
  </r>
  <r>
    <s v="CR5"/>
    <d v="1899-12-30T13:00:00"/>
    <d v="1899-12-30T14:00:00"/>
    <n v="1"/>
    <x v="21"/>
    <s v="Malware Forensic Analysis ME Review/Critique"/>
    <s v="V/W"/>
    <m/>
    <m/>
    <m/>
    <m/>
    <s v="Labnet"/>
  </r>
  <r>
    <s v="CR5"/>
    <d v="1899-12-30T14:00:00"/>
    <d v="1899-12-30T17:00:00"/>
    <n v="3"/>
    <x v="14"/>
    <s v="Academic Prep (Student Study)"/>
    <m/>
    <m/>
    <m/>
    <m/>
    <m/>
    <m/>
  </r>
  <r>
    <s v="DAY:"/>
    <n v="40"/>
    <s v="$DATE"/>
    <m/>
    <x v="5"/>
    <s v="Week #"/>
    <m/>
    <s v="Current as of: $DATE"/>
    <m/>
    <m/>
    <m/>
    <m/>
  </r>
  <r>
    <s v="Location"/>
    <s v="Start"/>
    <s v="Finish"/>
    <s v="Duration"/>
    <x v="6"/>
    <s v="Lesson Title"/>
    <s v="Flt"/>
    <s v="Primary Instructor"/>
    <s v="Eval"/>
    <s v="Support Instructor"/>
    <s v="Secondary"/>
    <s v="DOY Resources"/>
  </r>
  <r>
    <s v="CR5"/>
    <d v="1899-12-30T08:00:00"/>
    <d v="1899-12-30T11:00:00"/>
    <n v="3"/>
    <x v="39"/>
    <s v="Offensive Cyberspace Operations (OCO) Methodology and Tradecraft"/>
    <s v="W"/>
    <m/>
    <m/>
    <m/>
    <m/>
    <s v="NIPR (slides), Labnet"/>
  </r>
  <r>
    <m/>
    <d v="1899-12-30T11:00:00"/>
    <d v="1899-12-30T12:00:00"/>
    <n v="1"/>
    <x v="2"/>
    <s v="Lunch"/>
    <m/>
    <m/>
    <m/>
    <m/>
    <m/>
    <m/>
  </r>
  <r>
    <s v="CR5"/>
    <d v="1899-12-30T12:00:00"/>
    <d v="1899-12-30T14:00:00"/>
    <n v="2"/>
    <x v="40"/>
    <s v="Tunneling and Redirection "/>
    <s v="W"/>
    <m/>
    <m/>
    <m/>
    <m/>
    <s v="NIPR (slides), Labnet"/>
  </r>
  <r>
    <s v="CR5"/>
    <d v="1899-12-30T14:00:00"/>
    <d v="1899-12-30T17:00:00"/>
    <n v="3"/>
    <x v="14"/>
    <s v="Academic Prep (Student Study)"/>
    <m/>
    <m/>
    <m/>
    <m/>
    <m/>
    <m/>
  </r>
  <r>
    <s v="DAY:"/>
    <n v="41"/>
    <s v="$DATE"/>
    <m/>
    <x v="5"/>
    <s v="Week #"/>
    <m/>
    <s v="Current as of: $DATE"/>
    <m/>
    <m/>
    <m/>
    <m/>
  </r>
  <r>
    <s v="Location"/>
    <s v="Start"/>
    <s v="Finish"/>
    <s v="Duration"/>
    <x v="6"/>
    <s v="Lesson Title"/>
    <s v="Flt"/>
    <s v="Primary Instructor"/>
    <s v="Eval"/>
    <s v="Support Instructor"/>
    <s v="Secondary"/>
    <s v="DOY Resources"/>
  </r>
  <r>
    <s v="CR5"/>
    <d v="1899-12-30T08:00:00"/>
    <d v="1899-12-30T08:30:00"/>
    <n v="0.5"/>
    <x v="19"/>
    <s v="CCV  Prep"/>
    <s v="V"/>
    <m/>
    <m/>
    <m/>
    <m/>
    <s v="Labnet"/>
  </r>
  <r>
    <s v="CR5"/>
    <d v="1899-12-30T08:30:00"/>
    <d v="1899-12-30T11:00:00"/>
    <n v="2.5"/>
    <x v="38"/>
    <s v="Malware Forensic Analysis Mission Evaluation (Retest)"/>
    <s v="V/W"/>
    <m/>
    <m/>
    <m/>
    <m/>
    <s v="Labnet"/>
  </r>
  <r>
    <m/>
    <d v="1899-12-30T11:00:00"/>
    <d v="1899-12-30T12:00:00"/>
    <n v="1"/>
    <x v="2"/>
    <s v="Lunch"/>
    <m/>
    <m/>
    <m/>
    <m/>
    <m/>
    <m/>
  </r>
  <r>
    <s v="CR5"/>
    <d v="1899-12-30T12:00:00"/>
    <d v="1899-12-30T15:00:00"/>
    <n v="3"/>
    <x v="40"/>
    <s v="Tunneling and Redirection "/>
    <s v="W"/>
    <m/>
    <m/>
    <m/>
    <m/>
    <s v="NIPR (slides), Labnet"/>
  </r>
  <r>
    <s v="CR5"/>
    <d v="1899-12-30T15:00:00"/>
    <d v="1899-12-30T17:00:00"/>
    <n v="2"/>
    <x v="41"/>
    <s v="Scanning and Enumeration"/>
    <s v="W"/>
    <m/>
    <m/>
    <m/>
    <m/>
    <s v="NIPR (slides), Labnet"/>
  </r>
  <r>
    <s v="DAY:"/>
    <n v="42"/>
    <s v="$DATE"/>
    <m/>
    <x v="5"/>
    <s v="Week #"/>
    <m/>
    <s v="Current as of: $DATE"/>
    <m/>
    <m/>
    <m/>
    <m/>
  </r>
  <r>
    <s v="Location"/>
    <s v="Start"/>
    <s v="Finish"/>
    <s v="Duration"/>
    <x v="6"/>
    <s v="Lesson Title"/>
    <s v="Flt"/>
    <s v="Primary Instructor"/>
    <s v="Eval"/>
    <s v="Support Instructor"/>
    <s v="Secondary"/>
    <s v="DOY Resources"/>
  </r>
  <r>
    <s v="CR5"/>
    <d v="1899-12-30T08:00:00"/>
    <d v="1899-12-30T09:00:00"/>
    <n v="1"/>
    <x v="41"/>
    <s v="Scanning and Enumeration"/>
    <s v="W"/>
    <m/>
    <m/>
    <m/>
    <m/>
    <s v="NIPR (slides), Labnet"/>
  </r>
  <r>
    <s v="CR5"/>
    <d v="1899-12-30T09:00:00"/>
    <d v="1899-12-30T11:00:00"/>
    <n v="2"/>
    <x v="42"/>
    <s v="Gain and Maintain Access"/>
    <s v="W"/>
    <m/>
    <m/>
    <m/>
    <m/>
    <s v="Labnet &amp; NIPR"/>
  </r>
  <r>
    <m/>
    <d v="1899-12-30T11:00:00"/>
    <d v="1899-12-30T12:00:00"/>
    <n v="1"/>
    <x v="2"/>
    <s v="Lunch"/>
    <m/>
    <m/>
    <m/>
    <m/>
    <m/>
    <m/>
  </r>
  <r>
    <s v="CR5"/>
    <d v="1899-12-30T12:00:00"/>
    <d v="1899-12-30T17:00:00"/>
    <n v="5"/>
    <x v="42"/>
    <s v="Gain and Maintain Access"/>
    <s v="W"/>
    <m/>
    <m/>
    <m/>
    <m/>
    <s v="Labnet &amp; NIPR"/>
  </r>
  <r>
    <s v="DAY:"/>
    <s v="43A"/>
    <s v="$DATE"/>
    <m/>
    <x v="5"/>
    <s v="Week #"/>
    <m/>
    <s v="Current as of: $DATE"/>
    <m/>
    <m/>
    <m/>
    <m/>
  </r>
  <r>
    <s v="Location"/>
    <s v="Start"/>
    <s v="Finish"/>
    <s v="Duration"/>
    <x v="6"/>
    <s v="Lesson Title"/>
    <s v="Flt"/>
    <s v="Primary Instructor"/>
    <s v="Eval"/>
    <s v="Support Instructor"/>
    <s v="Secondary"/>
    <s v="DOY Resources"/>
  </r>
  <r>
    <s v="CR5"/>
    <d v="1899-12-30T08:00:00"/>
    <d v="1899-12-30T11:30:00"/>
    <n v="3.5"/>
    <x v="42"/>
    <s v="Gain and Maintain Access (cont)"/>
    <s v="W"/>
    <m/>
    <m/>
    <m/>
    <m/>
    <s v="Labnet &amp; NIPR"/>
  </r>
  <r>
    <s v="CR5"/>
    <d v="1899-12-30T11:30:00"/>
    <d v="1899-12-30T16:30:00"/>
    <n v="5"/>
    <x v="14"/>
    <s v="Academic Prep (GCFA - Students Released)"/>
    <s v="W"/>
    <m/>
    <m/>
    <m/>
    <m/>
    <s v="Labnet &amp; NIPR"/>
  </r>
  <r>
    <s v="DAY:"/>
    <s v="43B"/>
    <s v="$DATE"/>
    <m/>
    <x v="5"/>
    <s v="Week #"/>
    <m/>
    <s v="Current as of: $DATE"/>
    <m/>
    <m/>
    <m/>
    <m/>
  </r>
  <r>
    <s v="Location"/>
    <s v="Start"/>
    <s v="Finish"/>
    <s v="Duration"/>
    <x v="6"/>
    <s v="Lesson Title"/>
    <s v="Flt"/>
    <s v="Primary Instructor"/>
    <s v="Eval"/>
    <s v="Support Instructor"/>
    <s v="Secondary"/>
    <s v="DOY Resources"/>
  </r>
  <r>
    <s v="CR5"/>
    <d v="1899-12-30T08:00:00"/>
    <d v="1899-12-30T08:30:00"/>
    <n v="0.5"/>
    <x v="19"/>
    <s v="CCV  Prep"/>
    <s v="V"/>
    <m/>
    <m/>
    <m/>
    <m/>
    <s v="NIPR"/>
  </r>
  <r>
    <s v="CR5"/>
    <d v="1899-12-30T08:30:00"/>
    <d v="1899-12-30T11:30:00"/>
    <n v="3"/>
    <x v="43"/>
    <s v="GCFA Certification Exam"/>
    <s v="V"/>
    <m/>
    <m/>
    <m/>
    <m/>
    <s v="NIPR (TSgt Hartwell- DOY Stand-by)"/>
  </r>
  <r>
    <s v="DAY:"/>
    <n v="44"/>
    <s v="$DATE"/>
    <m/>
    <x v="5"/>
    <s v="Week #"/>
    <m/>
    <s v="Current as of: $DATE"/>
    <m/>
    <m/>
    <m/>
    <m/>
  </r>
  <r>
    <s v="Location"/>
    <s v="Start"/>
    <s v="Finish"/>
    <s v="Duration"/>
    <x v="6"/>
    <s v="Lesson Title"/>
    <s v="Flt"/>
    <s v="Primary Instructor"/>
    <s v="Eval"/>
    <s v="Support Instructor"/>
    <s v="Secondary"/>
    <s v="DOY Resources"/>
  </r>
  <r>
    <s v="CR5"/>
    <d v="1899-12-30T07:30:00"/>
    <d v="1899-12-30T09:00:00"/>
    <n v="1.5"/>
    <x v="42"/>
    <s v="Gain and Maintain Access (cont)"/>
    <s v="W"/>
    <m/>
    <m/>
    <m/>
    <m/>
    <s v="Labnet &amp; NIPR"/>
  </r>
  <r>
    <s v="CR5"/>
    <d v="1899-12-30T09:00:00"/>
    <d v="1899-12-30T11:00:00"/>
    <n v="2"/>
    <x v="44"/>
    <s v="Host Based Security Bypass"/>
    <s v="W"/>
    <m/>
    <m/>
    <m/>
    <m/>
    <s v="Labnet &amp; NIPR"/>
  </r>
  <r>
    <m/>
    <d v="1899-12-30T11:00:00"/>
    <d v="1899-12-30T12:00:00"/>
    <n v="1"/>
    <x v="2"/>
    <s v="Lunch"/>
    <m/>
    <m/>
    <m/>
    <m/>
    <m/>
    <m/>
  </r>
  <r>
    <s v="CR5"/>
    <d v="1899-12-30T12:00:00"/>
    <d v="1899-12-30T17:00:00"/>
    <n v="5"/>
    <x v="44"/>
    <s v="Host Based Security Bypass"/>
    <s v="W"/>
    <m/>
    <m/>
    <m/>
    <m/>
    <s v="Labnet &amp; NIPR"/>
  </r>
  <r>
    <s v="DAY:"/>
    <n v="45"/>
    <s v="$DATE"/>
    <m/>
    <x v="5"/>
    <s v="Week #0"/>
    <m/>
    <s v="Current as of: $DATE"/>
    <m/>
    <m/>
    <m/>
    <m/>
  </r>
  <r>
    <s v="Location"/>
    <s v="Start"/>
    <s v="Finish"/>
    <s v="Duration"/>
    <x v="6"/>
    <s v="Lesson Title"/>
    <s v="Flt"/>
    <s v="Primary Instructor"/>
    <s v="Eval"/>
    <s v="Support Instructor"/>
    <s v="Secondary"/>
    <s v="DOY Resources"/>
  </r>
  <r>
    <s v="CR5"/>
    <d v="1899-12-30T07:30:00"/>
    <d v="1899-12-30T11:00:00"/>
    <n v="3.5"/>
    <x v="45"/>
    <s v="NetWars Tournament"/>
    <s v="W"/>
    <m/>
    <m/>
    <m/>
    <m/>
    <s v="Labnet &amp; NIPR"/>
  </r>
  <r>
    <m/>
    <d v="1899-12-30T11:00:00"/>
    <d v="1899-12-30T12:00:00"/>
    <n v="1"/>
    <x v="2"/>
    <s v="Lunch"/>
    <m/>
    <m/>
    <m/>
    <m/>
    <m/>
    <m/>
  </r>
  <r>
    <s v="CR5"/>
    <d v="1899-12-30T12:00:00"/>
    <d v="1899-12-30T15:00:00"/>
    <n v="3"/>
    <x v="45"/>
    <s v="NetWars Tournament"/>
    <s v="W"/>
    <m/>
    <m/>
    <m/>
    <m/>
    <s v="Labnet &amp; NIPR"/>
  </r>
  <r>
    <s v="CR5"/>
    <d v="1899-12-30T15:00:00"/>
    <d v="1899-12-30T17:00:00"/>
    <n v="2"/>
    <x v="14"/>
    <s v="Academic Prep (Student Study)"/>
    <m/>
    <m/>
    <m/>
    <m/>
    <m/>
    <m/>
  </r>
  <r>
    <s v="DAY:"/>
    <n v="46"/>
    <s v="$DATE"/>
    <m/>
    <x v="5"/>
    <s v="Week #0"/>
    <m/>
    <s v="Current as of: $DATE"/>
    <m/>
    <m/>
    <m/>
    <m/>
  </r>
  <r>
    <s v="Location"/>
    <s v="Start"/>
    <s v="Finish"/>
    <s v="Duration"/>
    <x v="6"/>
    <s v="Lesson Title"/>
    <s v="Flt"/>
    <s v="Primary Instructor"/>
    <s v="Eval"/>
    <s v="Support Instructor"/>
    <s v="Secondary"/>
    <s v="DOY Resources"/>
  </r>
  <r>
    <s v="CR5"/>
    <d v="1899-12-30T07:30:00"/>
    <d v="1899-12-30T11:00:00"/>
    <n v="3.5"/>
    <x v="45"/>
    <s v="NetWars Tournament (Cont'd)"/>
    <s v="W"/>
    <m/>
    <m/>
    <m/>
    <m/>
    <s v="Labnet &amp; NIPR"/>
  </r>
  <r>
    <m/>
    <d v="1899-12-30T11:00:00"/>
    <d v="1899-12-30T12:00:00"/>
    <n v="1"/>
    <x v="2"/>
    <s v="Lunch"/>
    <m/>
    <m/>
    <m/>
    <m/>
    <m/>
    <m/>
  </r>
  <r>
    <s v="CR5"/>
    <d v="1899-12-30T12:00:00"/>
    <d v="1899-12-30T15:30:00"/>
    <n v="3.5"/>
    <x v="45"/>
    <s v="NetWars Tournament (Cont'd)"/>
    <s v="W"/>
    <m/>
    <m/>
    <m/>
    <m/>
    <s v="Labnet &amp; NIPR"/>
  </r>
  <r>
    <s v="CR5"/>
    <d v="1899-12-30T15:30:00"/>
    <d v="1899-12-30T17:00:00"/>
    <n v="1.5"/>
    <x v="11"/>
    <s v="Class PT"/>
    <m/>
    <m/>
    <m/>
    <m/>
    <m/>
    <m/>
  </r>
  <r>
    <s v="DAY:"/>
    <n v="47"/>
    <s v="$DATE"/>
    <m/>
    <x v="5"/>
    <s v="Week #0"/>
    <m/>
    <s v="Current as of: $DATE"/>
    <m/>
    <m/>
    <m/>
    <m/>
  </r>
  <r>
    <s v="Location"/>
    <s v="Start"/>
    <s v="Finish"/>
    <s v="Duration"/>
    <x v="6"/>
    <s v="Lesson Title"/>
    <s v="Flt"/>
    <s v="Primary Instructor"/>
    <s v="Eval"/>
    <s v="Support Instructor"/>
    <s v="Secondary"/>
    <s v="DOY Resources"/>
  </r>
  <r>
    <s v="CR5"/>
    <d v="1899-12-30T07:30:00"/>
    <d v="1899-12-30T10:00:00"/>
    <n v="2.5"/>
    <x v="45"/>
    <s v="NetWars Tournament (Cont'd)"/>
    <s v="W"/>
    <m/>
    <m/>
    <m/>
    <m/>
    <s v="Labnet &amp; NIPR"/>
  </r>
  <r>
    <s v="CR5"/>
    <d v="1899-12-30T10:00:00"/>
    <d v="1899-12-30T11:00:00"/>
    <n v="1"/>
    <x v="46"/>
    <s v="Intro to Intel"/>
    <s v="W"/>
    <m/>
    <m/>
    <m/>
    <m/>
    <s v="SIPR (slides)"/>
  </r>
  <r>
    <m/>
    <d v="1899-12-30T11:00:00"/>
    <d v="1899-12-30T12:00:00"/>
    <n v="1"/>
    <x v="2"/>
    <s v="Lunch"/>
    <m/>
    <m/>
    <m/>
    <m/>
    <m/>
    <m/>
  </r>
  <r>
    <s v="CR5"/>
    <d v="1899-12-30T12:00:00"/>
    <d v="1899-12-30T15:00:00"/>
    <n v="3"/>
    <x v="46"/>
    <s v="Intro to Intel"/>
    <s v="W"/>
    <m/>
    <m/>
    <m/>
    <m/>
    <s v="SIPR (slides)"/>
  </r>
  <r>
    <s v="CR5"/>
    <d v="1899-12-30T15:00:00"/>
    <d v="1899-12-30T17:00:00"/>
    <n v="2"/>
    <x v="14"/>
    <s v="Academic Prep (Student Study)"/>
    <m/>
    <m/>
    <m/>
    <m/>
    <m/>
    <m/>
  </r>
  <r>
    <s v="DAY:"/>
    <n v="48"/>
    <s v="$DATE"/>
    <m/>
    <x v="5"/>
    <s v="Week #"/>
    <m/>
    <s v="Current as of: $DATE"/>
    <m/>
    <m/>
    <m/>
    <m/>
  </r>
  <r>
    <s v="Location"/>
    <s v="Start"/>
    <s v="Finish"/>
    <s v="Duration"/>
    <x v="6"/>
    <s v="Lesson Title"/>
    <s v="Flt"/>
    <s v="Primary Instructor"/>
    <s v="Eval"/>
    <s v="Support Instructor"/>
    <s v="Secondary"/>
    <s v="DOY Resources"/>
  </r>
  <r>
    <s v="CR5"/>
    <s v="07:30"/>
    <d v="1899-12-30T08:00:00"/>
    <n v="0.5"/>
    <x v="19"/>
    <s v=" CCV/Technical Prep"/>
    <s v="V/\W"/>
    <m/>
    <m/>
    <m/>
    <m/>
    <s v="Labnet &amp; NIPR"/>
  </r>
  <r>
    <s v="CR5"/>
    <d v="1899-12-30T08:00:00"/>
    <d v="1899-12-30T12:00:00"/>
    <n v="4"/>
    <x v="47"/>
    <s v="NetWars Tournament ME"/>
    <s v="V/W"/>
    <m/>
    <m/>
    <m/>
    <m/>
    <s v="Labnet &amp; NIPR"/>
  </r>
  <r>
    <m/>
    <d v="1899-12-30T12:00:00"/>
    <d v="1899-12-30T13:30:00"/>
    <n v="1.5"/>
    <x v="2"/>
    <s v="Lunch"/>
    <m/>
    <m/>
    <m/>
    <m/>
    <m/>
    <m/>
  </r>
  <r>
    <s v="CR5"/>
    <d v="1899-12-30T13:30:00"/>
    <d v="1899-12-30T14:30:00"/>
    <n v="1"/>
    <x v="21"/>
    <s v="NetWars ME  Review/Critique"/>
    <s v="V/W"/>
    <m/>
    <m/>
    <m/>
    <m/>
    <s v="Labnet &amp; NIPR"/>
  </r>
  <r>
    <s v="CR5"/>
    <d v="1899-12-30T14:30:00"/>
    <d v="1899-12-30T17:00:00"/>
    <n v="2.5"/>
    <x v="14"/>
    <s v="Academic Prep (Student Study)"/>
    <m/>
    <m/>
    <m/>
    <m/>
    <m/>
    <m/>
  </r>
  <r>
    <s v="DAY:"/>
    <n v="49"/>
    <s v="$DATE"/>
    <m/>
    <x v="5"/>
    <s v="Week #"/>
    <m/>
    <s v="Current as of: $DATE"/>
    <m/>
    <m/>
    <m/>
    <m/>
  </r>
  <r>
    <s v="Location"/>
    <s v="Start"/>
    <s v="Finish"/>
    <s v="Duration"/>
    <x v="6"/>
    <s v="Lesson Title"/>
    <s v="Flt"/>
    <s v="Primary Instructor"/>
    <s v="Eval"/>
    <s v="Support Instructor"/>
    <s v="Secondary"/>
    <s v="DOY Resources"/>
  </r>
  <r>
    <s v="CR5"/>
    <s v="07:30"/>
    <d v="1899-12-30T08:00:00"/>
    <n v="0.5"/>
    <x v="19"/>
    <s v=" CCV/Technical Prep"/>
    <s v="V/W"/>
    <m/>
    <m/>
    <m/>
    <m/>
    <s v="Labnet &amp; NIPR"/>
  </r>
  <r>
    <s v="CR5"/>
    <d v="1899-12-30T08:00:00"/>
    <d v="1899-12-30T12:00:00"/>
    <n v="4"/>
    <x v="47"/>
    <s v="NetWars Tournament ME (Retest)"/>
    <s v="V/W"/>
    <m/>
    <m/>
    <m/>
    <m/>
    <s v="Labnet &amp; NIPR"/>
  </r>
  <r>
    <m/>
    <d v="1899-12-30T12:00:00"/>
    <d v="1899-12-30T14:30:00"/>
    <n v="2.5"/>
    <x v="2"/>
    <s v="Lunch (OCO Setup)"/>
    <s v="Y"/>
    <m/>
    <m/>
    <m/>
    <m/>
    <s v="DOY Resources"/>
  </r>
  <r>
    <s v="CR5"/>
    <d v="1899-12-30T14:30:00"/>
    <d v="1899-12-30T16:00:00"/>
    <n v="1.5"/>
    <x v="48"/>
    <s v="Debriefing Process"/>
    <s v="W"/>
    <m/>
    <m/>
    <m/>
    <m/>
    <s v="SIPR (slides)"/>
  </r>
  <r>
    <s v="DAY:"/>
    <n v="50"/>
    <s v="$DATE"/>
    <m/>
    <x v="5"/>
    <s v="Week #"/>
    <m/>
    <s v="Current as of: $DATE"/>
    <m/>
    <m/>
    <m/>
    <m/>
  </r>
  <r>
    <s v="Location"/>
    <s v="Start"/>
    <s v="Finish"/>
    <s v="Duration"/>
    <x v="6"/>
    <s v="Lesson Title"/>
    <s v="Flt"/>
    <s v="Primary Instructor"/>
    <s v="Eval"/>
    <s v="Support Instructor"/>
    <s v="Secondary"/>
    <s v="DOY Resources"/>
  </r>
  <r>
    <s v="CR5"/>
    <d v="1899-12-30T07:00:00"/>
    <d v="1899-12-30T14:30:00"/>
    <n v="7.5"/>
    <x v="49"/>
    <s v="Tactical Mission Analysis and Planning Training Mission (WORKING LUNCH)"/>
    <s v="W"/>
    <m/>
    <m/>
    <m/>
    <m/>
    <s v="SIPR (slides)"/>
  </r>
  <r>
    <s v="CR5"/>
    <d v="1899-12-30T14:30:00"/>
    <d v="1899-12-30T17:00:00"/>
    <n v="2.5"/>
    <x v="50"/>
    <s v="OCO Practical Exercise"/>
    <s v="W"/>
    <m/>
    <m/>
    <m/>
    <m/>
    <s v="NIPR, JWICS, OCO Exercise Environment"/>
  </r>
  <r>
    <s v="DAY:"/>
    <n v="51"/>
    <s v="$DATE"/>
    <m/>
    <x v="5"/>
    <s v="Week #"/>
    <m/>
    <s v="Current as of: $DATE"/>
    <m/>
    <m/>
    <m/>
    <m/>
  </r>
  <r>
    <s v="Location"/>
    <s v="Start"/>
    <s v="Finish"/>
    <s v="Duration"/>
    <x v="6"/>
    <s v="Lesson Title"/>
    <s v="Flt"/>
    <s v="Primary Instructor"/>
    <s v="Eval"/>
    <s v="Support Instructor"/>
    <s v="Secondary"/>
    <s v="DOY Resources"/>
  </r>
  <r>
    <s v="CR5"/>
    <d v="1899-12-30T07:00:00"/>
    <d v="1899-12-30T17:00:00"/>
    <n v="10"/>
    <x v="50"/>
    <s v="OCO Practical Exercise (WORKING LUNCH)"/>
    <s v="W"/>
    <m/>
    <m/>
    <m/>
    <m/>
    <s v="NIPR, JWICS, OCO Exercise Environment"/>
  </r>
  <r>
    <s v="DAY:"/>
    <n v="52"/>
    <s v="$DATE"/>
    <m/>
    <x v="5"/>
    <s v="Week #"/>
    <m/>
    <s v="Current as of: $DATE"/>
    <m/>
    <s v=""/>
    <m/>
    <m/>
  </r>
  <r>
    <s v="Location"/>
    <s v="Start"/>
    <s v="Finish"/>
    <s v="Duration"/>
    <x v="6"/>
    <s v="Lesson Title"/>
    <s v="Flt"/>
    <s v="Primary Instructor"/>
    <s v="Eval"/>
    <s v="Support Instructor"/>
    <s v="Secondary"/>
    <s v="DOY Resources"/>
  </r>
  <r>
    <s v="CR5"/>
    <d v="1899-12-30T07:00:00"/>
    <d v="1899-12-30T13:30:00"/>
    <n v="6.5"/>
    <x v="50"/>
    <s v="OCO Practical Exercise (WORKING LUNCH)"/>
    <s v="W"/>
    <m/>
    <m/>
    <m/>
    <m/>
    <s v="NIPR, JWICS, OCO Exercise Environment"/>
  </r>
  <r>
    <s v="CR5"/>
    <d v="1899-12-30T13:30:00"/>
    <d v="1899-12-30T14:30:00"/>
    <n v="1"/>
    <x v="51"/>
    <s v="Classroom Cleanup / Critiques"/>
    <s v="W"/>
    <m/>
    <m/>
    <m/>
    <m/>
    <s v="Labnet"/>
  </r>
  <r>
    <s v="CR5"/>
    <d v="1899-12-30T14:30:00"/>
    <d v="1899-12-30T15:00:00"/>
    <n v="0.5"/>
    <x v="19"/>
    <s v="CCV  Prep"/>
    <s v="V"/>
    <m/>
    <m/>
    <m/>
    <m/>
    <s v="NIPR (slides)"/>
  </r>
  <r>
    <s v="CR5"/>
    <d v="1899-12-30T15:00:00"/>
    <d v="1899-12-30T16:00:00"/>
    <n v="1"/>
    <x v="4"/>
    <s v="Knowledge Assessment Test (QM)"/>
    <s v="V"/>
    <m/>
    <m/>
    <m/>
    <m/>
    <s v="NIPR (slides)"/>
  </r>
  <r>
    <s v="CR5"/>
    <d v="1899-12-30T16:00:00"/>
    <d v="1899-12-30T16:30:00"/>
    <n v="0.5"/>
    <x v="51"/>
    <s v="CWO Graduation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2" cacheId="3" applyNumberFormats="0" applyBorderFormats="0" applyFontFormats="0" applyPatternFormats="0" applyAlignmentFormats="0" applyWidthHeightFormats="1" dataCaption="Values" updatedVersion="5" minRefreshableVersion="3" useAutoFormatting="1" rowGrandTotals="0" itemPrintTitles="1" createdVersion="5" indent="0" outline="1" outlineData="1" multipleFieldFilters="0">
  <location ref="A6:C30" firstHeaderRow="0" firstDataRow="1" firstDataCol="1"/>
  <pivotFields count="12">
    <pivotField showAll="0"/>
    <pivotField showAll="0"/>
    <pivotField showAll="0"/>
    <pivotField dataField="1" showAll="0"/>
    <pivotField showAll="0"/>
    <pivotField showAll="0"/>
    <pivotField showAll="0"/>
    <pivotField axis="axisRow" showAll="0" sortType="descending">
      <items count="36">
        <item x="30"/>
        <item x="11"/>
        <item h="1" x="0"/>
        <item x="29"/>
        <item h="1" x="4"/>
        <item x="27"/>
        <item h="1" x="7"/>
        <item h="1" x="1"/>
        <item h="1" m="1" x="32"/>
        <item x="23"/>
        <item x="3"/>
        <item x="16"/>
        <item x="10"/>
        <item x="15"/>
        <item h="1" m="1" x="33"/>
        <item h="1" m="1" x="34"/>
        <item x="12"/>
        <item x="25"/>
        <item x="26"/>
        <item x="24"/>
        <item x="13"/>
        <item x="8"/>
        <item h="1" x="2"/>
        <item x="21"/>
        <item x="9"/>
        <item x="17"/>
        <item x="19"/>
        <item x="20"/>
        <item x="28"/>
        <item x="5"/>
        <item x="18"/>
        <item x="22"/>
        <item h="1" x="31"/>
        <item h="1" x="6"/>
        <item h="1" x="1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defaultSubtotal="0"/>
    <pivotField showAll="0"/>
    <pivotField showAll="0" defaultSubtotal="0"/>
    <pivotField showAll="0"/>
  </pivotFields>
  <rowFields count="1">
    <field x="7"/>
  </rowFields>
  <rowItems count="24">
    <i>
      <x v="13"/>
    </i>
    <i>
      <x v="1"/>
    </i>
    <i>
      <x v="5"/>
    </i>
    <i>
      <x v="29"/>
    </i>
    <i>
      <x/>
    </i>
    <i>
      <x v="17"/>
    </i>
    <i>
      <x v="20"/>
    </i>
    <i>
      <x v="26"/>
    </i>
    <i>
      <x v="23"/>
    </i>
    <i>
      <x v="27"/>
    </i>
    <i>
      <x v="9"/>
    </i>
    <i>
      <x v="25"/>
    </i>
    <i>
      <x v="11"/>
    </i>
    <i>
      <x v="28"/>
    </i>
    <i>
      <x v="19"/>
    </i>
    <i>
      <x v="3"/>
    </i>
    <i>
      <x v="30"/>
    </i>
    <i>
      <x v="16"/>
    </i>
    <i>
      <x v="31"/>
    </i>
    <i>
      <x v="24"/>
    </i>
    <i>
      <x v="10"/>
    </i>
    <i>
      <x v="21"/>
    </i>
    <i>
      <x v="18"/>
    </i>
    <i>
      <x v="12"/>
    </i>
  </rowItems>
  <colFields count="1">
    <field x="-2"/>
  </colFields>
  <colItems count="2">
    <i>
      <x/>
    </i>
    <i i="1">
      <x v="1"/>
    </i>
  </colItems>
  <dataFields count="2">
    <dataField name="Hours" fld="3" baseField="7" baseItem="0"/>
    <dataField name="Percentage" fld="3" showDataAs="percentOfTotal" baseField="7" baseItem="1" numFmtId="10"/>
  </dataFields>
  <formats count="2">
    <format dxfId="105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04">
      <pivotArea dataOnly="0" labelOnly="1" fieldPosition="0">
        <references count="1">
          <reference field="7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5" minRefreshableVersion="3" useAutoFormatting="1" rowGrandTotals="0" itemPrintTitles="1" createdVersion="5" indent="0" outline="1" outlineData="1" multipleFieldFilters="0" rowHeaderCaption="Schedule">
  <location ref="A1:B48" firstHeaderRow="1" firstDataRow="1" firstDataCol="1"/>
  <pivotFields count="12">
    <pivotField showAll="0"/>
    <pivotField showAll="0"/>
    <pivotField showAll="0"/>
    <pivotField dataField="1" showAll="0"/>
    <pivotField axis="axisRow" showAll="0" sortType="ascending">
      <items count="60">
        <item h="1" x="1"/>
        <item x="9"/>
        <item x="22"/>
        <item x="23"/>
        <item x="18"/>
        <item x="34"/>
        <item x="12"/>
        <item x="13"/>
        <item x="15"/>
        <item x="16"/>
        <item x="17"/>
        <item x="35"/>
        <item x="36"/>
        <item x="45"/>
        <item x="7"/>
        <item x="8"/>
        <item x="10"/>
        <item x="49"/>
        <item x="46"/>
        <item x="48"/>
        <item x="39"/>
        <item x="40"/>
        <item x="41"/>
        <item x="42"/>
        <item x="44"/>
        <item x="50"/>
        <item x="24"/>
        <item x="26"/>
        <item x="31"/>
        <item x="32"/>
        <item x="27"/>
        <item x="28"/>
        <item x="29"/>
        <item x="33"/>
        <item x="37"/>
        <item h="1" m="1" x="55"/>
        <item x="0"/>
        <item h="1" x="3"/>
        <item x="4"/>
        <item h="1" m="1" x="57"/>
        <item x="21"/>
        <item m="1" x="58"/>
        <item x="19"/>
        <item x="14"/>
        <item x="11"/>
        <item x="25"/>
        <item x="20"/>
        <item x="43"/>
        <item h="1" m="1" x="52"/>
        <item x="38"/>
        <item h="1" m="1" x="56"/>
        <item x="30"/>
        <item h="1" m="1" x="54"/>
        <item x="47"/>
        <item h="1" m="1" x="53"/>
        <item x="51"/>
        <item h="1" x="6"/>
        <item h="1" x="2"/>
        <item h="1" x="5"/>
        <item t="default"/>
      </items>
    </pivotField>
    <pivotField showAll="0"/>
    <pivotField showAll="0"/>
    <pivotField showAll="0"/>
    <pivotField showAll="0" defaultSubtotal="0"/>
    <pivotField showAll="0"/>
    <pivotField showAll="0" defaultSubtotal="0"/>
    <pivotField showAll="0"/>
  </pivotFields>
  <rowFields count="1">
    <field x="4"/>
  </rowFields>
  <rowItems count="47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6"/>
    </i>
    <i>
      <x v="38"/>
    </i>
    <i>
      <x v="40"/>
    </i>
    <i>
      <x v="42"/>
    </i>
    <i>
      <x v="43"/>
    </i>
    <i>
      <x v="44"/>
    </i>
    <i>
      <x v="45"/>
    </i>
    <i>
      <x v="46"/>
    </i>
    <i>
      <x v="47"/>
    </i>
    <i>
      <x v="49"/>
    </i>
    <i>
      <x v="51"/>
    </i>
    <i>
      <x v="53"/>
    </i>
    <i>
      <x v="55"/>
    </i>
  </rowItems>
  <colItems count="1">
    <i/>
  </colItems>
  <dataFields count="1">
    <dataField name="Schedule" fld="3" baseField="4" baseItem="0"/>
  </dataFields>
  <formats count="1">
    <format dxfId="102">
      <pivotArea dataOnly="0" labelOnly="1" outline="0" axis="axisValues" fieldPosition="0"/>
    </format>
  </formats>
  <conditionalFormats count="1">
    <conditionalFormat priority="1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3" cacheId="4" applyNumberFormats="0" applyBorderFormats="0" applyFontFormats="0" applyPatternFormats="0" applyAlignmentFormats="0" applyWidthHeightFormats="1" dataCaption="Values" updatedVersion="5" minRefreshableVersion="3" useAutoFormatting="1" rowGrandTotals="0" itemPrintTitles="1" createdVersion="5" indent="0" outline="1" outlineData="1" multipleFieldFilters="0" rowHeaderCaption="Tracker">
  <location ref="E1:F46" firstHeaderRow="1" firstDataRow="1" firstDataCol="1"/>
  <pivotFields count="7">
    <pivotField axis="axisRow" showAll="0" sortType="ascending" defaultSubtotal="0">
      <items count="56">
        <item x="2"/>
        <item x="3"/>
        <item x="1"/>
        <item x="4"/>
        <item x="6"/>
        <item x="7"/>
        <item x="8"/>
        <item x="9"/>
        <item x="10"/>
        <item x="11"/>
        <item x="21"/>
        <item x="22"/>
        <item x="23"/>
        <item x="37"/>
        <item x="38"/>
        <item x="39"/>
        <item x="40"/>
        <item x="41"/>
        <item x="30"/>
        <item x="31"/>
        <item x="32"/>
        <item x="33"/>
        <item x="34"/>
        <item x="35"/>
        <item x="18"/>
        <item x="19"/>
        <item x="25"/>
        <item x="13"/>
        <item x="14"/>
        <item x="15"/>
        <item x="16"/>
        <item x="27"/>
        <item x="28"/>
        <item x="43"/>
        <item x="47"/>
        <item x="54"/>
        <item x="55"/>
        <item x="44"/>
        <item x="45"/>
        <item x="48"/>
        <item x="49"/>
        <item x="51"/>
        <item x="52"/>
        <item x="50"/>
        <item x="53"/>
        <item h="1" x="0"/>
        <item h="1" x="5"/>
        <item h="1" x="46"/>
        <item h="1" x="12"/>
        <item h="1" x="17"/>
        <item h="1" x="20"/>
        <item h="1" x="24"/>
        <item h="1" x="26"/>
        <item h="1" x="29"/>
        <item h="1" x="36"/>
        <item h="1" x="42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dataField="1" showAll="0" defaultSubtotal="0"/>
  </pivotFields>
  <rowFields count="1">
    <field x="0"/>
  </rowFields>
  <rowItems count="4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</rowItems>
  <colItems count="1">
    <i/>
  </colItems>
  <dataFields count="1">
    <dataField name="Sum of G" fld="6" baseField="0" baseItem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revisions/_rels/revisionHeaders.xml.rels><?xml version="1.0" encoding="UTF-8" standalone="yes"?>
<Relationships xmlns="http://schemas.openxmlformats.org/package/2006/relationships"><Relationship Id="rId8" Type="http://schemas.openxmlformats.org/officeDocument/2006/relationships/revisionLog" Target="revisionLog8.xml"/><Relationship Id="rId13" Type="http://schemas.openxmlformats.org/officeDocument/2006/relationships/revisionLog" Target="revisionLog13.xml"/><Relationship Id="rId18" Type="http://schemas.openxmlformats.org/officeDocument/2006/relationships/revisionLog" Target="revisionLog18.xml"/><Relationship Id="rId26" Type="http://schemas.openxmlformats.org/officeDocument/2006/relationships/revisionLog" Target="revisionLog26.xml"/><Relationship Id="rId3" Type="http://schemas.openxmlformats.org/officeDocument/2006/relationships/revisionLog" Target="revisionLog3.xml"/><Relationship Id="rId21" Type="http://schemas.openxmlformats.org/officeDocument/2006/relationships/revisionLog" Target="revisionLog21.xml"/><Relationship Id="rId34" Type="http://schemas.openxmlformats.org/officeDocument/2006/relationships/revisionLog" Target="revisionLog34.xml"/><Relationship Id="rId7" Type="http://schemas.openxmlformats.org/officeDocument/2006/relationships/revisionLog" Target="revisionLog7.xml"/><Relationship Id="rId12" Type="http://schemas.openxmlformats.org/officeDocument/2006/relationships/revisionLog" Target="revisionLog12.xml"/><Relationship Id="rId17" Type="http://schemas.openxmlformats.org/officeDocument/2006/relationships/revisionLog" Target="revisionLog17.xml"/><Relationship Id="rId25" Type="http://schemas.openxmlformats.org/officeDocument/2006/relationships/revisionLog" Target="revisionLog25.xml"/><Relationship Id="rId33" Type="http://schemas.openxmlformats.org/officeDocument/2006/relationships/revisionLog" Target="revisionLog33.xml"/><Relationship Id="rId2" Type="http://schemas.openxmlformats.org/officeDocument/2006/relationships/revisionLog" Target="revisionLog2.xml"/><Relationship Id="rId16" Type="http://schemas.openxmlformats.org/officeDocument/2006/relationships/revisionLog" Target="revisionLog16.xml"/><Relationship Id="rId20" Type="http://schemas.openxmlformats.org/officeDocument/2006/relationships/revisionLog" Target="revisionLog20.xml"/><Relationship Id="rId29" Type="http://schemas.openxmlformats.org/officeDocument/2006/relationships/revisionLog" Target="revisionLog29.xml"/><Relationship Id="rId1" Type="http://schemas.openxmlformats.org/officeDocument/2006/relationships/revisionLog" Target="revisionLog1.xml"/><Relationship Id="rId6" Type="http://schemas.openxmlformats.org/officeDocument/2006/relationships/revisionLog" Target="revisionLog6.xml"/><Relationship Id="rId11" Type="http://schemas.openxmlformats.org/officeDocument/2006/relationships/revisionLog" Target="revisionLog11.xml"/><Relationship Id="rId24" Type="http://schemas.openxmlformats.org/officeDocument/2006/relationships/revisionLog" Target="revisionLog24.xml"/><Relationship Id="rId32" Type="http://schemas.openxmlformats.org/officeDocument/2006/relationships/revisionLog" Target="revisionLog32.xml"/><Relationship Id="rId37" Type="http://schemas.openxmlformats.org/officeDocument/2006/relationships/revisionLog" Target="revisionLog37.xml"/><Relationship Id="rId5" Type="http://schemas.openxmlformats.org/officeDocument/2006/relationships/revisionLog" Target="revisionLog5.xml"/><Relationship Id="rId15" Type="http://schemas.openxmlformats.org/officeDocument/2006/relationships/revisionLog" Target="revisionLog15.xml"/><Relationship Id="rId23" Type="http://schemas.openxmlformats.org/officeDocument/2006/relationships/revisionLog" Target="revisionLog23.xml"/><Relationship Id="rId28" Type="http://schemas.openxmlformats.org/officeDocument/2006/relationships/revisionLog" Target="revisionLog28.xml"/><Relationship Id="rId36" Type="http://schemas.openxmlformats.org/officeDocument/2006/relationships/revisionLog" Target="revisionLog36.xml"/><Relationship Id="rId10" Type="http://schemas.openxmlformats.org/officeDocument/2006/relationships/revisionLog" Target="revisionLog10.xml"/><Relationship Id="rId19" Type="http://schemas.openxmlformats.org/officeDocument/2006/relationships/revisionLog" Target="revisionLog19.xml"/><Relationship Id="rId31" Type="http://schemas.openxmlformats.org/officeDocument/2006/relationships/revisionLog" Target="revisionLog31.xml"/><Relationship Id="rId4" Type="http://schemas.openxmlformats.org/officeDocument/2006/relationships/revisionLog" Target="revisionLog4.xml"/><Relationship Id="rId9" Type="http://schemas.openxmlformats.org/officeDocument/2006/relationships/revisionLog" Target="revisionLog9.xml"/><Relationship Id="rId14" Type="http://schemas.openxmlformats.org/officeDocument/2006/relationships/revisionLog" Target="revisionLog14.xml"/><Relationship Id="rId22" Type="http://schemas.openxmlformats.org/officeDocument/2006/relationships/revisionLog" Target="revisionLog22.xml"/><Relationship Id="rId27" Type="http://schemas.openxmlformats.org/officeDocument/2006/relationships/revisionLog" Target="revisionLog27.xml"/><Relationship Id="rId30" Type="http://schemas.openxmlformats.org/officeDocument/2006/relationships/revisionLog" Target="revisionLog30.xml"/><Relationship Id="rId35" Type="http://schemas.openxmlformats.org/officeDocument/2006/relationships/revisionLog" Target="revisionLog35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09DC8261-5815-438D-991D-5D5C662A708C}" diskRevisions="1" revisionId="457" version="37">
  <header guid="{6D09B07A-85A0-446A-9304-4907D42D9493}" dateTime="2020-03-31T19:29:51" maxSheetId="6" userName="ZINSKI, JONATHAN T SSgt USAF ACC 39 IOS/DOW" r:id="rId1">
    <sheetIdMap count="5">
      <sheetId val="1"/>
      <sheetId val="2"/>
      <sheetId val="3"/>
      <sheetId val="4"/>
      <sheetId val="5"/>
    </sheetIdMap>
  </header>
  <header guid="{5996DA4A-5F80-4FB7-A58F-C8DD13320A9E}" dateTime="2020-03-31T19:30:19" maxSheetId="6" userName="ZINSKI, JONATHAN T SSgt USAF ACC 39 IOS/DOW" r:id="rId2" minRId="1" maxRId="2">
    <sheetIdMap count="5">
      <sheetId val="1"/>
      <sheetId val="2"/>
      <sheetId val="3"/>
      <sheetId val="4"/>
      <sheetId val="5"/>
    </sheetIdMap>
  </header>
  <header guid="{EC626A61-85C2-4FB1-9412-F2FD6FD1ACE6}" dateTime="2020-04-01T06:57:41" maxSheetId="6" userName="ZINSKI, JONATHAN T SSgt USAF ACC 39 IOS/DOW" r:id="rId3" minRId="3" maxRId="51">
    <sheetIdMap count="5">
      <sheetId val="1"/>
      <sheetId val="2"/>
      <sheetId val="3"/>
      <sheetId val="4"/>
      <sheetId val="5"/>
    </sheetIdMap>
  </header>
  <header guid="{16454BBF-4F63-48CC-9D30-8D0C31630940}" dateTime="2020-04-01T16:48:38" maxSheetId="6" userName="ZINSKI, JONATHAN T SSgt USAF ACC 39 IOS/DOW" r:id="rId4" minRId="52" maxRId="74">
    <sheetIdMap count="5">
      <sheetId val="1"/>
      <sheetId val="2"/>
      <sheetId val="3"/>
      <sheetId val="4"/>
      <sheetId val="5"/>
    </sheetIdMap>
  </header>
  <header guid="{B7B81A9F-DFA7-4BD4-BB38-9F51B5816008}" dateTime="2020-04-02T06:52:56" maxSheetId="6" userName="ZINSKI, JONATHAN T SSgt USAF ACC 39 IOS/DOW" r:id="rId5" minRId="75" maxRId="82">
    <sheetIdMap count="5">
      <sheetId val="1"/>
      <sheetId val="2"/>
      <sheetId val="3"/>
      <sheetId val="4"/>
      <sheetId val="5"/>
    </sheetIdMap>
  </header>
  <header guid="{11572F0C-2A50-4A42-AC20-725211D1188A}" dateTime="2020-04-02T14:10:12" maxSheetId="6" userName="ZINSKI, JONATHAN T SSgt USAF ACC 39 IOS/DOW" r:id="rId6" minRId="83" maxRId="94">
    <sheetIdMap count="5">
      <sheetId val="1"/>
      <sheetId val="2"/>
      <sheetId val="3"/>
      <sheetId val="4"/>
      <sheetId val="5"/>
    </sheetIdMap>
  </header>
  <header guid="{9E2D36C4-FD08-4EDC-8FBF-88FD62743CB4}" dateTime="2020-04-03T12:28:47" maxSheetId="6" userName="ZINSKI, JONATHAN T SSgt USAF ACC 39 IOS/DOW" r:id="rId7" minRId="95" maxRId="128">
    <sheetIdMap count="5">
      <sheetId val="1"/>
      <sheetId val="2"/>
      <sheetId val="3"/>
      <sheetId val="4"/>
      <sheetId val="5"/>
    </sheetIdMap>
  </header>
  <header guid="{19E63C71-7043-4262-9464-10E4552BA74F}" dateTime="2020-04-03T12:35:42" maxSheetId="6" userName="ZINSKI, JONATHAN T SSgt USAF ACC 39 IOS/DOW" r:id="rId8" minRId="129" maxRId="192">
    <sheetIdMap count="5">
      <sheetId val="1"/>
      <sheetId val="2"/>
      <sheetId val="3"/>
      <sheetId val="4"/>
      <sheetId val="5"/>
    </sheetIdMap>
  </header>
  <header guid="{33C9F3C9-082D-45D6-B712-D762042B86D1}" dateTime="2020-04-03T13:50:38" maxSheetId="6" userName="ZINSKI, JONATHAN T SSgt USAF ACC 39 IOS/DOW" r:id="rId9" minRId="193" maxRId="282">
    <sheetIdMap count="5">
      <sheetId val="1"/>
      <sheetId val="2"/>
      <sheetId val="3"/>
      <sheetId val="4"/>
      <sheetId val="5"/>
    </sheetIdMap>
  </header>
  <header guid="{9E72E1FC-F8EE-4359-B224-807D11A970E8}" dateTime="2020-04-03T13:50:53" maxSheetId="6" userName="ZINSKI, JONATHAN T SSgt USAF ACC 39 IOS/DOW" r:id="rId10" minRId="283" maxRId="287">
    <sheetIdMap count="5">
      <sheetId val="1"/>
      <sheetId val="2"/>
      <sheetId val="3"/>
      <sheetId val="4"/>
      <sheetId val="5"/>
    </sheetIdMap>
  </header>
  <header guid="{A3BC7521-AE0C-4A3D-87AE-0CDB591DD591}" dateTime="2020-04-03T13:55:45" maxSheetId="6" userName="ZINSKI, JONATHAN T SSgt USAF ACC 39 IOS/DOW" r:id="rId11" minRId="288" maxRId="295">
    <sheetIdMap count="5">
      <sheetId val="1"/>
      <sheetId val="2"/>
      <sheetId val="3"/>
      <sheetId val="4"/>
      <sheetId val="5"/>
    </sheetIdMap>
  </header>
  <header guid="{A9E2E5B2-556D-4751-805C-CD24B533A5CA}" dateTime="2020-04-03T14:01:10" maxSheetId="6" userName="ZINSKI, JONATHAN T SSgt USAF ACC 39 IOS/DOW" r:id="rId12" minRId="296" maxRId="341">
    <sheetIdMap count="5">
      <sheetId val="1"/>
      <sheetId val="2"/>
      <sheetId val="3"/>
      <sheetId val="4"/>
      <sheetId val="5"/>
    </sheetIdMap>
  </header>
  <header guid="{D5EE589A-2196-475B-AF81-89C22F1B79A0}" dateTime="2020-04-03T14:01:46" maxSheetId="6" userName="ZINSKI, JONATHAN T SSgt USAF ACC 39 IOS/DOW" r:id="rId13" minRId="345" maxRId="352">
    <sheetIdMap count="5">
      <sheetId val="1"/>
      <sheetId val="2"/>
      <sheetId val="3"/>
      <sheetId val="4"/>
      <sheetId val="5"/>
    </sheetIdMap>
  </header>
  <header guid="{AD10EFAF-9C6D-4B17-87F7-6D71B08FF48C}" dateTime="2020-04-03T14:02:38" maxSheetId="6" userName="ZINSKI, JONATHAN T SSgt USAF ACC 39 IOS/DOW" r:id="rId14" minRId="353" maxRId="359">
    <sheetIdMap count="5">
      <sheetId val="1"/>
      <sheetId val="2"/>
      <sheetId val="3"/>
      <sheetId val="4"/>
      <sheetId val="5"/>
    </sheetIdMap>
  </header>
  <header guid="{179B8CB5-9710-47CC-A929-E01946CA29E0}" dateTime="2020-04-03T14:03:04" maxSheetId="6" userName="ZINSKI, JONATHAN T SSgt USAF ACC 39 IOS/DOW" r:id="rId15" minRId="360" maxRId="361">
    <sheetIdMap count="5">
      <sheetId val="1"/>
      <sheetId val="2"/>
      <sheetId val="3"/>
      <sheetId val="4"/>
      <sheetId val="5"/>
    </sheetIdMap>
  </header>
  <header guid="{F84F12DA-2B57-4DF8-B110-D31CF8183CB1}" dateTime="2020-04-03T14:03:52" maxSheetId="6" userName="ZINSKI, JONATHAN T SSgt USAF ACC 39 IOS/DOW" r:id="rId16">
    <sheetIdMap count="5">
      <sheetId val="1"/>
      <sheetId val="2"/>
      <sheetId val="3"/>
      <sheetId val="4"/>
      <sheetId val="5"/>
    </sheetIdMap>
  </header>
  <header guid="{2ADD2AB6-F021-4254-8962-70F3EA0317FA}" dateTime="2020-04-03T14:04:30" maxSheetId="6" userName="ZINSKI, JONATHAN T SSgt USAF ACC 39 IOS/DOW" r:id="rId17" minRId="362" maxRId="363">
    <sheetIdMap count="5">
      <sheetId val="1"/>
      <sheetId val="2"/>
      <sheetId val="3"/>
      <sheetId val="4"/>
      <sheetId val="5"/>
    </sheetIdMap>
  </header>
  <header guid="{741C8DA9-7239-4E82-95CD-58B412C63EF3}" dateTime="2020-04-03T14:21:06" maxSheetId="6" userName="ZINSKI, JONATHAN T SSgt USAF ACC 39 IOS/DOW" r:id="rId18" minRId="364" maxRId="366">
    <sheetIdMap count="5">
      <sheetId val="1"/>
      <sheetId val="2"/>
      <sheetId val="3"/>
      <sheetId val="4"/>
      <sheetId val="5"/>
    </sheetIdMap>
  </header>
  <header guid="{1B882092-DEF3-4736-854A-E9A51BB983E2}" dateTime="2020-04-03T14:21:25" maxSheetId="6" userName="ZINSKI, JONATHAN T SSgt USAF ACC 39 IOS/DOW" r:id="rId19" minRId="367" maxRId="368">
    <sheetIdMap count="5">
      <sheetId val="1"/>
      <sheetId val="2"/>
      <sheetId val="3"/>
      <sheetId val="4"/>
      <sheetId val="5"/>
    </sheetIdMap>
  </header>
  <header guid="{CF7FAA2B-0398-4325-8A9A-5782E08762BA}" dateTime="2020-04-03T14:21:50" maxSheetId="6" userName="ZINSKI, JONATHAN T SSgt USAF ACC 39 IOS/DOW" r:id="rId20" minRId="369">
    <sheetIdMap count="5">
      <sheetId val="1"/>
      <sheetId val="2"/>
      <sheetId val="3"/>
      <sheetId val="4"/>
      <sheetId val="5"/>
    </sheetIdMap>
  </header>
  <header guid="{7407B27B-8933-4EBB-A8A9-A674811FFD22}" dateTime="2020-04-03T14:22:44" maxSheetId="6" userName="ZINSKI, JONATHAN T SSgt USAF ACC 39 IOS/DOW" r:id="rId21" minRId="370" maxRId="371">
    <sheetIdMap count="5">
      <sheetId val="1"/>
      <sheetId val="2"/>
      <sheetId val="3"/>
      <sheetId val="4"/>
      <sheetId val="5"/>
    </sheetIdMap>
  </header>
  <header guid="{EFC41AC6-8425-4C76-921A-70D709B8F98A}" dateTime="2020-04-03T14:22:51" maxSheetId="6" userName="ZINSKI, JONATHAN T SSgt USAF ACC 39 IOS/DOW" r:id="rId22" minRId="372" maxRId="373">
    <sheetIdMap count="5">
      <sheetId val="1"/>
      <sheetId val="2"/>
      <sheetId val="3"/>
      <sheetId val="4"/>
      <sheetId val="5"/>
    </sheetIdMap>
  </header>
  <header guid="{A6B4E27C-680A-4579-B135-24B80D20B6A9}" dateTime="2020-04-03T14:23:04" maxSheetId="6" userName="ZINSKI, JONATHAN T SSgt USAF ACC 39 IOS/DOW" r:id="rId23" minRId="374" maxRId="375">
    <sheetIdMap count="5">
      <sheetId val="1"/>
      <sheetId val="2"/>
      <sheetId val="3"/>
      <sheetId val="4"/>
      <sheetId val="5"/>
    </sheetIdMap>
  </header>
  <header guid="{6A59FF50-91F1-4C38-BC5B-ACDB2DB4BA11}" dateTime="2020-04-03T14:23:34" maxSheetId="6" userName="ZINSKI, JONATHAN T SSgt USAF ACC 39 IOS/DOW" r:id="rId24" minRId="376" maxRId="377">
    <sheetIdMap count="5">
      <sheetId val="1"/>
      <sheetId val="2"/>
      <sheetId val="3"/>
      <sheetId val="4"/>
      <sheetId val="5"/>
    </sheetIdMap>
  </header>
  <header guid="{F502DB24-CF9E-45B4-9068-BFA0C21E413F}" dateTime="2020-04-03T14:24:37" maxSheetId="6" userName="ZINSKI, JONATHAN T SSgt USAF ACC 39 IOS/DOW" r:id="rId25" minRId="378">
    <sheetIdMap count="5">
      <sheetId val="1"/>
      <sheetId val="2"/>
      <sheetId val="3"/>
      <sheetId val="4"/>
      <sheetId val="5"/>
    </sheetIdMap>
  </header>
  <header guid="{295A25C3-1C71-4404-94E3-9AF7E4284E75}" dateTime="2020-04-03T14:25:34" maxSheetId="6" userName="ZINSKI, JONATHAN T SSgt USAF ACC 39 IOS/DOW" r:id="rId26">
    <sheetIdMap count="5">
      <sheetId val="1"/>
      <sheetId val="2"/>
      <sheetId val="3"/>
      <sheetId val="4"/>
      <sheetId val="5"/>
    </sheetIdMap>
  </header>
  <header guid="{A7B575C9-5EB8-4C85-A942-15A6B8956F5F}" dateTime="2020-04-03T14:31:36" maxSheetId="6" userName="ZINSKI, JONATHAN T SSgt USAF ACC 39 IOS/DOW" r:id="rId27" minRId="379" maxRId="380">
    <sheetIdMap count="5">
      <sheetId val="1"/>
      <sheetId val="2"/>
      <sheetId val="3"/>
      <sheetId val="4"/>
      <sheetId val="5"/>
    </sheetIdMap>
  </header>
  <header guid="{ADB6B53C-4103-46CA-A370-8329B6B59F61}" dateTime="2020-04-03T14:31:44" maxSheetId="6" userName="ZINSKI, JONATHAN T SSgt USAF ACC 39 IOS/DOW" r:id="rId28" minRId="381">
    <sheetIdMap count="5">
      <sheetId val="1"/>
      <sheetId val="2"/>
      <sheetId val="3"/>
      <sheetId val="4"/>
      <sheetId val="5"/>
    </sheetIdMap>
  </header>
  <header guid="{0FF877F1-5698-413A-BB55-A1EC839F62CE}" dateTime="2020-04-03T14:38:54" maxSheetId="6" userName="ZINSKI, JONATHAN T SSgt USAF ACC 39 IOS/DOW" r:id="rId29" minRId="382" maxRId="384">
    <sheetIdMap count="5">
      <sheetId val="1"/>
      <sheetId val="2"/>
      <sheetId val="3"/>
      <sheetId val="4"/>
      <sheetId val="5"/>
    </sheetIdMap>
  </header>
  <header guid="{86285770-0EDF-4049-B654-40B0B96C92CB}" dateTime="2020-04-06T06:38:22" maxSheetId="6" userName="MIKOS, JOSEPH P JR GG-13 USAF ACC 39 IOS/CCV" r:id="rId30" minRId="385" maxRId="386">
    <sheetIdMap count="5">
      <sheetId val="1"/>
      <sheetId val="2"/>
      <sheetId val="3"/>
      <sheetId val="4"/>
      <sheetId val="5"/>
    </sheetIdMap>
  </header>
  <header guid="{7AF86568-BE59-4D28-B36E-0B25B02C6DCB}" dateTime="2020-04-08T14:23:05" maxSheetId="6" userName="ZINSKI, JONATHAN T SSgt USAF ACC 39 IOS/DOW" r:id="rId31" minRId="390" maxRId="402">
    <sheetIdMap count="5">
      <sheetId val="1"/>
      <sheetId val="2"/>
      <sheetId val="3"/>
      <sheetId val="4"/>
      <sheetId val="5"/>
    </sheetIdMap>
  </header>
  <header guid="{2A496602-1C18-4547-BE7E-7EDB73F4AD39}" dateTime="2020-04-08T14:24:48" maxSheetId="6" userName="ZINSKI, JONATHAN T SSgt USAF ACC 39 IOS/DOW" r:id="rId32" minRId="403" maxRId="408">
    <sheetIdMap count="5">
      <sheetId val="1"/>
      <sheetId val="2"/>
      <sheetId val="3"/>
      <sheetId val="4"/>
      <sheetId val="5"/>
    </sheetIdMap>
  </header>
  <header guid="{15EC079C-D8FE-4F6D-A384-CD57C54714AD}" dateTime="2020-04-08T14:28:20" maxSheetId="6" userName="ZINSKI, JONATHAN T SSgt USAF ACC 39 IOS/DOW" r:id="rId33" minRId="409">
    <sheetIdMap count="5">
      <sheetId val="1"/>
      <sheetId val="2"/>
      <sheetId val="3"/>
      <sheetId val="4"/>
      <sheetId val="5"/>
    </sheetIdMap>
  </header>
  <header guid="{A6CF6072-F21E-4673-845A-988BD4F4C752}" dateTime="2020-04-08T14:40:44" maxSheetId="6" userName="ZINSKI, JONATHAN T SSgt USAF ACC 39 IOS/DOW" r:id="rId34" minRId="410" maxRId="413">
    <sheetIdMap count="5">
      <sheetId val="1"/>
      <sheetId val="2"/>
      <sheetId val="3"/>
      <sheetId val="4"/>
      <sheetId val="5"/>
    </sheetIdMap>
  </header>
  <header guid="{583D9F7D-8390-4177-BC44-E93E1D0366FC}" dateTime="2020-04-08T14:43:12" maxSheetId="6" userName="ZINSKI, JONATHAN T SSgt USAF ACC 39 IOS/DOW" r:id="rId35" minRId="414">
    <sheetIdMap count="5">
      <sheetId val="1"/>
      <sheetId val="2"/>
      <sheetId val="3"/>
      <sheetId val="4"/>
      <sheetId val="5"/>
    </sheetIdMap>
  </header>
  <header guid="{16647CA8-D859-4D39-A147-5076145B7F03}" dateTime="2020-04-08T14:47:10" maxSheetId="6" userName="ZINSKI, JONATHAN T SSgt USAF ACC 39 IOS/DOW" r:id="rId36" minRId="415" maxRId="451">
    <sheetIdMap count="5">
      <sheetId val="1"/>
      <sheetId val="2"/>
      <sheetId val="3"/>
      <sheetId val="4"/>
      <sheetId val="5"/>
    </sheetIdMap>
  </header>
  <header guid="{09DC8261-5815-438D-991D-5D5C662A708C}" dateTime="2020-04-08T14:48:42" maxSheetId="6" userName="ZINSKI, JONATHAN T SSgt USAF ACC 39 IOS/DOW" r:id="rId37" minRId="452" maxRId="457">
    <sheetIdMap count="5">
      <sheetId val="1"/>
      <sheetId val="2"/>
      <sheetId val="3"/>
      <sheetId val="4"/>
      <sheetId val="5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revisionLog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83" sId="1" odxf="1" s="1" dxf="1">
    <nc r="J99" t="inlineStr">
      <is>
        <t>I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odxf>
    <ndxf/>
  </rcc>
  <rcc rId="284" sId="1" odxf="1" s="1" dxf="1">
    <nc r="J104" t="inlineStr">
      <is>
        <t>I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odxf>
    <ndxf/>
  </rcc>
  <rcc rId="285" sId="1" odxf="1" s="1" dxf="1">
    <nc r="J105" t="inlineStr">
      <is>
        <t>I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odxf>
    <ndxf/>
  </rcc>
  <rcc rId="286" sId="1" odxf="1" s="1" dxf="1">
    <nc r="J108" t="inlineStr">
      <is>
        <t>I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odxf>
    <ndxf/>
  </rcc>
  <rcc rId="287" sId="1" odxf="1" s="1" dxf="1">
    <nc r="J117" t="inlineStr">
      <is>
        <t>I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odxf>
    <ndxf/>
  </rcc>
</revisions>
</file>

<file path=xl/revisions/revisionLog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88" sId="1" odxf="1" s="1" dxf="1">
    <nc r="N123" t="inlineStr">
      <is>
        <t>I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odxf>
    <ndxf/>
  </rcc>
  <rcc rId="289" sId="1">
    <nc r="H130" t="inlineStr">
      <is>
        <t>Mr. Johnson</t>
      </is>
    </nc>
  </rcc>
  <rcc rId="290" sId="1">
    <nc r="H131" t="inlineStr">
      <is>
        <t>Mr. Johnson</t>
      </is>
    </nc>
  </rcc>
  <rcc rId="291" sId="1">
    <oc r="K131" t="inlineStr">
      <is>
        <t>X</t>
      </is>
    </oc>
    <nc r="K131" t="inlineStr">
      <is>
        <t>O</t>
      </is>
    </nc>
  </rcc>
  <rcc rId="292" sId="1">
    <nc r="M130" t="inlineStr">
      <is>
        <t>Mr. Pfiester</t>
      </is>
    </nc>
  </rcc>
  <rcc rId="293" sId="1">
    <nc r="M131" t="inlineStr">
      <is>
        <t>Mr. Pfiester</t>
      </is>
    </nc>
  </rcc>
  <rcc rId="294" sId="1">
    <nc r="L130" t="inlineStr">
      <is>
        <t>Capt Hicks, SSgt Zinski</t>
      </is>
    </nc>
  </rcc>
  <rcc rId="295" sId="1">
    <nc r="L131" t="inlineStr">
      <is>
        <t>Capt Hicks, SSgt Zinski</t>
      </is>
    </nc>
  </rcc>
</revisions>
</file>

<file path=xl/revisions/revisionLog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96" sId="1">
    <nc r="H152" t="inlineStr">
      <is>
        <t>Mr. Pfiester</t>
      </is>
    </nc>
  </rcc>
  <rcc rId="297" sId="1">
    <nc r="H155" t="inlineStr">
      <is>
        <t>Mr. Pfiester</t>
      </is>
    </nc>
  </rcc>
  <rcc rId="298" sId="1">
    <nc r="H157" t="inlineStr">
      <is>
        <t>Mr. Pfiester</t>
      </is>
    </nc>
  </rcc>
  <rcc rId="299" sId="1">
    <nc r="H158" t="inlineStr">
      <is>
        <t>Mr. Pfiester</t>
      </is>
    </nc>
  </rcc>
  <rcc rId="300" sId="1">
    <nc r="H161" t="inlineStr">
      <is>
        <t>Mr. Pfiester</t>
      </is>
    </nc>
  </rcc>
  <rcc rId="301" sId="1">
    <nc r="H163" t="inlineStr">
      <is>
        <t>Mr. Pfiester</t>
      </is>
    </nc>
  </rcc>
  <rcc rId="302" sId="1" odxf="1" s="1" dxf="1">
    <nc r="H164" t="inlineStr">
      <is>
        <t>Mr. Pfiester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odxf>
    <ndxf>
      <alignment wrapText="1" readingOrder="0"/>
    </ndxf>
  </rcc>
  <rcc rId="303" sId="1">
    <nc r="M152" t="inlineStr">
      <is>
        <t>Mr. Hallit</t>
      </is>
    </nc>
  </rcc>
  <rcc rId="304" sId="1">
    <nc r="M155" t="inlineStr">
      <is>
        <t>Mr. Hallit</t>
      </is>
    </nc>
  </rcc>
  <rcc rId="305" sId="1">
    <nc r="M157" t="inlineStr">
      <is>
        <t>Mr. Hallit</t>
      </is>
    </nc>
  </rcc>
  <rcc rId="306" sId="1">
    <nc r="M158" t="inlineStr">
      <is>
        <t>Mr. Hallit</t>
      </is>
    </nc>
  </rcc>
  <rcc rId="307" sId="1">
    <nc r="M161" t="inlineStr">
      <is>
        <t>Mr. Hallit</t>
      </is>
    </nc>
  </rcc>
  <rcc rId="308" sId="1">
    <nc r="M163" t="inlineStr">
      <is>
        <t>Mr. Hallit</t>
      </is>
    </nc>
  </rcc>
  <rcc rId="309" sId="1" odxf="1" s="1" dxf="1">
    <nc r="M164" t="inlineStr">
      <is>
        <t>Mr. Hallit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odxf>
    <ndxf/>
  </rcc>
  <rcc rId="310" sId="1">
    <nc r="H165" t="inlineStr">
      <is>
        <t>SSgt Zinski</t>
      </is>
    </nc>
  </rcc>
  <rcc rId="311" sId="1">
    <nc r="M165" t="inlineStr">
      <is>
        <t>TSgt Conlon</t>
      </is>
    </nc>
  </rcc>
  <rcc rId="312" sId="1">
    <oc r="J165" t="inlineStr">
      <is>
        <t>I</t>
      </is>
    </oc>
    <nc r="J165"/>
  </rcc>
  <rcc rId="313" sId="1">
    <oc r="K165" t="inlineStr">
      <is>
        <t>X</t>
      </is>
    </oc>
    <nc r="K165"/>
  </rcc>
  <rcc rId="314" sId="1">
    <nc r="J152" t="inlineStr">
      <is>
        <t>I</t>
      </is>
    </nc>
  </rcc>
  <rcc rId="315" sId="1">
    <nc r="K152" t="inlineStr">
      <is>
        <t>O</t>
      </is>
    </nc>
  </rcc>
  <rcc rId="316" sId="1">
    <nc r="J155" t="inlineStr">
      <is>
        <t>I</t>
      </is>
    </nc>
  </rcc>
  <rcc rId="317" sId="1">
    <nc r="J157" t="inlineStr">
      <is>
        <t>I</t>
      </is>
    </nc>
  </rcc>
  <rcc rId="318" sId="1">
    <nc r="J158" t="inlineStr">
      <is>
        <t>I</t>
      </is>
    </nc>
  </rcc>
  <rcc rId="319" sId="1">
    <nc r="J161" t="inlineStr">
      <is>
        <t>I</t>
      </is>
    </nc>
  </rcc>
  <rcc rId="320" sId="1">
    <nc r="J163" t="inlineStr">
      <is>
        <t>I</t>
      </is>
    </nc>
  </rcc>
  <rcc rId="321" sId="1">
    <nc r="J164" t="inlineStr">
      <is>
        <t>I</t>
      </is>
    </nc>
  </rcc>
  <rcc rId="322" sId="1">
    <nc r="N152" t="inlineStr">
      <is>
        <t>I</t>
      </is>
    </nc>
  </rcc>
  <rcc rId="323" sId="1">
    <nc r="N155" t="inlineStr">
      <is>
        <t>I</t>
      </is>
    </nc>
  </rcc>
  <rcc rId="324" sId="1">
    <nc r="N157" t="inlineStr">
      <is>
        <t>I</t>
      </is>
    </nc>
  </rcc>
  <rcc rId="325" sId="1">
    <nc r="N158" t="inlineStr">
      <is>
        <t>I</t>
      </is>
    </nc>
  </rcc>
  <rcc rId="326" sId="1">
    <nc r="N161" t="inlineStr">
      <is>
        <t>I</t>
      </is>
    </nc>
  </rcc>
  <rcc rId="327" sId="1">
    <nc r="N163" t="inlineStr">
      <is>
        <t>I</t>
      </is>
    </nc>
  </rcc>
  <rcc rId="328" sId="1">
    <nc r="N164" t="inlineStr">
      <is>
        <t>I</t>
      </is>
    </nc>
  </rcc>
  <rcc rId="329" sId="1">
    <nc r="K155" t="inlineStr">
      <is>
        <t>O</t>
      </is>
    </nc>
  </rcc>
  <rcc rId="330" sId="1">
    <nc r="K157" t="inlineStr">
      <is>
        <t>O</t>
      </is>
    </nc>
  </rcc>
  <rcc rId="331" sId="1">
    <nc r="K158" t="inlineStr">
      <is>
        <t>O</t>
      </is>
    </nc>
  </rcc>
  <rcc rId="332" sId="1">
    <nc r="K161" t="inlineStr">
      <is>
        <t>O</t>
      </is>
    </nc>
  </rcc>
  <rcc rId="333" sId="1">
    <nc r="K163" t="inlineStr">
      <is>
        <t>O</t>
      </is>
    </nc>
  </rcc>
  <rcc rId="334" sId="1">
    <nc r="K164" t="inlineStr">
      <is>
        <t>O</t>
      </is>
    </nc>
  </rcc>
  <rm rId="335" sheetId="1" source="O165" destination="O164" sourceSheetId="1">
    <rfmt sheetId="1" sqref="O164" start="0" length="0">
      <dxf>
        <font>
          <sz val="12"/>
          <color theme="1"/>
          <name val="Arial"/>
          <scheme val="none"/>
        </font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cc rId="336" sId="1">
    <nc r="O163" t="inlineStr">
      <is>
        <t>X</t>
      </is>
    </nc>
  </rcc>
  <rcc rId="337" sId="1">
    <nc r="O161" t="inlineStr">
      <is>
        <t>X</t>
      </is>
    </nc>
  </rcc>
  <rcc rId="338" sId="1">
    <nc r="O158" t="inlineStr">
      <is>
        <t>X</t>
      </is>
    </nc>
  </rcc>
  <rcc rId="339" sId="1">
    <nc r="O157" t="inlineStr">
      <is>
        <t>X</t>
      </is>
    </nc>
  </rcc>
  <rcc rId="340" sId="1">
    <nc r="O155" t="inlineStr">
      <is>
        <t>X</t>
      </is>
    </nc>
  </rcc>
  <rcc rId="341" sId="1">
    <nc r="O152" t="inlineStr">
      <is>
        <t>X</t>
      </is>
    </nc>
  </rcc>
  <rcv guid="{A53BDDD5-E98F-400E-852F-EE98DE747589}" action="delete"/>
  <rdn rId="0" localSheetId="1" customView="1" name="Z_A53BDDD5_E98F_400E_852F_EE98DE747589_.wvu.PrintArea" hidden="1" oldHidden="1">
    <formula>'Tab 1 - Course Director'!$A$1:$P$199</formula>
    <oldFormula>'Tab 1 - Course Director'!$A$1:$P$199</oldFormula>
  </rdn>
  <rdn rId="0" localSheetId="4" customView="1" name="Z_A53BDDD5_E98F_400E_852F_EE98DE747589_.wvu.PrintArea" hidden="1" oldHidden="1">
    <formula>'Tab 4 - Course Tracker'!$A$1:$AB$58</formula>
    <oldFormula>'Tab 4 - Course Tracker'!$A$1:$AB$58</oldFormula>
  </rdn>
  <rdn rId="0" localSheetId="4" customView="1" name="Z_A53BDDD5_E98F_400E_852F_EE98DE747589_.wvu.PrintTitles" hidden="1" oldHidden="1">
    <formula>'Tab 4 - Course Tracker'!$1:$1</formula>
    <oldFormula>'Tab 4 - Course Tracker'!$1:$1</oldFormula>
  </rdn>
  <rcv guid="{A53BDDD5-E98F-400E-852F-EE98DE747589}" action="add"/>
</revisions>
</file>

<file path=xl/revisions/revisionLog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O165" start="0" length="0">
    <dxf>
      <font>
        <sz val="12"/>
        <name val="Arial"/>
        <scheme val="none"/>
      </font>
      <alignment horizont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45" sId="1">
    <oc r="N165" t="inlineStr">
      <is>
        <t>I</t>
      </is>
    </oc>
    <nc r="N165"/>
  </rcc>
  <rcc rId="346" sId="1">
    <nc r="L152" t="inlineStr">
      <is>
        <t>Capt Hicks, SSgt Zinski</t>
      </is>
    </nc>
  </rcc>
  <rcc rId="347" sId="1">
    <nc r="L155" t="inlineStr">
      <is>
        <t>Capt Hicks, SSgt Zinski</t>
      </is>
    </nc>
  </rcc>
  <rcc rId="348" sId="1">
    <nc r="L157" t="inlineStr">
      <is>
        <t>Capt Hicks, SSgt Zinski</t>
      </is>
    </nc>
  </rcc>
  <rcc rId="349" sId="1">
    <nc r="L158" t="inlineStr">
      <is>
        <t>Capt Hicks, SSgt Zinski</t>
      </is>
    </nc>
  </rcc>
  <rcc rId="350" sId="1">
    <nc r="L161" t="inlineStr">
      <is>
        <t>Capt Hicks, SSgt Zinski</t>
      </is>
    </nc>
  </rcc>
  <rcc rId="351" sId="1">
    <nc r="L163" t="inlineStr">
      <is>
        <t>Capt Hicks, SSgt Zinski</t>
      </is>
    </nc>
  </rcc>
  <rcc rId="352" sId="1" odxf="1" s="1" dxf="1">
    <nc r="L164" t="inlineStr">
      <is>
        <t>Capt Hicks, SSgt Zinski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odxf>
    <ndxf>
      <font>
        <sz val="12"/>
        <color auto="1"/>
        <name val="Arial"/>
        <scheme val="none"/>
      </font>
      <alignment wrapText="1" readingOrder="0"/>
    </ndxf>
  </rcc>
</revisions>
</file>

<file path=xl/revisions/revisionLog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53" sId="1" odxf="1" dxf="1">
    <oc r="H164" t="inlineStr">
      <is>
        <t>Mr. Pfiester</t>
      </is>
    </oc>
    <nc r="H164" t="inlineStr">
      <is>
        <t>SSgt Zinski</t>
      </is>
    </nc>
    <odxf>
      <font>
        <sz val="12"/>
        <name val="Arial"/>
        <scheme val="none"/>
      </font>
      <fill>
        <patternFill patternType="none">
          <bgColor indexed="65"/>
        </patternFill>
      </fill>
    </odxf>
    <ndxf>
      <font>
        <sz val="12"/>
        <color auto="1"/>
        <name val="Arial"/>
        <scheme val="none"/>
      </font>
      <fill>
        <patternFill patternType="solid">
          <bgColor theme="0"/>
        </patternFill>
      </fill>
    </ndxf>
  </rcc>
  <rcc rId="354" sId="1" odxf="1" dxf="1">
    <oc r="M164" t="inlineStr">
      <is>
        <t>Mr. Hallit</t>
      </is>
    </oc>
    <nc r="M164" t="inlineStr">
      <is>
        <t>TSgt Conlon</t>
      </is>
    </nc>
    <odxf>
      <font>
        <sz val="12"/>
        <name val="Arial"/>
        <scheme val="none"/>
      </font>
      <fill>
        <patternFill patternType="none">
          <bgColor indexed="65"/>
        </patternFill>
      </fill>
    </odxf>
    <ndxf>
      <font>
        <sz val="12"/>
        <color auto="1"/>
        <name val="Arial"/>
        <scheme val="none"/>
      </font>
      <fill>
        <patternFill patternType="solid">
          <bgColor theme="0"/>
        </patternFill>
      </fill>
    </ndxf>
  </rcc>
  <rcc rId="355" sId="1">
    <oc r="N164" t="inlineStr">
      <is>
        <t>I</t>
      </is>
    </oc>
    <nc r="N164"/>
  </rcc>
  <rcc rId="356" sId="1">
    <oc r="O164" t="inlineStr">
      <is>
        <t>X</t>
      </is>
    </oc>
    <nc r="O164"/>
  </rcc>
  <rcc rId="357" sId="1">
    <oc r="L164" t="inlineStr">
      <is>
        <t>Capt Hicks, SSgt Zinski</t>
      </is>
    </oc>
    <nc r="L164"/>
  </rcc>
  <rcc rId="358" sId="1">
    <oc r="J164" t="inlineStr">
      <is>
        <t>I</t>
      </is>
    </oc>
    <nc r="J164"/>
  </rcc>
  <rcc rId="359" sId="1">
    <oc r="K164" t="inlineStr">
      <is>
        <t>O</t>
      </is>
    </oc>
    <nc r="K164"/>
  </rcc>
</revisions>
</file>

<file path=xl/revisions/revisionLog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60" sId="1">
    <oc r="J104" t="inlineStr">
      <is>
        <t>I</t>
      </is>
    </oc>
    <nc r="J104"/>
  </rcc>
  <rcc rId="361" sId="1">
    <oc r="K104" t="inlineStr">
      <is>
        <t>X</t>
      </is>
    </oc>
    <nc r="K104"/>
  </rcc>
</revisions>
</file>

<file path=xl/revisions/revisionLog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A91">
    <dxf>
      <fill>
        <patternFill patternType="solid">
          <bgColor rgb="FF66FF66"/>
        </patternFill>
      </fill>
    </dxf>
  </rfmt>
</revisions>
</file>

<file path=xl/revisions/revisionLog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62" sId="1">
    <oc r="F104" t="inlineStr">
      <is>
        <t>COS/CC Mentorship (May happen at a different time/day)</t>
      </is>
    </oc>
    <nc r="F104" t="inlineStr">
      <is>
        <t xml:space="preserve">COS/CC Mentorship </t>
      </is>
    </nc>
  </rcc>
  <rfmt sheetId="1" sqref="A104">
    <dxf>
      <fill>
        <patternFill patternType="solid">
          <bgColor rgb="FF66FF66"/>
        </patternFill>
      </fill>
    </dxf>
  </rfmt>
  <rcc rId="363" sId="1">
    <oc r="A91" t="inlineStr">
      <is>
        <t>CR13</t>
      </is>
    </oc>
    <nc r="A91"/>
  </rcc>
</revisions>
</file>

<file path=xl/revisions/revisionLog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64" sId="1">
    <nc r="A104" t="inlineStr">
      <is>
        <t>Conf Rm</t>
      </is>
    </nc>
  </rcc>
  <rcc rId="365" sId="1">
    <nc r="A91" t="inlineStr">
      <is>
        <t>CR1</t>
      </is>
    </nc>
  </rcc>
  <rcc rId="366" sId="1">
    <nc r="K99" t="inlineStr">
      <is>
        <t>X</t>
      </is>
    </nc>
  </rcc>
</revisions>
</file>

<file path=xl/revisions/revisionLog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67" sId="1">
    <oc r="N74" t="inlineStr">
      <is>
        <t>I</t>
      </is>
    </oc>
    <nc r="N74"/>
  </rcc>
  <rcc rId="368" sId="1">
    <oc r="O74" t="inlineStr">
      <is>
        <t>X</t>
      </is>
    </oc>
    <nc r="O74"/>
  </rcc>
</revisions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" sId="1">
    <oc r="G8" t="inlineStr">
      <is>
        <t>S</t>
      </is>
    </oc>
    <nc r="G8" t="inlineStr">
      <is>
        <t>D</t>
      </is>
    </nc>
  </rcc>
  <rcc rId="2" sId="1">
    <oc r="G7" t="inlineStr">
      <is>
        <t>S</t>
      </is>
    </oc>
    <nc r="G7" t="inlineStr">
      <is>
        <t>D</t>
      </is>
    </nc>
  </rcc>
</revisions>
</file>

<file path=xl/revisions/revisionLog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69" sId="1">
    <oc r="J86" t="inlineStr">
      <is>
        <t>I</t>
      </is>
    </oc>
    <nc r="J86" t="inlineStr">
      <is>
        <t>SI</t>
      </is>
    </nc>
  </rcc>
</revisions>
</file>

<file path=xl/revisions/revisionLog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70" sId="1">
    <oc r="N32" t="inlineStr">
      <is>
        <t>I</t>
      </is>
    </oc>
    <nc r="N32"/>
  </rcc>
  <rcc rId="371" sId="1">
    <oc r="O32" t="inlineStr">
      <is>
        <t>X</t>
      </is>
    </oc>
    <nc r="O32"/>
  </rcc>
</revisions>
</file>

<file path=xl/revisions/revisionLog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72" sId="1">
    <oc r="J38" t="inlineStr">
      <is>
        <t>I</t>
      </is>
    </oc>
    <nc r="J38"/>
  </rcc>
  <rcc rId="373" sId="1">
    <oc r="K38" t="inlineStr">
      <is>
        <t>X</t>
      </is>
    </oc>
    <nc r="K38"/>
  </rcc>
</revisions>
</file>

<file path=xl/revisions/revisionLog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74" sId="1">
    <nc r="L40" t="inlineStr">
      <is>
        <t>MSgt Martin, MSgt Hagan</t>
      </is>
    </nc>
  </rcc>
  <rcc rId="375" sId="1">
    <oc r="L39" t="inlineStr">
      <is>
        <t>MSgt Martin, MSgt Hagan</t>
      </is>
    </oc>
    <nc r="L39"/>
  </rcc>
</revisions>
</file>

<file path=xl/revisions/revisionLog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76" sId="1" odxf="1" dxf="1">
    <nc r="H26" t="inlineStr">
      <is>
        <t>TSgt Travis</t>
      </is>
    </nc>
    <odxf>
      <font>
        <sz val="12"/>
        <name val="Arial"/>
        <scheme val="none"/>
      </font>
      <fill>
        <patternFill patternType="none">
          <bgColor indexed="65"/>
        </patternFill>
      </fill>
      <alignment vertical="top" wrapText="0" readingOrder="0"/>
    </odxf>
    <ndxf>
      <font>
        <sz val="12"/>
        <color auto="1"/>
        <name val="Arial"/>
        <scheme val="none"/>
      </font>
      <fill>
        <patternFill patternType="solid">
          <bgColor theme="0"/>
        </patternFill>
      </fill>
      <alignment vertical="center" wrapText="1" readingOrder="0"/>
    </ndxf>
  </rcc>
  <rcc rId="377" sId="1" odxf="1" dxf="1">
    <nc r="M26" t="inlineStr">
      <is>
        <t>TSgt Conlon</t>
      </is>
    </nc>
    <odxf>
      <font>
        <sz val="12"/>
        <name val="Arial"/>
        <scheme val="none"/>
      </font>
      <fill>
        <patternFill patternType="none">
          <bgColor indexed="65"/>
        </patternFill>
      </fill>
      <alignment vertical="top" wrapText="0" readingOrder="0"/>
    </odxf>
    <ndxf>
      <font>
        <sz val="12"/>
        <color auto="1"/>
        <name val="Arial"/>
        <scheme val="none"/>
      </font>
      <fill>
        <patternFill patternType="solid">
          <bgColor theme="0"/>
        </patternFill>
      </fill>
      <alignment vertical="center" wrapText="1" readingOrder="0"/>
    </ndxf>
  </rcc>
</revisions>
</file>

<file path=xl/revisions/revisionLog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H7">
    <dxf>
      <fill>
        <patternFill>
          <bgColor theme="0"/>
        </patternFill>
      </fill>
    </dxf>
  </rfmt>
  <rfmt sheetId="1" sqref="M7">
    <dxf>
      <fill>
        <patternFill>
          <bgColor rgb="FFFFFF00"/>
        </patternFill>
      </fill>
    </dxf>
  </rfmt>
  <rcc rId="378" sId="1">
    <nc r="M8" t="inlineStr">
      <is>
        <t>TSgt Conlon</t>
      </is>
    </nc>
  </rcc>
</revisions>
</file>

<file path=xl/revisions/revisionLog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M4" start="0" length="0">
    <dxf>
      <fill>
        <patternFill>
          <bgColor rgb="FFFFFF00"/>
        </patternFill>
      </fill>
    </dxf>
  </rfmt>
  <rfmt sheetId="1" sqref="M5" start="0" length="0">
    <dxf>
      <fill>
        <patternFill>
          <bgColor rgb="FFFFFF00"/>
        </patternFill>
      </fill>
    </dxf>
  </rfmt>
  <rfmt sheetId="1" sqref="M6" start="0" length="0">
    <dxf>
      <fill>
        <patternFill>
          <bgColor rgb="FFFFFF00"/>
        </patternFill>
      </fill>
    </dxf>
  </rfmt>
</revisions>
</file>

<file path=xl/revisions/revisionLog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79" sId="1">
    <oc r="H89" t="inlineStr">
      <is>
        <t>TSgt Conlon</t>
      </is>
    </oc>
    <nc r="H89" t="inlineStr">
      <is>
        <t>SSgt Bentz</t>
      </is>
    </nc>
  </rcc>
  <rcc rId="380" sId="1">
    <oc r="J89" t="inlineStr">
      <is>
        <t>I</t>
      </is>
    </oc>
    <nc r="J89" t="inlineStr">
      <is>
        <t>SI</t>
      </is>
    </nc>
  </rcc>
</revisions>
</file>

<file path=xl/revisions/revisionLog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1" sId="1">
    <nc r="I89" t="inlineStr">
      <is>
        <t>QE1</t>
      </is>
    </nc>
  </rcc>
</revisions>
</file>

<file path=xl/revisions/revisionLog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2" sId="1">
    <oc r="C150" t="inlineStr">
      <is>
        <t>Friday, June 12, 2020</t>
      </is>
    </oc>
    <nc r="C150" t="inlineStr">
      <is>
        <t>Monday, June 22, 2020</t>
      </is>
    </nc>
  </rcc>
  <rcc rId="383" sId="1">
    <oc r="C153" t="inlineStr">
      <is>
        <t>Monday, June 22, 2020</t>
      </is>
    </oc>
    <nc r="C153" t="inlineStr">
      <is>
        <t>Tuesday, June 23, 2020</t>
      </is>
    </nc>
  </rcc>
  <rcc rId="384" sId="1">
    <oc r="C159" t="inlineStr">
      <is>
        <t>Tuesday, June 23, 2020</t>
      </is>
    </oc>
    <nc r="C159" t="inlineStr">
      <is>
        <t>Wednesday, June 24, 2020</t>
      </is>
    </nc>
  </rcc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" sId="1">
    <nc r="H11" t="inlineStr">
      <is>
        <t>TSgt Travis</t>
      </is>
    </nc>
  </rcc>
  <rcc rId="4" sId="1">
    <nc r="M11" t="inlineStr">
      <is>
        <t>Mr. Vrooman</t>
      </is>
    </nc>
  </rcc>
  <rcc rId="5" sId="1">
    <oc r="J11" t="inlineStr">
      <is>
        <t>I</t>
      </is>
    </oc>
    <nc r="J11" t="inlineStr">
      <is>
        <t>SI</t>
      </is>
    </nc>
  </rcc>
  <rcc rId="6" sId="1" odxf="1" dxf="1">
    <oc r="K11" t="inlineStr">
      <is>
        <t>X</t>
      </is>
    </oc>
    <nc r="K11" t="inlineStr">
      <is>
        <t>O</t>
      </is>
    </nc>
    <odxf>
      <fill>
        <patternFill patternType="solid">
          <bgColor theme="0"/>
        </patternFill>
      </fill>
    </odxf>
    <ndxf>
      <fill>
        <patternFill patternType="none">
          <bgColor indexed="65"/>
        </patternFill>
      </fill>
    </ndxf>
  </rcc>
  <rcc rId="7" sId="1">
    <nc r="H12" t="inlineStr">
      <is>
        <t>TSgt Conlon</t>
      </is>
    </nc>
  </rcc>
  <rcc rId="8" sId="1">
    <nc r="H13" t="inlineStr">
      <is>
        <t>Mr. Pfiester</t>
      </is>
    </nc>
  </rcc>
  <rcc rId="9" sId="1">
    <oc r="K13" t="inlineStr">
      <is>
        <t>O</t>
      </is>
    </oc>
    <nc r="K13" t="inlineStr">
      <is>
        <t>X</t>
      </is>
    </nc>
  </rcc>
  <rcc rId="10" sId="1">
    <nc r="M13" t="inlineStr">
      <is>
        <t>Mr. Johnson</t>
      </is>
    </nc>
  </rcc>
  <rcc rId="11" sId="1">
    <oc r="N12" t="inlineStr">
      <is>
        <t>SI</t>
      </is>
    </oc>
    <nc r="N12" t="inlineStr">
      <is>
        <t>I</t>
      </is>
    </nc>
  </rcc>
  <rcc rId="12" sId="1">
    <nc r="M12" t="inlineStr">
      <is>
        <t>Mr. Johnson</t>
      </is>
    </nc>
  </rcc>
  <rcc rId="13" sId="1" odxf="1" dxf="1">
    <nc r="H16" t="inlineStr">
      <is>
        <t>TSgt Travis</t>
      </is>
    </nc>
    <odxf>
      <font>
        <sz val="12"/>
        <name val="Arial"/>
        <scheme val="none"/>
      </font>
      <alignment vertical="top" wrapText="0" readingOrder="0"/>
    </odxf>
    <ndxf>
      <font>
        <sz val="12"/>
        <color auto="1"/>
        <name val="Arial"/>
        <scheme val="none"/>
      </font>
      <alignment vertical="center" wrapText="1" readingOrder="0"/>
    </ndxf>
  </rcc>
  <rcc rId="14" sId="1">
    <nc r="M16" t="inlineStr">
      <is>
        <t>Capt Hicks</t>
      </is>
    </nc>
  </rcc>
  <rcc rId="15" sId="1">
    <nc r="H18" t="inlineStr">
      <is>
        <t>Mr. Johnson</t>
      </is>
    </nc>
  </rcc>
  <rcc rId="16" sId="1">
    <nc r="M18" t="inlineStr">
      <is>
        <t>TSgt Travis</t>
      </is>
    </nc>
  </rcc>
  <rcc rId="17" sId="1">
    <nc r="H19" t="inlineStr">
      <is>
        <t>Mr. Pfiester</t>
      </is>
    </nc>
  </rcc>
  <rcc rId="18" sId="1">
    <nc r="M19" t="inlineStr">
      <is>
        <t>Capt Hicks</t>
      </is>
    </nc>
  </rcc>
  <rcc rId="19" sId="1">
    <nc r="H22" t="inlineStr">
      <is>
        <t>TSgt Travis</t>
      </is>
    </nc>
  </rcc>
  <rcc rId="20" sId="1">
    <nc r="M22" t="inlineStr">
      <is>
        <t>TSgt Conlon</t>
      </is>
    </nc>
  </rcc>
  <rcc rId="21" sId="1">
    <nc r="H23" t="inlineStr">
      <is>
        <t>Mr. Johnson</t>
      </is>
    </nc>
  </rcc>
  <rcc rId="22" sId="1">
    <nc r="M23" t="inlineStr">
      <is>
        <t>TSgt Mason</t>
      </is>
    </nc>
  </rcc>
  <rcc rId="23" sId="1">
    <nc r="H24" t="inlineStr">
      <is>
        <t>TSgt Mason</t>
      </is>
    </nc>
  </rcc>
  <rcc rId="24" sId="1">
    <nc r="M24" t="inlineStr">
      <is>
        <t>Mr. Johnson</t>
      </is>
    </nc>
  </rcc>
  <rcc rId="25" sId="1" odxf="1" s="1" dxf="1">
    <oc r="O24" t="inlineStr">
      <is>
        <t>O</t>
      </is>
    </oc>
    <nc r="O24" t="inlineStr">
      <is>
        <t>X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odxf>
    <ndxf/>
  </rcc>
  <rcc rId="26" sId="1" odxf="1" s="1" dxf="1">
    <oc r="K24" t="inlineStr">
      <is>
        <t>X</t>
      </is>
    </oc>
    <nc r="K24" t="inlineStr">
      <is>
        <t>O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odxf>
    <ndxf/>
  </rcc>
  <rcc rId="27" sId="1">
    <nc r="H27" t="inlineStr">
      <is>
        <t>TSgt Conlon</t>
      </is>
    </nc>
  </rcc>
  <rcc rId="28" sId="1">
    <nc r="M27" t="inlineStr">
      <is>
        <t>Mr. Hallit</t>
      </is>
    </nc>
  </rcc>
  <rcc rId="29" sId="1">
    <nc r="H30" t="inlineStr">
      <is>
        <t>TSgt Conlon</t>
      </is>
    </nc>
  </rcc>
  <rcc rId="30" sId="1">
    <nc r="H31" t="inlineStr">
      <is>
        <t>TSgt Conlon</t>
      </is>
    </nc>
  </rcc>
  <rcc rId="31" sId="1">
    <nc r="H33" t="inlineStr">
      <is>
        <t>MSgt Pichelmayer</t>
      </is>
    </nc>
  </rcc>
  <rcc rId="32" sId="1" odxf="1" s="1" dxf="1">
    <oc r="K33" t="inlineStr">
      <is>
        <t>O</t>
      </is>
    </oc>
    <nc r="K33" t="inlineStr">
      <is>
        <t>X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odxf>
    <ndxf/>
  </rcc>
  <rcc rId="33" sId="1">
    <oc r="O33" t="inlineStr">
      <is>
        <t>X</t>
      </is>
    </oc>
    <nc r="O33" t="inlineStr">
      <is>
        <t>O</t>
      </is>
    </nc>
  </rcc>
  <rcc rId="34" sId="1">
    <nc r="M33" t="inlineStr">
      <is>
        <t>SSgt Zinski</t>
      </is>
    </nc>
  </rcc>
  <rcc rId="35" sId="1">
    <nc r="H64" t="inlineStr">
      <is>
        <t>MSgt Martin</t>
      </is>
    </nc>
  </rcc>
  <rcc rId="36" sId="1">
    <nc r="H67" t="inlineStr">
      <is>
        <t>MSgt Martin</t>
      </is>
    </nc>
  </rcc>
  <rcc rId="37" sId="1">
    <oc r="J64" t="inlineStr">
      <is>
        <t>I</t>
      </is>
    </oc>
    <nc r="J64" t="inlineStr">
      <is>
        <t>SI</t>
      </is>
    </nc>
  </rcc>
  <rcc rId="38" sId="1">
    <oc r="J67" t="inlineStr">
      <is>
        <t>I</t>
      </is>
    </oc>
    <nc r="J67" t="inlineStr">
      <is>
        <t>SI</t>
      </is>
    </nc>
  </rcc>
  <rcc rId="39" sId="1">
    <nc r="I64" t="inlineStr">
      <is>
        <t>QE3</t>
      </is>
    </nc>
  </rcc>
  <rcc rId="40" sId="1">
    <nc r="H34" t="inlineStr">
      <is>
        <t>MSgt Martin</t>
      </is>
    </nc>
  </rcc>
  <rcc rId="41" sId="1">
    <nc r="H38" t="inlineStr">
      <is>
        <t>MSgt Martin</t>
      </is>
    </nc>
  </rcc>
  <rfmt sheetId="1" sqref="J34" start="0" length="0">
    <dxf>
      <fill>
        <patternFill patternType="none">
          <bgColor indexed="65"/>
        </patternFill>
      </fill>
      <alignment wrapText="1" readingOrder="0"/>
    </dxf>
  </rfmt>
  <rcc rId="42" sId="1">
    <nc r="J34" t="inlineStr">
      <is>
        <t>SI</t>
      </is>
    </nc>
  </rcc>
  <rcc rId="43" sId="1">
    <oc r="J38" t="inlineStr">
      <is>
        <t>I</t>
      </is>
    </oc>
    <nc r="J38" t="inlineStr">
      <is>
        <t>SI</t>
      </is>
    </nc>
  </rcc>
  <rfmt sheetId="1" sqref="K38" start="0" length="0">
    <dxf>
      <alignment wrapText="1" readingOrder="0"/>
    </dxf>
  </rfmt>
  <rcc rId="44" sId="1">
    <oc r="K38" t="inlineStr">
      <is>
        <t>X</t>
      </is>
    </oc>
    <nc r="K38" t="inlineStr">
      <is>
        <t>O</t>
      </is>
    </nc>
  </rcc>
  <rcc rId="45" sId="1" odxf="1" s="1" dxf="1">
    <nc r="K34" t="inlineStr">
      <is>
        <t>O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odxf>
    <ndxf>
      <fill>
        <patternFill patternType="none">
          <bgColor indexed="65"/>
        </patternFill>
      </fill>
      <alignment wrapText="1" readingOrder="0"/>
    </ndxf>
  </rcc>
  <rcc rId="46" sId="1">
    <nc r="M34" t="inlineStr">
      <is>
        <t>SSgt Zinski</t>
      </is>
    </nc>
  </rcc>
  <rcc rId="47" sId="1" odxf="1" dxf="1">
    <nc r="N34" t="inlineStr">
      <is>
        <t>I</t>
      </is>
    </nc>
    <odxf>
      <fill>
        <patternFill patternType="solid">
          <bgColor theme="0"/>
        </patternFill>
      </fill>
      <alignment wrapText="0" readingOrder="0"/>
    </odxf>
    <ndxf>
      <fill>
        <patternFill patternType="none">
          <bgColor indexed="65"/>
        </patternFill>
      </fill>
      <alignment wrapText="1" readingOrder="0"/>
    </ndxf>
  </rcc>
  <rcc rId="48" sId="1" odxf="1" dxf="1">
    <nc r="O34" t="inlineStr">
      <is>
        <t>X</t>
      </is>
    </nc>
    <odxf>
      <fill>
        <patternFill patternType="solid">
          <bgColor theme="0"/>
        </patternFill>
      </fill>
      <alignment wrapText="0" readingOrder="0"/>
    </odxf>
    <ndxf>
      <fill>
        <patternFill patternType="none">
          <bgColor indexed="65"/>
        </patternFill>
      </fill>
      <alignment wrapText="1" readingOrder="0"/>
    </ndxf>
  </rcc>
  <rcc rId="49" sId="1">
    <nc r="M38" t="inlineStr">
      <is>
        <t>SSgt Zinski</t>
      </is>
    </nc>
  </rcc>
  <rcc rId="50" sId="1">
    <nc r="M30" t="inlineStr">
      <is>
        <t>Mr. Hallit</t>
      </is>
    </nc>
  </rcc>
  <rcc rId="51" sId="1">
    <nc r="M31" t="inlineStr">
      <is>
        <t>Mr. Hallit</t>
      </is>
    </nc>
  </rcc>
</revisions>
</file>

<file path=xl/revisions/revisionLog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5" sId="1">
    <oc r="L62" t="inlineStr">
      <is>
        <t>MSgt Martin, MSgt Hagan</t>
      </is>
    </oc>
    <nc r="L62" t="inlineStr">
      <is>
        <t>MSgt Martin, MSgt Hagan
Evaluator: Mr. Mikos</t>
      </is>
    </nc>
  </rcc>
  <rcc rId="386" sId="1">
    <nc r="L89" t="inlineStr">
      <is>
        <t>Evaluator: Mr. Costinett</t>
      </is>
    </nc>
  </rcc>
  <rdn rId="0" localSheetId="1" customView="1" name="Z_DB3E338E_0502_4D29_AB90_175454216FC7_.wvu.PrintArea" hidden="1" oldHidden="1">
    <formula>'Tab 1 - Course Director'!$A$1:$P$199</formula>
  </rdn>
  <rdn rId="0" localSheetId="4" customView="1" name="Z_DB3E338E_0502_4D29_AB90_175454216FC7_.wvu.PrintArea" hidden="1" oldHidden="1">
    <formula>'Tab 4 - Course Tracker'!$A$1:$AB$58</formula>
  </rdn>
  <rdn rId="0" localSheetId="4" customView="1" name="Z_DB3E338E_0502_4D29_AB90_175454216FC7_.wvu.PrintTitles" hidden="1" oldHidden="1">
    <formula>'Tab 4 - Course Tracker'!$1:$1</formula>
  </rdn>
  <rcv guid="{DB3E338E-0502-4D29-AB90-175454216FC7}" action="add"/>
</revisions>
</file>

<file path=xl/revisions/revisionLog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0" sId="1">
    <oc r="H96" t="inlineStr">
      <is>
        <t>TSgt Mason</t>
      </is>
    </oc>
    <nc r="H96" t="inlineStr">
      <is>
        <t>TSgt Whyte</t>
      </is>
    </nc>
  </rcc>
  <rcc rId="391" sId="1">
    <oc r="H99" t="inlineStr">
      <is>
        <t>TSgt Mason</t>
      </is>
    </oc>
    <nc r="H99" t="inlineStr">
      <is>
        <t>TSgt Whyte</t>
      </is>
    </nc>
  </rcc>
  <rcc rId="392" sId="1">
    <oc r="H102" t="inlineStr">
      <is>
        <t>TSgt Mason</t>
      </is>
    </oc>
    <nc r="H102" t="inlineStr">
      <is>
        <t>TSgt Whyte</t>
      </is>
    </nc>
  </rcc>
  <rcc rId="393" sId="1">
    <oc r="M96" t="inlineStr">
      <is>
        <t>Capt Hicks</t>
      </is>
    </oc>
    <nc r="M96" t="inlineStr">
      <is>
        <t>TSgt Mason</t>
      </is>
    </nc>
  </rcc>
  <rcc rId="394" sId="1">
    <oc r="M99" t="inlineStr">
      <is>
        <t>Capt Hicks</t>
      </is>
    </oc>
    <nc r="M99" t="inlineStr">
      <is>
        <t>TSgt Mason</t>
      </is>
    </nc>
  </rcc>
  <rcc rId="395" sId="1">
    <oc r="M102" t="inlineStr">
      <is>
        <t>Capt Hicks</t>
      </is>
    </oc>
    <nc r="M102" t="inlineStr">
      <is>
        <t>TSgt Mason</t>
      </is>
    </nc>
  </rcc>
  <rcc rId="396" sId="1">
    <oc r="L96" t="inlineStr">
      <is>
        <t>Mr. Bryant, Mr. Walsh</t>
      </is>
    </oc>
    <nc r="L96" t="inlineStr">
      <is>
        <t>Capt Hicks, Mr. Walsh</t>
      </is>
    </nc>
  </rcc>
  <rcc rId="397" sId="1">
    <oc r="L99" t="inlineStr">
      <is>
        <t>Mr. Bryant, Mr. Walsh</t>
      </is>
    </oc>
    <nc r="L99" t="inlineStr">
      <is>
        <t>Capt Hicks, Mr. Walsh</t>
      </is>
    </nc>
  </rcc>
  <rcc rId="398" sId="1">
    <oc r="L102" t="inlineStr">
      <is>
        <t>Mr. Bryant, Mr. Walsh</t>
      </is>
    </oc>
    <nc r="L102" t="inlineStr">
      <is>
        <t>Capt Hicks, Mr. Walsh</t>
      </is>
    </nc>
  </rcc>
  <rcc rId="399" sId="1">
    <oc r="L105" t="inlineStr">
      <is>
        <t>Mr. Bryant, Mr. Walsh</t>
      </is>
    </oc>
    <nc r="L105" t="inlineStr">
      <is>
        <t>Capt Hicks, Mr. Walsh</t>
      </is>
    </nc>
  </rcc>
  <rcc rId="400" sId="1">
    <oc r="L108" t="inlineStr">
      <is>
        <t>Mr. Bryant, Mr. Walsh</t>
      </is>
    </oc>
    <nc r="L108" t="inlineStr">
      <is>
        <t>Capt Hicks, Mr. Walsh</t>
      </is>
    </nc>
  </rcc>
  <rcc rId="401" sId="1">
    <oc r="M105" t="inlineStr">
      <is>
        <t>Capt Hicks</t>
      </is>
    </oc>
    <nc r="M105" t="inlineStr">
      <is>
        <t>TSgt Whyte</t>
      </is>
    </nc>
  </rcc>
  <rcc rId="402" sId="1">
    <oc r="M108" t="inlineStr">
      <is>
        <t>Capt Hicks</t>
      </is>
    </oc>
    <nc r="M108" t="inlineStr">
      <is>
        <t>TSgt Whyte</t>
      </is>
    </nc>
  </rcc>
</revisions>
</file>

<file path=xl/revisions/revisionLog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3" sId="1" odxf="1" dxf="1">
    <oc r="K96" t="inlineStr">
      <is>
        <t>X</t>
      </is>
    </oc>
    <nc r="K96" t="inlineStr">
      <is>
        <t>O</t>
      </is>
    </nc>
    <odxf>
      <fill>
        <patternFill patternType="solid">
          <bgColor theme="0"/>
        </patternFill>
      </fill>
      <border outline="0">
        <left/>
      </border>
    </odxf>
    <ndxf>
      <fill>
        <patternFill patternType="none">
          <bgColor indexed="65"/>
        </patternFill>
      </fill>
      <border outline="0">
        <left style="thin">
          <color indexed="64"/>
        </left>
      </border>
    </ndxf>
  </rcc>
  <rcc rId="404" sId="1">
    <oc r="K99" t="inlineStr">
      <is>
        <t>X</t>
      </is>
    </oc>
    <nc r="K99" t="inlineStr">
      <is>
        <t>O</t>
      </is>
    </nc>
  </rcc>
  <rcc rId="405" sId="1">
    <oc r="K102" t="inlineStr">
      <is>
        <t>X</t>
      </is>
    </oc>
    <nc r="K102" t="inlineStr">
      <is>
        <t>O</t>
      </is>
    </nc>
  </rcc>
  <rcc rId="406" sId="1">
    <oc r="O96" t="inlineStr">
      <is>
        <t>O</t>
      </is>
    </oc>
    <nc r="O96" t="inlineStr">
      <is>
        <t>X</t>
      </is>
    </nc>
  </rcc>
  <rcc rId="407" sId="1">
    <oc r="O99" t="inlineStr">
      <is>
        <t>O</t>
      </is>
    </oc>
    <nc r="O99" t="inlineStr">
      <is>
        <t>X</t>
      </is>
    </nc>
  </rcc>
  <rcc rId="408" sId="1">
    <oc r="O102" t="inlineStr">
      <is>
        <t>O</t>
      </is>
    </oc>
    <nc r="O102" t="inlineStr">
      <is>
        <t>X</t>
      </is>
    </nc>
  </rcc>
</revisions>
</file>

<file path=xl/revisions/revisionLog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9" sId="1">
    <oc r="L86" t="inlineStr">
      <is>
        <t>SSgt Zinski, MSgt Pichelmayer</t>
      </is>
    </oc>
    <nc r="L86" t="inlineStr">
      <is>
        <t>SSgt Zinski, TSgt Whyte</t>
      </is>
    </nc>
  </rcc>
</revisions>
</file>

<file path=xl/revisions/revisionLog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0" sId="1">
    <oc r="M33" t="inlineStr">
      <is>
        <t>SSgt Zinski</t>
      </is>
    </oc>
    <nc r="M33" t="inlineStr">
      <is>
        <t>TSgt Whyte</t>
      </is>
    </nc>
  </rcc>
  <rcc rId="411" sId="1">
    <oc r="H44" t="inlineStr">
      <is>
        <t>MSgt Pichelmayer</t>
      </is>
    </oc>
    <nc r="H44" t="inlineStr">
      <is>
        <t>TSgt Whyte</t>
      </is>
    </nc>
  </rcc>
  <rcc rId="412" sId="1" odxf="1" dxf="1">
    <oc r="M44" t="inlineStr">
      <is>
        <t>SSgt Zinski</t>
      </is>
    </oc>
    <nc r="M44" t="inlineStr">
      <is>
        <t>MSgt Pichelmayer</t>
      </is>
    </nc>
    <odxf>
      <fill>
        <patternFill patternType="solid">
          <bgColor theme="0"/>
        </patternFill>
      </fill>
    </odxf>
    <ndxf>
      <fill>
        <patternFill patternType="none">
          <bgColor indexed="65"/>
        </patternFill>
      </fill>
    </ndxf>
  </rcc>
  <rcc rId="413" sId="1">
    <oc r="O44" t="inlineStr">
      <is>
        <t>O</t>
      </is>
    </oc>
    <nc r="O44" t="inlineStr">
      <is>
        <t>X</t>
      </is>
    </nc>
  </rcc>
</revisions>
</file>

<file path=xl/revisions/revisionLog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4" sId="1">
    <oc r="M89" t="inlineStr">
      <is>
        <t>TSgt Mason</t>
      </is>
    </oc>
    <nc r="M89" t="inlineStr">
      <is>
        <t>TSgt Whyte</t>
      </is>
    </nc>
  </rcc>
</revisions>
</file>

<file path=xl/revisions/revisionLog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5" sId="1">
    <oc r="H2" t="inlineStr">
      <is>
        <t>Current as of: 31 MAR 2020</t>
      </is>
    </oc>
    <nc r="H2" t="inlineStr">
      <is>
        <t>Current as of: 8 Apr 2020</t>
      </is>
    </nc>
  </rcc>
  <rcc rId="416" sId="1">
    <oc r="H14" t="inlineStr">
      <is>
        <t>Current as of: 31 MAR 2020</t>
      </is>
    </oc>
    <nc r="H14" t="inlineStr">
      <is>
        <t>Current as of: 8 Apr 2020</t>
      </is>
    </nc>
  </rcc>
  <rcc rId="417" sId="1">
    <oc r="H20" t="inlineStr">
      <is>
        <t>Current as of: 31 MAR 2020</t>
      </is>
    </oc>
    <nc r="H20" t="inlineStr">
      <is>
        <t>Current as of: 8 Apr 2020</t>
      </is>
    </nc>
  </rcc>
  <rcc rId="418" sId="1">
    <oc r="H28" t="inlineStr">
      <is>
        <t>Current as of: 31 MAR 2020</t>
      </is>
    </oc>
    <nc r="H28" t="inlineStr">
      <is>
        <t>Current as of: 8 Apr 2020</t>
      </is>
    </nc>
  </rcc>
  <rcc rId="419" sId="1">
    <oc r="H34" t="inlineStr">
      <is>
        <t>Current as of: 31 MAR 2020</t>
      </is>
    </oc>
    <nc r="H34" t="inlineStr">
      <is>
        <t>Current as of: 8 Apr 2020</t>
      </is>
    </nc>
  </rcc>
  <rcc rId="420" sId="1">
    <oc r="H41" t="inlineStr">
      <is>
        <t>Current as of: 31 MAR 2020</t>
      </is>
    </oc>
    <nc r="H41" t="inlineStr">
      <is>
        <t>Current as of: 8 Apr 2020</t>
      </is>
    </nc>
  </rcc>
  <rcc rId="421" sId="1">
    <oc r="H47" t="inlineStr">
      <is>
        <t>Current as of: 31 MAR 2020</t>
      </is>
    </oc>
    <nc r="H47" t="inlineStr">
      <is>
        <t>Current as of: 8 Apr 2020</t>
      </is>
    </nc>
  </rcc>
  <rcc rId="422" sId="1">
    <oc r="H50" t="inlineStr">
      <is>
        <t>Current as of: 31 MAR 2020</t>
      </is>
    </oc>
    <nc r="H50" t="inlineStr">
      <is>
        <t>Current as of: 8 Apr 2020</t>
      </is>
    </nc>
  </rcc>
  <rcc rId="423" sId="1">
    <oc r="H53" t="inlineStr">
      <is>
        <t>Current as of: 31 MAR 2020</t>
      </is>
    </oc>
    <nc r="H53" t="inlineStr">
      <is>
        <t>Current as of: 8 Apr 2020</t>
      </is>
    </nc>
  </rcc>
  <rcc rId="424" sId="1">
    <oc r="H59" t="inlineStr">
      <is>
        <t>Current as of: 31 MAR 2020</t>
      </is>
    </oc>
    <nc r="H59" t="inlineStr">
      <is>
        <t>Current as of: 8 Apr 2020</t>
      </is>
    </nc>
  </rcc>
  <rcc rId="425" sId="1">
    <oc r="H63" t="inlineStr">
      <is>
        <t>Current as of: 31 MAR 2020</t>
      </is>
    </oc>
    <nc r="H63" t="inlineStr">
      <is>
        <t>Current as of: 8 Apr 2020</t>
      </is>
    </nc>
  </rcc>
  <rcc rId="426" sId="1">
    <oc r="H68" t="inlineStr">
      <is>
        <t>Current as of: 31 MAR 2020</t>
      </is>
    </oc>
    <nc r="H68" t="inlineStr">
      <is>
        <t>Current as of: 8 Apr 2020</t>
      </is>
    </nc>
  </rcc>
  <rcc rId="427" sId="1">
    <oc r="H75" t="inlineStr">
      <is>
        <t>Current as of: 31 MAR 2020</t>
      </is>
    </oc>
    <nc r="H75" t="inlineStr">
      <is>
        <t>Current as of: 8 Apr 2020</t>
      </is>
    </nc>
  </rcc>
  <rcc rId="428" sId="1">
    <oc r="H82" t="inlineStr">
      <is>
        <t>Current as of: 31 MAR 2020</t>
      </is>
    </oc>
    <nc r="H82" t="inlineStr">
      <is>
        <t>Current as of: 8 Apr 2020</t>
      </is>
    </nc>
  </rcc>
  <rcc rId="429" sId="1">
    <oc r="H87" t="inlineStr">
      <is>
        <t>Current as of: 31 MAR 2020</t>
      </is>
    </oc>
    <nc r="H87" t="inlineStr">
      <is>
        <t>Current as of: 8 Apr 2020</t>
      </is>
    </nc>
  </rcc>
  <rcc rId="430" sId="1">
    <oc r="H93" t="inlineStr">
      <is>
        <t>Current as of: 31 MAR 2020</t>
      </is>
    </oc>
    <nc r="H93" t="inlineStr">
      <is>
        <t>Current as of: 8 Apr 2020</t>
      </is>
    </nc>
  </rcc>
  <rcc rId="431" sId="1">
    <oc r="H100" t="inlineStr">
      <is>
        <t>Current as of: 31 MAR 2020</t>
      </is>
    </oc>
    <nc r="H100" t="inlineStr">
      <is>
        <t>Current as of: 8 Apr 2020</t>
      </is>
    </nc>
  </rcc>
  <rcc rId="432" sId="1">
    <oc r="H106" t="inlineStr">
      <is>
        <t>Current as of: 31 MAR 2020</t>
      </is>
    </oc>
    <nc r="H106" t="inlineStr">
      <is>
        <t>Current as of: 8 Apr 2020</t>
      </is>
    </nc>
  </rcc>
  <rcc rId="433" sId="1">
    <oc r="H109" t="inlineStr">
      <is>
        <t>Current as of: 31 MAR 2020</t>
      </is>
    </oc>
    <nc r="H109" t="inlineStr">
      <is>
        <t>Current as of: 8 Apr 2020</t>
      </is>
    </nc>
  </rcc>
  <rcc rId="434" sId="1">
    <oc r="H112" t="inlineStr">
      <is>
        <t>Current as of: 31 MAR 2020</t>
      </is>
    </oc>
    <nc r="H112" t="inlineStr">
      <is>
        <t>Current as of: 8 Apr 2020</t>
      </is>
    </nc>
  </rcc>
  <rcc rId="435" sId="1">
    <oc r="H115" t="inlineStr">
      <is>
        <t>Current as of: 31 MAR 2020</t>
      </is>
    </oc>
    <nc r="H115" t="inlineStr">
      <is>
        <t>Current as of: 8 Apr 2020</t>
      </is>
    </nc>
  </rcc>
  <rcc rId="436" sId="1">
    <oc r="H118" t="inlineStr">
      <is>
        <t>Current as of: 31 MAR 2020</t>
      </is>
    </oc>
    <nc r="H118" t="inlineStr">
      <is>
        <t>Current as of: 8 Apr 2020</t>
      </is>
    </nc>
  </rcc>
  <rcc rId="437" sId="1">
    <oc r="H125" t="inlineStr">
      <is>
        <t>Current as of: 31 MAR 2020</t>
      </is>
    </oc>
    <nc r="H125" t="inlineStr">
      <is>
        <t>Current as of: 8 Apr 2020</t>
      </is>
    </nc>
  </rcc>
  <rcc rId="438" sId="1">
    <oc r="H132" t="inlineStr">
      <is>
        <t>Current as of: 31 MAR 2020</t>
      </is>
    </oc>
    <nc r="H132" t="inlineStr">
      <is>
        <t>Current as of: 8 Apr 2020</t>
      </is>
    </nc>
  </rcc>
  <rcc rId="439" sId="1">
    <oc r="H135" t="inlineStr">
      <is>
        <t>Current as of: 31 MAR 2020</t>
      </is>
    </oc>
    <nc r="H135" t="inlineStr">
      <is>
        <t>Current as of: 8 Apr 2020</t>
      </is>
    </nc>
  </rcc>
  <rcc rId="440" sId="1">
    <oc r="H138" t="inlineStr">
      <is>
        <t>Current as of: 31 MAR 2020</t>
      </is>
    </oc>
    <nc r="H138" t="inlineStr">
      <is>
        <t>Current as of: 8 Apr 2020</t>
      </is>
    </nc>
  </rcc>
  <rcc rId="441" sId="1">
    <oc r="H141" t="inlineStr">
      <is>
        <t>Current as of: 31 MAR 2020</t>
      </is>
    </oc>
    <nc r="H141" t="inlineStr">
      <is>
        <t>Current as of: 8 Apr 2020</t>
      </is>
    </nc>
  </rcc>
  <rcc rId="442" sId="1">
    <oc r="H144" t="inlineStr">
      <is>
        <t>Current as of: 31 MAR 2020</t>
      </is>
    </oc>
    <nc r="H144" t="inlineStr">
      <is>
        <t>Current as of: 8 Apr 2020</t>
      </is>
    </nc>
  </rcc>
  <rcc rId="443" sId="1">
    <oc r="H147" t="inlineStr">
      <is>
        <t>Current as of: 31 MAR 2020</t>
      </is>
    </oc>
    <nc r="H147" t="inlineStr">
      <is>
        <t>Current as of: 8 Apr 2020</t>
      </is>
    </nc>
  </rcc>
  <rcc rId="444" sId="1">
    <oc r="H150" t="inlineStr">
      <is>
        <t>Current as of: 31 MAR 2020</t>
      </is>
    </oc>
    <nc r="H150" t="inlineStr">
      <is>
        <t>Current as of: 8 Apr 2020</t>
      </is>
    </nc>
  </rcc>
  <rcc rId="445" sId="1">
    <oc r="H153" t="inlineStr">
      <is>
        <t>Current as of: 31 MAR 2020</t>
      </is>
    </oc>
    <nc r="H153" t="inlineStr">
      <is>
        <t>Current as of: 8 Apr 2020</t>
      </is>
    </nc>
  </rcc>
  <rcc rId="446" sId="1">
    <oc r="H159" t="inlineStr">
      <is>
        <t>Current as of: 31 MAR 2020</t>
      </is>
    </oc>
    <nc r="H159" t="inlineStr">
      <is>
        <t>Current as of: 8 Apr 2020</t>
      </is>
    </nc>
  </rcc>
  <rcc rId="447" sId="1">
    <oc r="H169" t="inlineStr">
      <is>
        <t>Current as of: 31 MAR 2020</t>
      </is>
    </oc>
    <nc r="H169" t="inlineStr">
      <is>
        <t>Current as of: 8 Apr 2020</t>
      </is>
    </nc>
  </rcc>
  <rcc rId="448" sId="1">
    <oc r="H171" t="inlineStr">
      <is>
        <t>Current as of: 31 MAR 2020</t>
      </is>
    </oc>
    <nc r="H171" t="inlineStr">
      <is>
        <t>Current as of: 8 Apr 2020</t>
      </is>
    </nc>
  </rcc>
  <rcc rId="449" sId="1">
    <oc r="H177" t="inlineStr">
      <is>
        <t>Current as of: 31 MAR 2020</t>
      </is>
    </oc>
    <nc r="H177" t="inlineStr">
      <is>
        <t>Current as of: 8 Apr 2020</t>
      </is>
    </nc>
  </rcc>
  <rcc rId="450" sId="1">
    <oc r="H200" t="inlineStr">
      <is>
        <t>Current as of: 31 MAR 2020</t>
      </is>
    </oc>
    <nc r="H200" t="inlineStr">
      <is>
        <t>Current as of: 8 Apr 2020</t>
      </is>
    </nc>
  </rcc>
  <rcc rId="451" sId="1">
    <oc r="H203" t="inlineStr">
      <is>
        <t>Current as of: 31 MAR 2020</t>
      </is>
    </oc>
    <nc r="H203" t="inlineStr">
      <is>
        <t>Current as of: 8 Apr 2020</t>
      </is>
    </nc>
  </rcc>
</revisions>
</file>

<file path=xl/revisions/revisionLog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52" sId="1">
    <oc r="L46" t="inlineStr">
      <is>
        <t>MSgt Martin, Mr. Walsh</t>
      </is>
    </oc>
    <nc r="L46" t="inlineStr">
      <is>
        <t>MSgt Hagan, MSgt Martin, Mr. Walsh</t>
      </is>
    </nc>
  </rcc>
  <rcc rId="453" sId="1">
    <oc r="L49" t="inlineStr">
      <is>
        <t>MSgt Martin, Mr. Walsh</t>
      </is>
    </oc>
    <nc r="L49" t="inlineStr">
      <is>
        <t>MSgt Hagan, MSgt Martin, Mr. Walsh</t>
      </is>
    </nc>
  </rcc>
  <rcc rId="454" sId="1">
    <oc r="L52" t="inlineStr">
      <is>
        <t>MSgt Martin</t>
      </is>
    </oc>
    <nc r="L52" t="inlineStr">
      <is>
        <t>MSgt, Hagan, MSgt Martin</t>
      </is>
    </nc>
  </rcc>
  <rcc rId="455" sId="1">
    <oc r="L55" t="inlineStr">
      <is>
        <t>MSgt Martin</t>
      </is>
    </oc>
    <nc r="L55" t="inlineStr">
      <is>
        <t>MSgt, Hagan, MSgt Martin</t>
      </is>
    </nc>
  </rcc>
  <rcc rId="456" sId="1">
    <oc r="L57" t="inlineStr">
      <is>
        <t>MSgt Martin</t>
      </is>
    </oc>
    <nc r="L57" t="inlineStr">
      <is>
        <t>MSgt, Hagan, MSgt Martin</t>
      </is>
    </nc>
  </rcc>
  <rcc rId="457" sId="1">
    <oc r="L61" t="inlineStr">
      <is>
        <t>MSgt Martin, Mr. Walsh</t>
      </is>
    </oc>
    <nc r="L61" t="inlineStr">
      <is>
        <t>MSgt Hagan, MSgt Martin, Mr. Walsh</t>
      </is>
    </nc>
  </rcc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2" sId="1">
    <nc r="H37" t="inlineStr">
      <is>
        <t>Mr. Johnson</t>
      </is>
    </nc>
  </rcc>
  <rcc rId="53" sId="1">
    <nc r="M37" t="inlineStr">
      <is>
        <t>Mr. Hallit</t>
      </is>
    </nc>
  </rcc>
  <rcc rId="54" sId="1">
    <nc r="H41" t="inlineStr">
      <is>
        <t>Mr. Johnson</t>
      </is>
    </nc>
  </rcc>
  <rcc rId="55" sId="1">
    <nc r="M41" t="inlineStr">
      <is>
        <t>Mr. Hallit</t>
      </is>
    </nc>
  </rcc>
  <rcc rId="56" sId="1">
    <nc r="H39" t="inlineStr">
      <is>
        <t>B. Williams</t>
      </is>
    </nc>
  </rcc>
  <rcc rId="57" sId="1" odxf="1" s="1" dxf="1">
    <nc r="J39" t="inlineStr">
      <is>
        <t>I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odxf>
    <ndxf>
      <font>
        <sz val="12"/>
        <color theme="1"/>
        <name val="Arial"/>
        <scheme val="none"/>
      </font>
      <alignment horizont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8" sId="1" odxf="1" dxf="1">
    <oc r="K39" t="inlineStr">
      <is>
        <t>X</t>
      </is>
    </oc>
    <nc r="K39" t="inlineStr">
      <is>
        <t>O</t>
      </is>
    </nc>
    <odxf>
      <alignment wrapText="0" readingOrder="0"/>
    </odxf>
    <ndxf>
      <alignment wrapText="1" readingOrder="0"/>
    </ndxf>
  </rcc>
  <rcc rId="59" sId="1">
    <nc r="H42" t="inlineStr">
      <is>
        <t>B. Williams</t>
      </is>
    </nc>
  </rcc>
  <rcc rId="60" sId="1" odxf="1" dxf="1">
    <nc r="J42" t="inlineStr">
      <is>
        <t>I</t>
      </is>
    </nc>
    <odxf>
      <fill>
        <patternFill patternType="solid">
          <bgColor theme="0"/>
        </patternFill>
      </fill>
      <alignment wrapText="0" readingOrder="0"/>
    </odxf>
    <ndxf>
      <fill>
        <patternFill patternType="none">
          <bgColor indexed="65"/>
        </patternFill>
      </fill>
      <alignment wrapText="1" readingOrder="0"/>
    </ndxf>
  </rcc>
  <rcc rId="61" sId="1" odxf="1" s="1" dxf="1">
    <nc r="K42" t="inlineStr">
      <is>
        <t>O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odxf>
    <ndxf>
      <fill>
        <patternFill patternType="none">
          <bgColor indexed="65"/>
        </patternFill>
      </fill>
      <alignment wrapText="1" readingOrder="0"/>
    </ndxf>
  </rcc>
  <rcc rId="62" sId="1" odxf="1" dxf="1">
    <nc r="M39" t="inlineStr">
      <is>
        <t>SSgt Zinski</t>
      </is>
    </nc>
    <odxf>
      <font>
        <sz val="12"/>
        <name val="Arial"/>
        <scheme val="none"/>
      </font>
      <fill>
        <patternFill patternType="none">
          <bgColor indexed="65"/>
        </patternFill>
      </fill>
    </odxf>
    <ndxf>
      <font>
        <sz val="12"/>
        <color auto="1"/>
        <name val="Arial"/>
        <scheme val="none"/>
      </font>
      <fill>
        <patternFill patternType="solid">
          <bgColor theme="0"/>
        </patternFill>
      </fill>
    </ndxf>
  </rcc>
  <rcc rId="63" sId="1" odxf="1" dxf="1">
    <nc r="M42" t="inlineStr">
      <is>
        <t>SSgt Zinski</t>
      </is>
    </nc>
    <odxf>
      <font>
        <sz val="12"/>
        <name val="Arial"/>
        <scheme val="none"/>
      </font>
      <fill>
        <patternFill patternType="none">
          <bgColor indexed="65"/>
        </patternFill>
      </fill>
    </odxf>
    <ndxf>
      <font>
        <sz val="12"/>
        <color auto="1"/>
        <name val="Arial"/>
        <scheme val="none"/>
      </font>
      <fill>
        <patternFill patternType="solid">
          <bgColor theme="0"/>
        </patternFill>
      </fill>
    </ndxf>
  </rcc>
  <rcc rId="64" sId="1" odxf="1" dxf="1">
    <nc r="H45" t="inlineStr">
      <is>
        <t>SSgt Zinski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m rId="65" sheetId="1" source="N40" destination="N42" sourceSheetId="1">
    <rfmt sheetId="1" s="1" sqref="N42" start="0" length="0">
      <dxf>
        <font>
          <sz val="12"/>
          <color theme="1"/>
          <name val="Arial"/>
          <scheme val="none"/>
        </font>
        <fill>
          <patternFill patternType="solid">
            <bgColor theme="0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m rId="66" sheetId="1" source="O40" destination="O42" sourceSheetId="1">
    <rfmt sheetId="1" s="1" sqref="O42" start="0" length="0">
      <dxf>
        <font>
          <sz val="12"/>
          <color theme="1"/>
          <name val="Arial"/>
          <scheme val="none"/>
        </font>
        <fill>
          <patternFill patternType="solid">
            <bgColor theme="0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cc rId="67" sId="1" odxf="1" dxf="1">
    <oc r="O41" t="inlineStr">
      <is>
        <t>O</t>
      </is>
    </oc>
    <nc r="O41" t="inlineStr">
      <is>
        <t>X</t>
      </is>
    </nc>
    <odxf>
      <alignment wrapText="1" readingOrder="0"/>
    </odxf>
    <ndxf>
      <alignment wrapText="0" readingOrder="0"/>
    </ndxf>
  </rcc>
  <rcc rId="68" sId="1">
    <nc r="N45" t="inlineStr">
      <is>
        <t>I</t>
      </is>
    </nc>
  </rcc>
  <rcc rId="69" sId="1">
    <nc r="O45" t="inlineStr">
      <is>
        <t>O</t>
      </is>
    </nc>
  </rcc>
  <rcc rId="70" sId="1">
    <nc r="M45" t="inlineStr">
      <is>
        <t>MSgt Pichelmayer</t>
      </is>
    </nc>
  </rcc>
  <rcc rId="71" sId="1">
    <nc r="H46" t="inlineStr">
      <is>
        <t>MSgt Pichelmayer</t>
      </is>
    </nc>
  </rcc>
  <rcc rId="72" sId="1">
    <nc r="M46" t="inlineStr">
      <is>
        <t>SSgt Zinski</t>
      </is>
    </nc>
  </rcc>
  <rcc rId="73" sId="1">
    <nc r="N46" t="inlineStr">
      <is>
        <t>I</t>
      </is>
    </nc>
  </rcc>
  <rcc rId="74" sId="1">
    <nc r="O46" t="inlineStr">
      <is>
        <t>O</t>
      </is>
    </nc>
  </rcc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5" sId="1">
    <oc r="H64" t="inlineStr">
      <is>
        <t>MSgt Martin</t>
      </is>
    </oc>
    <nc r="H64" t="inlineStr">
      <is>
        <t>TSgt Hudson</t>
      </is>
    </nc>
  </rcc>
  <rcc rId="76" sId="1">
    <oc r="I64" t="inlineStr">
      <is>
        <t>QE3</t>
      </is>
    </oc>
    <nc r="I64" t="inlineStr">
      <is>
        <t>QE2</t>
      </is>
    </nc>
  </rcc>
  <rcc rId="77" sId="1">
    <oc r="H67" t="inlineStr">
      <is>
        <t>MSgt Martin</t>
      </is>
    </oc>
    <nc r="H67" t="inlineStr">
      <is>
        <t>TSgt Hudson</t>
      </is>
    </nc>
  </rcc>
  <rcc rId="78" sId="1">
    <nc r="M64" t="inlineStr">
      <is>
        <t>SSgt Zinski</t>
      </is>
    </nc>
  </rcc>
  <rcc rId="79" sId="1">
    <nc r="M67" t="inlineStr">
      <is>
        <t>SSgt Zinski</t>
      </is>
    </nc>
  </rcc>
  <rcc rId="80" sId="1">
    <nc r="O64" t="inlineStr">
      <is>
        <t>X</t>
      </is>
    </nc>
  </rcc>
  <rcc rId="81" sId="1">
    <oc r="N68" t="inlineStr">
      <is>
        <t>I</t>
      </is>
    </oc>
    <nc r="N68"/>
  </rcc>
  <rcc rId="82" sId="1">
    <oc r="O68" t="inlineStr">
      <is>
        <t>X</t>
      </is>
    </oc>
    <nc r="O68"/>
  </rcc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83" sId="1" ref="A33:XFD33" action="deleteRow">
    <undo index="0" exp="area" ref3D="1" dr="$F$1:$F$1048576" dn="LESSON"/>
    <undo index="0" exp="area" ref3D="1" dr="$L$1:$L$1048576" dn="SUPPORT"/>
    <undo index="0" exp="area" ref3D="1" dr="$H$1:$H$1048576" dn="PRIMARY"/>
    <undo index="0" exp="area" ref3D="1" dr="$D$1:$D$1048576" dn="DURATION"/>
    <rfmt sheetId="1" xfDxf="1" sqref="A33:XFD33" start="0" length="0">
      <dxf>
        <font>
          <sz val="12"/>
        </font>
      </dxf>
    </rfmt>
    <rcc rId="0" sId="1" dxf="1">
      <nc r="A33" t="inlineStr">
        <is>
          <t>CR13</t>
        </is>
      </nc>
      <ndxf>
        <font>
          <sz val="12"/>
          <name val="Arial"/>
          <scheme val="none"/>
        </font>
        <alignment horizontal="center" vertical="center" readingOrder="0"/>
        <border outline="0">
          <left style="medium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s="1" dxf="1" numFmtId="23">
      <nc r="B33">
        <v>0.5</v>
      </nc>
      <ndxf>
        <font>
          <sz val="12"/>
          <color theme="1"/>
          <name val="Arial"/>
          <scheme val="none"/>
        </font>
        <numFmt numFmtId="166" formatCode="h:mm;@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s="1" dxf="1" numFmtId="23">
      <nc r="C33">
        <v>0.54166666666666663</v>
      </nc>
      <ndxf>
        <font>
          <sz val="12"/>
          <color theme="1"/>
          <name val="Arial"/>
          <scheme val="none"/>
        </font>
        <numFmt numFmtId="166" formatCode="h:mm;@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s="1" dxf="1">
      <nc r="D33">
        <f>24*TEXT(C33-B33,"h:mm")</f>
      </nc>
      <ndxf>
        <font>
          <sz val="12"/>
          <color auto="1"/>
          <name val="Arial"/>
          <scheme val="none"/>
        </font>
        <numFmt numFmtId="2" formatCode="0.0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E33" t="inlineStr">
        <is>
          <t>C-3300L</t>
        </is>
      </nc>
      <ndxf>
        <font>
          <sz val="12"/>
          <name val="Arial"/>
          <scheme val="none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33" t="inlineStr">
        <is>
          <t>Survey Overview</t>
        </is>
      </nc>
      <ndxf>
        <font>
          <sz val="12"/>
          <name val="Arial"/>
          <scheme val="none"/>
        </font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s="1" dxf="1">
      <nc r="G33" t="inlineStr">
        <is>
          <t>D</t>
        </is>
      </nc>
      <ndxf>
        <font>
          <sz val="12"/>
          <color theme="1"/>
          <name val="Arial"/>
          <scheme val="none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H33" t="inlineStr">
        <is>
          <t>MSgt Pichelmayer</t>
        </is>
      </nc>
      <ndxf>
        <font>
          <sz val="12"/>
          <color auto="1"/>
          <name val="Arial"/>
          <scheme val="none"/>
        </font>
        <fill>
          <patternFill patternType="solid">
            <bgColor theme="0"/>
          </patternFill>
        </fill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I33" start="0" length="0">
      <dxf>
        <font>
          <b/>
          <sz val="12"/>
          <name val="Arial"/>
          <scheme val="none"/>
        </font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s="1" dxf="1">
      <nc r="J33" t="inlineStr">
        <is>
          <t>I</t>
        </is>
      </nc>
      <ndxf>
        <font>
          <sz val="12"/>
          <color theme="1"/>
          <name val="Arial"/>
          <scheme val="none"/>
        </font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s="1" dxf="1">
      <nc r="K33" t="inlineStr">
        <is>
          <t>X</t>
        </is>
      </nc>
      <ndxf>
        <font>
          <sz val="12"/>
          <color theme="1"/>
          <name val="Arial"/>
          <scheme val="none"/>
        </font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L33" start="0" length="0">
      <dxf>
        <font>
          <sz val="12"/>
          <color auto="1"/>
          <name val="Arial"/>
          <scheme val="none"/>
        </font>
        <fill>
          <patternFill patternType="solid">
            <bgColor theme="0"/>
          </patternFill>
        </fill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M33" t="inlineStr">
        <is>
          <t>SSgt Zinski</t>
        </is>
      </nc>
      <ndxf>
        <font>
          <sz val="12"/>
          <color auto="1"/>
          <name val="Arial"/>
          <scheme val="none"/>
        </font>
        <fill>
          <patternFill patternType="solid">
            <bgColor theme="0"/>
          </patternFill>
        </fill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s="1" dxf="1">
      <nc r="N33" t="inlineStr">
        <is>
          <t>I</t>
        </is>
      </nc>
      <ndxf>
        <font>
          <sz val="12"/>
          <color theme="1"/>
          <name val="Arial"/>
          <scheme val="none"/>
        </font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O33" t="inlineStr">
        <is>
          <t>O</t>
        </is>
      </nc>
      <ndxf>
        <font>
          <sz val="12"/>
          <name val="Arial"/>
          <scheme val="none"/>
        </font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P33" t="inlineStr">
        <is>
          <t>NIPR</t>
        </is>
      </nc>
      <ndxf>
        <font>
          <b/>
          <sz val="12"/>
          <name val="Arial"/>
          <scheme val="none"/>
        </font>
        <alignment horizontal="center" vertical="center" readingOrder="0"/>
        <border outline="0">
          <left style="thin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R33" start="0" length="0">
      <dxf>
        <font>
          <sz val="10"/>
        </font>
        <alignment horizontal="center" vertical="top" readingOrder="0"/>
      </dxf>
    </rfmt>
    <rfmt sheetId="1" sqref="S33" start="0" length="0">
      <dxf>
        <font>
          <sz val="10"/>
        </font>
        <alignment horizontal="center" vertical="top" readingOrder="0"/>
      </dxf>
    </rfmt>
    <rfmt sheetId="1" sqref="T33" start="0" length="0">
      <dxf>
        <font>
          <sz val="10"/>
        </font>
        <alignment horizontal="center" vertical="top" readingOrder="0"/>
      </dxf>
    </rfmt>
    <rfmt sheetId="1" sqref="U33" start="0" length="0">
      <dxf>
        <font>
          <sz val="10"/>
        </font>
        <alignment horizontal="center" vertical="top" readingOrder="0"/>
      </dxf>
    </rfmt>
    <rfmt sheetId="1" sqref="V33" start="0" length="0">
      <dxf>
        <font>
          <sz val="10"/>
        </font>
        <alignment horizontal="center" vertical="top" readingOrder="0"/>
      </dxf>
    </rfmt>
    <rfmt sheetId="1" sqref="W33" start="0" length="0">
      <dxf>
        <font>
          <sz val="10"/>
        </font>
        <alignment horizontal="center" vertical="top" readingOrder="0"/>
      </dxf>
    </rfmt>
    <rfmt sheetId="1" sqref="X33" start="0" length="0">
      <dxf>
        <font>
          <sz val="10"/>
        </font>
        <alignment horizontal="center" vertical="top" readingOrder="0"/>
      </dxf>
    </rfmt>
    <rfmt sheetId="1" sqref="Y33" start="0" length="0">
      <dxf>
        <font>
          <sz val="10"/>
        </font>
        <alignment horizontal="center" vertical="top" readingOrder="0"/>
      </dxf>
    </rfmt>
    <rfmt sheetId="1" sqref="Z33" start="0" length="0">
      <dxf>
        <font>
          <sz val="10"/>
        </font>
        <alignment horizontal="center" vertical="top" readingOrder="0"/>
      </dxf>
    </rfmt>
    <rfmt sheetId="1" sqref="AA33" start="0" length="0">
      <dxf>
        <font>
          <sz val="10"/>
        </font>
        <alignment horizontal="center" vertical="top" readingOrder="0"/>
      </dxf>
    </rfmt>
    <rfmt sheetId="1" sqref="AB33" start="0" length="0">
      <dxf>
        <font>
          <sz val="10"/>
        </font>
        <alignment horizontal="center" vertical="top" readingOrder="0"/>
      </dxf>
    </rfmt>
    <rfmt sheetId="1" sqref="AC33" start="0" length="0">
      <dxf>
        <font>
          <sz val="10"/>
        </font>
        <alignment horizontal="center" vertical="top" readingOrder="0"/>
      </dxf>
    </rfmt>
    <rfmt sheetId="1" sqref="AD33" start="0" length="0">
      <dxf>
        <font>
          <sz val="10"/>
        </font>
        <alignment horizontal="center" vertical="top" readingOrder="0"/>
      </dxf>
    </rfmt>
    <rfmt sheetId="1" sqref="AE33" start="0" length="0">
      <dxf>
        <font>
          <sz val="10"/>
        </font>
        <alignment horizontal="center" vertical="top" readingOrder="0"/>
      </dxf>
    </rfmt>
    <rfmt sheetId="1" sqref="AF33" start="0" length="0">
      <dxf>
        <font>
          <sz val="10"/>
        </font>
        <alignment horizontal="center" vertical="top" readingOrder="0"/>
      </dxf>
    </rfmt>
    <rfmt sheetId="1" sqref="AG33" start="0" length="0">
      <dxf>
        <font>
          <sz val="10"/>
        </font>
        <alignment horizontal="center" vertical="top" readingOrder="0"/>
      </dxf>
    </rfmt>
    <rfmt sheetId="1" sqref="AH33" start="0" length="0">
      <dxf>
        <font>
          <sz val="10"/>
        </font>
        <alignment horizontal="center" vertical="top" readingOrder="0"/>
      </dxf>
    </rfmt>
    <rfmt sheetId="1" sqref="AI33" start="0" length="0">
      <dxf>
        <font>
          <sz val="10"/>
        </font>
        <alignment horizontal="center" vertical="top" readingOrder="0"/>
      </dxf>
    </rfmt>
    <rfmt sheetId="1" sqref="AJ33" start="0" length="0">
      <dxf>
        <font>
          <sz val="10"/>
        </font>
        <alignment horizontal="center" vertical="top" readingOrder="0"/>
      </dxf>
    </rfmt>
    <rfmt sheetId="1" sqref="AK33" start="0" length="0">
      <dxf>
        <font>
          <sz val="10"/>
        </font>
        <alignment horizontal="center" vertical="top" readingOrder="0"/>
      </dxf>
    </rfmt>
    <rfmt sheetId="1" sqref="AL33" start="0" length="0">
      <dxf>
        <font>
          <sz val="10"/>
        </font>
        <alignment horizontal="center" vertical="top" readingOrder="0"/>
      </dxf>
    </rfmt>
    <rfmt sheetId="1" sqref="AM33" start="0" length="0">
      <dxf>
        <font>
          <sz val="10"/>
        </font>
        <alignment horizontal="center" vertical="top" readingOrder="0"/>
      </dxf>
    </rfmt>
    <rfmt sheetId="1" sqref="AN33" start="0" length="0">
      <dxf>
        <font>
          <sz val="10"/>
        </font>
        <alignment horizontal="center" vertical="top" readingOrder="0"/>
      </dxf>
    </rfmt>
    <rfmt sheetId="1" sqref="AO33" start="0" length="0">
      <dxf>
        <font>
          <sz val="10"/>
        </font>
        <alignment horizontal="center" vertical="top" readingOrder="0"/>
      </dxf>
    </rfmt>
    <rfmt sheetId="1" sqref="AP33" start="0" length="0">
      <dxf>
        <font>
          <sz val="10"/>
        </font>
        <alignment horizontal="center" vertical="top" readingOrder="0"/>
      </dxf>
    </rfmt>
  </rrc>
  <rcc rId="84" sId="1" numFmtId="23">
    <oc r="B33">
      <v>0.54166666666666663</v>
    </oc>
    <nc r="B33">
      <v>0.5</v>
    </nc>
  </rcc>
  <rrc rId="85" sId="1" ref="A37:XFD37" action="deleteRow">
    <undo index="0" exp="area" ref3D="1" dr="$F$1:$F$1048576" dn="LESSON"/>
    <undo index="0" exp="area" ref3D="1" dr="$L$1:$L$1048576" dn="SUPPORT"/>
    <undo index="0" exp="area" ref3D="1" dr="$H$1:$H$1048576" dn="PRIMARY"/>
    <undo index="0" exp="area" ref3D="1" dr="$D$1:$D$1048576" dn="DURATION"/>
    <rfmt sheetId="1" xfDxf="1" sqref="A37:XFD37" start="0" length="0">
      <dxf>
        <font>
          <sz val="12"/>
        </font>
      </dxf>
    </rfmt>
    <rcc rId="0" sId="1" dxf="1">
      <nc r="A37" t="inlineStr">
        <is>
          <t>CR13</t>
        </is>
      </nc>
      <ndxf>
        <font>
          <sz val="12"/>
          <name val="Arial"/>
          <scheme val="none"/>
        </font>
        <alignment horizontal="center" vertical="center" readingOrder="0"/>
        <border outline="0">
          <left style="medium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s="1" dxf="1" numFmtId="23">
      <nc r="B37">
        <v>0.375</v>
      </nc>
      <ndxf>
        <font>
          <sz val="12"/>
          <color theme="1"/>
          <name val="Arial"/>
          <scheme val="none"/>
        </font>
        <numFmt numFmtId="166" formatCode="h:mm;@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s="1" dxf="1" numFmtId="23">
      <nc r="C37">
        <v>0.41666666666666669</v>
      </nc>
      <ndxf>
        <font>
          <sz val="12"/>
          <color theme="1"/>
          <name val="Arial"/>
          <scheme val="none"/>
        </font>
        <numFmt numFmtId="166" formatCode="h:mm;@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s="1" dxf="1">
      <nc r="D37">
        <f>24*TEXT(C37-B37,"h:mm")</f>
      </nc>
      <ndxf>
        <font>
          <sz val="12"/>
          <color auto="1"/>
          <name val="Arial"/>
          <scheme val="none"/>
        </font>
        <numFmt numFmtId="2" formatCode="0.0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E37" t="inlineStr">
        <is>
          <t>C-3305L-TM</t>
        </is>
      </nc>
      <ndxf>
        <font>
          <sz val="12"/>
          <name val="Arial"/>
          <scheme val="none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s="1" dxf="1">
      <nc r="F37" t="inlineStr">
        <is>
          <t>Basic MIP Config and Ops</t>
        </is>
      </nc>
      <ndxf>
        <font>
          <sz val="12"/>
          <color theme="1"/>
          <name val="Arial"/>
          <scheme val="none"/>
        </font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s="1" dxf="1">
      <nc r="G37" t="inlineStr">
        <is>
          <t>D</t>
        </is>
      </nc>
      <ndxf>
        <font>
          <sz val="12"/>
          <color theme="1"/>
          <name val="Arial"/>
          <scheme val="none"/>
        </font>
        <fill>
          <patternFill patternType="solid">
            <bgColor theme="0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H37" t="inlineStr">
        <is>
          <t>MSgt Martin</t>
        </is>
      </nc>
      <ndxf>
        <font>
          <sz val="12"/>
          <color auto="1"/>
          <name val="Arial"/>
          <scheme val="none"/>
        </font>
        <fill>
          <patternFill patternType="solid">
            <bgColor theme="0"/>
          </patternFill>
        </fill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I37" start="0" length="0">
      <dxf>
        <font>
          <b/>
          <sz val="12"/>
          <name val="Arial"/>
          <scheme val="none"/>
        </font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s="1" dxf="1">
      <nc r="J37" t="inlineStr">
        <is>
          <t>SI</t>
        </is>
      </nc>
      <ndxf>
        <font>
          <sz val="12"/>
          <color theme="1"/>
          <name val="Arial"/>
          <scheme val="none"/>
        </font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K37" t="inlineStr">
        <is>
          <t>O</t>
        </is>
      </nc>
      <ndxf>
        <font>
          <sz val="12"/>
          <name val="Arial"/>
          <scheme val="none"/>
        </font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L37" start="0" length="0">
      <dxf>
        <font>
          <sz val="12"/>
          <color auto="1"/>
          <name val="Arial"/>
          <scheme val="none"/>
        </font>
        <fill>
          <patternFill patternType="solid">
            <bgColor theme="0"/>
          </patternFill>
        </fill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M37" t="inlineStr">
        <is>
          <t>SSgt Zinski</t>
        </is>
      </nc>
      <ndxf>
        <font>
          <sz val="12"/>
          <color auto="1"/>
          <name val="Arial"/>
          <scheme val="none"/>
        </font>
        <fill>
          <patternFill patternType="solid">
            <bgColor theme="0"/>
          </patternFill>
        </fill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s="1" dxf="1">
      <nc r="N37" t="inlineStr">
        <is>
          <t>I</t>
        </is>
      </nc>
      <ndxf>
        <font>
          <sz val="12"/>
          <color theme="1"/>
          <name val="Arial"/>
          <scheme val="none"/>
        </font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O37" t="inlineStr">
        <is>
          <t>X</t>
        </is>
      </nc>
      <ndxf>
        <font>
          <sz val="12"/>
          <name val="Arial"/>
          <scheme val="none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P37" t="inlineStr">
        <is>
          <t>NIPR, Labnet</t>
        </is>
      </nc>
      <ndxf>
        <font>
          <b/>
          <sz val="12"/>
          <name val="Arial"/>
          <scheme val="none"/>
        </font>
        <fill>
          <patternFill patternType="solid">
            <bgColor theme="0"/>
          </patternFill>
        </fill>
        <alignment horizontal="center" vertical="center" readingOrder="0"/>
        <border outline="0">
          <left style="thin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R37" start="0" length="0">
      <dxf>
        <font>
          <sz val="10"/>
        </font>
        <alignment horizontal="center" vertical="top" readingOrder="0"/>
      </dxf>
    </rfmt>
    <rfmt sheetId="1" sqref="S37" start="0" length="0">
      <dxf>
        <font>
          <sz val="10"/>
        </font>
        <alignment horizontal="center" vertical="top" readingOrder="0"/>
      </dxf>
    </rfmt>
    <rfmt sheetId="1" sqref="T37" start="0" length="0">
      <dxf>
        <font>
          <sz val="10"/>
        </font>
        <alignment horizontal="center" vertical="top" readingOrder="0"/>
      </dxf>
    </rfmt>
    <rfmt sheetId="1" sqref="U37" start="0" length="0">
      <dxf>
        <font>
          <sz val="10"/>
        </font>
        <alignment horizontal="center" vertical="top" readingOrder="0"/>
      </dxf>
    </rfmt>
    <rfmt sheetId="1" sqref="V37" start="0" length="0">
      <dxf>
        <font>
          <sz val="10"/>
        </font>
        <alignment horizontal="center" vertical="top" readingOrder="0"/>
      </dxf>
    </rfmt>
    <rfmt sheetId="1" sqref="W37" start="0" length="0">
      <dxf>
        <font>
          <sz val="10"/>
        </font>
        <alignment horizontal="center" vertical="top" readingOrder="0"/>
      </dxf>
    </rfmt>
    <rfmt sheetId="1" sqref="X37" start="0" length="0">
      <dxf>
        <font>
          <sz val="10"/>
        </font>
        <alignment horizontal="center" vertical="top" readingOrder="0"/>
      </dxf>
    </rfmt>
    <rfmt sheetId="1" sqref="Y37" start="0" length="0">
      <dxf>
        <font>
          <sz val="10"/>
        </font>
        <alignment horizontal="center" vertical="top" readingOrder="0"/>
      </dxf>
    </rfmt>
    <rfmt sheetId="1" sqref="Z37" start="0" length="0">
      <dxf>
        <font>
          <sz val="10"/>
        </font>
        <alignment horizontal="center" vertical="top" readingOrder="0"/>
      </dxf>
    </rfmt>
    <rfmt sheetId="1" sqref="AA37" start="0" length="0">
      <dxf>
        <font>
          <sz val="10"/>
        </font>
        <alignment horizontal="center" vertical="top" readingOrder="0"/>
      </dxf>
    </rfmt>
    <rfmt sheetId="1" sqref="AB37" start="0" length="0">
      <dxf>
        <font>
          <sz val="10"/>
        </font>
        <alignment horizontal="center" vertical="top" readingOrder="0"/>
      </dxf>
    </rfmt>
    <rfmt sheetId="1" sqref="AC37" start="0" length="0">
      <dxf>
        <font>
          <sz val="10"/>
        </font>
        <alignment horizontal="center" vertical="top" readingOrder="0"/>
      </dxf>
    </rfmt>
    <rfmt sheetId="1" sqref="AD37" start="0" length="0">
      <dxf>
        <font>
          <sz val="10"/>
        </font>
        <alignment horizontal="center" vertical="top" readingOrder="0"/>
      </dxf>
    </rfmt>
    <rfmt sheetId="1" sqref="AE37" start="0" length="0">
      <dxf>
        <font>
          <sz val="10"/>
        </font>
        <alignment horizontal="center" vertical="top" readingOrder="0"/>
      </dxf>
    </rfmt>
    <rfmt sheetId="1" sqref="AF37" start="0" length="0">
      <dxf>
        <font>
          <sz val="10"/>
        </font>
        <alignment horizontal="center" vertical="top" readingOrder="0"/>
      </dxf>
    </rfmt>
    <rfmt sheetId="1" sqref="AG37" start="0" length="0">
      <dxf>
        <font>
          <sz val="10"/>
        </font>
        <alignment horizontal="center" vertical="top" readingOrder="0"/>
      </dxf>
    </rfmt>
    <rfmt sheetId="1" sqref="AH37" start="0" length="0">
      <dxf>
        <font>
          <sz val="10"/>
        </font>
        <alignment horizontal="center" vertical="top" readingOrder="0"/>
      </dxf>
    </rfmt>
    <rfmt sheetId="1" sqref="AI37" start="0" length="0">
      <dxf>
        <font>
          <sz val="10"/>
        </font>
        <alignment horizontal="center" vertical="top" readingOrder="0"/>
      </dxf>
    </rfmt>
    <rfmt sheetId="1" sqref="AJ37" start="0" length="0">
      <dxf>
        <font>
          <sz val="10"/>
        </font>
        <alignment horizontal="center" vertical="top" readingOrder="0"/>
      </dxf>
    </rfmt>
    <rfmt sheetId="1" sqref="AK37" start="0" length="0">
      <dxf>
        <font>
          <sz val="10"/>
        </font>
        <alignment horizontal="center" vertical="top" readingOrder="0"/>
      </dxf>
    </rfmt>
    <rfmt sheetId="1" sqref="AL37" start="0" length="0">
      <dxf>
        <font>
          <sz val="10"/>
        </font>
        <alignment horizontal="center" vertical="top" readingOrder="0"/>
      </dxf>
    </rfmt>
    <rfmt sheetId="1" sqref="AM37" start="0" length="0">
      <dxf>
        <font>
          <sz val="10"/>
        </font>
        <alignment horizontal="center" vertical="top" readingOrder="0"/>
      </dxf>
    </rfmt>
    <rfmt sheetId="1" sqref="AN37" start="0" length="0">
      <dxf>
        <font>
          <sz val="10"/>
        </font>
        <alignment horizontal="center" vertical="top" readingOrder="0"/>
      </dxf>
    </rfmt>
    <rfmt sheetId="1" sqref="AO37" start="0" length="0">
      <dxf>
        <font>
          <sz val="10"/>
        </font>
        <alignment horizontal="center" vertical="top" readingOrder="0"/>
      </dxf>
    </rfmt>
    <rfmt sheetId="1" sqref="AP37" start="0" length="0">
      <dxf>
        <font>
          <sz val="10"/>
        </font>
        <alignment horizontal="center" vertical="top" readingOrder="0"/>
      </dxf>
    </rfmt>
  </rrc>
  <rcc rId="86" sId="1" numFmtId="23">
    <oc r="B37">
      <v>0.41666666666666669</v>
    </oc>
    <nc r="B37">
      <v>0.375</v>
    </nc>
  </rcc>
  <rcc rId="87" sId="1" numFmtId="23">
    <oc r="C40">
      <v>0.66666666666666663</v>
    </oc>
    <nc r="C40">
      <v>0.625</v>
    </nc>
  </rcc>
  <rrc rId="88" sId="1" ref="A84:XFD84" action="deleteRow">
    <undo index="0" exp="area" ref3D="1" dr="$F$1:$F$1048576" dn="LESSON"/>
    <undo index="0" exp="area" ref3D="1" dr="$L$1:$L$1048576" dn="SUPPORT"/>
    <undo index="0" exp="area" ref3D="1" dr="$H$1:$H$1048576" dn="PRIMARY"/>
    <undo index="0" exp="area" ref3D="1" dr="$D$1:$D$1048576" dn="DURATION"/>
    <rfmt sheetId="1" xfDxf="1" sqref="A84:XFD84" start="0" length="0">
      <dxf>
        <font>
          <sz val="12"/>
        </font>
      </dxf>
    </rfmt>
    <rcc rId="0" sId="1" dxf="1">
      <nc r="A84" t="inlineStr">
        <is>
          <t>CR13</t>
        </is>
      </nc>
      <ndxf>
        <font>
          <sz val="12"/>
          <name val="Arial"/>
          <scheme val="none"/>
        </font>
        <alignment horizontal="center" vertical="center" readingOrder="0"/>
        <border outline="0">
          <left style="medium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s="1" dxf="1" numFmtId="23">
      <nc r="B84">
        <v>0.33333333333333331</v>
      </nc>
      <ndxf>
        <font>
          <sz val="12"/>
          <color theme="1"/>
          <name val="Arial"/>
          <scheme val="none"/>
        </font>
        <numFmt numFmtId="166" formatCode="h:mm;@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s="1" dxf="1" numFmtId="23">
      <nc r="C84">
        <v>0.375</v>
      </nc>
      <ndxf>
        <font>
          <sz val="12"/>
          <color theme="1"/>
          <name val="Arial"/>
          <scheme val="none"/>
        </font>
        <numFmt numFmtId="166" formatCode="h:mm;@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s="1" dxf="1">
      <nc r="D84">
        <f>24*TEXT(C84-B84,"h:mm")</f>
      </nc>
      <ndxf>
        <font>
          <sz val="12"/>
          <color auto="1"/>
          <name val="Arial"/>
          <scheme val="none"/>
        </font>
        <numFmt numFmtId="2" formatCode="0.0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E84" t="inlineStr">
        <is>
          <t>C-3405L</t>
        </is>
      </nc>
      <ndxf>
        <font>
          <sz val="12"/>
          <name val="Arial"/>
          <scheme val="none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s="1" dxf="1">
      <nc r="F84" t="inlineStr">
        <is>
          <t>Secure Overview</t>
        </is>
      </nc>
      <ndxf>
        <font>
          <sz val="12"/>
          <color theme="1"/>
          <name val="Arial"/>
          <scheme val="none"/>
        </font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s="1" dxf="1">
      <nc r="G84" t="inlineStr">
        <is>
          <t>D</t>
        </is>
      </nc>
      <ndxf>
        <font>
          <sz val="12"/>
          <color auto="1"/>
          <name val="Arial"/>
          <scheme val="none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H84" start="0" length="0">
      <dxf>
        <font>
          <sz val="12"/>
          <name val="Arial"/>
          <scheme val="none"/>
        </font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84" start="0" length="0">
      <dxf>
        <font>
          <sz val="12"/>
          <name val="Arial"/>
          <scheme val="none"/>
        </font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s="1" dxf="1">
      <nc r="J84" t="inlineStr">
        <is>
          <t>I</t>
        </is>
      </nc>
      <ndxf>
        <font>
          <sz val="12"/>
          <color theme="1"/>
          <name val="Arial"/>
          <scheme val="none"/>
        </font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K84" t="inlineStr">
        <is>
          <t>X</t>
        </is>
      </nc>
      <ndxf>
        <font>
          <sz val="12"/>
          <name val="Arial"/>
          <scheme val="none"/>
        </font>
        <fill>
          <patternFill patternType="solid">
            <bgColor theme="0"/>
          </patternFill>
        </fill>
        <alignment horizontal="center" vertical="center" wrapText="1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L84" start="0" length="0">
      <dxf>
        <font>
          <sz val="12"/>
          <color auto="1"/>
          <name val="Arial"/>
          <scheme val="none"/>
        </font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M84" start="0" length="0">
      <dxf>
        <font>
          <sz val="12"/>
          <name val="Arial"/>
          <scheme val="none"/>
        </font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s="1" dxf="1">
      <nc r="N84" t="inlineStr">
        <is>
          <t>I</t>
        </is>
      </nc>
      <ndxf>
        <font>
          <sz val="12"/>
          <color theme="1"/>
          <name val="Arial"/>
          <scheme val="none"/>
        </font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O84" t="inlineStr">
        <is>
          <t>X</t>
        </is>
      </nc>
      <ndxf>
        <font>
          <sz val="12"/>
          <name val="Arial"/>
          <scheme val="none"/>
        </font>
        <fill>
          <patternFill patternType="solid">
            <bgColor theme="0"/>
          </patternFill>
        </fill>
        <alignment horizontal="center" vertical="center" wrapText="1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P84" t="inlineStr">
        <is>
          <t>NIPR</t>
        </is>
      </nc>
      <ndxf>
        <font>
          <b/>
          <sz val="12"/>
          <color auto="1"/>
          <name val="Arial"/>
          <scheme val="none"/>
        </font>
        <alignment horizontal="center" vertical="center" readingOrder="0"/>
        <border outline="0">
          <left style="thin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R84" start="0" length="0">
      <dxf>
        <font>
          <sz val="10"/>
        </font>
        <alignment horizontal="center" vertical="top" readingOrder="0"/>
      </dxf>
    </rfmt>
    <rfmt sheetId="1" sqref="S84" start="0" length="0">
      <dxf>
        <font>
          <sz val="10"/>
        </font>
        <alignment horizontal="center" vertical="top" readingOrder="0"/>
      </dxf>
    </rfmt>
    <rfmt sheetId="1" sqref="T84" start="0" length="0">
      <dxf>
        <font>
          <sz val="10"/>
        </font>
        <alignment horizontal="center" vertical="top" readingOrder="0"/>
      </dxf>
    </rfmt>
    <rfmt sheetId="1" sqref="U84" start="0" length="0">
      <dxf>
        <font>
          <sz val="10"/>
        </font>
        <alignment horizontal="center" vertical="top" readingOrder="0"/>
      </dxf>
    </rfmt>
    <rfmt sheetId="1" sqref="V84" start="0" length="0">
      <dxf>
        <font>
          <sz val="10"/>
        </font>
        <alignment horizontal="center" vertical="top" readingOrder="0"/>
      </dxf>
    </rfmt>
    <rfmt sheetId="1" sqref="W84" start="0" length="0">
      <dxf>
        <font>
          <sz val="10"/>
        </font>
        <alignment horizontal="center" vertical="top" readingOrder="0"/>
      </dxf>
    </rfmt>
    <rfmt sheetId="1" sqref="X84" start="0" length="0">
      <dxf>
        <font>
          <sz val="10"/>
        </font>
        <alignment horizontal="center" vertical="top" readingOrder="0"/>
      </dxf>
    </rfmt>
    <rfmt sheetId="1" sqref="Y84" start="0" length="0">
      <dxf>
        <font>
          <sz val="10"/>
        </font>
        <alignment horizontal="center" vertical="top" readingOrder="0"/>
      </dxf>
    </rfmt>
    <rfmt sheetId="1" sqref="Z84" start="0" length="0">
      <dxf>
        <font>
          <sz val="10"/>
        </font>
        <alignment horizontal="center" vertical="top" readingOrder="0"/>
      </dxf>
    </rfmt>
    <rfmt sheetId="1" sqref="AA84" start="0" length="0">
      <dxf>
        <font>
          <sz val="10"/>
        </font>
        <alignment horizontal="center" vertical="top" readingOrder="0"/>
      </dxf>
    </rfmt>
    <rfmt sheetId="1" sqref="AB84" start="0" length="0">
      <dxf>
        <font>
          <sz val="10"/>
        </font>
        <alignment horizontal="center" vertical="top" readingOrder="0"/>
      </dxf>
    </rfmt>
    <rfmt sheetId="1" sqref="AC84" start="0" length="0">
      <dxf>
        <font>
          <sz val="10"/>
        </font>
        <alignment horizontal="center" vertical="top" readingOrder="0"/>
      </dxf>
    </rfmt>
    <rfmt sheetId="1" sqref="AD84" start="0" length="0">
      <dxf>
        <font>
          <sz val="10"/>
        </font>
        <alignment horizontal="center" vertical="top" readingOrder="0"/>
      </dxf>
    </rfmt>
    <rfmt sheetId="1" sqref="AE84" start="0" length="0">
      <dxf>
        <font>
          <sz val="10"/>
        </font>
        <alignment horizontal="center" vertical="top" readingOrder="0"/>
      </dxf>
    </rfmt>
    <rfmt sheetId="1" sqref="AF84" start="0" length="0">
      <dxf>
        <font>
          <sz val="10"/>
        </font>
        <alignment horizontal="center" vertical="top" readingOrder="0"/>
      </dxf>
    </rfmt>
    <rfmt sheetId="1" sqref="AG84" start="0" length="0">
      <dxf>
        <font>
          <sz val="10"/>
        </font>
        <alignment horizontal="center" vertical="top" readingOrder="0"/>
      </dxf>
    </rfmt>
    <rfmt sheetId="1" sqref="AH84" start="0" length="0">
      <dxf>
        <font>
          <sz val="10"/>
        </font>
        <alignment horizontal="center" vertical="top" readingOrder="0"/>
      </dxf>
    </rfmt>
    <rfmt sheetId="1" sqref="AI84" start="0" length="0">
      <dxf>
        <font>
          <sz val="10"/>
        </font>
        <alignment horizontal="center" vertical="top" readingOrder="0"/>
      </dxf>
    </rfmt>
    <rfmt sheetId="1" sqref="AJ84" start="0" length="0">
      <dxf>
        <font>
          <sz val="10"/>
        </font>
        <alignment horizontal="center" vertical="top" readingOrder="0"/>
      </dxf>
    </rfmt>
    <rfmt sheetId="1" sqref="AK84" start="0" length="0">
      <dxf>
        <font>
          <sz val="10"/>
        </font>
        <alignment horizontal="center" vertical="top" readingOrder="0"/>
      </dxf>
    </rfmt>
    <rfmt sheetId="1" sqref="AL84" start="0" length="0">
      <dxf>
        <font>
          <sz val="10"/>
        </font>
        <alignment horizontal="center" vertical="top" readingOrder="0"/>
      </dxf>
    </rfmt>
    <rfmt sheetId="1" sqref="AM84" start="0" length="0">
      <dxf>
        <font>
          <sz val="10"/>
        </font>
        <alignment horizontal="center" vertical="top" readingOrder="0"/>
      </dxf>
    </rfmt>
    <rfmt sheetId="1" sqref="AN84" start="0" length="0">
      <dxf>
        <font>
          <sz val="10"/>
        </font>
        <alignment horizontal="center" vertical="top" readingOrder="0"/>
      </dxf>
    </rfmt>
    <rfmt sheetId="1" sqref="AO84" start="0" length="0">
      <dxf>
        <font>
          <sz val="10"/>
        </font>
        <alignment horizontal="center" vertical="top" readingOrder="0"/>
      </dxf>
    </rfmt>
    <rfmt sheetId="1" sqref="AP84" start="0" length="0">
      <dxf>
        <font>
          <sz val="10"/>
        </font>
        <alignment horizontal="center" vertical="top" readingOrder="0"/>
      </dxf>
    </rfmt>
    <rfmt sheetId="1" sqref="AQ84" start="0" length="0">
      <dxf/>
    </rfmt>
  </rrc>
  <rrc rId="89" sId="1" ref="A84:XFD84" action="deleteRow">
    <undo index="0" exp="area" ref3D="1" dr="$F$1:$F$1048576" dn="LESSON"/>
    <undo index="0" exp="area" ref3D="1" dr="$L$1:$L$1048576" dn="SUPPORT"/>
    <undo index="0" exp="area" ref3D="1" dr="$H$1:$H$1048576" dn="PRIMARY"/>
    <undo index="0" exp="area" ref3D="1" dr="$D$1:$D$1048576" dn="DURATION"/>
    <rfmt sheetId="1" xfDxf="1" sqref="A84:XFD84" start="0" length="0">
      <dxf>
        <font>
          <sz val="12"/>
        </font>
      </dxf>
    </rfmt>
    <rcc rId="0" sId="1" dxf="1">
      <nc r="A84" t="inlineStr">
        <is>
          <t>CR13</t>
        </is>
      </nc>
      <ndxf>
        <font>
          <sz val="12"/>
          <name val="Arial"/>
          <scheme val="none"/>
        </font>
        <alignment horizontal="center" vertical="center" readingOrder="0"/>
        <border outline="0">
          <left style="medium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s="1" dxf="1" numFmtId="23">
      <nc r="B84">
        <v>0.375</v>
      </nc>
      <ndxf>
        <font>
          <sz val="12"/>
          <color theme="1"/>
          <name val="Arial"/>
          <scheme val="none"/>
        </font>
        <numFmt numFmtId="166" formatCode="h:mm;@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s="1" dxf="1" numFmtId="23">
      <nc r="C84">
        <v>0.41666666666666669</v>
      </nc>
      <ndxf>
        <font>
          <sz val="12"/>
          <color theme="1"/>
          <name val="Arial"/>
          <scheme val="none"/>
        </font>
        <numFmt numFmtId="166" formatCode="h:mm;@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s="1" dxf="1">
      <nc r="D84">
        <f>24*TEXT(C84-B84,"h:mm")</f>
      </nc>
      <ndxf>
        <font>
          <sz val="12"/>
          <color auto="1"/>
          <name val="Arial"/>
          <scheme val="none"/>
        </font>
        <numFmt numFmtId="2" formatCode="0.0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E84" t="inlineStr">
        <is>
          <t>C-3410L</t>
        </is>
      </nc>
      <ndxf>
        <font>
          <sz val="12"/>
          <name val="Arial"/>
          <scheme val="none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84" t="inlineStr">
        <is>
          <t>Protect Overview</t>
        </is>
      </nc>
      <ndxf>
        <font>
          <sz val="12"/>
          <name val="Arial"/>
          <scheme val="none"/>
        </font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s="1" dxf="1">
      <nc r="G84" t="inlineStr">
        <is>
          <t>D</t>
        </is>
      </nc>
      <ndxf>
        <font>
          <sz val="12"/>
          <color auto="1"/>
          <name val="Arial"/>
          <scheme val="none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H84" start="0" length="0">
      <dxf>
        <font>
          <sz val="12"/>
          <name val="Arial"/>
          <scheme val="none"/>
        </font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84" start="0" length="0">
      <dxf>
        <font>
          <sz val="12"/>
          <name val="Arial"/>
          <scheme val="none"/>
        </font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s="1" dxf="1">
      <nc r="J84" t="inlineStr">
        <is>
          <t>I</t>
        </is>
      </nc>
      <ndxf>
        <font>
          <sz val="12"/>
          <color theme="1"/>
          <name val="Arial"/>
          <scheme val="none"/>
        </font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K84" t="inlineStr">
        <is>
          <t>X</t>
        </is>
      </nc>
      <ndxf>
        <font>
          <sz val="12"/>
          <name val="Arial"/>
          <scheme val="none"/>
        </font>
        <fill>
          <patternFill patternType="solid">
            <bgColor theme="0"/>
          </patternFill>
        </fill>
        <alignment horizontal="center" vertical="center" wrapText="1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L84" start="0" length="0">
      <dxf>
        <font>
          <sz val="12"/>
          <color auto="1"/>
          <name val="Arial"/>
          <scheme val="none"/>
        </font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M84" start="0" length="0">
      <dxf>
        <font>
          <sz val="12"/>
          <name val="Arial"/>
          <scheme val="none"/>
        </font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N84" start="0" length="0">
      <dxf>
        <alignment vertical="center" readingOrder="0"/>
      </dxf>
    </rfmt>
    <rcc rId="0" sId="1" dxf="1">
      <nc r="O84" t="inlineStr">
        <is>
          <t>X</t>
        </is>
      </nc>
      <ndxf>
        <font>
          <sz val="12"/>
          <name val="Arial"/>
          <scheme val="none"/>
        </font>
        <fill>
          <patternFill patternType="solid">
            <bgColor theme="0"/>
          </patternFill>
        </fill>
        <alignment horizontal="center" vertical="center" wrapText="1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P84" t="inlineStr">
        <is>
          <t>NIPR</t>
        </is>
      </nc>
      <ndxf>
        <font>
          <b/>
          <sz val="12"/>
          <color auto="1"/>
          <name val="Arial"/>
          <scheme val="none"/>
        </font>
        <alignment horizontal="center" vertical="center" readingOrder="0"/>
        <border outline="0">
          <left style="thin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R84" start="0" length="0">
      <dxf>
        <font>
          <sz val="10"/>
        </font>
        <alignment horizontal="center" vertical="top" readingOrder="0"/>
      </dxf>
    </rfmt>
    <rfmt sheetId="1" sqref="S84" start="0" length="0">
      <dxf>
        <font>
          <sz val="10"/>
        </font>
        <alignment horizontal="center" vertical="top" readingOrder="0"/>
      </dxf>
    </rfmt>
    <rfmt sheetId="1" sqref="T84" start="0" length="0">
      <dxf>
        <font>
          <sz val="10"/>
        </font>
        <alignment horizontal="center" vertical="top" readingOrder="0"/>
      </dxf>
    </rfmt>
    <rfmt sheetId="1" sqref="U84" start="0" length="0">
      <dxf>
        <font>
          <sz val="10"/>
        </font>
        <alignment horizontal="center" vertical="top" readingOrder="0"/>
      </dxf>
    </rfmt>
    <rfmt sheetId="1" sqref="V84" start="0" length="0">
      <dxf>
        <font>
          <sz val="10"/>
        </font>
        <alignment horizontal="center" vertical="top" readingOrder="0"/>
      </dxf>
    </rfmt>
    <rfmt sheetId="1" sqref="W84" start="0" length="0">
      <dxf>
        <font>
          <sz val="10"/>
        </font>
        <alignment horizontal="center" vertical="top" readingOrder="0"/>
      </dxf>
    </rfmt>
    <rfmt sheetId="1" sqref="X84" start="0" length="0">
      <dxf>
        <font>
          <sz val="10"/>
        </font>
        <alignment horizontal="center" vertical="top" readingOrder="0"/>
      </dxf>
    </rfmt>
    <rfmt sheetId="1" sqref="Y84" start="0" length="0">
      <dxf>
        <font>
          <sz val="10"/>
        </font>
        <alignment horizontal="center" vertical="top" readingOrder="0"/>
      </dxf>
    </rfmt>
    <rfmt sheetId="1" sqref="Z84" start="0" length="0">
      <dxf>
        <font>
          <sz val="10"/>
        </font>
        <alignment horizontal="center" vertical="top" readingOrder="0"/>
      </dxf>
    </rfmt>
    <rfmt sheetId="1" sqref="AA84" start="0" length="0">
      <dxf>
        <font>
          <sz val="10"/>
        </font>
        <alignment horizontal="center" vertical="top" readingOrder="0"/>
      </dxf>
    </rfmt>
    <rfmt sheetId="1" sqref="AB84" start="0" length="0">
      <dxf>
        <font>
          <sz val="10"/>
        </font>
        <alignment horizontal="center" vertical="top" readingOrder="0"/>
      </dxf>
    </rfmt>
    <rfmt sheetId="1" sqref="AC84" start="0" length="0">
      <dxf>
        <font>
          <sz val="10"/>
        </font>
        <alignment horizontal="center" vertical="top" readingOrder="0"/>
      </dxf>
    </rfmt>
    <rfmt sheetId="1" sqref="AD84" start="0" length="0">
      <dxf>
        <font>
          <sz val="10"/>
        </font>
        <alignment horizontal="center" vertical="top" readingOrder="0"/>
      </dxf>
    </rfmt>
    <rfmt sheetId="1" sqref="AE84" start="0" length="0">
      <dxf>
        <font>
          <sz val="10"/>
        </font>
        <alignment horizontal="center" vertical="top" readingOrder="0"/>
      </dxf>
    </rfmt>
    <rfmt sheetId="1" sqref="AF84" start="0" length="0">
      <dxf>
        <font>
          <sz val="10"/>
        </font>
        <alignment horizontal="center" vertical="top" readingOrder="0"/>
      </dxf>
    </rfmt>
    <rfmt sheetId="1" sqref="AG84" start="0" length="0">
      <dxf>
        <font>
          <sz val="10"/>
        </font>
        <alignment horizontal="center" vertical="top" readingOrder="0"/>
      </dxf>
    </rfmt>
    <rfmt sheetId="1" sqref="AH84" start="0" length="0">
      <dxf>
        <font>
          <sz val="10"/>
        </font>
        <alignment horizontal="center" vertical="top" readingOrder="0"/>
      </dxf>
    </rfmt>
    <rfmt sheetId="1" sqref="AI84" start="0" length="0">
      <dxf>
        <font>
          <sz val="10"/>
        </font>
        <alignment horizontal="center" vertical="top" readingOrder="0"/>
      </dxf>
    </rfmt>
    <rfmt sheetId="1" sqref="AJ84" start="0" length="0">
      <dxf>
        <font>
          <sz val="10"/>
        </font>
        <alignment horizontal="center" vertical="top" readingOrder="0"/>
      </dxf>
    </rfmt>
    <rfmt sheetId="1" sqref="AK84" start="0" length="0">
      <dxf>
        <font>
          <sz val="10"/>
        </font>
        <alignment horizontal="center" vertical="top" readingOrder="0"/>
      </dxf>
    </rfmt>
    <rfmt sheetId="1" sqref="AL84" start="0" length="0">
      <dxf>
        <font>
          <sz val="10"/>
        </font>
        <alignment horizontal="center" vertical="top" readingOrder="0"/>
      </dxf>
    </rfmt>
    <rfmt sheetId="1" sqref="AM84" start="0" length="0">
      <dxf>
        <font>
          <sz val="10"/>
        </font>
        <alignment horizontal="center" vertical="top" readingOrder="0"/>
      </dxf>
    </rfmt>
    <rfmt sheetId="1" sqref="AN84" start="0" length="0">
      <dxf>
        <font>
          <sz val="10"/>
        </font>
        <alignment horizontal="center" vertical="top" readingOrder="0"/>
      </dxf>
    </rfmt>
    <rfmt sheetId="1" sqref="AO84" start="0" length="0">
      <dxf>
        <font>
          <sz val="10"/>
        </font>
        <alignment horizontal="center" vertical="top" readingOrder="0"/>
      </dxf>
    </rfmt>
    <rfmt sheetId="1" sqref="AP84" start="0" length="0">
      <dxf>
        <font>
          <sz val="10"/>
        </font>
        <alignment horizontal="center" vertical="top" readingOrder="0"/>
      </dxf>
    </rfmt>
    <rfmt sheetId="1" sqref="AQ84" start="0" length="0">
      <dxf/>
    </rfmt>
  </rrc>
  <rcc rId="90" sId="1" numFmtId="23">
    <oc r="B84">
      <v>0.41666666666666669</v>
    </oc>
    <nc r="B84">
      <v>0.33333333333333331</v>
    </nc>
  </rcc>
  <rrc rId="91" sId="1" ref="A86:XFD86" action="deleteRow">
    <undo index="0" exp="area" ref3D="1" dr="$F$1:$F$1048576" dn="LESSON"/>
    <undo index="0" exp="area" ref3D="1" dr="$L$1:$L$1048576" dn="SUPPORT"/>
    <undo index="0" exp="area" ref3D="1" dr="$H$1:$H$1048576" dn="PRIMARY"/>
    <undo index="0" exp="area" ref3D="1" dr="$D$1:$D$1048576" dn="DURATION"/>
    <rfmt sheetId="1" xfDxf="1" sqref="A86:XFD86" start="0" length="0">
      <dxf>
        <font>
          <sz val="12"/>
        </font>
      </dxf>
    </rfmt>
    <rcc rId="0" sId="1" dxf="1">
      <nc r="A86" t="inlineStr">
        <is>
          <t>CR13</t>
        </is>
      </nc>
      <ndxf>
        <font>
          <sz val="12"/>
          <name val="Arial"/>
          <scheme val="none"/>
        </font>
        <alignment horizontal="center" vertical="center" readingOrder="0"/>
        <border outline="0">
          <left style="medium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s="1" dxf="1" numFmtId="23">
      <nc r="B86">
        <v>0.5</v>
      </nc>
      <ndxf>
        <font>
          <sz val="12"/>
          <color theme="1"/>
          <name val="Arial"/>
          <scheme val="none"/>
        </font>
        <numFmt numFmtId="166" formatCode="h:mm;@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s="1" dxf="1" numFmtId="23">
      <nc r="C86">
        <v>0.58333333333333337</v>
      </nc>
      <ndxf>
        <font>
          <sz val="12"/>
          <color theme="1"/>
          <name val="Arial"/>
          <scheme val="none"/>
        </font>
        <numFmt numFmtId="166" formatCode="h:mm;@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s="1" dxf="1">
      <nc r="D86">
        <f>24*TEXT(C86-B86,"h:mm")</f>
      </nc>
      <ndxf>
        <font>
          <sz val="12"/>
          <color auto="1"/>
          <name val="Arial"/>
          <scheme val="none"/>
        </font>
        <numFmt numFmtId="2" formatCode="0.0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E86" t="inlineStr">
        <is>
          <t>C-3415L-TM</t>
        </is>
      </nc>
      <ndxf>
        <font>
          <sz val="12"/>
          <name val="Arial"/>
          <scheme val="none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s="1" dxf="1">
      <nc r="F86" t="inlineStr">
        <is>
          <t>DIP Config and Ops</t>
        </is>
      </nc>
      <ndxf>
        <font>
          <sz val="12"/>
          <color theme="1"/>
          <name val="Arial"/>
          <scheme val="none"/>
        </font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s="1" dxf="1">
      <nc r="G86" t="inlineStr">
        <is>
          <t>D</t>
        </is>
      </nc>
      <ndxf>
        <font>
          <sz val="12"/>
          <color theme="1"/>
          <name val="Arial"/>
          <scheme val="none"/>
        </font>
        <fill>
          <patternFill patternType="solid">
            <bgColor theme="0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fmt sheetId="1" sqref="H86" start="0" length="0">
      <dxf>
        <font>
          <sz val="12"/>
          <color auto="1"/>
          <name val="Arial"/>
          <scheme val="none"/>
        </font>
        <fill>
          <patternFill patternType="solid">
            <bgColor theme="0"/>
          </patternFill>
        </fill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86" start="0" length="0">
      <dxf>
        <font>
          <sz val="12"/>
          <name val="Arial"/>
          <scheme val="none"/>
        </font>
        <fill>
          <patternFill patternType="solid">
            <bgColor theme="0"/>
          </patternFill>
        </fill>
        <alignment horizontal="center" vertical="center" wrapText="1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s="1" dxf="1">
      <nc r="J86" t="inlineStr">
        <is>
          <t>I</t>
        </is>
      </nc>
      <ndxf>
        <font>
          <sz val="12"/>
          <color theme="1"/>
          <name val="Arial"/>
          <scheme val="none"/>
        </font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K86" t="inlineStr">
        <is>
          <t>X</t>
        </is>
      </nc>
      <ndxf>
        <font>
          <sz val="12"/>
          <name val="Arial"/>
          <scheme val="none"/>
        </font>
        <fill>
          <patternFill patternType="solid">
            <bgColor theme="0"/>
          </patternFill>
        </fill>
        <alignment horizontal="center" vertical="center" wrapText="1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L86" start="0" length="0">
      <dxf>
        <font>
          <sz val="12"/>
          <color auto="1"/>
          <name val="Arial"/>
          <scheme val="none"/>
        </font>
        <fill>
          <patternFill patternType="solid">
            <bgColor theme="0"/>
          </patternFill>
        </fill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M86" start="0" length="0">
      <dxf>
        <font>
          <sz val="12"/>
          <name val="Arial"/>
          <scheme val="none"/>
        </font>
        <fill>
          <patternFill patternType="solid">
            <bgColor theme="0"/>
          </patternFill>
        </fill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s="1" dxf="1">
      <nc r="N86" t="inlineStr">
        <is>
          <t>I</t>
        </is>
      </nc>
      <ndxf>
        <font>
          <sz val="12"/>
          <color theme="1"/>
          <name val="Arial"/>
          <scheme val="none"/>
        </font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O86" t="inlineStr">
        <is>
          <t>X</t>
        </is>
      </nc>
      <ndxf>
        <font>
          <sz val="12"/>
          <name val="Arial"/>
          <scheme val="none"/>
        </font>
        <fill>
          <patternFill patternType="solid">
            <bgColor theme="0"/>
          </patternFill>
        </fill>
        <alignment horizontal="center" vertical="center" wrapText="1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P86" t="inlineStr">
        <is>
          <t>NIPR, Labnet</t>
        </is>
      </nc>
      <ndxf>
        <font>
          <b/>
          <sz val="12"/>
          <name val="Arial"/>
          <scheme val="none"/>
        </font>
        <alignment horizontal="center" vertical="center" readingOrder="0"/>
        <border outline="0">
          <left style="thin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R86" start="0" length="0">
      <dxf>
        <font>
          <sz val="10"/>
        </font>
        <alignment horizontal="center" vertical="top" readingOrder="0"/>
      </dxf>
    </rfmt>
    <rfmt sheetId="1" sqref="S86" start="0" length="0">
      <dxf>
        <font>
          <sz val="10"/>
        </font>
        <alignment horizontal="center" vertical="top" readingOrder="0"/>
      </dxf>
    </rfmt>
    <rfmt sheetId="1" sqref="T86" start="0" length="0">
      <dxf>
        <font>
          <sz val="10"/>
        </font>
        <alignment horizontal="center" vertical="top" readingOrder="0"/>
      </dxf>
    </rfmt>
    <rfmt sheetId="1" sqref="U86" start="0" length="0">
      <dxf>
        <font>
          <sz val="10"/>
        </font>
        <alignment horizontal="center" vertical="top" readingOrder="0"/>
      </dxf>
    </rfmt>
    <rfmt sheetId="1" sqref="V86" start="0" length="0">
      <dxf>
        <font>
          <sz val="10"/>
        </font>
        <alignment horizontal="center" vertical="top" readingOrder="0"/>
      </dxf>
    </rfmt>
    <rfmt sheetId="1" sqref="W86" start="0" length="0">
      <dxf>
        <font>
          <sz val="10"/>
        </font>
        <alignment horizontal="center" vertical="top" readingOrder="0"/>
      </dxf>
    </rfmt>
    <rfmt sheetId="1" sqref="X86" start="0" length="0">
      <dxf>
        <font>
          <sz val="10"/>
        </font>
        <alignment horizontal="center" vertical="top" readingOrder="0"/>
      </dxf>
    </rfmt>
    <rfmt sheetId="1" sqref="Y86" start="0" length="0">
      <dxf>
        <font>
          <sz val="10"/>
        </font>
        <alignment horizontal="center" vertical="top" readingOrder="0"/>
      </dxf>
    </rfmt>
    <rfmt sheetId="1" sqref="Z86" start="0" length="0">
      <dxf>
        <font>
          <sz val="10"/>
        </font>
        <alignment horizontal="center" vertical="top" readingOrder="0"/>
      </dxf>
    </rfmt>
    <rfmt sheetId="1" sqref="AA86" start="0" length="0">
      <dxf>
        <font>
          <sz val="10"/>
        </font>
        <alignment horizontal="center" vertical="top" readingOrder="0"/>
      </dxf>
    </rfmt>
    <rfmt sheetId="1" sqref="AB86" start="0" length="0">
      <dxf>
        <font>
          <sz val="10"/>
        </font>
        <alignment horizontal="center" vertical="top" readingOrder="0"/>
      </dxf>
    </rfmt>
    <rfmt sheetId="1" sqref="AC86" start="0" length="0">
      <dxf>
        <font>
          <sz val="10"/>
        </font>
        <alignment horizontal="center" vertical="top" readingOrder="0"/>
      </dxf>
    </rfmt>
    <rfmt sheetId="1" sqref="AD86" start="0" length="0">
      <dxf>
        <font>
          <sz val="10"/>
        </font>
        <alignment horizontal="center" vertical="top" readingOrder="0"/>
      </dxf>
    </rfmt>
    <rfmt sheetId="1" sqref="AE86" start="0" length="0">
      <dxf>
        <font>
          <sz val="10"/>
        </font>
        <alignment horizontal="center" vertical="top" readingOrder="0"/>
      </dxf>
    </rfmt>
    <rfmt sheetId="1" sqref="AF86" start="0" length="0">
      <dxf>
        <font>
          <sz val="10"/>
        </font>
        <alignment horizontal="center" vertical="top" readingOrder="0"/>
      </dxf>
    </rfmt>
    <rfmt sheetId="1" sqref="AG86" start="0" length="0">
      <dxf>
        <font>
          <sz val="10"/>
        </font>
        <alignment horizontal="center" vertical="top" readingOrder="0"/>
      </dxf>
    </rfmt>
    <rfmt sheetId="1" sqref="AH86" start="0" length="0">
      <dxf>
        <font>
          <sz val="10"/>
        </font>
        <alignment horizontal="center" vertical="top" readingOrder="0"/>
      </dxf>
    </rfmt>
    <rfmt sheetId="1" sqref="AI86" start="0" length="0">
      <dxf>
        <font>
          <sz val="10"/>
        </font>
        <alignment horizontal="center" vertical="top" readingOrder="0"/>
      </dxf>
    </rfmt>
    <rfmt sheetId="1" sqref="AJ86" start="0" length="0">
      <dxf>
        <font>
          <sz val="10"/>
        </font>
        <alignment horizontal="center" vertical="top" readingOrder="0"/>
      </dxf>
    </rfmt>
    <rfmt sheetId="1" sqref="AK86" start="0" length="0">
      <dxf>
        <font>
          <sz val="10"/>
        </font>
        <alignment horizontal="center" vertical="top" readingOrder="0"/>
      </dxf>
    </rfmt>
    <rfmt sheetId="1" sqref="AL86" start="0" length="0">
      <dxf>
        <font>
          <sz val="10"/>
        </font>
        <alignment horizontal="center" vertical="top" readingOrder="0"/>
      </dxf>
    </rfmt>
    <rfmt sheetId="1" sqref="AM86" start="0" length="0">
      <dxf>
        <font>
          <sz val="10"/>
        </font>
        <alignment horizontal="center" vertical="top" readingOrder="0"/>
      </dxf>
    </rfmt>
    <rfmt sheetId="1" sqref="AN86" start="0" length="0">
      <dxf>
        <font>
          <sz val="10"/>
        </font>
        <alignment horizontal="center" vertical="top" readingOrder="0"/>
      </dxf>
    </rfmt>
    <rfmt sheetId="1" sqref="AO86" start="0" length="0">
      <dxf>
        <font>
          <sz val="10"/>
        </font>
        <alignment horizontal="center" vertical="top" readingOrder="0"/>
      </dxf>
    </rfmt>
    <rfmt sheetId="1" sqref="AP86" start="0" length="0">
      <dxf>
        <font>
          <sz val="10"/>
        </font>
        <alignment horizontal="center" vertical="top" readingOrder="0"/>
      </dxf>
    </rfmt>
  </rrc>
  <rcc rId="92" sId="1" numFmtId="23">
    <oc r="B86">
      <v>0.58333333333333337</v>
    </oc>
    <nc r="B86">
      <v>0.5</v>
    </nc>
  </rcc>
  <rcc rId="93" sId="1" numFmtId="23">
    <oc r="C86">
      <v>0.66666666666666663</v>
    </oc>
    <nc r="C86">
      <v>0.625</v>
    </nc>
  </rcc>
  <rrc rId="94" sId="1" ref="A89:XFD89" action="deleteRow">
    <undo index="0" exp="area" ref3D="1" dr="$F$1:$F$1048576" dn="LESSON"/>
    <undo index="0" exp="area" ref3D="1" dr="$L$1:$L$1048576" dn="SUPPORT"/>
    <undo index="0" exp="area" ref3D="1" dr="$H$1:$H$1048576" dn="PRIMARY"/>
    <undo index="0" exp="area" ref3D="1" dr="$D$1:$D$1048576" dn="DURATION"/>
    <rfmt sheetId="1" xfDxf="1" sqref="A89:XFD89" start="0" length="0">
      <dxf>
        <font>
          <sz val="12"/>
        </font>
      </dxf>
    </rfmt>
    <rcc rId="0" sId="1" dxf="1">
      <nc r="A89" t="inlineStr">
        <is>
          <t>CR13</t>
        </is>
      </nc>
      <ndxf>
        <font>
          <sz val="12"/>
          <name val="Arial"/>
          <scheme val="none"/>
        </font>
        <alignment horizontal="center" vertical="center" readingOrder="0"/>
        <border outline="0">
          <left style="medium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s="1" dxf="1" numFmtId="23">
      <nc r="B89">
        <v>0.33333333333333331</v>
      </nc>
      <ndxf>
        <font>
          <sz val="12"/>
          <color theme="1"/>
          <name val="Arial"/>
          <scheme val="none"/>
        </font>
        <numFmt numFmtId="166" formatCode="h:mm;@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s="1" dxf="1" numFmtId="23">
      <nc r="C89">
        <v>0.375</v>
      </nc>
      <ndxf>
        <font>
          <sz val="12"/>
          <color auto="1"/>
          <name val="Arial"/>
          <scheme val="none"/>
        </font>
        <numFmt numFmtId="166" formatCode="h:mm;@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s="1" dxf="1">
      <nc r="D89">
        <f>24*TEXT(C89-B89,"h:mm")</f>
      </nc>
      <ndxf>
        <font>
          <sz val="12"/>
          <color auto="1"/>
          <name val="Arial"/>
          <scheme val="none"/>
        </font>
        <numFmt numFmtId="2" formatCode="0.0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E89" t="inlineStr">
        <is>
          <t>C-3420L-TM</t>
        </is>
      </nc>
      <ndxf>
        <font>
          <sz val="12"/>
          <name val="Arial"/>
          <scheme val="none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89" t="inlineStr">
        <is>
          <t>Docker</t>
        </is>
      </nc>
      <ndxf>
        <font>
          <sz val="12"/>
          <name val="Arial"/>
          <scheme val="none"/>
        </font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s="1" dxf="1">
      <nc r="G89" t="inlineStr">
        <is>
          <t>D</t>
        </is>
      </nc>
      <ndxf>
        <font>
          <sz val="12"/>
          <color theme="1"/>
          <name val="Arial"/>
          <scheme val="none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H89" start="0" length="0">
      <dxf>
        <font>
          <sz val="12"/>
          <name val="Arial"/>
          <scheme val="none"/>
        </font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89" start="0" length="0">
      <dxf>
        <font>
          <sz val="12"/>
          <name val="Arial"/>
          <scheme val="none"/>
        </font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s="1" dxf="1">
      <nc r="J89" t="inlineStr">
        <is>
          <t>I</t>
        </is>
      </nc>
      <ndxf>
        <font>
          <sz val="12"/>
          <color theme="1"/>
          <name val="Arial"/>
          <scheme val="none"/>
        </font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K89" t="inlineStr">
        <is>
          <t>X</t>
        </is>
      </nc>
      <ndxf>
        <font>
          <sz val="12"/>
          <name val="Arial"/>
          <scheme val="none"/>
        </font>
        <fill>
          <patternFill patternType="solid">
            <bgColor theme="0"/>
          </patternFill>
        </fill>
        <alignment horizontal="center" vertical="center" wrapText="1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L89" start="0" length="0">
      <dxf>
        <font>
          <sz val="12"/>
          <color auto="1"/>
          <name val="Arial"/>
          <scheme val="none"/>
        </font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M89" start="0" length="0">
      <dxf>
        <font>
          <sz val="12"/>
          <name val="Arial"/>
          <scheme val="none"/>
        </font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s="1" dxf="1">
      <nc r="N89" t="inlineStr">
        <is>
          <t>I</t>
        </is>
      </nc>
      <ndxf>
        <font>
          <sz val="12"/>
          <color theme="1"/>
          <name val="Arial"/>
          <scheme val="none"/>
        </font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O89" t="inlineStr">
        <is>
          <t>X</t>
        </is>
      </nc>
      <ndxf>
        <font>
          <sz val="12"/>
          <name val="Arial"/>
          <scheme val="none"/>
        </font>
        <fill>
          <patternFill patternType="solid">
            <bgColor theme="0"/>
          </patternFill>
        </fill>
        <alignment horizontal="center" vertical="center" wrapText="1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P89" t="inlineStr">
        <is>
          <t>NIPR, Labnet</t>
        </is>
      </nc>
      <ndxf>
        <font>
          <b/>
          <sz val="12"/>
          <color auto="1"/>
          <name val="Arial"/>
          <scheme val="none"/>
        </font>
        <alignment horizontal="center" vertical="center" readingOrder="0"/>
        <border outline="0">
          <left style="thin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R89" start="0" length="0">
      <dxf>
        <font>
          <sz val="10"/>
        </font>
        <alignment horizontal="center" vertical="top" readingOrder="0"/>
      </dxf>
    </rfmt>
    <rfmt sheetId="1" sqref="S89" start="0" length="0">
      <dxf>
        <font>
          <sz val="10"/>
        </font>
        <alignment horizontal="center" vertical="top" readingOrder="0"/>
      </dxf>
    </rfmt>
    <rfmt sheetId="1" sqref="T89" start="0" length="0">
      <dxf>
        <font>
          <sz val="10"/>
        </font>
        <alignment horizontal="center" vertical="top" readingOrder="0"/>
      </dxf>
    </rfmt>
    <rfmt sheetId="1" sqref="U89" start="0" length="0">
      <dxf>
        <font>
          <sz val="10"/>
        </font>
        <alignment horizontal="center" vertical="top" readingOrder="0"/>
      </dxf>
    </rfmt>
    <rfmt sheetId="1" sqref="V89" start="0" length="0">
      <dxf>
        <font>
          <sz val="10"/>
        </font>
        <alignment horizontal="center" vertical="top" readingOrder="0"/>
      </dxf>
    </rfmt>
    <rfmt sheetId="1" sqref="W89" start="0" length="0">
      <dxf>
        <font>
          <sz val="10"/>
        </font>
        <alignment horizontal="center" vertical="top" readingOrder="0"/>
      </dxf>
    </rfmt>
    <rfmt sheetId="1" sqref="X89" start="0" length="0">
      <dxf>
        <font>
          <sz val="10"/>
        </font>
        <alignment horizontal="center" vertical="top" readingOrder="0"/>
      </dxf>
    </rfmt>
    <rfmt sheetId="1" sqref="Y89" start="0" length="0">
      <dxf>
        <font>
          <sz val="10"/>
        </font>
        <alignment horizontal="center" vertical="top" readingOrder="0"/>
      </dxf>
    </rfmt>
    <rfmt sheetId="1" sqref="Z89" start="0" length="0">
      <dxf>
        <font>
          <sz val="10"/>
        </font>
        <alignment horizontal="center" vertical="top" readingOrder="0"/>
      </dxf>
    </rfmt>
    <rfmt sheetId="1" sqref="AA89" start="0" length="0">
      <dxf>
        <font>
          <sz val="10"/>
        </font>
        <alignment horizontal="center" vertical="top" readingOrder="0"/>
      </dxf>
    </rfmt>
    <rfmt sheetId="1" sqref="AB89" start="0" length="0">
      <dxf>
        <font>
          <sz val="10"/>
        </font>
        <alignment horizontal="center" vertical="top" readingOrder="0"/>
      </dxf>
    </rfmt>
    <rfmt sheetId="1" sqref="AC89" start="0" length="0">
      <dxf>
        <font>
          <sz val="10"/>
        </font>
        <alignment horizontal="center" vertical="top" readingOrder="0"/>
      </dxf>
    </rfmt>
    <rfmt sheetId="1" sqref="AD89" start="0" length="0">
      <dxf>
        <font>
          <sz val="10"/>
        </font>
        <alignment horizontal="center" vertical="top" readingOrder="0"/>
      </dxf>
    </rfmt>
    <rfmt sheetId="1" sqref="AE89" start="0" length="0">
      <dxf>
        <font>
          <sz val="10"/>
        </font>
        <alignment horizontal="center" vertical="top" readingOrder="0"/>
      </dxf>
    </rfmt>
    <rfmt sheetId="1" sqref="AF89" start="0" length="0">
      <dxf>
        <font>
          <sz val="10"/>
        </font>
        <alignment horizontal="center" vertical="top" readingOrder="0"/>
      </dxf>
    </rfmt>
    <rfmt sheetId="1" sqref="AG89" start="0" length="0">
      <dxf>
        <font>
          <sz val="10"/>
        </font>
        <alignment horizontal="center" vertical="top" readingOrder="0"/>
      </dxf>
    </rfmt>
    <rfmt sheetId="1" sqref="AH89" start="0" length="0">
      <dxf>
        <font>
          <sz val="10"/>
        </font>
        <alignment horizontal="center" vertical="top" readingOrder="0"/>
      </dxf>
    </rfmt>
    <rfmt sheetId="1" sqref="AI89" start="0" length="0">
      <dxf>
        <font>
          <sz val="10"/>
        </font>
        <alignment horizontal="center" vertical="top" readingOrder="0"/>
      </dxf>
    </rfmt>
    <rfmt sheetId="1" sqref="AJ89" start="0" length="0">
      <dxf>
        <font>
          <sz val="10"/>
        </font>
        <alignment horizontal="center" vertical="top" readingOrder="0"/>
      </dxf>
    </rfmt>
    <rfmt sheetId="1" sqref="AK89" start="0" length="0">
      <dxf>
        <font>
          <sz val="10"/>
        </font>
        <alignment horizontal="center" vertical="top" readingOrder="0"/>
      </dxf>
    </rfmt>
    <rfmt sheetId="1" sqref="AL89" start="0" length="0">
      <dxf>
        <font>
          <sz val="10"/>
        </font>
        <alignment horizontal="center" vertical="top" readingOrder="0"/>
      </dxf>
    </rfmt>
    <rfmt sheetId="1" sqref="AM89" start="0" length="0">
      <dxf>
        <font>
          <sz val="10"/>
        </font>
        <alignment horizontal="center" vertical="top" readingOrder="0"/>
      </dxf>
    </rfmt>
    <rfmt sheetId="1" sqref="AN89" start="0" length="0">
      <dxf>
        <font>
          <sz val="10"/>
        </font>
        <alignment horizontal="center" vertical="top" readingOrder="0"/>
      </dxf>
    </rfmt>
    <rfmt sheetId="1" sqref="AO89" start="0" length="0">
      <dxf>
        <font>
          <sz val="10"/>
        </font>
        <alignment horizontal="center" vertical="top" readingOrder="0"/>
      </dxf>
    </rfmt>
    <rfmt sheetId="1" sqref="AP89" start="0" length="0">
      <dxf>
        <font>
          <sz val="10"/>
        </font>
        <alignment horizontal="center" vertical="top" readingOrder="0"/>
      </dxf>
    </rfmt>
    <rfmt sheetId="1" sqref="AQ89" start="0" length="0">
      <dxf/>
    </rfmt>
  </rrc>
</revisions>
</file>

<file path=xl/revisions/revisionLog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5" sId="1">
    <nc r="L33" t="inlineStr">
      <is>
        <t>MSgt Hagan, Mr. J. Williams</t>
      </is>
    </nc>
  </rcc>
  <rcc rId="96" sId="1">
    <nc r="L37" t="inlineStr">
      <is>
        <t>MSgt Martin, MSgt Hagan</t>
      </is>
    </nc>
  </rcc>
  <rcc rId="97" sId="1" odxf="1" dxf="1">
    <nc r="L39" t="inlineStr">
      <is>
        <t>MSgt Martin, MSgt Hagan</t>
      </is>
    </nc>
    <odxf>
      <alignment vertical="top" wrapText="0" readingOrder="0"/>
    </odxf>
    <ndxf>
      <alignment vertical="center" wrapText="1" readingOrder="0"/>
    </ndxf>
  </rcc>
  <rcc rId="98" sId="1">
    <nc r="L43" t="inlineStr">
      <is>
        <t>MSgt Martin, MSgt Hagan</t>
      </is>
    </nc>
  </rcc>
  <rcc rId="99" sId="1">
    <nc r="H46" t="inlineStr">
      <is>
        <t>Mr. Bryant</t>
      </is>
    </nc>
  </rcc>
  <rcc rId="100" sId="1">
    <nc r="L46" t="inlineStr">
      <is>
        <t>MSgt Martin, Mr. Walsh</t>
      </is>
    </nc>
  </rcc>
  <rcc rId="101" sId="1">
    <nc r="M46" t="inlineStr">
      <is>
        <t>Capt Hicks</t>
      </is>
    </nc>
  </rcc>
  <rcc rId="102" sId="1">
    <nc r="H49" t="inlineStr">
      <is>
        <t>Mr. Bryant</t>
      </is>
    </nc>
  </rcc>
  <rcc rId="103" sId="1">
    <nc r="L49" t="inlineStr">
      <is>
        <t>MSgt Martin, Mr. Walsh</t>
      </is>
    </nc>
  </rcc>
  <rcc rId="104" sId="1">
    <nc r="M49" t="inlineStr">
      <is>
        <t>Capt Hicks</t>
      </is>
    </nc>
  </rcc>
  <rcc rId="105" sId="1" odxf="1" dxf="1">
    <nc r="H57" t="inlineStr">
      <is>
        <t>Capt Hicks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06" sId="1">
    <nc r="H52" t="inlineStr">
      <is>
        <t>Mr. Walsh</t>
      </is>
    </nc>
  </rcc>
  <rcc rId="107" sId="1">
    <nc r="H55" t="inlineStr">
      <is>
        <t>Mr. Walsh</t>
      </is>
    </nc>
  </rcc>
  <rcc rId="108" sId="1" odxf="1" dxf="1">
    <nc r="M57" t="inlineStr">
      <is>
        <t>Mr. Walsh</t>
      </is>
    </nc>
    <odxf>
      <font>
        <sz val="12"/>
        <name val="Arial"/>
        <scheme val="none"/>
      </font>
      <fill>
        <patternFill patternType="none">
          <bgColor indexed="65"/>
        </patternFill>
      </fill>
    </odxf>
    <ndxf>
      <font>
        <sz val="12"/>
        <color auto="1"/>
        <name val="Arial"/>
        <scheme val="none"/>
      </font>
      <fill>
        <patternFill patternType="solid">
          <bgColor theme="0"/>
        </patternFill>
      </fill>
    </ndxf>
  </rcc>
  <rcc rId="109" sId="1">
    <nc r="M52" t="inlineStr">
      <is>
        <t>Capt Hicks</t>
      </is>
    </nc>
  </rcc>
  <rcc rId="110" sId="1">
    <nc r="M55" t="inlineStr">
      <is>
        <t>Capt Hicks</t>
      </is>
    </nc>
  </rcc>
  <rcc rId="111" sId="1">
    <nc r="L52" t="inlineStr">
      <is>
        <t>MSgt Martin</t>
      </is>
    </nc>
  </rcc>
  <rcc rId="112" sId="1">
    <nc r="L55" t="inlineStr">
      <is>
        <t>MSgt Martin</t>
      </is>
    </nc>
  </rcc>
  <rcc rId="113" sId="1" odxf="1" dxf="1">
    <nc r="L57" t="inlineStr">
      <is>
        <t>MSgt Martin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14" sId="1">
    <nc r="M61" t="inlineStr">
      <is>
        <t>Mr. Oestmann</t>
      </is>
    </nc>
  </rcc>
  <rcc rId="115" sId="1">
    <nc r="L61" t="inlineStr">
      <is>
        <t>MSgt Martin, Mr. Walsh</t>
      </is>
    </nc>
  </rcc>
  <rcc rId="116" sId="1">
    <nc r="H61" t="inlineStr">
      <is>
        <t>Capt Hicks</t>
      </is>
    </nc>
  </rcc>
  <rcc rId="117" sId="1">
    <oc r="K57" t="inlineStr">
      <is>
        <t>X</t>
      </is>
    </oc>
    <nc r="K57" t="inlineStr">
      <is>
        <t>O</t>
      </is>
    </nc>
  </rcc>
  <rcc rId="118" sId="1">
    <oc r="O46" t="inlineStr">
      <is>
        <t>X</t>
      </is>
    </oc>
    <nc r="O46" t="inlineStr">
      <is>
        <t>O</t>
      </is>
    </nc>
  </rcc>
  <rcc rId="119" sId="1">
    <oc r="O49" t="inlineStr">
      <is>
        <t>X</t>
      </is>
    </oc>
    <nc r="O49" t="inlineStr">
      <is>
        <t>O</t>
      </is>
    </nc>
  </rcc>
  <rcc rId="120" sId="1" odxf="1" dxf="1">
    <nc r="K49" t="inlineStr">
      <is>
        <t>O</t>
      </is>
    </nc>
    <odxf>
      <fill>
        <patternFill patternType="solid">
          <bgColor theme="0"/>
        </patternFill>
      </fill>
      <border outline="0">
        <left/>
      </border>
    </odxf>
    <ndxf>
      <fill>
        <patternFill patternType="none">
          <bgColor indexed="65"/>
        </patternFill>
      </fill>
      <border outline="0">
        <left style="thin">
          <color indexed="64"/>
        </left>
      </border>
    </ndxf>
  </rcc>
  <rcc rId="121" sId="1" odxf="1" dxf="1">
    <nc r="K52" t="inlineStr">
      <is>
        <t>O</t>
      </is>
    </nc>
    <odxf>
      <fill>
        <patternFill patternType="solid">
          <bgColor theme="0"/>
        </patternFill>
      </fill>
      <border outline="0">
        <left/>
      </border>
    </odxf>
    <ndxf>
      <fill>
        <patternFill patternType="none">
          <bgColor indexed="65"/>
        </patternFill>
      </fill>
      <border outline="0">
        <left style="thin">
          <color indexed="64"/>
        </left>
      </border>
    </ndxf>
  </rcc>
  <rcc rId="122" sId="1" odxf="1" dxf="1">
    <oc r="K55" t="inlineStr">
      <is>
        <t>X</t>
      </is>
    </oc>
    <nc r="K55" t="inlineStr">
      <is>
        <t>O</t>
      </is>
    </nc>
    <odxf>
      <fill>
        <patternFill patternType="solid">
          <bgColor theme="0"/>
        </patternFill>
      </fill>
      <border outline="0">
        <left/>
      </border>
    </odxf>
    <ndxf>
      <fill>
        <patternFill patternType="none">
          <bgColor indexed="65"/>
        </patternFill>
      </fill>
      <border outline="0">
        <left style="thin">
          <color indexed="64"/>
        </left>
      </border>
    </ndxf>
  </rcc>
  <rfmt sheetId="1" s="1" sqref="J49" start="0" length="0">
    <dxf>
      <fill>
        <patternFill patternType="none">
          <bgColor indexed="65"/>
        </patternFill>
      </fill>
      <border outline="0">
        <left style="thin">
          <color indexed="64"/>
        </left>
      </border>
    </dxf>
  </rfmt>
  <rcc rId="123" sId="1" odxf="1" s="1" dxf="1">
    <nc r="J52" t="inlineStr">
      <is>
        <t>I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odxf>
    <ndxf>
      <fill>
        <patternFill patternType="none">
          <bgColor indexed="65"/>
        </patternFill>
      </fill>
      <border outline="0">
        <left style="thin">
          <color indexed="64"/>
        </left>
      </border>
    </ndxf>
  </rcc>
  <rcc rId="124" sId="1">
    <oc r="J46" t="inlineStr">
      <is>
        <t>I</t>
      </is>
    </oc>
    <nc r="J46" t="inlineStr">
      <is>
        <t>SI</t>
      </is>
    </nc>
  </rcc>
  <rcc rId="125" sId="1">
    <nc r="J49" t="inlineStr">
      <is>
        <t>SI</t>
      </is>
    </nc>
  </rcc>
  <rcc rId="126" sId="1" odxf="1" s="1" dxf="1">
    <nc r="N52" t="inlineStr">
      <is>
        <t>I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1" hidden="0"/>
    </odxf>
    <ndxf>
      <fill>
        <patternFill patternType="none">
          <bgColor indexed="65"/>
        </patternFill>
      </fill>
      <border outline="0">
        <right style="thin">
          <color indexed="64"/>
        </right>
      </border>
    </ndxf>
  </rcc>
  <rcc rId="127" sId="1" odxf="1" dxf="1">
    <nc r="O52" t="inlineStr">
      <is>
        <t>O</t>
      </is>
    </nc>
    <odxf>
      <border outline="0">
        <left style="thin">
          <color indexed="64"/>
        </left>
        <right/>
      </border>
    </odxf>
    <ndxf>
      <border outline="0">
        <left/>
        <right style="thin">
          <color indexed="64"/>
        </right>
      </border>
    </ndxf>
  </rcc>
  <rcc rId="128" sId="1">
    <nc r="O61" t="inlineStr">
      <is>
        <t>X</t>
      </is>
    </nc>
  </rcc>
</revisions>
</file>

<file path=xl/revisions/revisionLog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9" sId="1">
    <oc r="J66" t="inlineStr">
      <is>
        <t>I</t>
      </is>
    </oc>
    <nc r="J66"/>
  </rcc>
  <rcc rId="130" sId="1">
    <oc r="K66" t="inlineStr">
      <is>
        <t>O</t>
      </is>
    </oc>
    <nc r="K66"/>
  </rcc>
  <rcc rId="131" sId="1">
    <oc r="K67" t="inlineStr">
      <is>
        <t>I</t>
      </is>
    </oc>
    <nc r="K67"/>
  </rcc>
  <rcc rId="132" sId="1">
    <oc r="N67" t="inlineStr">
      <is>
        <t>I</t>
      </is>
    </oc>
    <nc r="N67"/>
  </rcc>
  <rcc rId="133" sId="1">
    <oc r="O67" t="inlineStr">
      <is>
        <t>X</t>
      </is>
    </oc>
    <nc r="O67"/>
  </rcc>
  <rcc rId="134" sId="1">
    <nc r="H67" t="inlineStr">
      <is>
        <t>MSgt Martin</t>
      </is>
    </nc>
  </rcc>
  <rcc rId="135" sId="1">
    <nc r="M67" t="inlineStr">
      <is>
        <t>SSgt Zinski</t>
      </is>
    </nc>
  </rcc>
  <rcc rId="136" sId="1">
    <nc r="L62" t="inlineStr">
      <is>
        <t>MSgt Martin, MSgt Hagan</t>
      </is>
    </nc>
  </rcc>
  <rcc rId="137" sId="1">
    <nc r="L65" t="inlineStr">
      <is>
        <t>MSgt Martin, MSgt Hagan</t>
      </is>
    </nc>
  </rcc>
  <rcc rId="138" sId="1">
    <nc r="L67" t="inlineStr">
      <is>
        <t>Mr. Oestmann, Mr. Bryant</t>
      </is>
    </nc>
  </rcc>
  <rcc rId="139" sId="1">
    <nc r="H70" t="inlineStr">
      <is>
        <t>MSgt Martin</t>
      </is>
    </nc>
  </rcc>
  <rcc rId="140" sId="1" odxf="1" dxf="1">
    <nc r="H71" t="inlineStr">
      <is>
        <t>MSgt Martin</t>
      </is>
    </nc>
    <odxf>
      <font>
        <sz val="12"/>
        <color auto="1"/>
        <name val="Arial"/>
        <scheme val="none"/>
      </font>
      <fill>
        <patternFill patternType="solid">
          <bgColor theme="0"/>
        </patternFill>
      </fill>
    </odxf>
    <ndxf>
      <font>
        <sz val="12"/>
        <color auto="1"/>
        <name val="Arial"/>
        <scheme val="none"/>
      </font>
      <fill>
        <patternFill patternType="none">
          <bgColor indexed="65"/>
        </patternFill>
      </fill>
    </ndxf>
  </rcc>
  <rcc rId="141" sId="1" odxf="1" dxf="1">
    <nc r="H73" t="inlineStr">
      <is>
        <t>MSgt Martin</t>
      </is>
    </nc>
    <odxf>
      <font>
        <sz val="12"/>
        <color auto="1"/>
        <name val="Arial"/>
        <scheme val="none"/>
      </font>
      <fill>
        <patternFill patternType="solid">
          <bgColor theme="0"/>
        </patternFill>
      </fill>
    </odxf>
    <ndxf>
      <font>
        <sz val="12"/>
        <color auto="1"/>
        <name val="Arial"/>
        <scheme val="none"/>
      </font>
      <fill>
        <patternFill patternType="none">
          <bgColor indexed="65"/>
        </patternFill>
      </fill>
    </ndxf>
  </rcc>
  <rcc rId="142" sId="1">
    <nc r="H74" t="inlineStr">
      <is>
        <t>MSgt Martin</t>
      </is>
    </nc>
  </rcc>
  <rcc rId="143" sId="1">
    <nc r="H77" t="inlineStr">
      <is>
        <t>MSgt Martin</t>
      </is>
    </nc>
  </rcc>
  <rcc rId="144" sId="1" odxf="1" dxf="1">
    <nc r="H78" t="inlineStr">
      <is>
        <t>MSgt Martin</t>
      </is>
    </nc>
    <odxf>
      <font>
        <sz val="12"/>
        <color auto="1"/>
        <name val="Arial"/>
        <scheme val="none"/>
      </font>
      <fill>
        <patternFill patternType="solid">
          <bgColor theme="0"/>
        </patternFill>
      </fill>
    </odxf>
    <ndxf>
      <font>
        <sz val="12"/>
        <color auto="1"/>
        <name val="Arial"/>
        <scheme val="none"/>
      </font>
      <fill>
        <patternFill patternType="none">
          <bgColor indexed="65"/>
        </patternFill>
      </fill>
    </ndxf>
  </rcc>
  <rfmt sheetId="1" sqref="M70" start="0" length="0">
    <dxf>
      <font>
        <sz val="12"/>
        <color auto="1"/>
        <name val="Arial"/>
        <scheme val="none"/>
      </font>
      <fill>
        <patternFill patternType="solid">
          <bgColor theme="0"/>
        </patternFill>
      </fill>
    </dxf>
  </rfmt>
  <rfmt sheetId="1" sqref="M74" start="0" length="0">
    <dxf>
      <font>
        <sz val="12"/>
        <color auto="1"/>
        <name val="Arial"/>
        <scheme val="none"/>
      </font>
      <fill>
        <patternFill patternType="solid">
          <bgColor theme="0"/>
        </patternFill>
      </fill>
    </dxf>
  </rfmt>
  <rfmt sheetId="1" sqref="M77" start="0" length="0">
    <dxf>
      <font>
        <sz val="12"/>
        <color auto="1"/>
        <name val="Arial"/>
        <scheme val="none"/>
      </font>
      <fill>
        <patternFill patternType="solid">
          <bgColor theme="0"/>
        </patternFill>
      </fill>
    </dxf>
  </rfmt>
  <rcc rId="145" sId="1" odxf="1" dxf="1">
    <nc r="K70" t="inlineStr">
      <is>
        <t>O</t>
      </is>
    </nc>
    <odxf>
      <font>
        <sz val="12"/>
      </font>
      <fill>
        <patternFill patternType="none">
          <bgColor indexed="65"/>
        </patternFill>
      </fill>
      <alignment horizontal="general" wrapText="0" readingOrder="0"/>
      <border outline="0">
        <right/>
        <top/>
        <bottom/>
      </border>
    </odxf>
    <ndxf>
      <font>
        <sz val="12"/>
        <name val="Arial"/>
        <scheme val="none"/>
      </font>
      <fill>
        <patternFill patternType="solid">
          <bgColor theme="0"/>
        </patternFill>
      </fill>
      <alignment horizontal="center" wrapText="1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6" sId="1">
    <nc r="K71" t="inlineStr">
      <is>
        <t>O</t>
      </is>
    </nc>
  </rcc>
  <rcc rId="147" sId="1" odxf="1" dxf="1">
    <nc r="K73" t="inlineStr">
      <is>
        <t>O</t>
      </is>
    </nc>
    <odxf>
      <border outline="0">
        <left style="thin">
          <color indexed="64"/>
        </left>
      </border>
    </odxf>
    <ndxf>
      <border outline="0">
        <left/>
      </border>
    </ndxf>
  </rcc>
  <rcc rId="148" sId="1" odxf="1" dxf="1">
    <nc r="K77" t="inlineStr">
      <is>
        <t>O</t>
      </is>
    </nc>
    <odxf>
      <fill>
        <patternFill patternType="none">
          <bgColor indexed="65"/>
        </patternFill>
      </fill>
      <border outline="0">
        <left style="thin">
          <color indexed="64"/>
        </left>
      </border>
    </odxf>
    <ndxf>
      <fill>
        <patternFill patternType="solid">
          <bgColor theme="0"/>
        </patternFill>
      </fill>
      <border outline="0">
        <left/>
      </border>
    </ndxf>
  </rcc>
  <rcc rId="149" sId="1">
    <oc r="J79" t="inlineStr">
      <is>
        <t>I</t>
      </is>
    </oc>
    <nc r="J79"/>
  </rcc>
  <rcc rId="150" sId="1">
    <oc r="K79" t="inlineStr">
      <is>
        <t>X</t>
      </is>
    </oc>
    <nc r="K79"/>
  </rcc>
  <rcc rId="151" sId="1">
    <oc r="J72" t="inlineStr">
      <is>
        <t>I</t>
      </is>
    </oc>
    <nc r="J72"/>
  </rcc>
  <rcc rId="152" sId="1">
    <oc r="K72" t="inlineStr">
      <is>
        <t>X</t>
      </is>
    </oc>
    <nc r="K72"/>
  </rcc>
  <rcc rId="153" sId="1">
    <oc r="J70" t="inlineStr">
      <is>
        <t>I</t>
      </is>
    </oc>
    <nc r="J70" t="inlineStr">
      <is>
        <t>SI</t>
      </is>
    </nc>
  </rcc>
  <rcc rId="154" sId="1" odxf="1" s="1" dxf="1">
    <nc r="J71" t="inlineStr">
      <is>
        <t>SI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odxf>
    <ndxf>
      <fill>
        <patternFill patternType="none">
          <bgColor indexed="65"/>
        </patternFill>
      </fill>
      <border outline="0">
        <left style="thin">
          <color indexed="64"/>
        </left>
      </border>
    </ndxf>
  </rcc>
  <rcc rId="155" sId="1" odxf="1" s="1" dxf="1">
    <nc r="J73" t="inlineStr">
      <is>
        <t>SI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odxf>
    <ndxf>
      <fill>
        <patternFill patternType="none">
          <bgColor indexed="65"/>
        </patternFill>
      </fill>
    </ndxf>
  </rcc>
  <rfmt sheetId="1" s="1" sqref="J74" start="0" length="0">
    <dxf/>
  </rfmt>
  <rcc rId="156" sId="1">
    <nc r="J77" t="inlineStr">
      <is>
        <t>SI</t>
      </is>
    </nc>
  </rcc>
  <rcc rId="157" sId="1">
    <oc r="J78" t="inlineStr">
      <is>
        <t>I</t>
      </is>
    </oc>
    <nc r="J78" t="inlineStr">
      <is>
        <t>SI</t>
      </is>
    </nc>
  </rcc>
  <rcc rId="158" sId="1">
    <oc r="K78" t="inlineStr">
      <is>
        <t>X</t>
      </is>
    </oc>
    <nc r="K78" t="inlineStr">
      <is>
        <t>O</t>
      </is>
    </nc>
  </rcc>
  <rcc rId="159" sId="1">
    <oc r="J67" t="inlineStr">
      <is>
        <t>I</t>
      </is>
    </oc>
    <nc r="J67"/>
  </rcc>
  <rcc rId="160" sId="1">
    <oc r="N72" t="inlineStr">
      <is>
        <t>I</t>
      </is>
    </oc>
    <nc r="N72"/>
  </rcc>
  <rcc rId="161" sId="1">
    <nc r="L70" t="inlineStr">
      <is>
        <t>Mr. Oestmann, Mr. Bryant</t>
      </is>
    </nc>
  </rcc>
  <rcc rId="162" sId="1" odxf="1" dxf="1">
    <nc r="L71" t="inlineStr">
      <is>
        <t>Mr. Oestmann, Mr. Bryant</t>
      </is>
    </nc>
    <odxf>
      <fill>
        <patternFill patternType="solid">
          <bgColor theme="0"/>
        </patternFill>
      </fill>
    </odxf>
    <ndxf>
      <fill>
        <patternFill patternType="none">
          <bgColor indexed="65"/>
        </patternFill>
      </fill>
    </ndxf>
  </rcc>
  <rcc rId="163" sId="1" odxf="1" dxf="1">
    <nc r="L73" t="inlineStr">
      <is>
        <t>Mr. Oestmann, Mr. Bryant</t>
      </is>
    </nc>
    <odxf>
      <fill>
        <patternFill patternType="solid">
          <bgColor theme="0"/>
        </patternFill>
      </fill>
    </odxf>
    <ndxf>
      <fill>
        <patternFill patternType="none">
          <bgColor indexed="65"/>
        </patternFill>
      </fill>
    </ndxf>
  </rcc>
  <rcc rId="164" sId="1">
    <nc r="L74" t="inlineStr">
      <is>
        <t>Mr. Oestmann, Mr. Bryant</t>
      </is>
    </nc>
  </rcc>
  <rcc rId="165" sId="1">
    <nc r="L77" t="inlineStr">
      <is>
        <t>Mr. Oestmann, Mr. Bryant</t>
      </is>
    </nc>
  </rcc>
  <rcc rId="166" sId="1" odxf="1" dxf="1">
    <nc r="L78" t="inlineStr">
      <is>
        <t>Mr. Oestmann, Mr. Bryant</t>
      </is>
    </nc>
    <odxf>
      <fill>
        <patternFill patternType="solid">
          <bgColor theme="0"/>
        </patternFill>
      </fill>
    </odxf>
    <ndxf>
      <fill>
        <patternFill patternType="none">
          <bgColor indexed="65"/>
        </patternFill>
      </fill>
    </ndxf>
  </rcc>
  <rcc rId="167" sId="1" odxf="1" dxf="1">
    <nc r="M70" t="inlineStr">
      <is>
        <t>SSgt Zinski</t>
      </is>
    </nc>
    <ndxf>
      <font>
        <sz val="12"/>
        <color auto="1"/>
        <name val="Arial"/>
        <scheme val="none"/>
      </font>
      <fill>
        <patternFill patternType="none">
          <bgColor indexed="65"/>
        </patternFill>
      </fill>
    </ndxf>
  </rcc>
  <rcc rId="168" sId="1" odxf="1" dxf="1">
    <nc r="M71" t="inlineStr">
      <is>
        <t>SSgt Zinski</t>
      </is>
    </nc>
    <ndxf>
      <font>
        <sz val="12"/>
        <color auto="1"/>
        <name val="Arial"/>
        <scheme val="none"/>
      </font>
      <fill>
        <patternFill patternType="none">
          <bgColor indexed="65"/>
        </patternFill>
      </fill>
    </ndxf>
  </rcc>
  <rcc rId="169" sId="1" odxf="1" dxf="1">
    <nc r="M73" t="inlineStr">
      <is>
        <t>SSgt Zinski</t>
      </is>
    </nc>
    <ndxf>
      <font>
        <sz val="12"/>
        <color auto="1"/>
        <name val="Arial"/>
        <scheme val="none"/>
      </font>
      <fill>
        <patternFill patternType="none">
          <bgColor indexed="65"/>
        </patternFill>
      </fill>
    </ndxf>
  </rcc>
  <rcc rId="170" sId="1" odxf="1" dxf="1">
    <nc r="M74" t="inlineStr">
      <is>
        <t>SSgt Zinski</t>
      </is>
    </nc>
    <ndxf>
      <font>
        <sz val="12"/>
        <color auto="1"/>
        <name val="Arial"/>
        <scheme val="none"/>
      </font>
      <fill>
        <patternFill patternType="none">
          <bgColor indexed="65"/>
        </patternFill>
      </fill>
    </ndxf>
  </rcc>
  <rcc rId="171" sId="1" odxf="1" dxf="1">
    <nc r="M77" t="inlineStr">
      <is>
        <t>SSgt Zinski</t>
      </is>
    </nc>
    <ndxf>
      <font>
        <sz val="12"/>
        <color auto="1"/>
        <name val="Arial"/>
        <scheme val="none"/>
      </font>
      <fill>
        <patternFill patternType="none">
          <bgColor indexed="65"/>
        </patternFill>
      </fill>
    </ndxf>
  </rcc>
  <rcc rId="172" sId="1" odxf="1" dxf="1">
    <nc r="M78" t="inlineStr">
      <is>
        <t>SSgt Zinski</t>
      </is>
    </nc>
    <ndxf>
      <font>
        <sz val="12"/>
        <color auto="1"/>
        <name val="Arial"/>
        <scheme val="none"/>
      </font>
      <fill>
        <patternFill patternType="none">
          <bgColor indexed="65"/>
        </patternFill>
      </fill>
    </ndxf>
  </rcc>
  <rcc rId="173" sId="1" odxf="1" dxf="1">
    <nc r="O77" t="inlineStr">
      <is>
        <t>X</t>
      </is>
    </nc>
    <odxf>
      <fill>
        <patternFill patternType="none">
          <bgColor indexed="65"/>
        </patternFill>
      </fill>
      <border outline="0">
        <left style="thin">
          <color indexed="64"/>
        </left>
      </border>
    </odxf>
    <ndxf>
      <fill>
        <patternFill patternType="solid">
          <bgColor theme="0"/>
        </patternFill>
      </fill>
      <border outline="0">
        <left/>
      </border>
    </ndxf>
  </rcc>
  <rcc rId="174" sId="1">
    <nc r="O74" t="inlineStr">
      <is>
        <t>X</t>
      </is>
    </nc>
  </rcc>
  <rcc rId="175" sId="1">
    <nc r="O73" t="inlineStr">
      <is>
        <t>X</t>
      </is>
    </nc>
  </rcc>
  <rcc rId="176" sId="1">
    <nc r="O71" t="inlineStr">
      <is>
        <t>X</t>
      </is>
    </nc>
  </rcc>
  <rcc rId="177" sId="1">
    <nc r="O70" t="inlineStr">
      <is>
        <t>X</t>
      </is>
    </nc>
  </rcc>
  <rcc rId="178" sId="1">
    <oc r="N79" t="inlineStr">
      <is>
        <t>I</t>
      </is>
    </oc>
    <nc r="N79"/>
  </rcc>
  <rcc rId="179" sId="1">
    <oc r="O79" t="inlineStr">
      <is>
        <t>X</t>
      </is>
    </oc>
    <nc r="O79"/>
  </rcc>
  <rcc rId="180" sId="1">
    <nc r="N77" t="inlineStr">
      <is>
        <t>I</t>
      </is>
    </nc>
  </rcc>
  <rcc rId="181" sId="1">
    <nc r="H80" t="inlineStr">
      <is>
        <t>Mr. Johnson</t>
      </is>
    </nc>
  </rcc>
  <rcc rId="182" sId="1" odxf="1" s="1" dxf="1">
    <nc r="J80" t="inlineStr">
      <is>
        <t>I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odxf>
    <ndxf/>
  </rcc>
  <rcc rId="183" sId="1" odxf="1" s="1" dxf="1">
    <nc r="J81" t="inlineStr">
      <is>
        <t>I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odxf>
    <ndxf/>
  </rcc>
  <rcc rId="184" sId="1" odxf="1" dxf="1">
    <nc r="K80" t="inlineStr">
      <is>
        <t>X</t>
      </is>
    </nc>
    <odxf>
      <border outline="0">
        <left style="thin">
          <color indexed="64"/>
        </left>
      </border>
    </odxf>
    <ndxf>
      <border outline="0">
        <left/>
      </border>
    </ndxf>
  </rcc>
  <rcc rId="185" sId="1" odxf="1" dxf="1">
    <nc r="K81" t="inlineStr">
      <is>
        <t>X</t>
      </is>
    </nc>
    <odxf>
      <border outline="0">
        <left style="thin">
          <color indexed="64"/>
        </left>
      </border>
    </odxf>
    <ndxf>
      <border outline="0">
        <left/>
      </border>
    </ndxf>
  </rcc>
  <rcc rId="186" sId="1" odxf="1" dxf="1">
    <nc r="H81" t="inlineStr">
      <is>
        <t>Mr. Johnson</t>
      </is>
    </nc>
    <odxf>
      <fill>
        <patternFill patternType="none">
          <bgColor indexed="65"/>
        </patternFill>
      </fill>
      <border outline="0">
        <bottom style="thin">
          <color indexed="64"/>
        </bottom>
      </border>
    </odxf>
    <ndxf>
      <fill>
        <patternFill patternType="solid">
          <bgColor theme="0"/>
        </patternFill>
      </fill>
      <border outline="0">
        <bottom/>
      </border>
    </ndxf>
  </rcc>
  <rcc rId="187" sId="1" odxf="1" dxf="1">
    <nc r="M80" t="inlineStr">
      <is>
        <t>Capt Hicks</t>
      </is>
    </nc>
    <odxf>
      <font>
        <sz val="12"/>
        <color auto="1"/>
        <name val="Arial"/>
        <scheme val="none"/>
      </font>
    </odxf>
    <ndxf>
      <font>
        <sz val="12"/>
        <color auto="1"/>
        <name val="Arial"/>
        <scheme val="none"/>
      </font>
    </ndxf>
  </rcc>
  <rcc rId="188" sId="1" odxf="1" dxf="1">
    <nc r="M81" t="inlineStr">
      <is>
        <t>Capt Hicks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89" sId="1">
    <nc r="O80" t="inlineStr">
      <is>
        <t>X</t>
      </is>
    </nc>
  </rcc>
  <rcc rId="190" sId="1">
    <nc r="O81" t="inlineStr">
      <is>
        <t>X</t>
      </is>
    </nc>
  </rcc>
  <rcc rId="191" sId="1">
    <nc r="L80" t="inlineStr">
      <is>
        <t>TSgt Hudson, TSgt Mason</t>
      </is>
    </nc>
  </rcc>
  <rcc rId="192" sId="1" odxf="1" dxf="1">
    <nc r="L81" t="inlineStr">
      <is>
        <t>TSgt Hudson, TSgt Mason</t>
      </is>
    </nc>
    <odxf>
      <font>
        <sz val="12"/>
        <name val="Arial"/>
        <scheme val="none"/>
      </font>
      <fill>
        <patternFill patternType="none">
          <bgColor indexed="65"/>
        </patternFill>
      </fill>
    </odxf>
    <ndxf>
      <font>
        <sz val="12"/>
        <color auto="1"/>
        <name val="Arial"/>
        <scheme val="none"/>
      </font>
      <fill>
        <patternFill patternType="solid">
          <bgColor theme="0"/>
        </patternFill>
      </fill>
    </ndxf>
  </rcc>
</revisions>
</file>

<file path=xl/revisions/revisionLog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3" sId="1">
    <nc r="H84" t="inlineStr">
      <is>
        <t>TSgt Mason</t>
      </is>
    </nc>
  </rcc>
  <rcc rId="194" sId="1">
    <oc r="K84" t="inlineStr">
      <is>
        <t>X</t>
      </is>
    </oc>
    <nc r="K84" t="inlineStr">
      <is>
        <t>O</t>
      </is>
    </nc>
  </rcc>
  <rfmt sheetId="1" sqref="H86" start="0" length="0">
    <dxf>
      <font>
        <sz val="12"/>
        <color auto="1"/>
        <name val="Arial"/>
        <scheme val="none"/>
      </font>
      <fill>
        <patternFill patternType="solid">
          <bgColor theme="0"/>
        </patternFill>
      </fill>
    </dxf>
  </rfmt>
  <rcc rId="195" sId="1">
    <nc r="H86" t="inlineStr">
      <is>
        <t>Mr. Bryant</t>
      </is>
    </nc>
  </rcc>
  <rcc rId="196" sId="1">
    <oc r="K86" t="inlineStr">
      <is>
        <t>X</t>
      </is>
    </oc>
    <nc r="K86" t="inlineStr">
      <is>
        <t>O</t>
      </is>
    </nc>
  </rcc>
  <rcc rId="197" sId="1">
    <nc r="M86" t="inlineStr">
      <is>
        <t>Mr. Oestmann</t>
      </is>
    </nc>
  </rcc>
  <rcc rId="198" sId="1">
    <nc r="M84" t="inlineStr">
      <is>
        <t>MSgt Pichelmayer</t>
      </is>
    </nc>
  </rcc>
  <rcc rId="199" sId="1">
    <nc r="L86" t="inlineStr">
      <is>
        <t>SSgt Zinski, MSgt Pichelmayer</t>
      </is>
    </nc>
  </rcc>
  <rcc rId="200" sId="1">
    <nc r="H89" t="inlineStr">
      <is>
        <t>TSgt Conlon</t>
      </is>
    </nc>
  </rcc>
  <rcc rId="201" sId="1" odxf="1" dxf="1">
    <oc r="K89" t="inlineStr">
      <is>
        <t>X</t>
      </is>
    </oc>
    <nc r="K89" t="inlineStr">
      <is>
        <t>O</t>
      </is>
    </nc>
    <odxf>
      <fill>
        <patternFill patternType="solid">
          <bgColor theme="0"/>
        </patternFill>
      </fill>
      <border outline="0">
        <left/>
      </border>
    </odxf>
    <ndxf>
      <fill>
        <patternFill patternType="none">
          <bgColor indexed="65"/>
        </patternFill>
      </fill>
      <border outline="0">
        <left style="thin">
          <color indexed="64"/>
        </left>
      </border>
    </ndxf>
  </rcc>
  <rcc rId="202" sId="1">
    <nc r="M89" t="inlineStr">
      <is>
        <t>TSgt Mason</t>
      </is>
    </nc>
  </rcc>
  <rcc rId="203" sId="1">
    <nc r="H91" t="inlineStr">
      <is>
        <t>Mr. J. Williams</t>
      </is>
    </nc>
  </rcc>
  <rcc rId="204" sId="1">
    <nc r="M91" t="inlineStr">
      <is>
        <t>TSgt Conlon</t>
      </is>
    </nc>
  </rcc>
  <rcc rId="205" sId="1" odxf="1" s="1" dxf="1">
    <nc r="H92" t="inlineStr">
      <is>
        <t>TSgt Mason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odxf>
    <ndxf>
      <alignment wrapText="1" readingOrder="0"/>
    </ndxf>
  </rcc>
  <rcc rId="206" sId="1" odxf="1" s="1" dxf="1">
    <nc r="M92" t="inlineStr">
      <is>
        <t>TSgt Conlon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odxf>
    <ndxf/>
  </rcc>
  <rcc rId="207" sId="1" odxf="1" dxf="1">
    <oc r="O91" t="inlineStr">
      <is>
        <t>X</t>
      </is>
    </oc>
    <nc r="O91" t="inlineStr">
      <is>
        <t>O</t>
      </is>
    </nc>
    <odxf>
      <fill>
        <patternFill patternType="solid">
          <bgColor theme="0"/>
        </patternFill>
      </fill>
      <border outline="0">
        <left/>
      </border>
    </odxf>
    <ndxf>
      <fill>
        <patternFill patternType="none">
          <bgColor indexed="65"/>
        </patternFill>
      </fill>
      <border outline="0">
        <left style="thin">
          <color indexed="64"/>
        </left>
      </border>
    </ndxf>
  </rcc>
  <rcc rId="208" sId="1">
    <oc r="J90" t="inlineStr">
      <is>
        <t>I</t>
      </is>
    </oc>
    <nc r="J90"/>
  </rcc>
  <rcc rId="209" sId="1">
    <oc r="K90" t="inlineStr">
      <is>
        <t>O</t>
      </is>
    </oc>
    <nc r="K90"/>
  </rcc>
  <rcc rId="210" sId="1">
    <oc r="N90" t="inlineStr">
      <is>
        <t>I</t>
      </is>
    </oc>
    <nc r="N90"/>
  </rcc>
  <rcc rId="211" sId="1">
    <oc r="O90" t="inlineStr">
      <is>
        <t>X</t>
      </is>
    </oc>
    <nc r="O90"/>
  </rcc>
  <rcc rId="212" sId="1" odxf="1" dxf="1">
    <oc r="O92" t="inlineStr">
      <is>
        <t>X</t>
      </is>
    </oc>
    <nc r="O92" t="inlineStr">
      <is>
        <t>O</t>
      </is>
    </nc>
    <odxf>
      <fill>
        <patternFill patternType="solid">
          <bgColor theme="0"/>
        </patternFill>
      </fill>
      <border outline="0">
        <left/>
      </border>
    </odxf>
    <ndxf>
      <fill>
        <patternFill patternType="none">
          <bgColor indexed="65"/>
        </patternFill>
      </fill>
      <border outline="0">
        <left style="thin">
          <color indexed="64"/>
        </left>
      </border>
    </ndxf>
  </rcc>
  <rcc rId="213" sId="1" odxf="1" dxf="1">
    <oc r="K95" t="inlineStr">
      <is>
        <t>O</t>
      </is>
    </oc>
    <nc r="K95" t="inlineStr">
      <is>
        <t>X</t>
      </is>
    </nc>
    <odxf>
      <fill>
        <patternFill patternType="none">
          <bgColor indexed="65"/>
        </patternFill>
      </fill>
      <border outline="0">
        <left style="thin">
          <color indexed="64"/>
        </left>
      </border>
    </odxf>
    <ndxf>
      <fill>
        <patternFill patternType="solid">
          <bgColor theme="0"/>
        </patternFill>
      </fill>
      <border outline="0">
        <left/>
      </border>
    </ndxf>
  </rcc>
  <rcc rId="214" sId="1">
    <nc r="H95" t="inlineStr">
      <is>
        <t>TSgt Conlon</t>
      </is>
    </nc>
  </rcc>
  <rcc rId="215" sId="1">
    <nc r="M95" t="inlineStr">
      <is>
        <t>SSgt Zinski</t>
      </is>
    </nc>
  </rcc>
  <rcc rId="216" sId="1" odxf="1" dxf="1">
    <nc r="H98" t="inlineStr">
      <is>
        <t>TSgt Conlon</t>
      </is>
    </nc>
    <odxf>
      <font>
        <sz val="12"/>
        <name val="Arial"/>
        <scheme val="none"/>
      </font>
      <fill>
        <patternFill patternType="none">
          <bgColor indexed="65"/>
        </patternFill>
      </fill>
      <alignment vertical="top" wrapText="0" readingOrder="0"/>
    </odxf>
    <ndxf>
      <font>
        <sz val="12"/>
        <color auto="1"/>
        <name val="Arial"/>
        <scheme val="none"/>
      </font>
      <fill>
        <patternFill patternType="solid">
          <bgColor theme="0"/>
        </patternFill>
      </fill>
      <alignment vertical="center" wrapText="1" readingOrder="0"/>
    </ndxf>
  </rcc>
  <rcc rId="217" sId="1" odxf="1" dxf="1">
    <nc r="M98" t="inlineStr">
      <is>
        <t>SSgt Zinski</t>
      </is>
    </nc>
    <odxf>
      <font>
        <sz val="12"/>
        <name val="Arial"/>
        <scheme val="none"/>
      </font>
      <fill>
        <patternFill patternType="none">
          <bgColor indexed="65"/>
        </patternFill>
      </fill>
      <alignment vertical="top" wrapText="0" readingOrder="0"/>
    </odxf>
    <ndxf>
      <font>
        <sz val="12"/>
        <color auto="1"/>
        <name val="Arial"/>
        <scheme val="none"/>
      </font>
      <fill>
        <patternFill patternType="solid">
          <bgColor theme="0"/>
        </patternFill>
      </fill>
      <alignment vertical="center" wrapText="1" readingOrder="0"/>
    </ndxf>
  </rcc>
  <rcc rId="218" sId="1">
    <oc r="K97" t="inlineStr">
      <is>
        <t>O</t>
      </is>
    </oc>
    <nc r="K97"/>
  </rcc>
  <rcc rId="219" sId="1">
    <oc r="J97" t="inlineStr">
      <is>
        <t>I</t>
      </is>
    </oc>
    <nc r="J97"/>
  </rcc>
  <rcc rId="220" sId="1">
    <oc r="O98" t="inlineStr">
      <is>
        <t>O</t>
      </is>
    </oc>
    <nc r="O98" t="inlineStr">
      <is>
        <t>X</t>
      </is>
    </nc>
  </rcc>
  <rcc rId="221" sId="1">
    <oc r="O97" t="inlineStr">
      <is>
        <t>X</t>
      </is>
    </oc>
    <nc r="O97"/>
  </rcc>
  <rcc rId="222" sId="1">
    <oc r="N97" t="inlineStr">
      <is>
        <t>I</t>
      </is>
    </oc>
    <nc r="N97"/>
  </rcc>
  <rcc rId="223" sId="1" odxf="1" s="1" dxf="1">
    <nc r="J96" t="inlineStr">
      <is>
        <t>I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odxf>
    <ndxf/>
  </rcc>
  <rcc rId="224" sId="1" odxf="1" dxf="1">
    <nc r="K96" t="inlineStr">
      <is>
        <t>X</t>
      </is>
    </nc>
    <odxf>
      <fill>
        <patternFill patternType="none">
          <bgColor indexed="65"/>
        </patternFill>
      </fill>
      <border outline="0">
        <left style="thin">
          <color indexed="64"/>
        </left>
      </border>
    </odxf>
    <ndxf>
      <fill>
        <patternFill patternType="solid">
          <bgColor theme="0"/>
        </patternFill>
      </fill>
      <border outline="0">
        <left/>
      </border>
    </ndxf>
  </rcc>
  <rcc rId="225" sId="1">
    <nc r="L96" t="inlineStr">
      <is>
        <t>Mr. Bryant, Mr. Walsh</t>
      </is>
    </nc>
  </rcc>
  <rcc rId="226" sId="1">
    <nc r="L99" t="inlineStr">
      <is>
        <t>Mr. Bryant, Mr. Walsh</t>
      </is>
    </nc>
  </rcc>
  <rcc rId="227" sId="1">
    <nc r="L102" t="inlineStr">
      <is>
        <t>Mr. Bryant, Mr. Walsh</t>
      </is>
    </nc>
  </rcc>
  <rcc rId="228" sId="1">
    <nc r="L105" t="inlineStr">
      <is>
        <t>Mr. Bryant, Mr. Walsh</t>
      </is>
    </nc>
  </rcc>
  <rcc rId="229" sId="1">
    <nc r="L108" t="inlineStr">
      <is>
        <t>Mr. Bryant, Mr. Walsh</t>
      </is>
    </nc>
  </rcc>
  <rcc rId="230" sId="1">
    <nc r="L117" t="inlineStr">
      <is>
        <t>Mr. Bryant, Mr. Walsh</t>
      </is>
    </nc>
  </rcc>
  <rcc rId="231" sId="1">
    <nc r="L114" t="inlineStr">
      <is>
        <t>Mr. Bryant, Mr. Walsh</t>
      </is>
    </nc>
  </rcc>
  <rcc rId="232" sId="1">
    <nc r="H111" t="inlineStr">
      <is>
        <t>Mr. Bryant</t>
      </is>
    </nc>
  </rcc>
  <rcc rId="233" sId="1">
    <nc r="L111" t="inlineStr">
      <is>
        <t>Capt Hicks, Mr. Walsh</t>
      </is>
    </nc>
  </rcc>
  <rcc rId="234" sId="1">
    <nc r="M111" t="inlineStr">
      <is>
        <t>Mr. Oestmann</t>
      </is>
    </nc>
  </rcc>
  <rcc rId="235" sId="1">
    <nc r="N111" t="inlineStr">
      <is>
        <t>I</t>
      </is>
    </nc>
  </rcc>
  <rcc rId="236" sId="1">
    <nc r="O111" t="inlineStr">
      <is>
        <t>O</t>
      </is>
    </nc>
  </rcc>
  <rcc rId="237" sId="1">
    <nc r="K111" t="inlineStr">
      <is>
        <t>O</t>
      </is>
    </nc>
  </rcc>
  <rcc rId="238" sId="1">
    <nc r="J111" t="inlineStr">
      <is>
        <t>SI</t>
      </is>
    </nc>
  </rcc>
  <rcc rId="239" sId="1">
    <oc r="J103" t="inlineStr">
      <is>
        <t>I</t>
      </is>
    </oc>
    <nc r="J103"/>
  </rcc>
  <rcc rId="240" sId="1">
    <oc r="K103" t="inlineStr">
      <is>
        <t>X</t>
      </is>
    </oc>
    <nc r="K103"/>
  </rcc>
  <rcc rId="241" sId="1">
    <oc r="N103" t="inlineStr">
      <is>
        <t>I</t>
      </is>
    </oc>
    <nc r="N103"/>
  </rcc>
  <rcc rId="242" sId="1">
    <oc r="O103" t="inlineStr">
      <is>
        <t>O</t>
      </is>
    </oc>
    <nc r="O103"/>
  </rcc>
  <rcc rId="243" sId="1">
    <nc r="M96" t="inlineStr">
      <is>
        <t>Capt Hicks</t>
      </is>
    </nc>
  </rcc>
  <rcc rId="244" sId="1">
    <nc r="M99" t="inlineStr">
      <is>
        <t>Capt Hicks</t>
      </is>
    </nc>
  </rcc>
  <rcc rId="245" sId="1">
    <nc r="M102" t="inlineStr">
      <is>
        <t>Capt Hicks</t>
      </is>
    </nc>
  </rcc>
  <rcc rId="246" sId="1">
    <nc r="M105" t="inlineStr">
      <is>
        <t>Capt Hicks</t>
      </is>
    </nc>
  </rcc>
  <rcc rId="247" sId="1">
    <nc r="M108" t="inlineStr">
      <is>
        <t>Capt Hicks</t>
      </is>
    </nc>
  </rcc>
  <rcc rId="248" sId="1">
    <nc r="M114" t="inlineStr">
      <is>
        <t>Mr. Oestmann</t>
      </is>
    </nc>
  </rcc>
  <rcc rId="249" sId="1">
    <nc r="M117" t="inlineStr">
      <is>
        <t>Mr. Oestmann</t>
      </is>
    </nc>
  </rcc>
  <rcc rId="250" sId="1">
    <nc r="M120" t="inlineStr">
      <is>
        <t>Mr. Oestmann</t>
      </is>
    </nc>
  </rcc>
  <rcc rId="251" sId="1" odxf="1" s="1" dxf="1">
    <nc r="M121" t="inlineStr">
      <is>
        <t>Mr. Oestmann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odxf>
    <ndxf/>
  </rcc>
  <rcc rId="252" sId="1">
    <nc r="M123" t="inlineStr">
      <is>
        <t>Mr. Oestmann</t>
      </is>
    </nc>
  </rcc>
  <rcc rId="253" sId="1">
    <nc r="M124" t="inlineStr">
      <is>
        <t>Mr. Oestmann</t>
      </is>
    </nc>
  </rcc>
  <rcc rId="254" sId="1">
    <nc r="M127" t="inlineStr">
      <is>
        <t>Mr. Oestmann</t>
      </is>
    </nc>
  </rcc>
  <rcc rId="255" sId="1" odxf="1" dxf="1">
    <nc r="M128" t="inlineStr">
      <is>
        <t>Mr. Oestmann</t>
      </is>
    </nc>
    <odxf>
      <font>
        <sz val="12"/>
        <color auto="1"/>
        <name val="Arial"/>
        <scheme val="none"/>
      </font>
      <fill>
        <patternFill patternType="solid">
          <bgColor theme="0"/>
        </patternFill>
      </fill>
    </odxf>
    <ndxf>
      <font>
        <sz val="12"/>
        <color auto="1"/>
        <name val="Arial"/>
        <scheme val="none"/>
      </font>
      <fill>
        <patternFill patternType="none">
          <bgColor indexed="65"/>
        </patternFill>
      </fill>
    </ndxf>
  </rcc>
  <rcc rId="256" sId="1">
    <nc r="L120" t="inlineStr">
      <is>
        <t>Mr. Bryant, Mr. Walsh</t>
      </is>
    </nc>
  </rcc>
  <rcc rId="257" sId="1" odxf="1" s="1" dxf="1">
    <nc r="L121" t="inlineStr">
      <is>
        <t>Mr. Bryant, Mr. Walsh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odxf>
    <ndxf>
      <font>
        <sz val="12"/>
        <color auto="1"/>
        <name val="Arial"/>
        <scheme val="none"/>
      </font>
      <alignment wrapText="1" readingOrder="0"/>
    </ndxf>
  </rcc>
  <rcc rId="258" sId="1">
    <nc r="L123" t="inlineStr">
      <is>
        <t>Mr. Bryant, Mr. Walsh</t>
      </is>
    </nc>
  </rcc>
  <rcc rId="259" sId="1">
    <nc r="L124" t="inlineStr">
      <is>
        <t>Mr. Bryant, Mr. Walsh</t>
      </is>
    </nc>
  </rcc>
  <rcc rId="260" sId="1">
    <nc r="L127" t="inlineStr">
      <is>
        <t>Mr. Bryant, Mr. Walsh</t>
      </is>
    </nc>
  </rcc>
  <rcc rId="261" sId="1" odxf="1" dxf="1">
    <nc r="L128" t="inlineStr">
      <is>
        <t>Mr. Bryant, Mr. Walsh</t>
      </is>
    </nc>
    <odxf>
      <fill>
        <patternFill patternType="solid">
          <bgColor theme="0"/>
        </patternFill>
      </fill>
    </odxf>
    <ndxf>
      <fill>
        <patternFill patternType="none">
          <bgColor indexed="65"/>
        </patternFill>
      </fill>
    </ndxf>
  </rcc>
  <rcc rId="262" sId="1" odxf="1" s="1" dxf="1">
    <nc r="N96" t="inlineStr">
      <is>
        <t>I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odxf>
    <ndxf/>
  </rcc>
  <rcc rId="263" sId="1" odxf="1" s="1" dxf="1">
    <nc r="N99" t="inlineStr">
      <is>
        <t>I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odxf>
    <ndxf/>
  </rcc>
  <rcc rId="264" sId="1" odxf="1" s="1" dxf="1">
    <nc r="N105" t="inlineStr">
      <is>
        <t>I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odxf>
    <ndxf/>
  </rcc>
  <rcc rId="265" sId="1" odxf="1" s="1" dxf="1">
    <nc r="N108" t="inlineStr">
      <is>
        <t>I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odxf>
    <ndxf/>
  </rcc>
  <rcc rId="266" sId="1" odxf="1" s="1" dxf="1">
    <nc r="N117" t="inlineStr">
      <is>
        <t>I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odxf>
    <ndxf/>
  </rcc>
  <rcc rId="267" sId="1">
    <nc r="O99" t="inlineStr">
      <is>
        <t>O</t>
      </is>
    </nc>
  </rcc>
  <rcc rId="268" sId="1">
    <nc r="O96" t="inlineStr">
      <is>
        <t>O</t>
      </is>
    </nc>
  </rcc>
  <rcc rId="269" sId="1">
    <oc r="O102" t="inlineStr">
      <is>
        <t>X</t>
      </is>
    </oc>
    <nc r="O102" t="inlineStr">
      <is>
        <t>O</t>
      </is>
    </nc>
  </rcc>
  <rcc rId="270" sId="1">
    <nc r="O105" t="inlineStr">
      <is>
        <t>O</t>
      </is>
    </nc>
  </rcc>
  <rcc rId="271" sId="1">
    <nc r="M104" t="inlineStr">
      <is>
        <t>SSgt Zinski</t>
      </is>
    </nc>
  </rcc>
  <rcc rId="272" sId="1">
    <nc r="O108" t="inlineStr">
      <is>
        <t>O</t>
      </is>
    </nc>
  </rcc>
  <rcc rId="273" sId="1">
    <nc r="K104" t="inlineStr">
      <is>
        <t>X</t>
      </is>
    </nc>
  </rcc>
  <rcc rId="274" sId="1">
    <nc r="K105" t="inlineStr">
      <is>
        <t>X</t>
      </is>
    </nc>
  </rcc>
  <rcc rId="275" sId="1">
    <nc r="K108" t="inlineStr">
      <is>
        <t>X</t>
      </is>
    </nc>
  </rcc>
  <rcc rId="276" sId="1">
    <oc r="K114" t="inlineStr">
      <is>
        <t>O</t>
      </is>
    </oc>
    <nc r="K114" t="inlineStr">
      <is>
        <t>X</t>
      </is>
    </nc>
  </rcc>
  <rcc rId="277" sId="1">
    <nc r="K117" t="inlineStr">
      <is>
        <t>X</t>
      </is>
    </nc>
  </rcc>
  <rcc rId="278" sId="1">
    <oc r="O120" t="inlineStr">
      <is>
        <t>O</t>
      </is>
    </oc>
    <nc r="O120" t="inlineStr">
      <is>
        <t>X</t>
      </is>
    </nc>
  </rcc>
  <rcc rId="279" sId="1">
    <nc r="O117" t="inlineStr">
      <is>
        <t>X</t>
      </is>
    </nc>
  </rcc>
  <rcc rId="280" sId="1">
    <nc r="O123" t="inlineStr">
      <is>
        <t>X</t>
      </is>
    </nc>
  </rcc>
  <rcc rId="281" sId="1">
    <nc r="K123" t="inlineStr">
      <is>
        <t>X</t>
      </is>
    </nc>
  </rcc>
  <rcc rId="282" sId="1" odxf="1" s="1" dxf="1">
    <nc r="J123" t="inlineStr">
      <is>
        <t>I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odxf>
    <ndxf/>
  </rcc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3">
  <userInfo guid="{86285770-0EDF-4049-B654-40B0B96C92CB}" name="MIKOS, JOSEPH P JR GG-13 USAF ACC 39 IOS/CCV" id="-1550856427" dateTime="2020-04-06T06:36:19"/>
  <userInfo guid="{86285770-0EDF-4049-B654-40B0B96C92CB}" name="ZINSKI, JONATHAN T SSgt USAF ACC 39 IOS/DOW" id="-448914811" dateTime="2020-04-08T13:55:38"/>
  <userInfo guid="{09DC8261-5815-438D-991D-5D5C662A708C}" name="ZINSKI, JONATHAN T SSgt USAF ACC 39 IOS/DOW" id="-448910104" dateTime="2020-04-08T14:14:22"/>
</us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Relationship Id="rId5" Type="http://schemas.openxmlformats.org/officeDocument/2006/relationships/comments" Target="../comments2.xml"/><Relationship Id="rId4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2.bin"/><Relationship Id="rId2" Type="http://schemas.openxmlformats.org/officeDocument/2006/relationships/printerSettings" Target="../printerSettings/printerSettings11.bin"/><Relationship Id="rId1" Type="http://schemas.openxmlformats.org/officeDocument/2006/relationships/printerSettings" Target="../printerSettings/printerSettings10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92D050"/>
    <pageSetUpPr fitToPage="1"/>
  </sheetPr>
  <dimension ref="A1:AQ218"/>
  <sheetViews>
    <sheetView tabSelected="1" view="pageBreakPreview" topLeftCell="A4" zoomScaleNormal="40" zoomScaleSheetLayoutView="100" zoomScalePageLayoutView="25" workbookViewId="0">
      <selection activeCell="L65" sqref="L65"/>
    </sheetView>
  </sheetViews>
  <sheetFormatPr defaultColWidth="9.140625" defaultRowHeight="15.75" x14ac:dyDescent="0.25"/>
  <cols>
    <col min="1" max="1" width="11" style="1" bestFit="1" customWidth="1"/>
    <col min="2" max="2" width="7" style="3" bestFit="1" customWidth="1"/>
    <col min="3" max="3" width="8.140625" style="3" bestFit="1" customWidth="1"/>
    <col min="4" max="4" width="11" style="197" bestFit="1" customWidth="1"/>
    <col min="5" max="5" width="17" style="1" bestFit="1" customWidth="1"/>
    <col min="6" max="6" width="74.140625" style="4" customWidth="1"/>
    <col min="7" max="7" width="6.140625" style="1" bestFit="1" customWidth="1"/>
    <col min="8" max="8" width="29.7109375" style="1" customWidth="1"/>
    <col min="9" max="9" width="6.140625" style="1" customWidth="1"/>
    <col min="10" max="11" width="5.7109375" style="217" customWidth="1"/>
    <col min="12" max="12" width="46.7109375" style="1" customWidth="1"/>
    <col min="13" max="13" width="25.42578125" style="4" customWidth="1"/>
    <col min="14" max="15" width="5.7109375" style="217" customWidth="1"/>
    <col min="16" max="16" width="43.7109375" style="1" customWidth="1"/>
    <col min="17" max="17" width="9.140625" style="1"/>
    <col min="18" max="29" width="4" style="69" customWidth="1"/>
    <col min="30" max="43" width="4" style="1" customWidth="1"/>
    <col min="44" max="16384" width="9.140625" style="1"/>
  </cols>
  <sheetData>
    <row r="1" spans="1:42" x14ac:dyDescent="0.25">
      <c r="A1" s="158"/>
      <c r="B1" s="159"/>
      <c r="C1" s="159"/>
      <c r="D1" s="192"/>
      <c r="E1" s="159"/>
      <c r="F1" s="159"/>
      <c r="G1" s="159"/>
      <c r="H1" s="159" t="s">
        <v>385</v>
      </c>
      <c r="I1" s="159"/>
      <c r="J1" s="159"/>
      <c r="K1" s="159"/>
      <c r="L1" s="159"/>
      <c r="M1" s="159"/>
      <c r="N1" s="159"/>
      <c r="O1" s="159"/>
      <c r="P1" s="160"/>
    </row>
    <row r="2" spans="1:42" x14ac:dyDescent="0.25">
      <c r="A2" s="178" t="s">
        <v>248</v>
      </c>
      <c r="B2" s="179">
        <v>1</v>
      </c>
      <c r="C2" s="222" t="s">
        <v>365</v>
      </c>
      <c r="D2" s="229"/>
      <c r="E2" s="230"/>
      <c r="F2" s="70" t="s">
        <v>330</v>
      </c>
      <c r="G2" s="71"/>
      <c r="H2" s="71" t="s">
        <v>444</v>
      </c>
      <c r="I2" s="71"/>
      <c r="J2" s="71"/>
      <c r="K2" s="71"/>
      <c r="L2" s="72"/>
      <c r="M2" s="72"/>
      <c r="N2" s="71"/>
      <c r="O2" s="71"/>
      <c r="P2" s="73"/>
    </row>
    <row r="3" spans="1:42" s="69" customFormat="1" x14ac:dyDescent="0.25">
      <c r="A3" s="36" t="s">
        <v>0</v>
      </c>
      <c r="B3" s="30" t="s">
        <v>1</v>
      </c>
      <c r="C3" s="30" t="s">
        <v>2</v>
      </c>
      <c r="D3" s="193" t="s">
        <v>3</v>
      </c>
      <c r="E3" s="23" t="s">
        <v>4</v>
      </c>
      <c r="F3" s="7" t="s">
        <v>5</v>
      </c>
      <c r="G3" s="23" t="s">
        <v>6</v>
      </c>
      <c r="H3" s="7" t="s">
        <v>7</v>
      </c>
      <c r="I3" s="7" t="s">
        <v>85</v>
      </c>
      <c r="J3" s="7" t="s">
        <v>396</v>
      </c>
      <c r="K3" s="7" t="s">
        <v>398</v>
      </c>
      <c r="L3" s="7" t="s">
        <v>12</v>
      </c>
      <c r="M3" s="7" t="s">
        <v>116</v>
      </c>
      <c r="N3" s="7" t="s">
        <v>396</v>
      </c>
      <c r="O3" s="7" t="s">
        <v>398</v>
      </c>
      <c r="P3" s="37" t="s">
        <v>339</v>
      </c>
      <c r="Q3" s="1"/>
    </row>
    <row r="4" spans="1:42" s="69" customFormat="1" x14ac:dyDescent="0.25">
      <c r="A4" s="38" t="s">
        <v>407</v>
      </c>
      <c r="B4" s="11">
        <v>0.29166666666666669</v>
      </c>
      <c r="C4" s="11">
        <v>0.3125</v>
      </c>
      <c r="D4" s="194">
        <f t="shared" ref="D4:D9" si="0">24*TEXT(C4-B4,"h:mm")</f>
        <v>0.5</v>
      </c>
      <c r="E4" s="10" t="s">
        <v>256</v>
      </c>
      <c r="F4" s="212" t="s">
        <v>336</v>
      </c>
      <c r="G4" s="213" t="s">
        <v>337</v>
      </c>
      <c r="H4" s="216"/>
      <c r="I4" s="57"/>
      <c r="J4" s="9"/>
      <c r="K4" s="9"/>
      <c r="L4" s="59"/>
      <c r="M4" s="216"/>
      <c r="N4" s="9"/>
      <c r="O4" s="9"/>
      <c r="P4" s="46" t="s">
        <v>257</v>
      </c>
      <c r="Q4" s="1"/>
    </row>
    <row r="5" spans="1:42" s="69" customFormat="1" x14ac:dyDescent="0.25">
      <c r="A5" s="38" t="s">
        <v>407</v>
      </c>
      <c r="B5" s="11">
        <v>0.3125</v>
      </c>
      <c r="C5" s="11">
        <v>0.33333333333333331</v>
      </c>
      <c r="D5" s="194">
        <f t="shared" si="0"/>
        <v>0.5</v>
      </c>
      <c r="E5" s="10" t="s">
        <v>256</v>
      </c>
      <c r="F5" s="212" t="s">
        <v>406</v>
      </c>
      <c r="G5" s="29" t="s">
        <v>405</v>
      </c>
      <c r="H5" s="216"/>
      <c r="I5" s="57"/>
      <c r="J5" s="9"/>
      <c r="K5" s="9"/>
      <c r="L5" s="59"/>
      <c r="M5" s="216"/>
      <c r="N5" s="9"/>
      <c r="O5" s="9"/>
      <c r="P5" s="46" t="s">
        <v>257</v>
      </c>
      <c r="Q5" s="1"/>
    </row>
    <row r="6" spans="1:42" s="69" customFormat="1" x14ac:dyDescent="0.25">
      <c r="A6" s="38" t="s">
        <v>407</v>
      </c>
      <c r="B6" s="11">
        <v>0.33333333333333331</v>
      </c>
      <c r="C6" s="11">
        <v>0.34375</v>
      </c>
      <c r="D6" s="194">
        <f t="shared" si="0"/>
        <v>0.25</v>
      </c>
      <c r="E6" s="10" t="s">
        <v>256</v>
      </c>
      <c r="F6" s="214" t="s">
        <v>338</v>
      </c>
      <c r="G6" s="29" t="s">
        <v>405</v>
      </c>
      <c r="H6" s="216"/>
      <c r="I6" s="57"/>
      <c r="J6" s="9"/>
      <c r="K6" s="9"/>
      <c r="L6" s="59"/>
      <c r="M6" s="216"/>
      <c r="N6" s="9"/>
      <c r="O6" s="9"/>
      <c r="P6" s="46" t="s">
        <v>257</v>
      </c>
      <c r="Q6" s="1"/>
    </row>
    <row r="7" spans="1:42" s="69" customFormat="1" x14ac:dyDescent="0.25">
      <c r="A7" s="38" t="s">
        <v>407</v>
      </c>
      <c r="B7" s="11">
        <v>0.34375</v>
      </c>
      <c r="C7" s="11">
        <v>0.35416666666666669</v>
      </c>
      <c r="D7" s="194">
        <f t="shared" si="0"/>
        <v>0.25</v>
      </c>
      <c r="E7" s="10" t="s">
        <v>256</v>
      </c>
      <c r="F7" s="214" t="s">
        <v>408</v>
      </c>
      <c r="G7" s="29" t="s">
        <v>205</v>
      </c>
      <c r="H7" s="59" t="s">
        <v>409</v>
      </c>
      <c r="I7" s="57"/>
      <c r="J7" s="9"/>
      <c r="K7" s="9"/>
      <c r="L7" s="59"/>
      <c r="M7" s="216"/>
      <c r="N7" s="9"/>
      <c r="O7" s="9"/>
      <c r="P7" s="46" t="s">
        <v>257</v>
      </c>
      <c r="Q7" s="1"/>
    </row>
    <row r="8" spans="1:42" s="69" customFormat="1" x14ac:dyDescent="0.25">
      <c r="A8" s="38" t="s">
        <v>407</v>
      </c>
      <c r="B8" s="11">
        <v>0.35416666666666669</v>
      </c>
      <c r="C8" s="11">
        <v>0.375</v>
      </c>
      <c r="D8" s="194">
        <f t="shared" si="0"/>
        <v>0.5</v>
      </c>
      <c r="E8" s="10" t="s">
        <v>256</v>
      </c>
      <c r="F8" s="214" t="s">
        <v>410</v>
      </c>
      <c r="G8" s="29" t="s">
        <v>205</v>
      </c>
      <c r="H8" s="59" t="s">
        <v>411</v>
      </c>
      <c r="I8" s="57"/>
      <c r="J8" s="9"/>
      <c r="K8" s="9"/>
      <c r="L8" s="59"/>
      <c r="M8" s="59" t="s">
        <v>414</v>
      </c>
      <c r="N8" s="9"/>
      <c r="O8" s="9"/>
      <c r="P8" s="46" t="s">
        <v>257</v>
      </c>
      <c r="Q8" s="1"/>
    </row>
    <row r="9" spans="1:42" x14ac:dyDescent="0.25">
      <c r="A9" s="38" t="s">
        <v>407</v>
      </c>
      <c r="B9" s="11">
        <v>0.375</v>
      </c>
      <c r="C9" s="11">
        <v>0.4375</v>
      </c>
      <c r="D9" s="194">
        <f t="shared" si="0"/>
        <v>1.5</v>
      </c>
      <c r="E9" s="10" t="s">
        <v>281</v>
      </c>
      <c r="F9" s="191" t="s">
        <v>267</v>
      </c>
      <c r="G9" s="29" t="s">
        <v>205</v>
      </c>
      <c r="H9" s="59" t="s">
        <v>412</v>
      </c>
      <c r="I9" s="57"/>
      <c r="J9" s="5" t="s">
        <v>397</v>
      </c>
      <c r="K9" s="8" t="s">
        <v>399</v>
      </c>
      <c r="L9" s="59"/>
      <c r="M9" s="59" t="s">
        <v>413</v>
      </c>
      <c r="N9" s="8" t="s">
        <v>53</v>
      </c>
      <c r="O9" s="8" t="s">
        <v>252</v>
      </c>
      <c r="P9" s="46" t="s">
        <v>257</v>
      </c>
      <c r="R9" s="141"/>
      <c r="S9" s="141"/>
      <c r="T9" s="141"/>
      <c r="U9" s="141"/>
      <c r="V9" s="141"/>
      <c r="W9" s="141"/>
      <c r="X9" s="141"/>
      <c r="Y9" s="141"/>
      <c r="Z9" s="141"/>
      <c r="AA9" s="141"/>
      <c r="AB9" s="141"/>
      <c r="AC9" s="141"/>
      <c r="AD9" s="141"/>
      <c r="AE9" s="141"/>
      <c r="AF9" s="141"/>
      <c r="AG9" s="141"/>
      <c r="AH9" s="141"/>
      <c r="AI9" s="141"/>
      <c r="AJ9" s="141"/>
      <c r="AK9" s="141"/>
      <c r="AL9" s="141"/>
      <c r="AM9" s="141"/>
      <c r="AN9" s="141"/>
      <c r="AO9" s="141"/>
      <c r="AP9" s="141"/>
    </row>
    <row r="10" spans="1:42" x14ac:dyDescent="0.25">
      <c r="A10" s="38"/>
      <c r="B10" s="11">
        <v>0.4375</v>
      </c>
      <c r="C10" s="11">
        <v>0.5</v>
      </c>
      <c r="D10" s="194">
        <f>24*TEXT(C10-B10,"h:mm")</f>
        <v>1.5</v>
      </c>
      <c r="E10" s="10"/>
      <c r="F10" s="191" t="s">
        <v>10</v>
      </c>
      <c r="G10" s="12"/>
      <c r="H10" s="151"/>
      <c r="I10" s="8"/>
      <c r="J10" s="8"/>
      <c r="K10" s="8"/>
      <c r="L10" s="8"/>
      <c r="M10" s="5"/>
      <c r="N10" s="8"/>
      <c r="O10" s="8"/>
      <c r="P10" s="39"/>
      <c r="R10" s="141"/>
      <c r="S10" s="141"/>
      <c r="T10" s="141"/>
      <c r="U10" s="141"/>
      <c r="V10" s="141"/>
      <c r="W10" s="141"/>
      <c r="X10" s="141"/>
      <c r="Y10" s="141"/>
      <c r="Z10" s="141"/>
      <c r="AA10" s="141"/>
      <c r="AB10" s="141"/>
      <c r="AC10" s="141"/>
      <c r="AD10" s="141"/>
      <c r="AE10" s="141"/>
      <c r="AF10" s="141"/>
      <c r="AG10" s="141"/>
      <c r="AH10" s="141"/>
      <c r="AI10" s="141"/>
      <c r="AJ10" s="141"/>
      <c r="AK10" s="141"/>
      <c r="AL10" s="141"/>
      <c r="AM10" s="141"/>
      <c r="AN10" s="141"/>
      <c r="AO10" s="141"/>
      <c r="AP10" s="141"/>
    </row>
    <row r="11" spans="1:42" x14ac:dyDescent="0.25">
      <c r="A11" s="38" t="s">
        <v>407</v>
      </c>
      <c r="B11" s="11">
        <v>0.5</v>
      </c>
      <c r="C11" s="11">
        <v>0.5625</v>
      </c>
      <c r="D11" s="194">
        <f>24*TEXT(C11-B11,"h:mm")</f>
        <v>1.5</v>
      </c>
      <c r="E11" s="10" t="s">
        <v>282</v>
      </c>
      <c r="F11" s="8" t="s">
        <v>288</v>
      </c>
      <c r="G11" s="29" t="s">
        <v>205</v>
      </c>
      <c r="H11" s="59" t="s">
        <v>412</v>
      </c>
      <c r="I11" s="57"/>
      <c r="J11" s="5" t="s">
        <v>397</v>
      </c>
      <c r="K11" s="8" t="s">
        <v>399</v>
      </c>
      <c r="L11" s="59"/>
      <c r="M11" s="59" t="s">
        <v>413</v>
      </c>
      <c r="N11" s="8" t="s">
        <v>53</v>
      </c>
      <c r="O11" s="8" t="s">
        <v>252</v>
      </c>
      <c r="P11" s="46" t="s">
        <v>257</v>
      </c>
      <c r="R11" s="141"/>
      <c r="S11" s="141"/>
      <c r="T11" s="141"/>
      <c r="U11" s="141"/>
      <c r="V11" s="141"/>
      <c r="W11" s="141"/>
      <c r="X11" s="141"/>
      <c r="Y11" s="141"/>
      <c r="Z11" s="141"/>
      <c r="AA11" s="141"/>
      <c r="AB11" s="141"/>
      <c r="AC11" s="141"/>
      <c r="AD11" s="141"/>
      <c r="AE11" s="141"/>
      <c r="AF11" s="141"/>
      <c r="AG11" s="141"/>
      <c r="AH11" s="141"/>
      <c r="AI11" s="141"/>
      <c r="AJ11" s="141"/>
      <c r="AK11" s="141"/>
      <c r="AL11" s="141"/>
      <c r="AM11" s="141"/>
      <c r="AN11" s="141"/>
      <c r="AO11" s="141"/>
      <c r="AP11" s="141"/>
    </row>
    <row r="12" spans="1:42" x14ac:dyDescent="0.25">
      <c r="A12" s="38" t="s">
        <v>407</v>
      </c>
      <c r="B12" s="11">
        <v>0.5625</v>
      </c>
      <c r="C12" s="11">
        <v>0.625</v>
      </c>
      <c r="D12" s="194">
        <f>24*TEXT(C12-B12,"h:mm")</f>
        <v>1.5</v>
      </c>
      <c r="E12" s="10" t="s">
        <v>268</v>
      </c>
      <c r="F12" s="191" t="s">
        <v>266</v>
      </c>
      <c r="G12" s="12" t="s">
        <v>205</v>
      </c>
      <c r="H12" s="5" t="s">
        <v>414</v>
      </c>
      <c r="I12" s="5"/>
      <c r="J12" s="5" t="s">
        <v>53</v>
      </c>
      <c r="K12" s="5" t="s">
        <v>252</v>
      </c>
      <c r="L12" s="59"/>
      <c r="M12" s="59" t="s">
        <v>416</v>
      </c>
      <c r="N12" s="5" t="s">
        <v>53</v>
      </c>
      <c r="O12" s="5" t="s">
        <v>399</v>
      </c>
      <c r="P12" s="39" t="s">
        <v>257</v>
      </c>
      <c r="R12" s="141"/>
      <c r="S12" s="141"/>
      <c r="T12" s="141"/>
      <c r="U12" s="141"/>
      <c r="V12" s="141"/>
      <c r="W12" s="141"/>
      <c r="X12" s="141"/>
      <c r="Y12" s="141"/>
      <c r="Z12" s="141"/>
      <c r="AA12" s="141"/>
      <c r="AB12" s="141"/>
      <c r="AC12" s="141"/>
      <c r="AD12" s="141"/>
      <c r="AE12" s="141"/>
      <c r="AF12" s="141"/>
      <c r="AG12" s="141"/>
      <c r="AH12" s="141"/>
      <c r="AI12" s="141"/>
      <c r="AJ12" s="141"/>
      <c r="AK12" s="141"/>
      <c r="AL12" s="141"/>
      <c r="AM12" s="141"/>
      <c r="AN12" s="141"/>
      <c r="AO12" s="141"/>
      <c r="AP12" s="141"/>
    </row>
    <row r="13" spans="1:42" x14ac:dyDescent="0.25">
      <c r="A13" s="38" t="s">
        <v>407</v>
      </c>
      <c r="B13" s="11">
        <v>0.625</v>
      </c>
      <c r="C13" s="209">
        <v>0.66666666666666663</v>
      </c>
      <c r="D13" s="194">
        <f>24*TEXT(C13-B13,"h:mm")</f>
        <v>1</v>
      </c>
      <c r="E13" s="10" t="s">
        <v>311</v>
      </c>
      <c r="F13" s="34" t="s">
        <v>287</v>
      </c>
      <c r="G13" s="210" t="s">
        <v>205</v>
      </c>
      <c r="H13" s="211" t="s">
        <v>415</v>
      </c>
      <c r="I13" s="211"/>
      <c r="J13" s="8" t="s">
        <v>53</v>
      </c>
      <c r="K13" s="8" t="s">
        <v>252</v>
      </c>
      <c r="M13" s="211" t="s">
        <v>416</v>
      </c>
      <c r="N13" s="8" t="s">
        <v>53</v>
      </c>
      <c r="O13" s="8" t="s">
        <v>252</v>
      </c>
      <c r="P13" s="39" t="s">
        <v>257</v>
      </c>
      <c r="R13" s="141"/>
      <c r="S13" s="141"/>
      <c r="T13" s="141"/>
      <c r="U13" s="141"/>
      <c r="V13" s="141"/>
      <c r="W13" s="141"/>
      <c r="X13" s="141"/>
      <c r="Y13" s="141"/>
      <c r="Z13" s="141"/>
      <c r="AA13" s="141"/>
      <c r="AB13" s="141"/>
      <c r="AC13" s="141"/>
      <c r="AD13" s="141"/>
      <c r="AE13" s="141"/>
      <c r="AF13" s="141"/>
      <c r="AG13" s="141"/>
      <c r="AH13" s="141"/>
      <c r="AI13" s="141"/>
      <c r="AJ13" s="141"/>
      <c r="AK13" s="141"/>
      <c r="AL13" s="141"/>
      <c r="AM13" s="141"/>
      <c r="AN13" s="141"/>
      <c r="AO13" s="141"/>
      <c r="AP13" s="141"/>
    </row>
    <row r="14" spans="1:42" x14ac:dyDescent="0.25">
      <c r="A14" s="178" t="s">
        <v>248</v>
      </c>
      <c r="B14" s="179">
        <v>2</v>
      </c>
      <c r="C14" s="222" t="s">
        <v>366</v>
      </c>
      <c r="D14" s="229"/>
      <c r="E14" s="230"/>
      <c r="F14" s="33" t="s">
        <v>330</v>
      </c>
      <c r="G14" s="21"/>
      <c r="H14" s="21" t="s">
        <v>444</v>
      </c>
      <c r="I14" s="21"/>
      <c r="J14" s="21"/>
      <c r="K14" s="21"/>
      <c r="L14" s="6"/>
      <c r="M14" s="6"/>
      <c r="N14" s="21"/>
      <c r="O14" s="21"/>
      <c r="P14" s="35"/>
    </row>
    <row r="15" spans="1:42" x14ac:dyDescent="0.25">
      <c r="A15" s="36" t="s">
        <v>0</v>
      </c>
      <c r="B15" s="22" t="s">
        <v>1</v>
      </c>
      <c r="C15" s="22" t="s">
        <v>2</v>
      </c>
      <c r="D15" s="195" t="s">
        <v>3</v>
      </c>
      <c r="E15" s="20" t="s">
        <v>4</v>
      </c>
      <c r="F15" s="33" t="s">
        <v>5</v>
      </c>
      <c r="G15" s="23" t="s">
        <v>6</v>
      </c>
      <c r="H15" s="7" t="s">
        <v>7</v>
      </c>
      <c r="I15" s="7" t="s">
        <v>85</v>
      </c>
      <c r="J15" s="7"/>
      <c r="K15" s="7"/>
      <c r="L15" s="7" t="s">
        <v>12</v>
      </c>
      <c r="M15" s="7" t="s">
        <v>116</v>
      </c>
      <c r="N15" s="7"/>
      <c r="O15" s="7"/>
      <c r="P15" s="37" t="s">
        <v>339</v>
      </c>
    </row>
    <row r="16" spans="1:42" x14ac:dyDescent="0.25">
      <c r="A16" s="38" t="s">
        <v>407</v>
      </c>
      <c r="B16" s="11">
        <v>0.33333333333333331</v>
      </c>
      <c r="C16" s="11">
        <v>0.45833333333333331</v>
      </c>
      <c r="D16" s="194">
        <f>24*TEXT(C16-B16,"h:mm")</f>
        <v>3</v>
      </c>
      <c r="E16" s="10" t="s">
        <v>325</v>
      </c>
      <c r="F16" s="8" t="s">
        <v>286</v>
      </c>
      <c r="G16" s="12" t="s">
        <v>205</v>
      </c>
      <c r="H16" s="59" t="s">
        <v>412</v>
      </c>
      <c r="I16" s="8"/>
      <c r="J16" s="8" t="s">
        <v>397</v>
      </c>
      <c r="K16" s="8" t="s">
        <v>399</v>
      </c>
      <c r="L16" s="8"/>
      <c r="M16" s="5" t="s">
        <v>417</v>
      </c>
      <c r="N16" s="8" t="s">
        <v>53</v>
      </c>
      <c r="O16" s="8" t="s">
        <v>252</v>
      </c>
      <c r="P16" s="39" t="s">
        <v>257</v>
      </c>
      <c r="R16" s="141"/>
      <c r="S16" s="141"/>
      <c r="T16" s="141"/>
      <c r="U16" s="141"/>
      <c r="V16" s="141"/>
      <c r="W16" s="141"/>
      <c r="X16" s="141"/>
      <c r="Y16" s="141"/>
      <c r="Z16" s="141"/>
      <c r="AA16" s="141"/>
      <c r="AB16" s="141"/>
      <c r="AC16" s="141"/>
      <c r="AD16" s="141"/>
      <c r="AE16" s="141"/>
      <c r="AF16" s="141"/>
      <c r="AG16" s="141"/>
      <c r="AH16" s="141"/>
      <c r="AI16" s="141"/>
      <c r="AJ16" s="141"/>
      <c r="AK16" s="141"/>
      <c r="AL16" s="141"/>
      <c r="AM16" s="141"/>
      <c r="AN16" s="141"/>
      <c r="AO16" s="141"/>
      <c r="AP16" s="141"/>
    </row>
    <row r="17" spans="1:42" x14ac:dyDescent="0.25">
      <c r="A17" s="38"/>
      <c r="B17" s="11">
        <v>0.45833333333333331</v>
      </c>
      <c r="C17" s="11">
        <v>0.5</v>
      </c>
      <c r="D17" s="194">
        <f>24*TEXT(C17-B17,"h:mm")</f>
        <v>1</v>
      </c>
      <c r="E17" s="34"/>
      <c r="F17" s="191" t="s">
        <v>10</v>
      </c>
      <c r="G17" s="12"/>
      <c r="H17" s="64"/>
      <c r="I17" s="9"/>
      <c r="J17" s="9"/>
      <c r="K17" s="9"/>
      <c r="L17" s="9"/>
      <c r="M17" s="8"/>
      <c r="N17" s="9"/>
      <c r="O17" s="9"/>
      <c r="P17" s="39"/>
      <c r="R17" s="141"/>
      <c r="S17" s="141"/>
      <c r="T17" s="141"/>
      <c r="U17" s="141"/>
      <c r="V17" s="141"/>
      <c r="W17" s="141"/>
      <c r="X17" s="141"/>
      <c r="Y17" s="141"/>
      <c r="Z17" s="141"/>
      <c r="AA17" s="141"/>
      <c r="AB17" s="141"/>
      <c r="AC17" s="141"/>
      <c r="AD17" s="141"/>
      <c r="AE17" s="141"/>
      <c r="AF17" s="141"/>
      <c r="AG17" s="141"/>
      <c r="AH17" s="141"/>
      <c r="AI17" s="141"/>
      <c r="AJ17" s="141"/>
      <c r="AK17" s="141"/>
      <c r="AL17" s="141"/>
      <c r="AM17" s="141"/>
      <c r="AN17" s="141"/>
      <c r="AO17" s="141"/>
      <c r="AP17" s="141"/>
    </row>
    <row r="18" spans="1:42" x14ac:dyDescent="0.25">
      <c r="A18" s="38" t="s">
        <v>407</v>
      </c>
      <c r="B18" s="202">
        <v>0.5</v>
      </c>
      <c r="C18" s="203">
        <v>0.60416666666666663</v>
      </c>
      <c r="D18" s="194">
        <f>24*TEXT(C18-B18,"h:mm")</f>
        <v>2.5</v>
      </c>
      <c r="E18" s="10" t="s">
        <v>310</v>
      </c>
      <c r="F18" s="34" t="s">
        <v>270</v>
      </c>
      <c r="G18" s="12" t="s">
        <v>205</v>
      </c>
      <c r="H18" s="64" t="s">
        <v>416</v>
      </c>
      <c r="I18" s="9"/>
      <c r="J18" s="9" t="s">
        <v>53</v>
      </c>
      <c r="K18" s="9" t="s">
        <v>252</v>
      </c>
      <c r="L18" s="9"/>
      <c r="M18" s="8" t="s">
        <v>412</v>
      </c>
      <c r="N18" s="9" t="s">
        <v>397</v>
      </c>
      <c r="O18" s="9" t="s">
        <v>399</v>
      </c>
      <c r="P18" s="39" t="s">
        <v>257</v>
      </c>
      <c r="R18" s="141"/>
      <c r="S18" s="141"/>
      <c r="T18" s="141"/>
      <c r="U18" s="141"/>
      <c r="V18" s="141"/>
      <c r="W18" s="141"/>
      <c r="X18" s="141"/>
      <c r="Y18" s="141"/>
      <c r="Z18" s="141"/>
      <c r="AA18" s="141"/>
      <c r="AB18" s="141"/>
      <c r="AC18" s="141"/>
      <c r="AD18" s="141"/>
      <c r="AE18" s="141"/>
      <c r="AF18" s="141"/>
      <c r="AG18" s="141"/>
      <c r="AH18" s="141"/>
      <c r="AI18" s="141"/>
      <c r="AJ18" s="141"/>
      <c r="AK18" s="141"/>
      <c r="AL18" s="141"/>
      <c r="AM18" s="141"/>
      <c r="AN18" s="141"/>
      <c r="AO18" s="141"/>
      <c r="AP18" s="141"/>
    </row>
    <row r="19" spans="1:42" x14ac:dyDescent="0.25">
      <c r="A19" s="38" t="s">
        <v>407</v>
      </c>
      <c r="B19" s="11">
        <v>0.60416666666666663</v>
      </c>
      <c r="C19" s="11">
        <v>0.6875</v>
      </c>
      <c r="D19" s="194">
        <f>24*TEXT(C19-B19,"h:mm")</f>
        <v>2</v>
      </c>
      <c r="E19" s="10" t="s">
        <v>326</v>
      </c>
      <c r="F19" s="34" t="s">
        <v>327</v>
      </c>
      <c r="G19" s="12" t="s">
        <v>205</v>
      </c>
      <c r="H19" s="9" t="s">
        <v>415</v>
      </c>
      <c r="I19" s="9"/>
      <c r="J19" s="9" t="s">
        <v>53</v>
      </c>
      <c r="K19" s="9" t="s">
        <v>399</v>
      </c>
      <c r="L19" s="9"/>
      <c r="M19" s="8" t="s">
        <v>417</v>
      </c>
      <c r="N19" s="9" t="s">
        <v>53</v>
      </c>
      <c r="O19" s="9" t="s">
        <v>252</v>
      </c>
      <c r="P19" s="39" t="s">
        <v>257</v>
      </c>
      <c r="R19" s="141"/>
      <c r="S19" s="141"/>
      <c r="T19" s="141"/>
      <c r="U19" s="141"/>
      <c r="V19" s="141"/>
      <c r="W19" s="141"/>
      <c r="X19" s="141"/>
      <c r="Y19" s="141"/>
      <c r="Z19" s="141"/>
      <c r="AA19" s="141"/>
      <c r="AB19" s="141"/>
      <c r="AC19" s="141"/>
      <c r="AD19" s="141"/>
      <c r="AE19" s="141"/>
      <c r="AF19" s="141"/>
      <c r="AG19" s="141"/>
      <c r="AH19" s="141"/>
      <c r="AI19" s="141"/>
      <c r="AJ19" s="141"/>
      <c r="AK19" s="141"/>
      <c r="AL19" s="141"/>
      <c r="AM19" s="141"/>
      <c r="AN19" s="141"/>
      <c r="AO19" s="141"/>
      <c r="AP19" s="141"/>
    </row>
    <row r="20" spans="1:42" x14ac:dyDescent="0.25">
      <c r="A20" s="178" t="s">
        <v>248</v>
      </c>
      <c r="B20" s="179">
        <v>3</v>
      </c>
      <c r="C20" s="222" t="s">
        <v>400</v>
      </c>
      <c r="D20" s="223"/>
      <c r="E20" s="224"/>
      <c r="F20" s="33" t="s">
        <v>331</v>
      </c>
      <c r="G20" s="21"/>
      <c r="H20" s="21" t="s">
        <v>444</v>
      </c>
      <c r="I20" s="21"/>
      <c r="J20" s="21"/>
      <c r="K20" s="21"/>
      <c r="L20" s="6"/>
      <c r="M20" s="6"/>
      <c r="N20" s="21"/>
      <c r="O20" s="21"/>
      <c r="P20" s="35"/>
      <c r="R20" s="141"/>
      <c r="S20" s="141"/>
      <c r="T20" s="141"/>
      <c r="U20" s="141"/>
      <c r="V20" s="141"/>
      <c r="W20" s="141"/>
      <c r="X20" s="141"/>
      <c r="Y20" s="141"/>
      <c r="Z20" s="141"/>
      <c r="AA20" s="141"/>
      <c r="AB20" s="141"/>
      <c r="AC20" s="141"/>
      <c r="AD20" s="141"/>
      <c r="AE20" s="141"/>
      <c r="AF20" s="141"/>
      <c r="AG20" s="141"/>
      <c r="AH20" s="141"/>
      <c r="AI20" s="141"/>
      <c r="AJ20" s="141"/>
      <c r="AK20" s="141"/>
      <c r="AL20" s="141"/>
      <c r="AM20" s="141"/>
      <c r="AN20" s="141"/>
      <c r="AO20" s="141"/>
      <c r="AP20" s="141"/>
    </row>
    <row r="21" spans="1:42" x14ac:dyDescent="0.25">
      <c r="A21" s="36" t="s">
        <v>0</v>
      </c>
      <c r="B21" s="22" t="s">
        <v>1</v>
      </c>
      <c r="C21" s="22" t="s">
        <v>2</v>
      </c>
      <c r="D21" s="195" t="s">
        <v>3</v>
      </c>
      <c r="E21" s="20" t="s">
        <v>4</v>
      </c>
      <c r="F21" s="55" t="s">
        <v>5</v>
      </c>
      <c r="G21" s="23" t="s">
        <v>6</v>
      </c>
      <c r="H21" s="7" t="s">
        <v>7</v>
      </c>
      <c r="I21" s="7" t="s">
        <v>85</v>
      </c>
      <c r="J21" s="7"/>
      <c r="K21" s="7"/>
      <c r="L21" s="7" t="s">
        <v>12</v>
      </c>
      <c r="M21" s="7" t="s">
        <v>116</v>
      </c>
      <c r="N21" s="7"/>
      <c r="O21" s="7"/>
      <c r="P21" s="37" t="s">
        <v>339</v>
      </c>
      <c r="R21" s="141"/>
      <c r="S21" s="141"/>
      <c r="T21" s="141"/>
      <c r="U21" s="141"/>
      <c r="V21" s="141"/>
      <c r="W21" s="141"/>
      <c r="X21" s="141"/>
      <c r="Y21" s="141"/>
      <c r="Z21" s="141"/>
      <c r="AA21" s="141"/>
      <c r="AB21" s="141"/>
      <c r="AC21" s="141"/>
      <c r="AD21" s="141"/>
      <c r="AE21" s="141"/>
      <c r="AF21" s="141"/>
      <c r="AG21" s="141"/>
      <c r="AH21" s="141"/>
      <c r="AI21" s="141"/>
      <c r="AJ21" s="141"/>
      <c r="AK21" s="141"/>
      <c r="AL21" s="141"/>
      <c r="AM21" s="141"/>
      <c r="AN21" s="141"/>
      <c r="AO21" s="141"/>
      <c r="AP21" s="141"/>
    </row>
    <row r="22" spans="1:42" x14ac:dyDescent="0.25">
      <c r="A22" s="38" t="s">
        <v>407</v>
      </c>
      <c r="B22" s="11">
        <v>0.33333333333333331</v>
      </c>
      <c r="C22" s="11">
        <v>0.375</v>
      </c>
      <c r="D22" s="194">
        <f>24*TEXT(C22-B22,"h:mm")</f>
        <v>1</v>
      </c>
      <c r="E22" s="10" t="s">
        <v>294</v>
      </c>
      <c r="F22" s="58" t="s">
        <v>271</v>
      </c>
      <c r="G22" s="12" t="s">
        <v>205</v>
      </c>
      <c r="H22" s="59" t="s">
        <v>412</v>
      </c>
      <c r="I22" s="57"/>
      <c r="J22" s="9" t="s">
        <v>397</v>
      </c>
      <c r="K22" s="8" t="s">
        <v>399</v>
      </c>
      <c r="L22" s="59"/>
      <c r="M22" s="59" t="s">
        <v>414</v>
      </c>
      <c r="N22" s="9" t="s">
        <v>53</v>
      </c>
      <c r="O22" s="8" t="s">
        <v>252</v>
      </c>
      <c r="P22" s="39" t="s">
        <v>340</v>
      </c>
      <c r="R22" s="141"/>
      <c r="S22" s="141"/>
      <c r="T22" s="141"/>
      <c r="U22" s="141"/>
      <c r="V22" s="141"/>
      <c r="W22" s="141"/>
      <c r="X22" s="141"/>
      <c r="Y22" s="141"/>
      <c r="Z22" s="141"/>
      <c r="AA22" s="141"/>
      <c r="AB22" s="141"/>
      <c r="AC22" s="141"/>
      <c r="AD22" s="141"/>
      <c r="AE22" s="141"/>
      <c r="AF22" s="141"/>
      <c r="AG22" s="141"/>
      <c r="AH22" s="141"/>
      <c r="AI22" s="141"/>
      <c r="AJ22" s="141"/>
      <c r="AK22" s="141"/>
      <c r="AL22" s="141"/>
      <c r="AM22" s="141"/>
      <c r="AN22" s="141"/>
      <c r="AO22" s="141"/>
      <c r="AP22" s="141"/>
    </row>
    <row r="23" spans="1:42" x14ac:dyDescent="0.25">
      <c r="A23" s="38" t="s">
        <v>407</v>
      </c>
      <c r="B23" s="11">
        <v>0.375</v>
      </c>
      <c r="C23" s="11">
        <v>0.41666666666666669</v>
      </c>
      <c r="D23" s="194">
        <f t="shared" ref="D23:D27" si="1">24*TEXT(C23-B23,"h:mm")</f>
        <v>1</v>
      </c>
      <c r="E23" s="34" t="s">
        <v>258</v>
      </c>
      <c r="F23" s="8" t="s">
        <v>259</v>
      </c>
      <c r="G23" s="12" t="s">
        <v>205</v>
      </c>
      <c r="H23" s="9" t="s">
        <v>416</v>
      </c>
      <c r="I23" s="9"/>
      <c r="J23" s="9" t="s">
        <v>53</v>
      </c>
      <c r="K23" s="9" t="s">
        <v>252</v>
      </c>
      <c r="L23" s="9"/>
      <c r="M23" s="8" t="s">
        <v>403</v>
      </c>
      <c r="N23" s="9" t="s">
        <v>53</v>
      </c>
      <c r="O23" s="9" t="s">
        <v>399</v>
      </c>
      <c r="P23" s="39" t="s">
        <v>257</v>
      </c>
      <c r="AD23" s="69"/>
      <c r="AE23" s="69"/>
      <c r="AF23" s="69"/>
      <c r="AG23" s="69"/>
      <c r="AH23" s="69"/>
      <c r="AI23" s="69"/>
      <c r="AJ23" s="69"/>
      <c r="AK23" s="69"/>
      <c r="AL23" s="69"/>
      <c r="AM23" s="69"/>
      <c r="AN23" s="69"/>
      <c r="AO23" s="69"/>
      <c r="AP23" s="69"/>
    </row>
    <row r="24" spans="1:42" x14ac:dyDescent="0.25">
      <c r="A24" s="38" t="s">
        <v>407</v>
      </c>
      <c r="B24" s="11">
        <v>0.41666666666666669</v>
      </c>
      <c r="C24" s="11">
        <v>0.47916666666666669</v>
      </c>
      <c r="D24" s="194">
        <f t="shared" si="1"/>
        <v>1.5</v>
      </c>
      <c r="E24" s="34" t="s">
        <v>260</v>
      </c>
      <c r="F24" s="8" t="s">
        <v>289</v>
      </c>
      <c r="G24" s="12" t="s">
        <v>205</v>
      </c>
      <c r="H24" s="9" t="s">
        <v>403</v>
      </c>
      <c r="I24" s="9"/>
      <c r="J24" s="9" t="s">
        <v>53</v>
      </c>
      <c r="K24" s="8" t="s">
        <v>399</v>
      </c>
      <c r="L24" s="9"/>
      <c r="M24" s="8" t="s">
        <v>416</v>
      </c>
      <c r="N24" s="9" t="s">
        <v>53</v>
      </c>
      <c r="O24" s="8" t="s">
        <v>252</v>
      </c>
      <c r="P24" s="39" t="s">
        <v>257</v>
      </c>
      <c r="AD24" s="69"/>
      <c r="AE24" s="69"/>
      <c r="AF24" s="69"/>
      <c r="AG24" s="69"/>
      <c r="AH24" s="69"/>
      <c r="AI24" s="69"/>
      <c r="AJ24" s="69"/>
      <c r="AK24" s="69"/>
      <c r="AL24" s="69"/>
      <c r="AM24" s="69"/>
      <c r="AN24" s="69"/>
      <c r="AO24" s="69"/>
      <c r="AP24" s="69"/>
    </row>
    <row r="25" spans="1:42" x14ac:dyDescent="0.25">
      <c r="A25" s="38"/>
      <c r="B25" s="11">
        <v>0.47916666666666669</v>
      </c>
      <c r="C25" s="11">
        <v>0.54166666666666663</v>
      </c>
      <c r="D25" s="194">
        <f t="shared" si="1"/>
        <v>1.5</v>
      </c>
      <c r="E25" s="34"/>
      <c r="F25" s="8" t="s">
        <v>10</v>
      </c>
      <c r="G25" s="12"/>
      <c r="H25" s="9"/>
      <c r="I25" s="9"/>
      <c r="J25" s="9"/>
      <c r="K25" s="9"/>
      <c r="L25" s="9"/>
      <c r="M25" s="8"/>
      <c r="N25" s="9"/>
      <c r="O25" s="9"/>
      <c r="P25" s="39"/>
      <c r="AD25" s="69"/>
      <c r="AE25" s="69"/>
      <c r="AF25" s="69"/>
      <c r="AG25" s="69"/>
      <c r="AH25" s="69"/>
      <c r="AI25" s="69"/>
      <c r="AJ25" s="69"/>
      <c r="AK25" s="69"/>
      <c r="AL25" s="69"/>
      <c r="AM25" s="69"/>
      <c r="AN25" s="69"/>
      <c r="AO25" s="69"/>
      <c r="AP25" s="69"/>
    </row>
    <row r="26" spans="1:42" x14ac:dyDescent="0.25">
      <c r="A26" s="38" t="s">
        <v>407</v>
      </c>
      <c r="B26" s="11">
        <v>0.54166666666666663</v>
      </c>
      <c r="C26" s="11">
        <v>0.58333333333333337</v>
      </c>
      <c r="D26" s="194">
        <f>24*TEXT(C26-B26,"h:mm")</f>
        <v>1</v>
      </c>
      <c r="E26" s="12" t="s">
        <v>256</v>
      </c>
      <c r="F26" s="58" t="s">
        <v>296</v>
      </c>
      <c r="G26" s="10" t="s">
        <v>205</v>
      </c>
      <c r="H26" s="59" t="s">
        <v>412</v>
      </c>
      <c r="I26" s="2"/>
      <c r="J26" s="9" t="s">
        <v>397</v>
      </c>
      <c r="K26" s="8" t="s">
        <v>399</v>
      </c>
      <c r="L26" s="2"/>
      <c r="M26" s="59" t="s">
        <v>414</v>
      </c>
      <c r="N26" s="9" t="s">
        <v>53</v>
      </c>
      <c r="O26" s="10" t="s">
        <v>252</v>
      </c>
      <c r="P26" s="39" t="s">
        <v>340</v>
      </c>
    </row>
    <row r="27" spans="1:42" x14ac:dyDescent="0.25">
      <c r="A27" s="38" t="s">
        <v>407</v>
      </c>
      <c r="B27" s="11">
        <v>0.58333333333333337</v>
      </c>
      <c r="C27" s="11">
        <v>0.66666666666666663</v>
      </c>
      <c r="D27" s="194">
        <f t="shared" si="1"/>
        <v>2</v>
      </c>
      <c r="E27" s="34" t="s">
        <v>262</v>
      </c>
      <c r="F27" s="8" t="s">
        <v>261</v>
      </c>
      <c r="G27" s="12" t="s">
        <v>205</v>
      </c>
      <c r="H27" s="9" t="s">
        <v>414</v>
      </c>
      <c r="I27" s="9"/>
      <c r="J27" s="9" t="s">
        <v>53</v>
      </c>
      <c r="K27" s="9" t="s">
        <v>252</v>
      </c>
      <c r="L27" s="9"/>
      <c r="M27" s="8" t="s">
        <v>418</v>
      </c>
      <c r="N27" s="9" t="s">
        <v>53</v>
      </c>
      <c r="O27" s="9" t="s">
        <v>252</v>
      </c>
      <c r="P27" s="39" t="s">
        <v>257</v>
      </c>
      <c r="AD27" s="69"/>
      <c r="AE27" s="69"/>
      <c r="AF27" s="69"/>
      <c r="AG27" s="69"/>
      <c r="AH27" s="69"/>
      <c r="AI27" s="69"/>
      <c r="AJ27" s="69"/>
      <c r="AK27" s="69"/>
      <c r="AL27" s="69"/>
      <c r="AM27" s="69"/>
      <c r="AN27" s="69"/>
      <c r="AO27" s="69"/>
      <c r="AP27" s="69"/>
    </row>
    <row r="28" spans="1:42" x14ac:dyDescent="0.25">
      <c r="A28" s="178" t="s">
        <v>248</v>
      </c>
      <c r="B28" s="179">
        <v>4</v>
      </c>
      <c r="C28" s="222" t="s">
        <v>367</v>
      </c>
      <c r="D28" s="223"/>
      <c r="E28" s="224"/>
      <c r="F28" s="28" t="s">
        <v>331</v>
      </c>
      <c r="G28" s="21"/>
      <c r="H28" s="21" t="s">
        <v>444</v>
      </c>
      <c r="I28" s="21"/>
      <c r="J28" s="21"/>
      <c r="K28" s="21"/>
      <c r="L28" s="6"/>
      <c r="M28" s="6"/>
      <c r="N28" s="219"/>
      <c r="O28" s="219"/>
      <c r="P28" s="35"/>
      <c r="R28" s="141"/>
      <c r="S28" s="141"/>
      <c r="T28" s="141"/>
      <c r="U28" s="141"/>
      <c r="V28" s="141"/>
      <c r="W28" s="141"/>
      <c r="X28" s="141"/>
      <c r="Y28" s="141"/>
      <c r="Z28" s="141"/>
      <c r="AA28" s="141"/>
      <c r="AB28" s="141"/>
      <c r="AC28" s="141"/>
      <c r="AD28" s="141"/>
      <c r="AE28" s="141"/>
      <c r="AF28" s="141"/>
      <c r="AG28" s="141"/>
      <c r="AH28" s="141"/>
      <c r="AI28" s="141"/>
      <c r="AJ28" s="141"/>
      <c r="AK28" s="141"/>
      <c r="AL28" s="141"/>
      <c r="AM28" s="141"/>
      <c r="AN28" s="141"/>
      <c r="AO28" s="141"/>
      <c r="AP28" s="141"/>
    </row>
    <row r="29" spans="1:42" x14ac:dyDescent="0.25">
      <c r="A29" s="36" t="s">
        <v>0</v>
      </c>
      <c r="B29" s="22" t="s">
        <v>1</v>
      </c>
      <c r="C29" s="22" t="s">
        <v>2</v>
      </c>
      <c r="D29" s="195" t="s">
        <v>3</v>
      </c>
      <c r="E29" s="20" t="s">
        <v>4</v>
      </c>
      <c r="F29" s="33" t="s">
        <v>5</v>
      </c>
      <c r="G29" s="23" t="s">
        <v>6</v>
      </c>
      <c r="H29" s="7" t="s">
        <v>7</v>
      </c>
      <c r="I29" s="7" t="s">
        <v>85</v>
      </c>
      <c r="J29" s="7"/>
      <c r="K29" s="7"/>
      <c r="L29" s="7" t="s">
        <v>12</v>
      </c>
      <c r="M29" s="7" t="s">
        <v>116</v>
      </c>
      <c r="N29" s="218"/>
      <c r="O29" s="218"/>
      <c r="P29" s="37" t="s">
        <v>339</v>
      </c>
      <c r="R29" s="141"/>
      <c r="S29" s="141"/>
      <c r="T29" s="141"/>
      <c r="U29" s="141"/>
      <c r="V29" s="141"/>
      <c r="W29" s="141"/>
      <c r="X29" s="141"/>
      <c r="Y29" s="141"/>
      <c r="Z29" s="141"/>
      <c r="AA29" s="141"/>
      <c r="AB29" s="141"/>
      <c r="AC29" s="141"/>
      <c r="AD29" s="141"/>
      <c r="AE29" s="141"/>
      <c r="AF29" s="141"/>
      <c r="AG29" s="141"/>
      <c r="AH29" s="141"/>
      <c r="AI29" s="141"/>
      <c r="AJ29" s="141"/>
      <c r="AK29" s="141"/>
      <c r="AL29" s="141"/>
      <c r="AM29" s="141"/>
      <c r="AN29" s="141"/>
      <c r="AO29" s="141"/>
      <c r="AP29" s="141"/>
    </row>
    <row r="30" spans="1:42" x14ac:dyDescent="0.25">
      <c r="A30" s="38" t="s">
        <v>407</v>
      </c>
      <c r="B30" s="11">
        <v>0.33333333333333331</v>
      </c>
      <c r="C30" s="11">
        <v>0.375</v>
      </c>
      <c r="D30" s="194">
        <f>24*TEXT(C30-B30,"h:mm")</f>
        <v>1</v>
      </c>
      <c r="E30" s="34" t="s">
        <v>263</v>
      </c>
      <c r="F30" s="8" t="s">
        <v>290</v>
      </c>
      <c r="G30" s="12" t="s">
        <v>205</v>
      </c>
      <c r="H30" s="9" t="s">
        <v>414</v>
      </c>
      <c r="I30" s="9"/>
      <c r="J30" s="9" t="s">
        <v>53</v>
      </c>
      <c r="K30" s="9" t="s">
        <v>252</v>
      </c>
      <c r="L30" s="9"/>
      <c r="M30" s="8" t="s">
        <v>418</v>
      </c>
      <c r="N30" s="9" t="s">
        <v>53</v>
      </c>
      <c r="O30" s="9" t="s">
        <v>252</v>
      </c>
      <c r="P30" s="39" t="s">
        <v>257</v>
      </c>
      <c r="AD30" s="69"/>
      <c r="AE30" s="69"/>
      <c r="AF30" s="69"/>
      <c r="AG30" s="69"/>
      <c r="AH30" s="69"/>
      <c r="AI30" s="69"/>
      <c r="AJ30" s="69"/>
      <c r="AK30" s="69"/>
      <c r="AL30" s="69"/>
      <c r="AM30" s="69"/>
      <c r="AN30" s="69"/>
      <c r="AO30" s="69"/>
      <c r="AP30" s="69"/>
    </row>
    <row r="31" spans="1:42" x14ac:dyDescent="0.25">
      <c r="A31" s="38" t="s">
        <v>407</v>
      </c>
      <c r="B31" s="11">
        <v>0.375</v>
      </c>
      <c r="C31" s="11">
        <v>0.4375</v>
      </c>
      <c r="D31" s="194">
        <f>24*TEXT(C31-B31,"h:mm")</f>
        <v>1.5</v>
      </c>
      <c r="E31" s="12" t="s">
        <v>264</v>
      </c>
      <c r="F31" s="8" t="s">
        <v>291</v>
      </c>
      <c r="G31" s="10" t="s">
        <v>205</v>
      </c>
      <c r="H31" s="8" t="s">
        <v>414</v>
      </c>
      <c r="I31" s="8"/>
      <c r="J31" s="9" t="s">
        <v>53</v>
      </c>
      <c r="K31" s="9" t="s">
        <v>252</v>
      </c>
      <c r="L31" s="8"/>
      <c r="M31" s="8" t="s">
        <v>418</v>
      </c>
      <c r="N31" s="9" t="s">
        <v>53</v>
      </c>
      <c r="O31" s="9" t="s">
        <v>252</v>
      </c>
      <c r="P31" s="39" t="s">
        <v>257</v>
      </c>
      <c r="AD31" s="69"/>
      <c r="AE31" s="69"/>
      <c r="AF31" s="69"/>
      <c r="AG31" s="69"/>
      <c r="AH31" s="69"/>
      <c r="AI31" s="69"/>
      <c r="AJ31" s="69"/>
      <c r="AK31" s="69"/>
      <c r="AL31" s="69"/>
      <c r="AM31" s="69"/>
      <c r="AN31" s="69"/>
      <c r="AO31" s="69"/>
      <c r="AP31" s="69"/>
    </row>
    <row r="32" spans="1:42" x14ac:dyDescent="0.25">
      <c r="A32" s="38"/>
      <c r="B32" s="11">
        <v>0.4375</v>
      </c>
      <c r="C32" s="11">
        <v>0.5</v>
      </c>
      <c r="D32" s="194">
        <f t="shared" ref="D32" si="2">24*TEXT(C32-B32,"h:mm")</f>
        <v>1.5</v>
      </c>
      <c r="E32" s="34"/>
      <c r="F32" s="34" t="s">
        <v>10</v>
      </c>
      <c r="G32" s="12"/>
      <c r="H32" s="32"/>
      <c r="I32" s="29"/>
      <c r="J32" s="9"/>
      <c r="K32" s="9"/>
      <c r="L32" s="29"/>
      <c r="M32" s="66"/>
      <c r="N32" s="9"/>
      <c r="O32" s="9"/>
      <c r="P32" s="48"/>
      <c r="R32" s="141"/>
      <c r="S32" s="141"/>
      <c r="T32" s="141"/>
      <c r="U32" s="141"/>
      <c r="V32" s="141"/>
      <c r="W32" s="141"/>
      <c r="X32" s="141"/>
      <c r="Y32" s="141"/>
      <c r="Z32" s="141"/>
      <c r="AA32" s="141"/>
      <c r="AB32" s="141"/>
      <c r="AC32" s="141"/>
      <c r="AD32" s="141"/>
      <c r="AE32" s="141"/>
      <c r="AF32" s="141"/>
      <c r="AG32" s="141"/>
      <c r="AH32" s="141"/>
      <c r="AI32" s="141"/>
      <c r="AJ32" s="141"/>
      <c r="AK32" s="141"/>
      <c r="AL32" s="141"/>
      <c r="AM32" s="141"/>
      <c r="AN32" s="141"/>
      <c r="AO32" s="141"/>
      <c r="AP32" s="141"/>
    </row>
    <row r="33" spans="1:43" x14ac:dyDescent="0.25">
      <c r="A33" s="38" t="s">
        <v>407</v>
      </c>
      <c r="B33" s="11">
        <v>0.5</v>
      </c>
      <c r="C33" s="11">
        <v>0.66666666666666663</v>
      </c>
      <c r="D33" s="194">
        <f t="shared" ref="D33" si="3">24*TEXT(C33-B33,"h:mm")</f>
        <v>4</v>
      </c>
      <c r="E33" s="10" t="s">
        <v>312</v>
      </c>
      <c r="F33" s="34" t="s">
        <v>292</v>
      </c>
      <c r="G33" s="29" t="s">
        <v>205</v>
      </c>
      <c r="H33" s="59" t="s">
        <v>420</v>
      </c>
      <c r="I33" s="57"/>
      <c r="J33" s="9" t="s">
        <v>397</v>
      </c>
      <c r="K33" s="8" t="s">
        <v>399</v>
      </c>
      <c r="L33" s="59" t="s">
        <v>423</v>
      </c>
      <c r="M33" s="59" t="s">
        <v>442</v>
      </c>
      <c r="N33" s="9" t="s">
        <v>53</v>
      </c>
      <c r="O33" s="9" t="s">
        <v>252</v>
      </c>
      <c r="P33" s="46" t="s">
        <v>341</v>
      </c>
      <c r="R33" s="141"/>
      <c r="S33" s="141"/>
      <c r="T33" s="141"/>
      <c r="U33" s="141"/>
      <c r="V33" s="141"/>
      <c r="W33" s="141"/>
      <c r="X33" s="141"/>
      <c r="Y33" s="141"/>
      <c r="Z33" s="141"/>
      <c r="AA33" s="141"/>
      <c r="AB33" s="141"/>
      <c r="AC33" s="141"/>
      <c r="AD33" s="141"/>
      <c r="AE33" s="141"/>
      <c r="AF33" s="141"/>
      <c r="AG33" s="141"/>
      <c r="AH33" s="141"/>
      <c r="AI33" s="141"/>
      <c r="AJ33" s="141"/>
      <c r="AK33" s="141"/>
      <c r="AL33" s="141"/>
      <c r="AM33" s="141"/>
      <c r="AN33" s="141"/>
      <c r="AO33" s="141"/>
      <c r="AP33" s="141"/>
    </row>
    <row r="34" spans="1:43" x14ac:dyDescent="0.25">
      <c r="A34" s="178" t="s">
        <v>248</v>
      </c>
      <c r="B34" s="179">
        <v>5</v>
      </c>
      <c r="C34" s="222" t="s">
        <v>368</v>
      </c>
      <c r="D34" s="223"/>
      <c r="E34" s="224"/>
      <c r="F34" s="28" t="s">
        <v>342</v>
      </c>
      <c r="G34" s="25"/>
      <c r="H34" s="71" t="s">
        <v>444</v>
      </c>
      <c r="I34" s="25"/>
      <c r="J34" s="21"/>
      <c r="K34" s="21"/>
      <c r="L34" s="26"/>
      <c r="M34" s="26"/>
      <c r="N34" s="21"/>
      <c r="O34" s="21"/>
      <c r="P34" s="44"/>
      <c r="R34" s="141"/>
      <c r="S34" s="141"/>
      <c r="T34" s="141"/>
      <c r="U34" s="141"/>
      <c r="V34" s="141"/>
      <c r="W34" s="141"/>
      <c r="X34" s="141"/>
      <c r="Y34" s="141"/>
      <c r="Z34" s="141"/>
      <c r="AA34" s="141"/>
      <c r="AB34" s="141"/>
      <c r="AC34" s="141"/>
      <c r="AD34" s="141"/>
      <c r="AE34" s="141"/>
      <c r="AF34" s="141"/>
      <c r="AG34" s="141"/>
      <c r="AH34" s="141"/>
      <c r="AI34" s="141"/>
      <c r="AJ34" s="141"/>
      <c r="AK34" s="141"/>
      <c r="AL34" s="141"/>
      <c r="AM34" s="141"/>
      <c r="AN34" s="141"/>
      <c r="AO34" s="141"/>
      <c r="AP34" s="141"/>
    </row>
    <row r="35" spans="1:43" x14ac:dyDescent="0.25">
      <c r="A35" s="45" t="s">
        <v>0</v>
      </c>
      <c r="B35" s="27" t="s">
        <v>1</v>
      </c>
      <c r="C35" s="27" t="s">
        <v>2</v>
      </c>
      <c r="D35" s="196" t="s">
        <v>3</v>
      </c>
      <c r="E35" s="24" t="s">
        <v>4</v>
      </c>
      <c r="F35" s="33" t="s">
        <v>5</v>
      </c>
      <c r="G35" s="24" t="s">
        <v>6</v>
      </c>
      <c r="H35" s="28" t="s">
        <v>7</v>
      </c>
      <c r="I35" s="7" t="s">
        <v>85</v>
      </c>
      <c r="J35" s="21"/>
      <c r="K35" s="21"/>
      <c r="L35" s="28" t="s">
        <v>12</v>
      </c>
      <c r="M35" s="28" t="s">
        <v>116</v>
      </c>
      <c r="N35" s="21"/>
      <c r="O35" s="21"/>
      <c r="P35" s="37" t="s">
        <v>339</v>
      </c>
      <c r="R35" s="141"/>
      <c r="S35" s="141"/>
      <c r="T35" s="141"/>
      <c r="U35" s="141"/>
      <c r="V35" s="141"/>
      <c r="W35" s="141"/>
      <c r="X35" s="141"/>
      <c r="Y35" s="141"/>
      <c r="Z35" s="141"/>
      <c r="AA35" s="141"/>
      <c r="AB35" s="141"/>
      <c r="AC35" s="141"/>
      <c r="AD35" s="141"/>
      <c r="AE35" s="141"/>
      <c r="AF35" s="141"/>
      <c r="AG35" s="141"/>
      <c r="AH35" s="141"/>
      <c r="AI35" s="141"/>
      <c r="AJ35" s="141"/>
      <c r="AK35" s="141"/>
      <c r="AL35" s="141"/>
      <c r="AM35" s="141"/>
      <c r="AN35" s="141"/>
      <c r="AO35" s="141"/>
      <c r="AP35" s="141"/>
    </row>
    <row r="36" spans="1:43" x14ac:dyDescent="0.25">
      <c r="A36" s="38" t="s">
        <v>407</v>
      </c>
      <c r="B36" s="11">
        <v>0.33333333333333331</v>
      </c>
      <c r="C36" s="11">
        <v>0.375</v>
      </c>
      <c r="D36" s="194">
        <f>24*TEXT(C36-B36,"h:mm")</f>
        <v>1</v>
      </c>
      <c r="E36" s="12" t="s">
        <v>269</v>
      </c>
      <c r="F36" s="58" t="s">
        <v>265</v>
      </c>
      <c r="G36" s="10" t="s">
        <v>205</v>
      </c>
      <c r="H36" s="2" t="s">
        <v>416</v>
      </c>
      <c r="I36" s="2"/>
      <c r="J36" s="9" t="s">
        <v>53</v>
      </c>
      <c r="K36" s="10" t="s">
        <v>252</v>
      </c>
      <c r="L36" s="2"/>
      <c r="M36" s="2" t="s">
        <v>418</v>
      </c>
      <c r="N36" s="9" t="s">
        <v>53</v>
      </c>
      <c r="O36" s="10" t="s">
        <v>252</v>
      </c>
      <c r="P36" s="39" t="s">
        <v>340</v>
      </c>
    </row>
    <row r="37" spans="1:43" x14ac:dyDescent="0.25">
      <c r="A37" s="38" t="s">
        <v>407</v>
      </c>
      <c r="B37" s="11">
        <v>0.375</v>
      </c>
      <c r="C37" s="11">
        <v>0.45833333333333331</v>
      </c>
      <c r="D37" s="194">
        <f t="shared" ref="D37" si="4">24*TEXT(C37-B37,"h:mm")</f>
        <v>2</v>
      </c>
      <c r="E37" s="204" t="s">
        <v>272</v>
      </c>
      <c r="F37" s="34" t="s">
        <v>306</v>
      </c>
      <c r="G37" s="31" t="s">
        <v>205</v>
      </c>
      <c r="H37" s="60" t="s">
        <v>104</v>
      </c>
      <c r="I37" s="8"/>
      <c r="J37" s="9" t="s">
        <v>53</v>
      </c>
      <c r="K37" s="8" t="s">
        <v>399</v>
      </c>
      <c r="L37" s="8" t="s">
        <v>424</v>
      </c>
      <c r="M37" s="59" t="s">
        <v>411</v>
      </c>
      <c r="N37" s="9" t="s">
        <v>53</v>
      </c>
      <c r="O37" s="10" t="s">
        <v>252</v>
      </c>
      <c r="P37" s="43" t="s">
        <v>341</v>
      </c>
      <c r="R37" s="141"/>
      <c r="S37" s="141"/>
      <c r="T37" s="141"/>
      <c r="U37" s="141"/>
      <c r="V37" s="141"/>
      <c r="W37" s="141"/>
      <c r="X37" s="141"/>
      <c r="Y37" s="141"/>
      <c r="Z37" s="141"/>
      <c r="AA37" s="141"/>
      <c r="AB37" s="141"/>
      <c r="AC37" s="141"/>
      <c r="AD37" s="141"/>
      <c r="AE37" s="141"/>
      <c r="AF37" s="141"/>
      <c r="AG37" s="141"/>
      <c r="AH37" s="141"/>
      <c r="AI37" s="141"/>
      <c r="AJ37" s="141"/>
      <c r="AK37" s="141"/>
      <c r="AL37" s="141"/>
      <c r="AM37" s="141"/>
      <c r="AN37" s="141"/>
      <c r="AO37" s="141"/>
      <c r="AP37" s="141"/>
    </row>
    <row r="38" spans="1:43" x14ac:dyDescent="0.25">
      <c r="A38" s="38"/>
      <c r="B38" s="11">
        <v>0.45833333333333331</v>
      </c>
      <c r="C38" s="11">
        <v>0.5</v>
      </c>
      <c r="D38" s="194">
        <f>24*TEXT(C38-B38,"h:mm")</f>
        <v>1</v>
      </c>
      <c r="E38" s="34"/>
      <c r="F38" s="34" t="s">
        <v>10</v>
      </c>
      <c r="G38" s="12"/>
      <c r="H38" s="32"/>
      <c r="I38" s="29"/>
      <c r="J38" s="9"/>
      <c r="K38" s="8"/>
      <c r="L38" s="29"/>
      <c r="M38" s="66"/>
      <c r="P38" s="48"/>
      <c r="R38" s="141"/>
      <c r="S38" s="141"/>
      <c r="T38" s="141"/>
      <c r="U38" s="141"/>
      <c r="V38" s="141"/>
      <c r="W38" s="141"/>
      <c r="X38" s="141"/>
      <c r="Y38" s="141"/>
      <c r="Z38" s="141"/>
      <c r="AA38" s="141"/>
      <c r="AB38" s="141"/>
      <c r="AC38" s="141"/>
      <c r="AD38" s="141"/>
      <c r="AE38" s="141"/>
      <c r="AF38" s="141"/>
      <c r="AG38" s="141"/>
      <c r="AH38" s="141"/>
      <c r="AI38" s="141"/>
      <c r="AJ38" s="141"/>
      <c r="AK38" s="141"/>
      <c r="AL38" s="141"/>
      <c r="AM38" s="141"/>
      <c r="AN38" s="141"/>
      <c r="AO38" s="141"/>
      <c r="AP38" s="141"/>
    </row>
    <row r="39" spans="1:43" x14ac:dyDescent="0.25">
      <c r="A39" s="38" t="s">
        <v>407</v>
      </c>
      <c r="B39" s="11">
        <v>0.5</v>
      </c>
      <c r="C39" s="11">
        <v>0.54166666666666663</v>
      </c>
      <c r="D39" s="194">
        <f>24*TEXT(C39-B39,"h:mm")</f>
        <v>1</v>
      </c>
      <c r="E39" s="12" t="s">
        <v>256</v>
      </c>
      <c r="F39" s="58" t="s">
        <v>297</v>
      </c>
      <c r="G39" s="10" t="s">
        <v>205</v>
      </c>
      <c r="H39" s="2" t="s">
        <v>416</v>
      </c>
      <c r="I39" s="2"/>
      <c r="J39" s="9" t="s">
        <v>53</v>
      </c>
      <c r="K39" s="8" t="s">
        <v>252</v>
      </c>
      <c r="L39" s="8"/>
      <c r="M39" s="2" t="s">
        <v>418</v>
      </c>
      <c r="N39" s="9" t="s">
        <v>53</v>
      </c>
      <c r="O39" s="10" t="s">
        <v>252</v>
      </c>
      <c r="P39" s="39" t="s">
        <v>340</v>
      </c>
    </row>
    <row r="40" spans="1:43" x14ac:dyDescent="0.25">
      <c r="A40" s="38" t="s">
        <v>407</v>
      </c>
      <c r="B40" s="11">
        <v>0.54166666666666663</v>
      </c>
      <c r="C40" s="11">
        <v>0.625</v>
      </c>
      <c r="D40" s="194">
        <f t="shared" ref="D40" si="5">24*TEXT(C40-B40,"h:mm")</f>
        <v>2</v>
      </c>
      <c r="E40" s="204" t="s">
        <v>272</v>
      </c>
      <c r="F40" s="34" t="s">
        <v>306</v>
      </c>
      <c r="G40" s="31" t="s">
        <v>205</v>
      </c>
      <c r="H40" s="60" t="s">
        <v>104</v>
      </c>
      <c r="I40" s="8"/>
      <c r="J40" s="9" t="s">
        <v>53</v>
      </c>
      <c r="K40" s="8" t="s">
        <v>399</v>
      </c>
      <c r="L40" s="8" t="s">
        <v>424</v>
      </c>
      <c r="M40" s="59" t="s">
        <v>411</v>
      </c>
      <c r="N40" s="9" t="s">
        <v>53</v>
      </c>
      <c r="O40" s="8" t="s">
        <v>252</v>
      </c>
      <c r="P40" s="43" t="s">
        <v>341</v>
      </c>
      <c r="R40" s="141"/>
      <c r="S40" s="141"/>
      <c r="T40" s="141"/>
      <c r="U40" s="141"/>
      <c r="V40" s="141"/>
      <c r="W40" s="141"/>
      <c r="X40" s="141"/>
      <c r="Y40" s="141"/>
      <c r="Z40" s="141"/>
      <c r="AA40" s="141"/>
      <c r="AB40" s="141"/>
      <c r="AC40" s="141"/>
      <c r="AD40" s="141"/>
      <c r="AE40" s="141"/>
      <c r="AF40" s="141"/>
      <c r="AG40" s="141"/>
      <c r="AH40" s="141"/>
      <c r="AI40" s="141"/>
      <c r="AJ40" s="141"/>
      <c r="AK40" s="141"/>
      <c r="AL40" s="141"/>
      <c r="AM40" s="141"/>
      <c r="AN40" s="141"/>
      <c r="AO40" s="141"/>
      <c r="AP40" s="141"/>
    </row>
    <row r="41" spans="1:43" x14ac:dyDescent="0.25">
      <c r="A41" s="178" t="s">
        <v>248</v>
      </c>
      <c r="B41" s="179">
        <v>6</v>
      </c>
      <c r="C41" s="222" t="s">
        <v>401</v>
      </c>
      <c r="D41" s="223"/>
      <c r="E41" s="224"/>
      <c r="F41" s="28" t="s">
        <v>342</v>
      </c>
      <c r="G41" s="25"/>
      <c r="H41" s="157" t="s">
        <v>444</v>
      </c>
      <c r="I41" s="25"/>
      <c r="J41" s="21"/>
      <c r="K41" s="21"/>
      <c r="L41" s="26"/>
      <c r="M41" s="67"/>
      <c r="N41" s="21"/>
      <c r="O41" s="21"/>
      <c r="P41" s="44"/>
      <c r="R41" s="141"/>
      <c r="S41" s="141"/>
      <c r="T41" s="141"/>
      <c r="U41" s="141"/>
      <c r="V41" s="141"/>
      <c r="W41" s="141"/>
      <c r="X41" s="141"/>
      <c r="Y41" s="141"/>
      <c r="Z41" s="141"/>
      <c r="AA41" s="141"/>
      <c r="AB41" s="141"/>
      <c r="AC41" s="141"/>
      <c r="AD41" s="141"/>
      <c r="AE41" s="141"/>
      <c r="AF41" s="141"/>
      <c r="AG41" s="141"/>
      <c r="AH41" s="141"/>
      <c r="AI41" s="141"/>
      <c r="AJ41" s="141"/>
      <c r="AK41" s="141"/>
      <c r="AL41" s="141"/>
      <c r="AM41" s="141"/>
      <c r="AN41" s="141"/>
      <c r="AO41" s="141"/>
      <c r="AP41" s="141"/>
    </row>
    <row r="42" spans="1:43" x14ac:dyDescent="0.25">
      <c r="A42" s="45" t="s">
        <v>0</v>
      </c>
      <c r="B42" s="27" t="s">
        <v>1</v>
      </c>
      <c r="C42" s="27" t="s">
        <v>2</v>
      </c>
      <c r="D42" s="196" t="s">
        <v>3</v>
      </c>
      <c r="E42" s="24" t="s">
        <v>4</v>
      </c>
      <c r="F42" s="33" t="s">
        <v>5</v>
      </c>
      <c r="G42" s="24" t="s">
        <v>6</v>
      </c>
      <c r="H42" s="155" t="s">
        <v>7</v>
      </c>
      <c r="I42" s="7" t="s">
        <v>85</v>
      </c>
      <c r="J42" s="21"/>
      <c r="K42" s="21"/>
      <c r="L42" s="28" t="s">
        <v>12</v>
      </c>
      <c r="M42" s="68" t="s">
        <v>116</v>
      </c>
      <c r="N42" s="21"/>
      <c r="O42" s="21"/>
      <c r="P42" s="37" t="s">
        <v>339</v>
      </c>
      <c r="R42" s="141"/>
      <c r="S42" s="141"/>
      <c r="T42" s="141"/>
      <c r="U42" s="141"/>
      <c r="V42" s="141"/>
      <c r="W42" s="141"/>
      <c r="X42" s="141"/>
      <c r="Y42" s="141"/>
      <c r="Z42" s="141"/>
      <c r="AA42" s="141"/>
      <c r="AB42" s="141"/>
      <c r="AC42" s="141"/>
      <c r="AD42" s="141"/>
      <c r="AE42" s="141"/>
      <c r="AF42" s="141"/>
      <c r="AG42" s="141"/>
      <c r="AH42" s="141"/>
      <c r="AI42" s="141"/>
      <c r="AJ42" s="141"/>
      <c r="AK42" s="141"/>
      <c r="AL42" s="141"/>
      <c r="AM42" s="141"/>
      <c r="AN42" s="141"/>
      <c r="AO42" s="141"/>
      <c r="AP42" s="141"/>
    </row>
    <row r="43" spans="1:43" x14ac:dyDescent="0.25">
      <c r="A43" s="38" t="s">
        <v>407</v>
      </c>
      <c r="B43" s="11">
        <v>0.33333333333333331</v>
      </c>
      <c r="C43" s="11">
        <v>0.41666666666666669</v>
      </c>
      <c r="D43" s="194">
        <f t="shared" ref="D43" si="6">24*TEXT(C43-B43,"h:mm")</f>
        <v>2</v>
      </c>
      <c r="E43" s="204" t="s">
        <v>272</v>
      </c>
      <c r="F43" s="34" t="s">
        <v>306</v>
      </c>
      <c r="G43" s="31" t="s">
        <v>205</v>
      </c>
      <c r="H43" s="59" t="s">
        <v>411</v>
      </c>
      <c r="I43" s="8"/>
      <c r="J43" s="9" t="s">
        <v>53</v>
      </c>
      <c r="K43" s="8" t="s">
        <v>252</v>
      </c>
      <c r="L43" s="8" t="s">
        <v>424</v>
      </c>
      <c r="M43" s="8" t="s">
        <v>419</v>
      </c>
      <c r="N43" s="9" t="s">
        <v>53</v>
      </c>
      <c r="O43" s="9" t="s">
        <v>399</v>
      </c>
      <c r="P43" s="43" t="s">
        <v>341</v>
      </c>
      <c r="R43" s="141"/>
      <c r="S43" s="141"/>
      <c r="T43" s="141"/>
      <c r="U43" s="141"/>
      <c r="V43" s="141"/>
      <c r="W43" s="141"/>
      <c r="X43" s="141"/>
      <c r="Y43" s="141"/>
      <c r="Z43" s="141"/>
      <c r="AA43" s="141"/>
      <c r="AB43" s="141"/>
      <c r="AC43" s="141"/>
      <c r="AD43" s="141"/>
      <c r="AE43" s="141"/>
      <c r="AF43" s="141"/>
      <c r="AG43" s="141"/>
      <c r="AH43" s="141"/>
      <c r="AI43" s="141"/>
      <c r="AJ43" s="141"/>
      <c r="AK43" s="141"/>
      <c r="AL43" s="141"/>
      <c r="AM43" s="141"/>
      <c r="AN43" s="141"/>
      <c r="AO43" s="141"/>
      <c r="AP43" s="141"/>
    </row>
    <row r="44" spans="1:43" x14ac:dyDescent="0.25">
      <c r="A44" s="38" t="s">
        <v>407</v>
      </c>
      <c r="B44" s="11">
        <v>0.41666666666666669</v>
      </c>
      <c r="C44" s="11">
        <v>0.45833333333333331</v>
      </c>
      <c r="D44" s="194">
        <f>24*TEXT(C44-B44,"h:mm")</f>
        <v>1</v>
      </c>
      <c r="E44" s="10" t="s">
        <v>313</v>
      </c>
      <c r="F44" s="34" t="s">
        <v>283</v>
      </c>
      <c r="G44" s="152" t="s">
        <v>205</v>
      </c>
      <c r="H44" s="59" t="s">
        <v>442</v>
      </c>
      <c r="I44" s="153"/>
      <c r="J44" s="9" t="s">
        <v>53</v>
      </c>
      <c r="K44" s="8" t="s">
        <v>252</v>
      </c>
      <c r="L44" s="59"/>
      <c r="M44" s="8" t="s">
        <v>419</v>
      </c>
      <c r="N44" s="9" t="s">
        <v>53</v>
      </c>
      <c r="O44" s="8" t="s">
        <v>252</v>
      </c>
      <c r="P44" s="39" t="s">
        <v>257</v>
      </c>
      <c r="R44" s="141"/>
      <c r="S44" s="141"/>
      <c r="T44" s="141"/>
      <c r="U44" s="141"/>
      <c r="V44" s="141"/>
      <c r="W44" s="141"/>
      <c r="X44" s="141"/>
      <c r="Y44" s="141"/>
      <c r="Z44" s="141"/>
      <c r="AA44" s="141"/>
      <c r="AB44" s="141"/>
      <c r="AC44" s="141"/>
      <c r="AD44" s="141"/>
      <c r="AE44" s="141"/>
      <c r="AF44" s="141"/>
      <c r="AG44" s="141"/>
      <c r="AH44" s="141"/>
      <c r="AI44" s="141"/>
      <c r="AJ44" s="141"/>
      <c r="AK44" s="141"/>
      <c r="AL44" s="141"/>
      <c r="AM44" s="141"/>
      <c r="AN44" s="141"/>
      <c r="AO44" s="141"/>
      <c r="AP44" s="141"/>
    </row>
    <row r="45" spans="1:43" x14ac:dyDescent="0.25">
      <c r="A45" s="38"/>
      <c r="B45" s="11">
        <v>0.45833333333333331</v>
      </c>
      <c r="C45" s="11">
        <v>0.5</v>
      </c>
      <c r="D45" s="194">
        <f>24*TEXT(C45-B45,"h:mm")</f>
        <v>1</v>
      </c>
      <c r="E45" s="34"/>
      <c r="F45" s="34" t="s">
        <v>10</v>
      </c>
      <c r="G45" s="12"/>
      <c r="H45" s="32"/>
      <c r="I45" s="29"/>
      <c r="J45" s="9"/>
      <c r="K45" s="8"/>
      <c r="L45" s="29"/>
      <c r="M45" s="66"/>
      <c r="N45" s="9"/>
      <c r="O45" s="8"/>
      <c r="P45" s="48"/>
      <c r="R45" s="141"/>
      <c r="S45" s="141"/>
      <c r="T45" s="141"/>
      <c r="U45" s="141"/>
      <c r="V45" s="141"/>
      <c r="W45" s="141"/>
      <c r="X45" s="141"/>
      <c r="Y45" s="141"/>
      <c r="Z45" s="141"/>
      <c r="AA45" s="141"/>
      <c r="AB45" s="141"/>
      <c r="AC45" s="141"/>
      <c r="AD45" s="141"/>
      <c r="AE45" s="141"/>
      <c r="AF45" s="141"/>
      <c r="AG45" s="141"/>
      <c r="AH45" s="141"/>
      <c r="AI45" s="141"/>
      <c r="AJ45" s="141"/>
      <c r="AK45" s="141"/>
      <c r="AL45" s="141"/>
      <c r="AM45" s="141"/>
      <c r="AN45" s="141"/>
      <c r="AO45" s="141"/>
      <c r="AP45" s="141"/>
    </row>
    <row r="46" spans="1:43" x14ac:dyDescent="0.25">
      <c r="A46" s="38" t="s">
        <v>407</v>
      </c>
      <c r="B46" s="11">
        <v>0.5</v>
      </c>
      <c r="C46" s="11">
        <v>0.66666666666666663</v>
      </c>
      <c r="D46" s="194">
        <f t="shared" ref="D46" si="7">24*TEXT(C46-B46,"h:mm")</f>
        <v>4</v>
      </c>
      <c r="E46" s="10" t="s">
        <v>308</v>
      </c>
      <c r="F46" s="34" t="s">
        <v>343</v>
      </c>
      <c r="G46" s="152" t="s">
        <v>205</v>
      </c>
      <c r="H46" s="59" t="s">
        <v>425</v>
      </c>
      <c r="I46" s="153"/>
      <c r="J46" s="9" t="s">
        <v>397</v>
      </c>
      <c r="K46" s="8" t="s">
        <v>399</v>
      </c>
      <c r="L46" s="59" t="s">
        <v>445</v>
      </c>
      <c r="M46" s="5" t="s">
        <v>417</v>
      </c>
      <c r="N46" s="9" t="s">
        <v>53</v>
      </c>
      <c r="O46" s="153" t="s">
        <v>399</v>
      </c>
      <c r="P46" s="39" t="s">
        <v>341</v>
      </c>
      <c r="R46" s="141"/>
      <c r="S46" s="141"/>
      <c r="T46" s="141"/>
      <c r="U46" s="141"/>
      <c r="V46" s="141"/>
      <c r="W46" s="141"/>
      <c r="X46" s="141"/>
      <c r="Y46" s="141"/>
      <c r="Z46" s="141"/>
      <c r="AA46" s="141"/>
      <c r="AB46" s="141"/>
      <c r="AC46" s="141"/>
      <c r="AD46" s="141"/>
      <c r="AE46" s="141"/>
      <c r="AF46" s="141"/>
      <c r="AG46" s="141"/>
      <c r="AH46" s="141"/>
      <c r="AI46" s="141"/>
      <c r="AJ46" s="141"/>
      <c r="AK46" s="141"/>
      <c r="AL46" s="141"/>
      <c r="AM46" s="141"/>
      <c r="AN46" s="141"/>
      <c r="AO46" s="141"/>
      <c r="AP46" s="141"/>
    </row>
    <row r="47" spans="1:43" x14ac:dyDescent="0.25">
      <c r="A47" s="178" t="s">
        <v>248</v>
      </c>
      <c r="B47" s="179">
        <v>7</v>
      </c>
      <c r="C47" s="222" t="s">
        <v>369</v>
      </c>
      <c r="D47" s="223"/>
      <c r="E47" s="224"/>
      <c r="F47" s="28" t="s">
        <v>342</v>
      </c>
      <c r="G47" s="25"/>
      <c r="H47" s="25" t="s">
        <v>444</v>
      </c>
      <c r="I47" s="25"/>
      <c r="J47" s="25"/>
      <c r="K47" s="25"/>
      <c r="L47" s="26"/>
      <c r="M47" s="67"/>
      <c r="N47" s="7"/>
      <c r="O47" s="7"/>
      <c r="P47" s="44"/>
      <c r="R47" s="141"/>
      <c r="S47" s="141"/>
      <c r="T47" s="141"/>
      <c r="U47" s="141"/>
      <c r="V47" s="141"/>
      <c r="W47" s="141"/>
      <c r="X47" s="141"/>
      <c r="Y47" s="141"/>
      <c r="Z47" s="141"/>
      <c r="AA47" s="141"/>
      <c r="AB47" s="141"/>
      <c r="AC47" s="141"/>
      <c r="AD47" s="141"/>
      <c r="AE47" s="141"/>
      <c r="AF47" s="141"/>
      <c r="AG47" s="141"/>
      <c r="AH47" s="141"/>
      <c r="AI47" s="141"/>
      <c r="AJ47" s="141"/>
      <c r="AK47" s="141"/>
      <c r="AL47" s="141"/>
      <c r="AM47" s="141"/>
      <c r="AN47" s="141"/>
      <c r="AO47" s="141"/>
      <c r="AP47" s="141"/>
    </row>
    <row r="48" spans="1:43" x14ac:dyDescent="0.25">
      <c r="A48" s="45" t="s">
        <v>0</v>
      </c>
      <c r="B48" s="27" t="s">
        <v>1</v>
      </c>
      <c r="C48" s="27" t="s">
        <v>2</v>
      </c>
      <c r="D48" s="196" t="s">
        <v>3</v>
      </c>
      <c r="E48" s="24" t="s">
        <v>4</v>
      </c>
      <c r="F48" s="33" t="s">
        <v>5</v>
      </c>
      <c r="G48" s="24" t="s">
        <v>6</v>
      </c>
      <c r="H48" s="155" t="s">
        <v>7</v>
      </c>
      <c r="I48" s="7" t="s">
        <v>85</v>
      </c>
      <c r="J48" s="25"/>
      <c r="K48" s="25"/>
      <c r="L48" s="28" t="s">
        <v>12</v>
      </c>
      <c r="M48" s="156" t="s">
        <v>116</v>
      </c>
      <c r="N48" s="7"/>
      <c r="O48" s="7"/>
      <c r="P48" s="37" t="s">
        <v>339</v>
      </c>
      <c r="R48" s="141"/>
      <c r="S48" s="141"/>
      <c r="T48" s="141"/>
      <c r="U48" s="141"/>
      <c r="V48" s="141"/>
      <c r="W48" s="141"/>
      <c r="X48" s="141"/>
      <c r="Y48" s="141"/>
      <c r="Z48" s="141"/>
      <c r="AA48" s="141"/>
      <c r="AB48" s="141"/>
      <c r="AC48" s="141"/>
      <c r="AD48" s="141"/>
      <c r="AE48" s="141"/>
      <c r="AF48" s="141"/>
      <c r="AG48" s="141"/>
      <c r="AH48" s="141"/>
      <c r="AI48" s="141"/>
      <c r="AJ48" s="141"/>
      <c r="AK48" s="141"/>
      <c r="AL48" s="141"/>
      <c r="AM48" s="141"/>
      <c r="AN48" s="141"/>
      <c r="AO48" s="141"/>
      <c r="AP48" s="141"/>
      <c r="AQ48" s="49"/>
    </row>
    <row r="49" spans="1:43" x14ac:dyDescent="0.25">
      <c r="A49" s="38" t="s">
        <v>407</v>
      </c>
      <c r="B49" s="11">
        <v>0.33333333333333331</v>
      </c>
      <c r="C49" s="11">
        <v>0.66666666666666663</v>
      </c>
      <c r="D49" s="194">
        <f t="shared" ref="D49" si="8">24*TEXT(C49-B49,"h:mm")</f>
        <v>8</v>
      </c>
      <c r="E49" s="10" t="s">
        <v>308</v>
      </c>
      <c r="F49" s="34" t="s">
        <v>344</v>
      </c>
      <c r="G49" s="152" t="s">
        <v>205</v>
      </c>
      <c r="H49" s="59" t="s">
        <v>425</v>
      </c>
      <c r="I49" s="153"/>
      <c r="J49" s="9" t="s">
        <v>397</v>
      </c>
      <c r="K49" s="8" t="s">
        <v>399</v>
      </c>
      <c r="L49" s="59" t="s">
        <v>445</v>
      </c>
      <c r="M49" s="5" t="s">
        <v>417</v>
      </c>
      <c r="N49" s="9" t="s">
        <v>53</v>
      </c>
      <c r="O49" s="153" t="s">
        <v>399</v>
      </c>
      <c r="P49" s="39" t="s">
        <v>341</v>
      </c>
      <c r="R49" s="141"/>
      <c r="S49" s="141"/>
      <c r="T49" s="141"/>
      <c r="U49" s="141"/>
      <c r="V49" s="141"/>
      <c r="W49" s="141"/>
      <c r="X49" s="141"/>
      <c r="Y49" s="141"/>
      <c r="Z49" s="141"/>
      <c r="AA49" s="141"/>
      <c r="AB49" s="141"/>
      <c r="AC49" s="141"/>
      <c r="AD49" s="141"/>
      <c r="AE49" s="141"/>
      <c r="AF49" s="141"/>
      <c r="AG49" s="141"/>
      <c r="AH49" s="141"/>
      <c r="AI49" s="141"/>
      <c r="AJ49" s="141"/>
      <c r="AK49" s="141"/>
      <c r="AL49" s="141"/>
      <c r="AM49" s="141"/>
      <c r="AN49" s="141"/>
      <c r="AO49" s="141"/>
      <c r="AP49" s="141"/>
    </row>
    <row r="50" spans="1:43" x14ac:dyDescent="0.25">
      <c r="A50" s="178" t="s">
        <v>248</v>
      </c>
      <c r="B50" s="179">
        <v>8</v>
      </c>
      <c r="C50" s="222" t="s">
        <v>370</v>
      </c>
      <c r="D50" s="223"/>
      <c r="E50" s="224"/>
      <c r="F50" s="28" t="s">
        <v>342</v>
      </c>
      <c r="G50" s="25"/>
      <c r="H50" s="25" t="s">
        <v>444</v>
      </c>
      <c r="I50" s="25"/>
      <c r="J50" s="25"/>
      <c r="K50" s="25"/>
      <c r="L50" s="26"/>
      <c r="M50" s="67"/>
      <c r="N50" s="220"/>
      <c r="O50" s="220"/>
      <c r="P50" s="44"/>
      <c r="R50" s="141"/>
      <c r="S50" s="141"/>
      <c r="T50" s="141"/>
      <c r="U50" s="141"/>
      <c r="V50" s="141"/>
      <c r="W50" s="141"/>
      <c r="X50" s="141"/>
      <c r="Y50" s="141"/>
      <c r="Z50" s="141"/>
      <c r="AA50" s="141"/>
      <c r="AB50" s="141"/>
      <c r="AC50" s="141"/>
      <c r="AD50" s="141"/>
      <c r="AE50" s="141"/>
      <c r="AF50" s="141"/>
      <c r="AG50" s="141"/>
      <c r="AH50" s="141"/>
      <c r="AI50" s="141"/>
      <c r="AJ50" s="141"/>
      <c r="AK50" s="141"/>
      <c r="AL50" s="141"/>
      <c r="AM50" s="141"/>
      <c r="AN50" s="141"/>
      <c r="AO50" s="141"/>
      <c r="AP50" s="141"/>
    </row>
    <row r="51" spans="1:43" x14ac:dyDescent="0.25">
      <c r="A51" s="45" t="s">
        <v>0</v>
      </c>
      <c r="B51" s="27" t="s">
        <v>1</v>
      </c>
      <c r="C51" s="27" t="s">
        <v>2</v>
      </c>
      <c r="D51" s="196" t="s">
        <v>3</v>
      </c>
      <c r="E51" s="24" t="s">
        <v>4</v>
      </c>
      <c r="F51" s="33" t="s">
        <v>5</v>
      </c>
      <c r="G51" s="24" t="s">
        <v>6</v>
      </c>
      <c r="H51" s="155" t="s">
        <v>7</v>
      </c>
      <c r="I51" s="7" t="s">
        <v>85</v>
      </c>
      <c r="J51" s="7"/>
      <c r="K51" s="7"/>
      <c r="L51" s="28" t="s">
        <v>12</v>
      </c>
      <c r="M51" s="156" t="s">
        <v>116</v>
      </c>
      <c r="N51" s="220"/>
      <c r="O51" s="220"/>
      <c r="P51" s="37" t="s">
        <v>339</v>
      </c>
      <c r="R51" s="141"/>
      <c r="S51" s="141"/>
      <c r="T51" s="141"/>
      <c r="U51" s="141"/>
      <c r="V51" s="141"/>
      <c r="W51" s="141"/>
      <c r="X51" s="141"/>
      <c r="Y51" s="141"/>
      <c r="Z51" s="141"/>
      <c r="AA51" s="141"/>
      <c r="AB51" s="141"/>
      <c r="AC51" s="141"/>
      <c r="AD51" s="141"/>
      <c r="AE51" s="141"/>
      <c r="AF51" s="141"/>
      <c r="AG51" s="141"/>
      <c r="AH51" s="141"/>
      <c r="AI51" s="141"/>
      <c r="AJ51" s="141"/>
      <c r="AK51" s="141"/>
      <c r="AL51" s="141"/>
      <c r="AM51" s="141"/>
      <c r="AN51" s="141"/>
      <c r="AO51" s="141"/>
      <c r="AP51" s="141"/>
      <c r="AQ51" s="49"/>
    </row>
    <row r="52" spans="1:43" x14ac:dyDescent="0.25">
      <c r="A52" s="38" t="s">
        <v>407</v>
      </c>
      <c r="B52" s="11">
        <v>0.33333333333333331</v>
      </c>
      <c r="C52" s="11">
        <v>0.66666666666666663</v>
      </c>
      <c r="D52" s="194">
        <f t="shared" ref="D52" si="9">24*TEXT(C52-B52,"h:mm")</f>
        <v>8</v>
      </c>
      <c r="E52" s="10" t="s">
        <v>308</v>
      </c>
      <c r="F52" s="34" t="s">
        <v>344</v>
      </c>
      <c r="G52" s="152" t="s">
        <v>205</v>
      </c>
      <c r="H52" s="59" t="s">
        <v>426</v>
      </c>
      <c r="I52" s="153"/>
      <c r="J52" s="9" t="s">
        <v>53</v>
      </c>
      <c r="K52" s="8" t="s">
        <v>399</v>
      </c>
      <c r="L52" s="59" t="s">
        <v>446</v>
      </c>
      <c r="M52" s="5" t="s">
        <v>417</v>
      </c>
      <c r="N52" s="9" t="s">
        <v>53</v>
      </c>
      <c r="O52" s="153" t="s">
        <v>399</v>
      </c>
      <c r="P52" s="39" t="s">
        <v>341</v>
      </c>
      <c r="R52" s="141"/>
      <c r="S52" s="141"/>
      <c r="T52" s="141"/>
      <c r="U52" s="141"/>
      <c r="V52" s="141"/>
      <c r="W52" s="141"/>
      <c r="X52" s="141"/>
      <c r="Y52" s="141"/>
      <c r="Z52" s="141"/>
      <c r="AA52" s="141"/>
      <c r="AB52" s="141"/>
      <c r="AC52" s="141"/>
      <c r="AD52" s="141"/>
      <c r="AE52" s="141"/>
      <c r="AF52" s="141"/>
      <c r="AG52" s="141"/>
      <c r="AH52" s="141"/>
      <c r="AI52" s="141"/>
      <c r="AJ52" s="141"/>
      <c r="AK52" s="141"/>
      <c r="AL52" s="141"/>
      <c r="AM52" s="141"/>
      <c r="AN52" s="141"/>
      <c r="AO52" s="141"/>
      <c r="AP52" s="141"/>
    </row>
    <row r="53" spans="1:43" x14ac:dyDescent="0.25">
      <c r="A53" s="178" t="s">
        <v>248</v>
      </c>
      <c r="B53" s="179">
        <v>9</v>
      </c>
      <c r="C53" s="222" t="s">
        <v>371</v>
      </c>
      <c r="D53" s="223"/>
      <c r="E53" s="224"/>
      <c r="F53" s="28" t="s">
        <v>342</v>
      </c>
      <c r="G53" s="21"/>
      <c r="H53" s="157" t="s">
        <v>444</v>
      </c>
      <c r="I53" s="25"/>
      <c r="J53" s="25"/>
      <c r="K53" s="25"/>
      <c r="L53" s="6"/>
      <c r="M53" s="6"/>
      <c r="N53" s="25"/>
      <c r="O53" s="25"/>
      <c r="P53" s="35"/>
      <c r="R53" s="141"/>
      <c r="S53" s="141"/>
      <c r="T53" s="141"/>
      <c r="U53" s="141"/>
      <c r="V53" s="141"/>
      <c r="W53" s="141"/>
      <c r="X53" s="141"/>
      <c r="Y53" s="141"/>
      <c r="Z53" s="141"/>
      <c r="AA53" s="141"/>
      <c r="AB53" s="141"/>
      <c r="AC53" s="141"/>
      <c r="AD53" s="141"/>
      <c r="AE53" s="141"/>
      <c r="AF53" s="141"/>
      <c r="AG53" s="141"/>
      <c r="AH53" s="141"/>
      <c r="AI53" s="141"/>
      <c r="AJ53" s="141"/>
      <c r="AK53" s="141"/>
      <c r="AL53" s="141"/>
      <c r="AM53" s="141"/>
      <c r="AN53" s="141"/>
      <c r="AO53" s="141"/>
      <c r="AP53" s="141"/>
      <c r="AQ53" s="49"/>
    </row>
    <row r="54" spans="1:43" x14ac:dyDescent="0.25">
      <c r="A54" s="36" t="s">
        <v>0</v>
      </c>
      <c r="B54" s="22" t="s">
        <v>1</v>
      </c>
      <c r="C54" s="22" t="s">
        <v>2</v>
      </c>
      <c r="D54" s="195" t="s">
        <v>3</v>
      </c>
      <c r="E54" s="20" t="s">
        <v>4</v>
      </c>
      <c r="F54" s="33" t="s">
        <v>5</v>
      </c>
      <c r="G54" s="23" t="s">
        <v>6</v>
      </c>
      <c r="H54" s="7" t="s">
        <v>7</v>
      </c>
      <c r="I54" s="7" t="s">
        <v>85</v>
      </c>
      <c r="J54" s="7"/>
      <c r="K54" s="7"/>
      <c r="L54" s="7" t="s">
        <v>12</v>
      </c>
      <c r="M54" s="7" t="s">
        <v>116</v>
      </c>
      <c r="N54" s="7"/>
      <c r="O54" s="7"/>
      <c r="P54" s="37" t="s">
        <v>339</v>
      </c>
      <c r="R54" s="141"/>
      <c r="S54" s="141"/>
      <c r="T54" s="141"/>
      <c r="U54" s="141"/>
      <c r="V54" s="141"/>
      <c r="W54" s="141"/>
      <c r="X54" s="141"/>
      <c r="Y54" s="141"/>
      <c r="Z54" s="141"/>
      <c r="AA54" s="141"/>
      <c r="AB54" s="141"/>
      <c r="AC54" s="141"/>
      <c r="AD54" s="141"/>
      <c r="AE54" s="141"/>
      <c r="AF54" s="141"/>
      <c r="AG54" s="141"/>
      <c r="AH54" s="141"/>
      <c r="AI54" s="141"/>
      <c r="AJ54" s="141"/>
      <c r="AK54" s="141"/>
      <c r="AL54" s="141"/>
      <c r="AM54" s="141"/>
      <c r="AN54" s="141"/>
      <c r="AO54" s="141"/>
      <c r="AP54" s="141"/>
      <c r="AQ54" s="49"/>
    </row>
    <row r="55" spans="1:43" x14ac:dyDescent="0.25">
      <c r="A55" s="38" t="s">
        <v>407</v>
      </c>
      <c r="B55" s="11">
        <v>0.33333333333333331</v>
      </c>
      <c r="C55" s="11">
        <v>0.5</v>
      </c>
      <c r="D55" s="194">
        <f t="shared" ref="D55" si="10">24*TEXT(C55-B55,"h:mm")</f>
        <v>4</v>
      </c>
      <c r="E55" s="10" t="s">
        <v>308</v>
      </c>
      <c r="F55" s="34" t="s">
        <v>343</v>
      </c>
      <c r="G55" s="152" t="s">
        <v>205</v>
      </c>
      <c r="H55" s="59" t="s">
        <v>426</v>
      </c>
      <c r="I55" s="153"/>
      <c r="J55" s="9" t="s">
        <v>53</v>
      </c>
      <c r="K55" s="8" t="s">
        <v>399</v>
      </c>
      <c r="L55" s="59" t="s">
        <v>446</v>
      </c>
      <c r="M55" s="5" t="s">
        <v>417</v>
      </c>
      <c r="N55" s="9" t="s">
        <v>53</v>
      </c>
      <c r="O55" s="153" t="s">
        <v>399</v>
      </c>
      <c r="P55" s="39" t="s">
        <v>341</v>
      </c>
      <c r="R55" s="141"/>
      <c r="S55" s="141"/>
      <c r="T55" s="141"/>
      <c r="U55" s="141"/>
      <c r="V55" s="141"/>
      <c r="W55" s="141"/>
      <c r="X55" s="141"/>
      <c r="Y55" s="141"/>
      <c r="Z55" s="141"/>
      <c r="AA55" s="141"/>
      <c r="AB55" s="141"/>
      <c r="AC55" s="141"/>
      <c r="AD55" s="141"/>
      <c r="AE55" s="141"/>
      <c r="AF55" s="141"/>
      <c r="AG55" s="141"/>
      <c r="AH55" s="141"/>
      <c r="AI55" s="141"/>
      <c r="AJ55" s="141"/>
      <c r="AK55" s="141"/>
      <c r="AL55" s="141"/>
      <c r="AM55" s="141"/>
      <c r="AN55" s="141"/>
      <c r="AO55" s="141"/>
      <c r="AP55" s="141"/>
    </row>
    <row r="56" spans="1:43" x14ac:dyDescent="0.25">
      <c r="A56" s="38"/>
      <c r="B56" s="11">
        <v>0.5</v>
      </c>
      <c r="C56" s="11">
        <v>0.54166666666666663</v>
      </c>
      <c r="D56" s="194">
        <f>24*TEXT(C56-B56,"h:mm")</f>
        <v>1</v>
      </c>
      <c r="E56" s="34"/>
      <c r="F56" s="34" t="s">
        <v>10</v>
      </c>
      <c r="G56" s="12"/>
      <c r="H56" s="32"/>
      <c r="I56" s="29"/>
      <c r="J56" s="9"/>
      <c r="K56" s="153"/>
      <c r="L56" s="29"/>
      <c r="M56" s="66"/>
      <c r="N56" s="9"/>
      <c r="O56" s="153"/>
      <c r="P56" s="48"/>
      <c r="R56" s="141"/>
      <c r="S56" s="141"/>
      <c r="T56" s="141"/>
      <c r="U56" s="141"/>
      <c r="V56" s="141"/>
      <c r="W56" s="141"/>
      <c r="X56" s="141"/>
      <c r="Y56" s="141"/>
      <c r="Z56" s="141"/>
      <c r="AA56" s="141"/>
      <c r="AB56" s="141"/>
      <c r="AC56" s="141"/>
      <c r="AD56" s="141"/>
      <c r="AE56" s="141"/>
      <c r="AF56" s="141"/>
      <c r="AG56" s="141"/>
      <c r="AH56" s="141"/>
      <c r="AI56" s="141"/>
      <c r="AJ56" s="141"/>
      <c r="AK56" s="141"/>
      <c r="AL56" s="141"/>
      <c r="AM56" s="141"/>
      <c r="AN56" s="141"/>
      <c r="AO56" s="141"/>
      <c r="AP56" s="141"/>
    </row>
    <row r="57" spans="1:43" x14ac:dyDescent="0.25">
      <c r="A57" s="38" t="s">
        <v>407</v>
      </c>
      <c r="B57" s="11">
        <v>0.54166666666666663</v>
      </c>
      <c r="C57" s="11">
        <v>0.66666666666666663</v>
      </c>
      <c r="D57" s="194">
        <f t="shared" ref="D57" si="11">24*TEXT(C57-B57,"h:mm")</f>
        <v>3</v>
      </c>
      <c r="E57" s="10" t="s">
        <v>345</v>
      </c>
      <c r="F57" s="34" t="s">
        <v>332</v>
      </c>
      <c r="G57" s="62" t="s">
        <v>205</v>
      </c>
      <c r="H57" s="5" t="s">
        <v>417</v>
      </c>
      <c r="I57" s="8"/>
      <c r="J57" s="9" t="s">
        <v>53</v>
      </c>
      <c r="K57" s="153" t="s">
        <v>399</v>
      </c>
      <c r="L57" s="59" t="s">
        <v>446</v>
      </c>
      <c r="M57" s="59" t="s">
        <v>426</v>
      </c>
      <c r="N57" s="9" t="s">
        <v>53</v>
      </c>
      <c r="O57" s="153" t="s">
        <v>399</v>
      </c>
      <c r="P57" s="63" t="s">
        <v>341</v>
      </c>
      <c r="R57" s="141"/>
      <c r="S57" s="141"/>
      <c r="T57" s="141"/>
      <c r="U57" s="141"/>
      <c r="V57" s="141"/>
      <c r="W57" s="141"/>
      <c r="X57" s="141"/>
      <c r="Y57" s="141"/>
      <c r="Z57" s="141"/>
      <c r="AA57" s="141"/>
      <c r="AB57" s="141"/>
      <c r="AC57" s="141"/>
      <c r="AD57" s="141"/>
      <c r="AE57" s="141"/>
      <c r="AF57" s="141"/>
      <c r="AG57" s="141"/>
      <c r="AH57" s="141"/>
      <c r="AI57" s="141"/>
      <c r="AJ57" s="141"/>
      <c r="AK57" s="141"/>
      <c r="AL57" s="141"/>
      <c r="AM57" s="141"/>
      <c r="AN57" s="141"/>
      <c r="AO57" s="141"/>
      <c r="AP57" s="141"/>
      <c r="AQ57" s="49"/>
    </row>
    <row r="58" spans="1:43" x14ac:dyDescent="0.25">
      <c r="A58" s="190"/>
      <c r="B58" s="17"/>
      <c r="C58" s="228" t="s">
        <v>373</v>
      </c>
      <c r="D58" s="228"/>
      <c r="E58" s="228"/>
      <c r="F58" s="56" t="s">
        <v>74</v>
      </c>
      <c r="G58" s="13"/>
      <c r="H58" s="13"/>
      <c r="I58" s="13"/>
      <c r="J58" s="13"/>
      <c r="K58" s="13"/>
      <c r="L58" s="14"/>
      <c r="M58" s="14"/>
      <c r="N58" s="13"/>
      <c r="O58" s="13"/>
      <c r="P58" s="40"/>
    </row>
    <row r="59" spans="1:43" x14ac:dyDescent="0.25">
      <c r="A59" s="178" t="s">
        <v>248</v>
      </c>
      <c r="B59" s="179">
        <v>10</v>
      </c>
      <c r="C59" s="222" t="s">
        <v>372</v>
      </c>
      <c r="D59" s="223"/>
      <c r="E59" s="224"/>
      <c r="F59" s="28" t="s">
        <v>342</v>
      </c>
      <c r="G59" s="21"/>
      <c r="H59" s="157" t="s">
        <v>444</v>
      </c>
      <c r="I59" s="25"/>
      <c r="J59" s="7"/>
      <c r="K59" s="7"/>
      <c r="L59" s="6"/>
      <c r="M59" s="6"/>
      <c r="N59" s="25"/>
      <c r="O59" s="25"/>
      <c r="P59" s="35"/>
      <c r="R59" s="141"/>
      <c r="S59" s="141"/>
      <c r="T59" s="141"/>
      <c r="U59" s="141"/>
      <c r="V59" s="141"/>
      <c r="W59" s="141"/>
      <c r="X59" s="141"/>
      <c r="Y59" s="141"/>
      <c r="Z59" s="141"/>
      <c r="AA59" s="141"/>
      <c r="AB59" s="141"/>
      <c r="AC59" s="141"/>
      <c r="AD59" s="141"/>
      <c r="AE59" s="141"/>
      <c r="AF59" s="141"/>
      <c r="AG59" s="141"/>
      <c r="AH59" s="141"/>
      <c r="AI59" s="141"/>
      <c r="AJ59" s="141"/>
      <c r="AK59" s="141"/>
      <c r="AL59" s="141"/>
      <c r="AM59" s="141"/>
      <c r="AN59" s="141"/>
      <c r="AO59" s="141"/>
      <c r="AP59" s="141"/>
      <c r="AQ59" s="49"/>
    </row>
    <row r="60" spans="1:43" x14ac:dyDescent="0.25">
      <c r="A60" s="36" t="s">
        <v>0</v>
      </c>
      <c r="B60" s="22" t="s">
        <v>1</v>
      </c>
      <c r="C60" s="22" t="s">
        <v>2</v>
      </c>
      <c r="D60" s="195" t="s">
        <v>3</v>
      </c>
      <c r="E60" s="20" t="s">
        <v>4</v>
      </c>
      <c r="F60" s="33" t="s">
        <v>5</v>
      </c>
      <c r="G60" s="23" t="s">
        <v>6</v>
      </c>
      <c r="H60" s="7" t="s">
        <v>7</v>
      </c>
      <c r="I60" s="7" t="s">
        <v>85</v>
      </c>
      <c r="J60" s="25"/>
      <c r="K60" s="25"/>
      <c r="L60" s="7" t="s">
        <v>12</v>
      </c>
      <c r="M60" s="7" t="s">
        <v>116</v>
      </c>
      <c r="N60" s="25"/>
      <c r="O60" s="25"/>
      <c r="P60" s="37" t="s">
        <v>339</v>
      </c>
      <c r="R60" s="141"/>
      <c r="S60" s="141"/>
      <c r="T60" s="141"/>
      <c r="U60" s="141"/>
      <c r="V60" s="141"/>
      <c r="W60" s="141"/>
      <c r="X60" s="141"/>
      <c r="Y60" s="141"/>
      <c r="Z60" s="141"/>
      <c r="AA60" s="141"/>
      <c r="AB60" s="141"/>
      <c r="AC60" s="141"/>
      <c r="AD60" s="141"/>
      <c r="AE60" s="141"/>
      <c r="AF60" s="141"/>
      <c r="AG60" s="141"/>
      <c r="AH60" s="141"/>
      <c r="AI60" s="141"/>
      <c r="AJ60" s="141"/>
      <c r="AK60" s="141"/>
      <c r="AL60" s="141"/>
      <c r="AM60" s="141"/>
      <c r="AN60" s="141"/>
      <c r="AO60" s="141"/>
      <c r="AP60" s="141"/>
      <c r="AQ60" s="49"/>
    </row>
    <row r="61" spans="1:43" x14ac:dyDescent="0.25">
      <c r="A61" s="38" t="s">
        <v>407</v>
      </c>
      <c r="B61" s="11">
        <v>0.33333333333333331</v>
      </c>
      <c r="C61" s="11">
        <v>0.58333333333333337</v>
      </c>
      <c r="D61" s="194">
        <f t="shared" ref="D61:D62" si="12">24*TEXT(C61-B61,"h:mm")</f>
        <v>6</v>
      </c>
      <c r="E61" s="10" t="s">
        <v>345</v>
      </c>
      <c r="F61" s="34" t="s">
        <v>346</v>
      </c>
      <c r="G61" s="152" t="s">
        <v>205</v>
      </c>
      <c r="H61" s="59" t="s">
        <v>417</v>
      </c>
      <c r="I61" s="153"/>
      <c r="J61" s="9" t="s">
        <v>53</v>
      </c>
      <c r="K61" s="153" t="s">
        <v>399</v>
      </c>
      <c r="L61" s="59" t="s">
        <v>445</v>
      </c>
      <c r="M61" s="5" t="s">
        <v>427</v>
      </c>
      <c r="N61" s="9" t="s">
        <v>53</v>
      </c>
      <c r="O61" s="153" t="s">
        <v>252</v>
      </c>
      <c r="P61" s="39" t="s">
        <v>341</v>
      </c>
      <c r="R61" s="141"/>
      <c r="S61" s="141"/>
      <c r="T61" s="141"/>
      <c r="U61" s="141"/>
      <c r="V61" s="141"/>
      <c r="W61" s="141"/>
      <c r="X61" s="141"/>
      <c r="Y61" s="141"/>
      <c r="Z61" s="141"/>
      <c r="AA61" s="141"/>
      <c r="AB61" s="141"/>
      <c r="AC61" s="141"/>
      <c r="AD61" s="141"/>
      <c r="AE61" s="141"/>
      <c r="AF61" s="141"/>
      <c r="AG61" s="141"/>
      <c r="AH61" s="141"/>
      <c r="AI61" s="141"/>
      <c r="AJ61" s="141"/>
      <c r="AK61" s="141"/>
      <c r="AL61" s="141"/>
      <c r="AM61" s="141"/>
      <c r="AN61" s="141"/>
      <c r="AO61" s="141"/>
      <c r="AP61" s="141"/>
    </row>
    <row r="62" spans="1:43" ht="30" x14ac:dyDescent="0.25">
      <c r="A62" s="38" t="s">
        <v>407</v>
      </c>
      <c r="B62" s="11">
        <v>0.58333333333333337</v>
      </c>
      <c r="C62" s="11">
        <v>0.66666666666666663</v>
      </c>
      <c r="D62" s="194">
        <f t="shared" si="12"/>
        <v>2</v>
      </c>
      <c r="E62" s="204" t="s">
        <v>314</v>
      </c>
      <c r="F62" s="34" t="s">
        <v>362</v>
      </c>
      <c r="G62" s="31" t="s">
        <v>205</v>
      </c>
      <c r="H62" s="8" t="s">
        <v>421</v>
      </c>
      <c r="I62" s="8" t="s">
        <v>422</v>
      </c>
      <c r="J62" s="9" t="s">
        <v>397</v>
      </c>
      <c r="K62" s="153" t="s">
        <v>399</v>
      </c>
      <c r="L62" s="8" t="s">
        <v>440</v>
      </c>
      <c r="M62" s="8" t="s">
        <v>411</v>
      </c>
      <c r="N62" s="9" t="s">
        <v>53</v>
      </c>
      <c r="O62" s="153" t="s">
        <v>252</v>
      </c>
      <c r="P62" s="43" t="s">
        <v>48</v>
      </c>
      <c r="R62" s="141"/>
      <c r="S62" s="141"/>
      <c r="T62" s="141"/>
      <c r="U62" s="141"/>
      <c r="V62" s="141"/>
      <c r="W62" s="141"/>
      <c r="X62" s="141"/>
      <c r="Y62" s="141"/>
      <c r="Z62" s="141"/>
      <c r="AA62" s="141"/>
      <c r="AB62" s="141"/>
      <c r="AC62" s="141"/>
      <c r="AD62" s="141"/>
      <c r="AE62" s="141"/>
      <c r="AF62" s="141"/>
      <c r="AG62" s="141"/>
      <c r="AH62" s="141"/>
      <c r="AI62" s="141"/>
      <c r="AJ62" s="141"/>
      <c r="AK62" s="141"/>
      <c r="AL62" s="141"/>
      <c r="AM62" s="141"/>
      <c r="AN62" s="141"/>
      <c r="AO62" s="141"/>
      <c r="AP62" s="141"/>
      <c r="AQ62" s="49"/>
    </row>
    <row r="63" spans="1:43" x14ac:dyDescent="0.25">
      <c r="A63" s="178" t="s">
        <v>248</v>
      </c>
      <c r="B63" s="179">
        <v>11</v>
      </c>
      <c r="C63" s="222" t="s">
        <v>374</v>
      </c>
      <c r="D63" s="223"/>
      <c r="E63" s="224"/>
      <c r="F63" s="28" t="s">
        <v>342</v>
      </c>
      <c r="G63" s="21"/>
      <c r="H63" s="157" t="s">
        <v>444</v>
      </c>
      <c r="I63" s="25"/>
      <c r="J63" s="21"/>
      <c r="K63" s="21"/>
      <c r="L63" s="6"/>
      <c r="M63" s="6"/>
      <c r="N63" s="21"/>
      <c r="O63" s="21"/>
      <c r="P63" s="35"/>
      <c r="R63" s="141"/>
      <c r="S63" s="141"/>
      <c r="T63" s="141"/>
      <c r="U63" s="141"/>
      <c r="V63" s="141"/>
      <c r="W63" s="141"/>
      <c r="X63" s="141"/>
      <c r="Y63" s="141"/>
      <c r="Z63" s="141"/>
      <c r="AA63" s="141"/>
      <c r="AB63" s="141"/>
      <c r="AC63" s="141"/>
      <c r="AD63" s="141"/>
      <c r="AE63" s="141"/>
      <c r="AF63" s="141"/>
      <c r="AG63" s="141"/>
      <c r="AH63" s="141"/>
      <c r="AI63" s="141"/>
      <c r="AJ63" s="141"/>
      <c r="AK63" s="141"/>
      <c r="AL63" s="141"/>
      <c r="AM63" s="141"/>
      <c r="AN63" s="141"/>
      <c r="AO63" s="141"/>
      <c r="AP63" s="141"/>
      <c r="AQ63" s="49"/>
    </row>
    <row r="64" spans="1:43" x14ac:dyDescent="0.25">
      <c r="A64" s="36" t="s">
        <v>0</v>
      </c>
      <c r="B64" s="22" t="s">
        <v>1</v>
      </c>
      <c r="C64" s="22" t="s">
        <v>2</v>
      </c>
      <c r="D64" s="195" t="s">
        <v>3</v>
      </c>
      <c r="E64" s="20" t="s">
        <v>4</v>
      </c>
      <c r="F64" s="33" t="s">
        <v>5</v>
      </c>
      <c r="G64" s="23" t="s">
        <v>6</v>
      </c>
      <c r="H64" s="7" t="s">
        <v>7</v>
      </c>
      <c r="I64" s="7" t="s">
        <v>85</v>
      </c>
      <c r="J64" s="21"/>
      <c r="K64" s="21"/>
      <c r="L64" s="7" t="s">
        <v>12</v>
      </c>
      <c r="M64" s="7" t="s">
        <v>116</v>
      </c>
      <c r="N64" s="21"/>
      <c r="O64" s="21"/>
      <c r="P64" s="37" t="s">
        <v>339</v>
      </c>
      <c r="R64" s="141"/>
      <c r="S64" s="141"/>
      <c r="T64" s="141"/>
      <c r="U64" s="141"/>
      <c r="V64" s="141"/>
      <c r="W64" s="141"/>
      <c r="X64" s="141"/>
      <c r="Y64" s="141"/>
      <c r="Z64" s="141"/>
      <c r="AA64" s="141"/>
      <c r="AB64" s="141"/>
      <c r="AC64" s="141"/>
      <c r="AD64" s="141"/>
      <c r="AE64" s="141"/>
      <c r="AF64" s="141"/>
      <c r="AG64" s="141"/>
      <c r="AH64" s="141"/>
      <c r="AI64" s="141"/>
      <c r="AJ64" s="141"/>
      <c r="AK64" s="141"/>
      <c r="AL64" s="141"/>
      <c r="AM64" s="141"/>
      <c r="AN64" s="141"/>
      <c r="AO64" s="141"/>
      <c r="AP64" s="141"/>
      <c r="AQ64" s="49"/>
    </row>
    <row r="65" spans="1:43" x14ac:dyDescent="0.25">
      <c r="A65" s="38" t="s">
        <v>407</v>
      </c>
      <c r="B65" s="11">
        <v>0.33333333333333331</v>
      </c>
      <c r="C65" s="11">
        <v>0.5</v>
      </c>
      <c r="D65" s="194">
        <f t="shared" ref="D65" si="13">24*TEXT(C65-B65,"h:mm")</f>
        <v>4</v>
      </c>
      <c r="E65" s="204" t="s">
        <v>314</v>
      </c>
      <c r="F65" s="34" t="s">
        <v>362</v>
      </c>
      <c r="G65" s="31" t="s">
        <v>205</v>
      </c>
      <c r="H65" s="8" t="s">
        <v>421</v>
      </c>
      <c r="I65" s="8"/>
      <c r="J65" s="9" t="s">
        <v>397</v>
      </c>
      <c r="K65" s="153" t="s">
        <v>399</v>
      </c>
      <c r="L65" s="8" t="s">
        <v>424</v>
      </c>
      <c r="M65" s="8" t="s">
        <v>411</v>
      </c>
      <c r="N65" s="9" t="s">
        <v>53</v>
      </c>
      <c r="O65" s="153" t="s">
        <v>252</v>
      </c>
      <c r="P65" s="43" t="s">
        <v>48</v>
      </c>
      <c r="R65" s="141"/>
      <c r="S65" s="141"/>
      <c r="T65" s="141"/>
      <c r="U65" s="141"/>
      <c r="V65" s="141"/>
      <c r="W65" s="141"/>
      <c r="X65" s="141"/>
      <c r="Y65" s="141"/>
      <c r="Z65" s="141"/>
      <c r="AA65" s="141"/>
      <c r="AB65" s="141"/>
      <c r="AC65" s="141"/>
      <c r="AD65" s="141"/>
      <c r="AE65" s="141"/>
      <c r="AF65" s="141"/>
      <c r="AG65" s="141"/>
      <c r="AH65" s="141"/>
      <c r="AI65" s="141"/>
      <c r="AJ65" s="141"/>
      <c r="AK65" s="141"/>
      <c r="AL65" s="141"/>
      <c r="AM65" s="141"/>
      <c r="AN65" s="141"/>
      <c r="AO65" s="141"/>
      <c r="AP65" s="141"/>
      <c r="AQ65" s="49"/>
    </row>
    <row r="66" spans="1:43" x14ac:dyDescent="0.25">
      <c r="A66" s="38"/>
      <c r="B66" s="11">
        <v>0.5</v>
      </c>
      <c r="C66" s="11">
        <v>0.5625</v>
      </c>
      <c r="D66" s="194">
        <f>24*TEXT(C66-B66,"h:mm")</f>
        <v>1.5</v>
      </c>
      <c r="E66" s="34"/>
      <c r="F66" s="34" t="s">
        <v>10</v>
      </c>
      <c r="G66" s="12"/>
      <c r="H66" s="32"/>
      <c r="I66" s="29"/>
      <c r="J66" s="9"/>
      <c r="K66" s="153"/>
      <c r="L66" s="29"/>
      <c r="M66" s="66"/>
      <c r="N66" s="9"/>
      <c r="O66" s="153"/>
      <c r="P66" s="48"/>
      <c r="R66" s="141"/>
      <c r="S66" s="141"/>
      <c r="T66" s="141"/>
      <c r="U66" s="141"/>
      <c r="V66" s="141"/>
      <c r="W66" s="141"/>
      <c r="X66" s="141"/>
      <c r="Y66" s="141"/>
      <c r="Z66" s="141"/>
      <c r="AA66" s="141"/>
      <c r="AB66" s="141"/>
      <c r="AC66" s="141"/>
      <c r="AD66" s="141"/>
      <c r="AE66" s="141"/>
      <c r="AF66" s="141"/>
      <c r="AG66" s="141"/>
      <c r="AH66" s="141"/>
      <c r="AI66" s="141"/>
      <c r="AJ66" s="141"/>
      <c r="AK66" s="141"/>
      <c r="AL66" s="141"/>
      <c r="AM66" s="141"/>
      <c r="AN66" s="141"/>
      <c r="AO66" s="141"/>
      <c r="AP66" s="141"/>
    </row>
    <row r="67" spans="1:43" x14ac:dyDescent="0.25">
      <c r="A67" s="38" t="s">
        <v>407</v>
      </c>
      <c r="B67" s="11">
        <v>0.5625</v>
      </c>
      <c r="C67" s="11">
        <v>0.64583333333333337</v>
      </c>
      <c r="D67" s="194">
        <f t="shared" ref="D67" si="14">24*TEXT(C67-B67,"h:mm")</f>
        <v>2</v>
      </c>
      <c r="E67" s="10" t="s">
        <v>256</v>
      </c>
      <c r="F67" s="150" t="s">
        <v>237</v>
      </c>
      <c r="G67" s="62" t="s">
        <v>205</v>
      </c>
      <c r="H67" s="8" t="s">
        <v>420</v>
      </c>
      <c r="I67" s="8"/>
      <c r="J67" s="9"/>
      <c r="K67" s="9"/>
      <c r="L67" s="60" t="s">
        <v>428</v>
      </c>
      <c r="M67" s="8" t="s">
        <v>411</v>
      </c>
      <c r="N67" s="9"/>
      <c r="O67" s="153"/>
      <c r="P67" s="63" t="s">
        <v>48</v>
      </c>
      <c r="R67" s="141"/>
      <c r="S67" s="141"/>
      <c r="T67" s="141"/>
      <c r="U67" s="141"/>
      <c r="V67" s="141"/>
      <c r="W67" s="141"/>
      <c r="X67" s="141"/>
      <c r="Y67" s="141"/>
      <c r="Z67" s="141"/>
      <c r="AA67" s="141"/>
      <c r="AB67" s="141"/>
      <c r="AC67" s="141"/>
      <c r="AD67" s="141"/>
      <c r="AE67" s="141"/>
      <c r="AF67" s="141"/>
      <c r="AG67" s="141"/>
      <c r="AH67" s="141"/>
      <c r="AI67" s="141"/>
      <c r="AJ67" s="141"/>
      <c r="AK67" s="141"/>
      <c r="AL67" s="141"/>
      <c r="AM67" s="141"/>
      <c r="AN67" s="141"/>
      <c r="AO67" s="141"/>
      <c r="AP67" s="141"/>
      <c r="AQ67" s="49"/>
    </row>
    <row r="68" spans="1:43" x14ac:dyDescent="0.25">
      <c r="A68" s="178" t="s">
        <v>248</v>
      </c>
      <c r="B68" s="179">
        <v>12</v>
      </c>
      <c r="C68" s="222" t="s">
        <v>375</v>
      </c>
      <c r="D68" s="223"/>
      <c r="E68" s="224"/>
      <c r="F68" s="28" t="s">
        <v>342</v>
      </c>
      <c r="G68" s="21"/>
      <c r="H68" s="157" t="s">
        <v>444</v>
      </c>
      <c r="I68" s="25"/>
      <c r="J68" s="21"/>
      <c r="K68" s="21"/>
      <c r="L68" s="6"/>
      <c r="M68" s="6"/>
      <c r="N68" s="21"/>
      <c r="O68" s="21"/>
      <c r="P68" s="35"/>
      <c r="R68" s="141"/>
      <c r="S68" s="141"/>
      <c r="T68" s="141"/>
      <c r="U68" s="141"/>
      <c r="V68" s="141"/>
      <c r="W68" s="141"/>
      <c r="X68" s="141"/>
      <c r="Y68" s="141"/>
      <c r="Z68" s="141"/>
      <c r="AA68" s="141"/>
      <c r="AB68" s="141"/>
      <c r="AC68" s="141"/>
      <c r="AD68" s="141"/>
      <c r="AE68" s="141"/>
      <c r="AF68" s="141"/>
      <c r="AG68" s="141"/>
      <c r="AH68" s="141"/>
      <c r="AI68" s="141"/>
      <c r="AJ68" s="141"/>
      <c r="AK68" s="141"/>
      <c r="AL68" s="141"/>
      <c r="AM68" s="141"/>
      <c r="AN68" s="141"/>
      <c r="AO68" s="141"/>
      <c r="AP68" s="141"/>
      <c r="AQ68" s="49"/>
    </row>
    <row r="69" spans="1:43" x14ac:dyDescent="0.25">
      <c r="A69" s="36" t="s">
        <v>0</v>
      </c>
      <c r="B69" s="22" t="s">
        <v>1</v>
      </c>
      <c r="C69" s="22" t="s">
        <v>2</v>
      </c>
      <c r="D69" s="195" t="s">
        <v>3</v>
      </c>
      <c r="E69" s="20" t="s">
        <v>4</v>
      </c>
      <c r="F69" s="33" t="s">
        <v>5</v>
      </c>
      <c r="G69" s="23" t="s">
        <v>6</v>
      </c>
      <c r="H69" s="7" t="s">
        <v>7</v>
      </c>
      <c r="I69" s="7" t="s">
        <v>85</v>
      </c>
      <c r="J69" s="21"/>
      <c r="K69" s="21"/>
      <c r="L69" s="7" t="s">
        <v>12</v>
      </c>
      <c r="M69" s="7" t="s">
        <v>116</v>
      </c>
      <c r="N69" s="21"/>
      <c r="O69" s="21"/>
      <c r="P69" s="37" t="s">
        <v>339</v>
      </c>
      <c r="R69" s="141"/>
      <c r="S69" s="141"/>
      <c r="T69" s="141"/>
      <c r="U69" s="141"/>
      <c r="V69" s="141"/>
      <c r="W69" s="141"/>
      <c r="X69" s="141"/>
      <c r="Y69" s="141"/>
      <c r="Z69" s="141"/>
      <c r="AA69" s="141"/>
      <c r="AB69" s="141"/>
      <c r="AC69" s="141"/>
      <c r="AD69" s="141"/>
      <c r="AE69" s="141"/>
      <c r="AF69" s="141"/>
      <c r="AG69" s="141"/>
      <c r="AH69" s="141"/>
      <c r="AI69" s="141"/>
      <c r="AJ69" s="141"/>
      <c r="AK69" s="141"/>
      <c r="AL69" s="141"/>
      <c r="AM69" s="141"/>
      <c r="AN69" s="141"/>
      <c r="AO69" s="141"/>
      <c r="AP69" s="141"/>
      <c r="AQ69" s="49"/>
    </row>
    <row r="70" spans="1:43" x14ac:dyDescent="0.25">
      <c r="A70" s="38" t="s">
        <v>407</v>
      </c>
      <c r="B70" s="11">
        <v>0.29166666666666669</v>
      </c>
      <c r="C70" s="61">
        <v>0.3125</v>
      </c>
      <c r="D70" s="194">
        <f t="shared" ref="D70:D74" si="15">24*TEXT(C70-B70,"h:mm")</f>
        <v>0.5</v>
      </c>
      <c r="E70" s="204" t="s">
        <v>256</v>
      </c>
      <c r="F70" s="58" t="s">
        <v>255</v>
      </c>
      <c r="G70" s="12" t="s">
        <v>205</v>
      </c>
      <c r="H70" s="8" t="s">
        <v>420</v>
      </c>
      <c r="I70" s="8"/>
      <c r="J70" s="9" t="s">
        <v>397</v>
      </c>
      <c r="K70" s="153" t="s">
        <v>399</v>
      </c>
      <c r="L70" s="60" t="s">
        <v>428</v>
      </c>
      <c r="M70" s="8" t="s">
        <v>411</v>
      </c>
      <c r="N70" s="9" t="s">
        <v>53</v>
      </c>
      <c r="O70" s="153" t="s">
        <v>252</v>
      </c>
      <c r="P70" s="63" t="s">
        <v>48</v>
      </c>
      <c r="R70" s="141"/>
      <c r="S70" s="141"/>
      <c r="T70" s="141"/>
      <c r="U70" s="141"/>
      <c r="V70" s="141"/>
      <c r="W70" s="141"/>
      <c r="X70" s="141"/>
      <c r="Y70" s="141"/>
      <c r="Z70" s="141"/>
      <c r="AA70" s="141"/>
      <c r="AB70" s="141"/>
      <c r="AC70" s="141"/>
      <c r="AD70" s="141"/>
      <c r="AE70" s="141"/>
      <c r="AF70" s="141"/>
      <c r="AG70" s="141"/>
      <c r="AH70" s="141"/>
      <c r="AI70" s="141"/>
      <c r="AJ70" s="141"/>
      <c r="AK70" s="141"/>
      <c r="AL70" s="141"/>
      <c r="AM70" s="141"/>
      <c r="AN70" s="141"/>
      <c r="AO70" s="141"/>
      <c r="AP70" s="141"/>
      <c r="AQ70" s="49"/>
    </row>
    <row r="71" spans="1:43" x14ac:dyDescent="0.25">
      <c r="A71" s="38" t="s">
        <v>407</v>
      </c>
      <c r="B71" s="11">
        <v>0.3125</v>
      </c>
      <c r="C71" s="11">
        <v>0.47916666666666669</v>
      </c>
      <c r="D71" s="194">
        <f t="shared" si="15"/>
        <v>4</v>
      </c>
      <c r="E71" s="205" t="s">
        <v>273</v>
      </c>
      <c r="F71" s="58" t="s">
        <v>298</v>
      </c>
      <c r="G71" s="29" t="s">
        <v>205</v>
      </c>
      <c r="H71" s="8" t="s">
        <v>420</v>
      </c>
      <c r="I71" s="57"/>
      <c r="J71" s="9" t="s">
        <v>397</v>
      </c>
      <c r="K71" s="153" t="s">
        <v>399</v>
      </c>
      <c r="L71" s="60" t="s">
        <v>428</v>
      </c>
      <c r="M71" s="8" t="s">
        <v>411</v>
      </c>
      <c r="N71" s="9" t="s">
        <v>53</v>
      </c>
      <c r="O71" s="153" t="s">
        <v>252</v>
      </c>
      <c r="P71" s="46" t="s">
        <v>48</v>
      </c>
      <c r="R71" s="141"/>
      <c r="S71" s="141"/>
      <c r="T71" s="141"/>
      <c r="U71" s="141"/>
      <c r="V71" s="141"/>
      <c r="W71" s="141"/>
      <c r="X71" s="141"/>
      <c r="Y71" s="141"/>
      <c r="Z71" s="141"/>
      <c r="AA71" s="141"/>
      <c r="AB71" s="141"/>
      <c r="AC71" s="141"/>
      <c r="AD71" s="141"/>
      <c r="AE71" s="141"/>
      <c r="AF71" s="141"/>
      <c r="AG71" s="141"/>
      <c r="AH71" s="141"/>
      <c r="AI71" s="141"/>
      <c r="AJ71" s="141"/>
      <c r="AK71" s="141"/>
      <c r="AL71" s="141"/>
      <c r="AM71" s="141"/>
      <c r="AN71" s="141"/>
      <c r="AO71" s="141"/>
      <c r="AP71" s="141"/>
    </row>
    <row r="72" spans="1:43" x14ac:dyDescent="0.25">
      <c r="A72" s="38"/>
      <c r="B72" s="11">
        <v>0.47916666666666669</v>
      </c>
      <c r="C72" s="11">
        <v>0.52083333333333337</v>
      </c>
      <c r="D72" s="194">
        <f t="shared" si="15"/>
        <v>1</v>
      </c>
      <c r="E72" s="34"/>
      <c r="F72" s="34" t="s">
        <v>10</v>
      </c>
      <c r="G72" s="12"/>
      <c r="H72" s="32"/>
      <c r="I72" s="29"/>
      <c r="J72" s="9"/>
      <c r="K72" s="153"/>
      <c r="L72" s="29"/>
      <c r="M72" s="66"/>
      <c r="N72" s="9"/>
      <c r="O72" s="153"/>
      <c r="P72" s="48"/>
      <c r="R72" s="141"/>
      <c r="S72" s="141"/>
      <c r="T72" s="141"/>
      <c r="U72" s="141"/>
      <c r="V72" s="141"/>
      <c r="W72" s="141"/>
      <c r="X72" s="141"/>
      <c r="Y72" s="141"/>
      <c r="Z72" s="141"/>
      <c r="AA72" s="141"/>
      <c r="AB72" s="141"/>
      <c r="AC72" s="141"/>
      <c r="AD72" s="141"/>
      <c r="AE72" s="141"/>
      <c r="AF72" s="141"/>
      <c r="AG72" s="141"/>
      <c r="AH72" s="141"/>
      <c r="AI72" s="141"/>
      <c r="AJ72" s="141"/>
      <c r="AK72" s="141"/>
      <c r="AL72" s="141"/>
      <c r="AM72" s="141"/>
      <c r="AN72" s="141"/>
      <c r="AO72" s="141"/>
      <c r="AP72" s="141"/>
    </row>
    <row r="73" spans="1:43" x14ac:dyDescent="0.25">
      <c r="A73" s="38" t="s">
        <v>407</v>
      </c>
      <c r="B73" s="11">
        <v>0.52083333333333337</v>
      </c>
      <c r="C73" s="11">
        <v>0.54166666666666663</v>
      </c>
      <c r="D73" s="194">
        <f t="shared" si="15"/>
        <v>0.5</v>
      </c>
      <c r="E73" s="205" t="s">
        <v>256</v>
      </c>
      <c r="F73" s="58" t="s">
        <v>299</v>
      </c>
      <c r="G73" s="29" t="s">
        <v>205</v>
      </c>
      <c r="H73" s="8" t="s">
        <v>420</v>
      </c>
      <c r="I73" s="57"/>
      <c r="J73" s="9" t="s">
        <v>397</v>
      </c>
      <c r="K73" s="153" t="s">
        <v>399</v>
      </c>
      <c r="L73" s="60" t="s">
        <v>428</v>
      </c>
      <c r="M73" s="8" t="s">
        <v>411</v>
      </c>
      <c r="N73" s="9" t="s">
        <v>53</v>
      </c>
      <c r="O73" s="153" t="s">
        <v>252</v>
      </c>
      <c r="P73" s="46" t="s">
        <v>340</v>
      </c>
      <c r="R73" s="141"/>
      <c r="S73" s="141"/>
      <c r="T73" s="141"/>
      <c r="U73" s="141"/>
      <c r="V73" s="141"/>
      <c r="W73" s="141"/>
      <c r="X73" s="141"/>
      <c r="Y73" s="141"/>
      <c r="Z73" s="141"/>
      <c r="AA73" s="141"/>
      <c r="AB73" s="141"/>
      <c r="AC73" s="141"/>
      <c r="AD73" s="141"/>
      <c r="AE73" s="141"/>
      <c r="AF73" s="141"/>
      <c r="AG73" s="141"/>
      <c r="AH73" s="141"/>
      <c r="AI73" s="141"/>
      <c r="AJ73" s="141"/>
      <c r="AK73" s="141"/>
      <c r="AL73" s="141"/>
      <c r="AM73" s="141"/>
      <c r="AN73" s="141"/>
      <c r="AO73" s="141"/>
      <c r="AP73" s="141"/>
    </row>
    <row r="74" spans="1:43" x14ac:dyDescent="0.25">
      <c r="A74" s="38" t="s">
        <v>407</v>
      </c>
      <c r="B74" s="11">
        <v>0.54166666666666663</v>
      </c>
      <c r="C74" s="11">
        <v>0.58333333333333337</v>
      </c>
      <c r="D74" s="194">
        <f t="shared" si="15"/>
        <v>1</v>
      </c>
      <c r="E74" s="10" t="s">
        <v>256</v>
      </c>
      <c r="F74" s="150" t="s">
        <v>361</v>
      </c>
      <c r="G74" s="62" t="s">
        <v>205</v>
      </c>
      <c r="H74" s="8" t="s">
        <v>420</v>
      </c>
      <c r="I74" s="8"/>
      <c r="J74" s="9"/>
      <c r="K74" s="5"/>
      <c r="L74" s="60" t="s">
        <v>428</v>
      </c>
      <c r="M74" s="8" t="s">
        <v>411</v>
      </c>
      <c r="N74" s="9"/>
      <c r="O74" s="153"/>
      <c r="P74" s="63" t="s">
        <v>48</v>
      </c>
      <c r="R74" s="141"/>
      <c r="S74" s="141"/>
      <c r="T74" s="141"/>
      <c r="U74" s="141"/>
      <c r="V74" s="141"/>
      <c r="W74" s="141"/>
      <c r="X74" s="141"/>
      <c r="Y74" s="141"/>
      <c r="Z74" s="141"/>
      <c r="AA74" s="141"/>
      <c r="AB74" s="141"/>
      <c r="AC74" s="141"/>
      <c r="AD74" s="141"/>
      <c r="AE74" s="141"/>
      <c r="AF74" s="141"/>
      <c r="AG74" s="141"/>
      <c r="AH74" s="141"/>
      <c r="AI74" s="141"/>
      <c r="AJ74" s="141"/>
      <c r="AK74" s="141"/>
      <c r="AL74" s="141"/>
      <c r="AM74" s="141"/>
      <c r="AN74" s="141"/>
      <c r="AO74" s="141"/>
      <c r="AP74" s="141"/>
      <c r="AQ74" s="49"/>
    </row>
    <row r="75" spans="1:43" x14ac:dyDescent="0.25">
      <c r="A75" s="178" t="s">
        <v>248</v>
      </c>
      <c r="B75" s="179">
        <v>13</v>
      </c>
      <c r="C75" s="222" t="s">
        <v>376</v>
      </c>
      <c r="D75" s="223"/>
      <c r="E75" s="224"/>
      <c r="F75" s="28" t="s">
        <v>342</v>
      </c>
      <c r="G75" s="21"/>
      <c r="H75" s="21" t="s">
        <v>444</v>
      </c>
      <c r="I75" s="21"/>
      <c r="J75" s="7"/>
      <c r="K75" s="7"/>
      <c r="L75" s="6"/>
      <c r="M75" s="6"/>
      <c r="N75" s="7"/>
      <c r="O75" s="7"/>
      <c r="P75" s="35"/>
      <c r="R75" s="141"/>
      <c r="S75" s="141"/>
      <c r="T75" s="141"/>
      <c r="U75" s="141"/>
      <c r="V75" s="141"/>
      <c r="W75" s="141"/>
      <c r="X75" s="141"/>
      <c r="Y75" s="141"/>
      <c r="Z75" s="141"/>
      <c r="AA75" s="141"/>
      <c r="AB75" s="141"/>
      <c r="AC75" s="141"/>
      <c r="AD75" s="141"/>
      <c r="AE75" s="141"/>
      <c r="AF75" s="141"/>
      <c r="AG75" s="141"/>
      <c r="AH75" s="141"/>
      <c r="AI75" s="141"/>
      <c r="AJ75" s="141"/>
      <c r="AK75" s="141"/>
      <c r="AL75" s="141"/>
      <c r="AM75" s="141"/>
      <c r="AN75" s="141"/>
      <c r="AO75" s="141"/>
      <c r="AP75" s="141"/>
      <c r="AQ75" s="49"/>
    </row>
    <row r="76" spans="1:43" x14ac:dyDescent="0.25">
      <c r="A76" s="36" t="s">
        <v>0</v>
      </c>
      <c r="B76" s="22" t="s">
        <v>1</v>
      </c>
      <c r="C76" s="22" t="s">
        <v>2</v>
      </c>
      <c r="D76" s="195" t="s">
        <v>3</v>
      </c>
      <c r="E76" s="20" t="s">
        <v>4</v>
      </c>
      <c r="F76" s="33" t="s">
        <v>5</v>
      </c>
      <c r="G76" s="23" t="s">
        <v>6</v>
      </c>
      <c r="H76" s="7" t="s">
        <v>7</v>
      </c>
      <c r="I76" s="7" t="s">
        <v>85</v>
      </c>
      <c r="J76" s="21"/>
      <c r="K76" s="21"/>
      <c r="L76" s="7" t="s">
        <v>12</v>
      </c>
      <c r="M76" s="7" t="s">
        <v>116</v>
      </c>
      <c r="N76" s="21"/>
      <c r="O76" s="21"/>
      <c r="P76" s="37" t="s">
        <v>339</v>
      </c>
      <c r="R76" s="141"/>
      <c r="S76" s="141"/>
      <c r="T76" s="141"/>
      <c r="U76" s="141"/>
      <c r="V76" s="141"/>
      <c r="W76" s="141"/>
      <c r="X76" s="141"/>
      <c r="Y76" s="141"/>
      <c r="Z76" s="141"/>
      <c r="AA76" s="141"/>
      <c r="AB76" s="141"/>
      <c r="AC76" s="141"/>
      <c r="AD76" s="141"/>
      <c r="AE76" s="141"/>
      <c r="AF76" s="141"/>
      <c r="AG76" s="141"/>
      <c r="AH76" s="141"/>
      <c r="AI76" s="141"/>
      <c r="AJ76" s="141"/>
      <c r="AK76" s="141"/>
      <c r="AL76" s="141"/>
      <c r="AM76" s="141"/>
      <c r="AN76" s="141"/>
      <c r="AO76" s="141"/>
      <c r="AP76" s="141"/>
      <c r="AQ76" s="49"/>
    </row>
    <row r="77" spans="1:43" x14ac:dyDescent="0.25">
      <c r="A77" s="38" t="s">
        <v>407</v>
      </c>
      <c r="B77" s="11">
        <v>0.29166666666666669</v>
      </c>
      <c r="C77" s="61">
        <v>0.3125</v>
      </c>
      <c r="D77" s="194">
        <f t="shared" ref="D77:D79" si="16">24*TEXT(C77-B77,"h:mm")</f>
        <v>0.5</v>
      </c>
      <c r="E77" s="204" t="s">
        <v>256</v>
      </c>
      <c r="F77" s="58" t="s">
        <v>255</v>
      </c>
      <c r="G77" s="12" t="s">
        <v>205</v>
      </c>
      <c r="H77" s="8" t="s">
        <v>420</v>
      </c>
      <c r="I77" s="8"/>
      <c r="J77" s="9" t="s">
        <v>397</v>
      </c>
      <c r="K77" s="153" t="s">
        <v>399</v>
      </c>
      <c r="L77" s="60" t="s">
        <v>428</v>
      </c>
      <c r="M77" s="8" t="s">
        <v>411</v>
      </c>
      <c r="N77" s="9" t="s">
        <v>53</v>
      </c>
      <c r="O77" s="153" t="s">
        <v>252</v>
      </c>
      <c r="P77" s="63" t="s">
        <v>48</v>
      </c>
      <c r="R77" s="141"/>
      <c r="S77" s="141"/>
      <c r="T77" s="141"/>
      <c r="U77" s="141"/>
      <c r="V77" s="141"/>
      <c r="W77" s="141"/>
      <c r="X77" s="141"/>
      <c r="Y77" s="141"/>
      <c r="Z77" s="141"/>
      <c r="AA77" s="141"/>
      <c r="AB77" s="141"/>
      <c r="AC77" s="141"/>
      <c r="AD77" s="141"/>
      <c r="AE77" s="141"/>
      <c r="AF77" s="141"/>
      <c r="AG77" s="141"/>
      <c r="AH77" s="141"/>
      <c r="AI77" s="141"/>
      <c r="AJ77" s="141"/>
      <c r="AK77" s="141"/>
      <c r="AL77" s="141"/>
      <c r="AM77" s="141"/>
      <c r="AN77" s="141"/>
      <c r="AO77" s="141"/>
      <c r="AP77" s="141"/>
      <c r="AQ77" s="49"/>
    </row>
    <row r="78" spans="1:43" x14ac:dyDescent="0.25">
      <c r="A78" s="38" t="s">
        <v>407</v>
      </c>
      <c r="B78" s="11">
        <v>0.3125</v>
      </c>
      <c r="C78" s="11">
        <v>0.47916666666666669</v>
      </c>
      <c r="D78" s="194">
        <f t="shared" si="16"/>
        <v>4</v>
      </c>
      <c r="E78" s="205" t="s">
        <v>273</v>
      </c>
      <c r="F78" s="58" t="s">
        <v>300</v>
      </c>
      <c r="G78" s="29" t="s">
        <v>205</v>
      </c>
      <c r="H78" s="8" t="s">
        <v>420</v>
      </c>
      <c r="I78" s="57"/>
      <c r="J78" s="9" t="s">
        <v>397</v>
      </c>
      <c r="K78" s="153" t="s">
        <v>399</v>
      </c>
      <c r="L78" s="60" t="s">
        <v>428</v>
      </c>
      <c r="M78" s="8" t="s">
        <v>411</v>
      </c>
      <c r="N78" s="9" t="s">
        <v>53</v>
      </c>
      <c r="O78" s="153" t="s">
        <v>252</v>
      </c>
      <c r="P78" s="46" t="s">
        <v>48</v>
      </c>
      <c r="R78" s="141"/>
      <c r="S78" s="141"/>
      <c r="T78" s="141"/>
      <c r="U78" s="141"/>
      <c r="V78" s="141"/>
      <c r="W78" s="141"/>
      <c r="X78" s="141"/>
      <c r="Y78" s="141"/>
      <c r="Z78" s="141"/>
      <c r="AA78" s="141"/>
      <c r="AB78" s="141"/>
      <c r="AC78" s="141"/>
      <c r="AD78" s="141"/>
      <c r="AE78" s="141"/>
      <c r="AF78" s="141"/>
      <c r="AG78" s="141"/>
      <c r="AH78" s="141"/>
      <c r="AI78" s="141"/>
      <c r="AJ78" s="141"/>
      <c r="AK78" s="141"/>
      <c r="AL78" s="141"/>
      <c r="AM78" s="141"/>
      <c r="AN78" s="141"/>
      <c r="AO78" s="141"/>
      <c r="AP78" s="141"/>
    </row>
    <row r="79" spans="1:43" x14ac:dyDescent="0.25">
      <c r="A79" s="38"/>
      <c r="B79" s="11">
        <v>0.47916666666666669</v>
      </c>
      <c r="C79" s="11">
        <v>0.52083333333333337</v>
      </c>
      <c r="D79" s="194">
        <f t="shared" si="16"/>
        <v>1</v>
      </c>
      <c r="E79" s="12"/>
      <c r="F79" s="34" t="s">
        <v>10</v>
      </c>
      <c r="G79" s="12"/>
      <c r="H79" s="12"/>
      <c r="I79" s="12"/>
      <c r="J79" s="9"/>
      <c r="K79" s="153"/>
      <c r="L79" s="12"/>
      <c r="M79" s="9"/>
      <c r="N79" s="9"/>
      <c r="O79" s="153"/>
      <c r="P79" s="48"/>
      <c r="R79" s="141"/>
      <c r="S79" s="141"/>
      <c r="T79" s="141"/>
      <c r="U79" s="141"/>
      <c r="V79" s="141"/>
      <c r="W79" s="141"/>
      <c r="X79" s="141"/>
      <c r="Y79" s="141"/>
      <c r="Z79" s="141"/>
      <c r="AA79" s="141"/>
      <c r="AB79" s="141"/>
      <c r="AC79" s="141"/>
      <c r="AD79" s="141"/>
      <c r="AE79" s="141"/>
      <c r="AF79" s="141"/>
      <c r="AG79" s="141"/>
      <c r="AH79" s="141"/>
      <c r="AI79" s="141"/>
      <c r="AJ79" s="141"/>
      <c r="AK79" s="141"/>
      <c r="AL79" s="141"/>
      <c r="AM79" s="141"/>
      <c r="AN79" s="141"/>
      <c r="AO79" s="141"/>
      <c r="AP79" s="141"/>
      <c r="AQ79" s="49"/>
    </row>
    <row r="80" spans="1:43" x14ac:dyDescent="0.25">
      <c r="A80" s="38" t="s">
        <v>407</v>
      </c>
      <c r="B80" s="11">
        <v>0.52083333333333337</v>
      </c>
      <c r="C80" s="11">
        <v>0.58333333333333337</v>
      </c>
      <c r="D80" s="194">
        <f>24*TEXT(C80-B80,"h:mm")</f>
        <v>1.5</v>
      </c>
      <c r="E80" s="10" t="s">
        <v>284</v>
      </c>
      <c r="F80" s="34" t="s">
        <v>301</v>
      </c>
      <c r="G80" s="29" t="s">
        <v>205</v>
      </c>
      <c r="H80" s="154" t="s">
        <v>416</v>
      </c>
      <c r="I80" s="5"/>
      <c r="J80" s="9" t="s">
        <v>53</v>
      </c>
      <c r="K80" s="153" t="s">
        <v>252</v>
      </c>
      <c r="L80" s="59" t="s">
        <v>429</v>
      </c>
      <c r="M80" s="5" t="s">
        <v>417</v>
      </c>
      <c r="N80" s="9" t="s">
        <v>53</v>
      </c>
      <c r="O80" s="153" t="s">
        <v>252</v>
      </c>
      <c r="P80" s="39" t="s">
        <v>257</v>
      </c>
      <c r="R80" s="141"/>
      <c r="S80" s="141"/>
      <c r="T80" s="141"/>
      <c r="U80" s="141"/>
      <c r="V80" s="141"/>
      <c r="W80" s="141"/>
      <c r="X80" s="141"/>
      <c r="Y80" s="141"/>
      <c r="Z80" s="141"/>
      <c r="AA80" s="141"/>
      <c r="AB80" s="141"/>
      <c r="AC80" s="141"/>
      <c r="AD80" s="141"/>
      <c r="AE80" s="141"/>
      <c r="AF80" s="141"/>
      <c r="AG80" s="141"/>
      <c r="AH80" s="141"/>
      <c r="AI80" s="141"/>
      <c r="AJ80" s="141"/>
      <c r="AK80" s="141"/>
      <c r="AL80" s="141"/>
      <c r="AM80" s="141"/>
      <c r="AN80" s="141"/>
      <c r="AO80" s="141"/>
      <c r="AP80" s="141"/>
    </row>
    <row r="81" spans="1:43" x14ac:dyDescent="0.25">
      <c r="A81" s="38" t="s">
        <v>407</v>
      </c>
      <c r="B81" s="202">
        <v>0.58333333333333337</v>
      </c>
      <c r="C81" s="203">
        <v>0.64583333333333337</v>
      </c>
      <c r="D81" s="194">
        <f>24*TEXT(C81-B81,"h:mm")</f>
        <v>1.5</v>
      </c>
      <c r="E81" s="10" t="s">
        <v>309</v>
      </c>
      <c r="F81" s="34" t="s">
        <v>302</v>
      </c>
      <c r="G81" s="29" t="s">
        <v>205</v>
      </c>
      <c r="H81" s="154" t="s">
        <v>416</v>
      </c>
      <c r="I81" s="8"/>
      <c r="J81" s="9" t="s">
        <v>53</v>
      </c>
      <c r="K81" s="153" t="s">
        <v>252</v>
      </c>
      <c r="L81" s="59" t="s">
        <v>429</v>
      </c>
      <c r="M81" s="5" t="s">
        <v>417</v>
      </c>
      <c r="N81" s="9" t="s">
        <v>53</v>
      </c>
      <c r="O81" s="153" t="s">
        <v>252</v>
      </c>
      <c r="P81" s="43" t="s">
        <v>257</v>
      </c>
      <c r="R81" s="141"/>
      <c r="S81" s="141"/>
      <c r="T81" s="141"/>
      <c r="U81" s="141"/>
      <c r="V81" s="141"/>
      <c r="W81" s="141"/>
      <c r="X81" s="141"/>
      <c r="Y81" s="141"/>
      <c r="Z81" s="141"/>
      <c r="AA81" s="141"/>
      <c r="AB81" s="141"/>
      <c r="AC81" s="141"/>
      <c r="AD81" s="141"/>
      <c r="AE81" s="141"/>
      <c r="AF81" s="141"/>
      <c r="AG81" s="141"/>
      <c r="AH81" s="141"/>
      <c r="AI81" s="141"/>
      <c r="AJ81" s="141"/>
      <c r="AK81" s="141"/>
      <c r="AL81" s="141"/>
      <c r="AM81" s="141"/>
      <c r="AN81" s="141"/>
      <c r="AO81" s="141"/>
      <c r="AP81" s="141"/>
      <c r="AQ81" s="49"/>
    </row>
    <row r="82" spans="1:43" x14ac:dyDescent="0.25">
      <c r="A82" s="178" t="s">
        <v>248</v>
      </c>
      <c r="B82" s="179">
        <v>14</v>
      </c>
      <c r="C82" s="222" t="s">
        <v>377</v>
      </c>
      <c r="D82" s="223"/>
      <c r="E82" s="224"/>
      <c r="F82" s="33" t="s">
        <v>349</v>
      </c>
      <c r="G82" s="21"/>
      <c r="H82" s="21" t="s">
        <v>444</v>
      </c>
      <c r="I82" s="21"/>
      <c r="J82" s="7"/>
      <c r="K82" s="7"/>
      <c r="L82" s="6"/>
      <c r="M82" s="6"/>
      <c r="N82" s="7"/>
      <c r="O82" s="7"/>
      <c r="P82" s="35"/>
      <c r="R82" s="141"/>
      <c r="S82" s="141"/>
      <c r="T82" s="141"/>
      <c r="U82" s="141"/>
      <c r="V82" s="141"/>
      <c r="W82" s="141"/>
      <c r="X82" s="141"/>
      <c r="Y82" s="141"/>
      <c r="Z82" s="141"/>
      <c r="AA82" s="141"/>
      <c r="AB82" s="141"/>
      <c r="AC82" s="141"/>
      <c r="AD82" s="141"/>
      <c r="AE82" s="141"/>
      <c r="AF82" s="141"/>
      <c r="AG82" s="141"/>
      <c r="AH82" s="141"/>
      <c r="AI82" s="141"/>
      <c r="AJ82" s="141"/>
      <c r="AK82" s="141"/>
      <c r="AL82" s="141"/>
      <c r="AM82" s="141"/>
      <c r="AN82" s="141"/>
      <c r="AO82" s="141"/>
      <c r="AP82" s="141"/>
      <c r="AQ82" s="49"/>
    </row>
    <row r="83" spans="1:43" x14ac:dyDescent="0.25">
      <c r="A83" s="36" t="s">
        <v>0</v>
      </c>
      <c r="B83" s="22" t="s">
        <v>1</v>
      </c>
      <c r="C83" s="22" t="s">
        <v>2</v>
      </c>
      <c r="D83" s="195" t="s">
        <v>3</v>
      </c>
      <c r="E83" s="20" t="s">
        <v>4</v>
      </c>
      <c r="F83" s="33" t="s">
        <v>5</v>
      </c>
      <c r="G83" s="23" t="s">
        <v>6</v>
      </c>
      <c r="H83" s="7" t="s">
        <v>7</v>
      </c>
      <c r="I83" s="7" t="s">
        <v>85</v>
      </c>
      <c r="J83" s="21"/>
      <c r="K83" s="21"/>
      <c r="L83" s="7" t="s">
        <v>12</v>
      </c>
      <c r="M83" s="7" t="s">
        <v>116</v>
      </c>
      <c r="N83" s="21"/>
      <c r="O83" s="21"/>
      <c r="P83" s="37" t="s">
        <v>339</v>
      </c>
      <c r="R83" s="141"/>
      <c r="S83" s="141"/>
      <c r="T83" s="141"/>
      <c r="U83" s="141"/>
      <c r="V83" s="141"/>
      <c r="W83" s="141"/>
      <c r="X83" s="141"/>
      <c r="Y83" s="141"/>
      <c r="Z83" s="141"/>
      <c r="AA83" s="141"/>
      <c r="AB83" s="141"/>
      <c r="AC83" s="141"/>
      <c r="AD83" s="141"/>
      <c r="AE83" s="141"/>
      <c r="AF83" s="141"/>
      <c r="AG83" s="141"/>
      <c r="AH83" s="141"/>
      <c r="AI83" s="141"/>
      <c r="AJ83" s="141"/>
      <c r="AK83" s="141"/>
      <c r="AL83" s="141"/>
      <c r="AM83" s="141"/>
      <c r="AN83" s="141"/>
      <c r="AO83" s="141"/>
      <c r="AP83" s="141"/>
      <c r="AQ83" s="49"/>
    </row>
    <row r="84" spans="1:43" x14ac:dyDescent="0.25">
      <c r="A84" s="38" t="s">
        <v>407</v>
      </c>
      <c r="B84" s="11">
        <v>0.33333333333333331</v>
      </c>
      <c r="C84" s="11">
        <v>0.45833333333333331</v>
      </c>
      <c r="D84" s="194">
        <f>24*TEXT(C84-B84,"h:mm")</f>
        <v>3</v>
      </c>
      <c r="E84" s="10" t="s">
        <v>315</v>
      </c>
      <c r="F84" s="34" t="s">
        <v>280</v>
      </c>
      <c r="G84" s="152" t="s">
        <v>205</v>
      </c>
      <c r="H84" s="59" t="s">
        <v>403</v>
      </c>
      <c r="I84" s="153"/>
      <c r="J84" s="9" t="s">
        <v>53</v>
      </c>
      <c r="K84" s="153" t="s">
        <v>399</v>
      </c>
      <c r="L84" s="59"/>
      <c r="M84" s="5" t="s">
        <v>419</v>
      </c>
      <c r="N84" s="9" t="s">
        <v>53</v>
      </c>
      <c r="O84" s="153" t="s">
        <v>252</v>
      </c>
      <c r="P84" s="39" t="s">
        <v>341</v>
      </c>
      <c r="R84" s="141"/>
      <c r="S84" s="141"/>
      <c r="T84" s="141"/>
      <c r="U84" s="141"/>
      <c r="V84" s="141"/>
      <c r="W84" s="141"/>
      <c r="X84" s="141"/>
      <c r="Y84" s="141"/>
      <c r="Z84" s="141"/>
      <c r="AA84" s="141"/>
      <c r="AB84" s="141"/>
      <c r="AC84" s="141"/>
      <c r="AD84" s="141"/>
      <c r="AE84" s="141"/>
      <c r="AF84" s="141"/>
      <c r="AG84" s="141"/>
      <c r="AH84" s="141"/>
      <c r="AI84" s="141"/>
      <c r="AJ84" s="141"/>
      <c r="AK84" s="141"/>
      <c r="AL84" s="141"/>
      <c r="AM84" s="141"/>
      <c r="AN84" s="141"/>
      <c r="AO84" s="141"/>
      <c r="AP84" s="141"/>
    </row>
    <row r="85" spans="1:43" x14ac:dyDescent="0.25">
      <c r="A85" s="38"/>
      <c r="B85" s="11">
        <v>0.45833333333333331</v>
      </c>
      <c r="C85" s="11">
        <v>0.5</v>
      </c>
      <c r="D85" s="194">
        <f t="shared" ref="D85" si="17">24*TEXT(C85-B85,"h:mm")</f>
        <v>1</v>
      </c>
      <c r="E85" s="12"/>
      <c r="F85" s="34" t="s">
        <v>10</v>
      </c>
      <c r="G85" s="12"/>
      <c r="H85" s="12"/>
      <c r="I85" s="12"/>
      <c r="J85" s="8"/>
      <c r="K85" s="8"/>
      <c r="L85" s="12"/>
      <c r="M85" s="9"/>
      <c r="N85" s="8"/>
      <c r="O85" s="8"/>
      <c r="P85" s="48"/>
      <c r="R85" s="141"/>
      <c r="S85" s="141"/>
      <c r="T85" s="141"/>
      <c r="U85" s="141"/>
      <c r="V85" s="141"/>
      <c r="W85" s="141"/>
      <c r="X85" s="141"/>
      <c r="Y85" s="141"/>
      <c r="Z85" s="141"/>
      <c r="AA85" s="141"/>
      <c r="AB85" s="141"/>
      <c r="AC85" s="141"/>
      <c r="AD85" s="141"/>
      <c r="AE85" s="141"/>
      <c r="AF85" s="141"/>
      <c r="AG85" s="141"/>
      <c r="AH85" s="141"/>
      <c r="AI85" s="141"/>
      <c r="AJ85" s="141"/>
      <c r="AK85" s="141"/>
      <c r="AL85" s="141"/>
      <c r="AM85" s="141"/>
      <c r="AN85" s="141"/>
      <c r="AO85" s="141"/>
      <c r="AP85" s="141"/>
      <c r="AQ85" s="49"/>
    </row>
    <row r="86" spans="1:43" x14ac:dyDescent="0.25">
      <c r="A86" s="38" t="s">
        <v>407</v>
      </c>
      <c r="B86" s="11">
        <v>0.5</v>
      </c>
      <c r="C86" s="61">
        <v>0.625</v>
      </c>
      <c r="D86" s="194">
        <f>24*TEXT(C86-B86,"h:mm")</f>
        <v>3</v>
      </c>
      <c r="E86" s="10" t="s">
        <v>317</v>
      </c>
      <c r="F86" s="8" t="s">
        <v>275</v>
      </c>
      <c r="G86" s="12" t="s">
        <v>205</v>
      </c>
      <c r="H86" s="59" t="s">
        <v>425</v>
      </c>
      <c r="I86" s="8"/>
      <c r="J86" s="9" t="s">
        <v>397</v>
      </c>
      <c r="K86" s="153" t="s">
        <v>399</v>
      </c>
      <c r="L86" s="60" t="s">
        <v>443</v>
      </c>
      <c r="M86" s="8" t="s">
        <v>427</v>
      </c>
      <c r="N86" s="9" t="s">
        <v>53</v>
      </c>
      <c r="O86" s="153" t="s">
        <v>252</v>
      </c>
      <c r="P86" s="63" t="s">
        <v>341</v>
      </c>
      <c r="R86" s="141"/>
      <c r="S86" s="141"/>
      <c r="T86" s="141"/>
      <c r="U86" s="141"/>
      <c r="V86" s="141"/>
      <c r="W86" s="141"/>
      <c r="X86" s="141"/>
      <c r="Y86" s="141"/>
      <c r="Z86" s="141"/>
      <c r="AA86" s="141"/>
      <c r="AB86" s="141"/>
      <c r="AC86" s="141"/>
      <c r="AD86" s="141"/>
      <c r="AE86" s="141"/>
      <c r="AF86" s="141"/>
      <c r="AG86" s="141"/>
      <c r="AH86" s="141"/>
      <c r="AI86" s="141"/>
      <c r="AJ86" s="141"/>
      <c r="AK86" s="141"/>
      <c r="AL86" s="141"/>
      <c r="AM86" s="141"/>
      <c r="AN86" s="141"/>
      <c r="AO86" s="141"/>
      <c r="AP86" s="141"/>
      <c r="AQ86" s="49"/>
    </row>
    <row r="87" spans="1:43" x14ac:dyDescent="0.25">
      <c r="A87" s="178" t="s">
        <v>248</v>
      </c>
      <c r="B87" s="179">
        <v>15</v>
      </c>
      <c r="C87" s="222" t="s">
        <v>378</v>
      </c>
      <c r="D87" s="223"/>
      <c r="E87" s="224"/>
      <c r="F87" s="33" t="s">
        <v>349</v>
      </c>
      <c r="G87" s="21"/>
      <c r="H87" s="21" t="s">
        <v>444</v>
      </c>
      <c r="I87" s="21"/>
      <c r="J87" s="21"/>
      <c r="K87" s="21"/>
      <c r="L87" s="6"/>
      <c r="M87" s="6"/>
      <c r="N87" s="21"/>
      <c r="O87" s="21"/>
      <c r="P87" s="35"/>
      <c r="R87" s="141"/>
      <c r="S87" s="141"/>
      <c r="T87" s="141"/>
      <c r="U87" s="141"/>
      <c r="V87" s="141"/>
      <c r="W87" s="141"/>
      <c r="X87" s="141"/>
      <c r="Y87" s="141"/>
      <c r="Z87" s="141"/>
      <c r="AA87" s="141"/>
      <c r="AB87" s="141"/>
      <c r="AC87" s="141"/>
      <c r="AD87" s="141"/>
      <c r="AE87" s="141"/>
      <c r="AF87" s="141"/>
      <c r="AG87" s="141"/>
      <c r="AH87" s="141"/>
      <c r="AI87" s="141"/>
      <c r="AJ87" s="141"/>
      <c r="AK87" s="141"/>
      <c r="AL87" s="141"/>
      <c r="AM87" s="141"/>
      <c r="AN87" s="141"/>
      <c r="AO87" s="141"/>
      <c r="AP87" s="141"/>
      <c r="AQ87" s="49"/>
    </row>
    <row r="88" spans="1:43" x14ac:dyDescent="0.25">
      <c r="A88" s="36" t="s">
        <v>0</v>
      </c>
      <c r="B88" s="22" t="s">
        <v>1</v>
      </c>
      <c r="C88" s="22" t="s">
        <v>2</v>
      </c>
      <c r="D88" s="195" t="s">
        <v>3</v>
      </c>
      <c r="E88" s="20" t="s">
        <v>4</v>
      </c>
      <c r="F88" s="33" t="s">
        <v>5</v>
      </c>
      <c r="G88" s="23" t="s">
        <v>6</v>
      </c>
      <c r="H88" s="7" t="s">
        <v>7</v>
      </c>
      <c r="I88" s="7" t="s">
        <v>85</v>
      </c>
      <c r="J88" s="21"/>
      <c r="K88" s="21"/>
      <c r="L88" s="7" t="s">
        <v>12</v>
      </c>
      <c r="M88" s="7" t="s">
        <v>116</v>
      </c>
      <c r="N88" s="21"/>
      <c r="O88" s="21"/>
      <c r="P88" s="37" t="s">
        <v>339</v>
      </c>
      <c r="R88" s="141"/>
      <c r="S88" s="141"/>
      <c r="T88" s="141"/>
      <c r="U88" s="141"/>
      <c r="V88" s="141"/>
      <c r="W88" s="141"/>
      <c r="X88" s="141"/>
      <c r="Y88" s="141"/>
      <c r="Z88" s="141"/>
      <c r="AA88" s="141"/>
      <c r="AB88" s="141"/>
      <c r="AC88" s="141"/>
      <c r="AD88" s="141"/>
      <c r="AE88" s="141"/>
      <c r="AF88" s="141"/>
      <c r="AG88" s="141"/>
      <c r="AH88" s="141"/>
      <c r="AI88" s="141"/>
      <c r="AJ88" s="141"/>
      <c r="AK88" s="141"/>
      <c r="AL88" s="141"/>
      <c r="AM88" s="141"/>
      <c r="AN88" s="141"/>
      <c r="AO88" s="141"/>
      <c r="AP88" s="141"/>
      <c r="AQ88" s="49"/>
    </row>
    <row r="89" spans="1:43" x14ac:dyDescent="0.25">
      <c r="A89" s="38" t="s">
        <v>407</v>
      </c>
      <c r="B89" s="11">
        <v>0.375</v>
      </c>
      <c r="C89" s="11">
        <v>0.45833333333333331</v>
      </c>
      <c r="D89" s="194">
        <f>24*TEXT(C89-B89,"h:mm")</f>
        <v>2</v>
      </c>
      <c r="E89" s="10" t="s">
        <v>319</v>
      </c>
      <c r="F89" s="8" t="s">
        <v>285</v>
      </c>
      <c r="G89" s="62" t="s">
        <v>205</v>
      </c>
      <c r="H89" s="8" t="s">
        <v>437</v>
      </c>
      <c r="I89" s="8" t="s">
        <v>438</v>
      </c>
      <c r="J89" s="9" t="s">
        <v>397</v>
      </c>
      <c r="K89" s="8" t="s">
        <v>399</v>
      </c>
      <c r="L89" s="60" t="s">
        <v>441</v>
      </c>
      <c r="M89" s="8" t="s">
        <v>442</v>
      </c>
      <c r="N89" s="9" t="s">
        <v>53</v>
      </c>
      <c r="O89" s="153" t="s">
        <v>252</v>
      </c>
      <c r="P89" s="63" t="s">
        <v>257</v>
      </c>
      <c r="R89" s="141"/>
      <c r="S89" s="141"/>
      <c r="T89" s="141"/>
      <c r="U89" s="141"/>
      <c r="V89" s="141"/>
      <c r="W89" s="141"/>
      <c r="X89" s="141"/>
      <c r="Y89" s="141"/>
      <c r="Z89" s="141"/>
      <c r="AA89" s="141"/>
      <c r="AB89" s="141"/>
      <c r="AC89" s="141"/>
      <c r="AD89" s="141"/>
      <c r="AE89" s="141"/>
      <c r="AF89" s="141"/>
      <c r="AG89" s="141"/>
      <c r="AH89" s="141"/>
      <c r="AI89" s="141"/>
      <c r="AJ89" s="141"/>
      <c r="AK89" s="141"/>
      <c r="AL89" s="141"/>
      <c r="AM89" s="141"/>
      <c r="AN89" s="141"/>
      <c r="AO89" s="141"/>
      <c r="AP89" s="141"/>
      <c r="AQ89" s="49"/>
    </row>
    <row r="90" spans="1:43" x14ac:dyDescent="0.25">
      <c r="A90" s="38"/>
      <c r="B90" s="11">
        <v>0.45833333333333331</v>
      </c>
      <c r="C90" s="11">
        <v>0.5</v>
      </c>
      <c r="D90" s="194">
        <f t="shared" ref="D90" si="18">24*TEXT(C90-B90,"h:mm")</f>
        <v>1</v>
      </c>
      <c r="E90" s="12"/>
      <c r="F90" s="34" t="s">
        <v>10</v>
      </c>
      <c r="G90" s="12"/>
      <c r="H90" s="12"/>
      <c r="I90" s="12"/>
      <c r="J90" s="9"/>
      <c r="K90" s="8"/>
      <c r="L90" s="12"/>
      <c r="M90" s="9"/>
      <c r="N90" s="9"/>
      <c r="O90" s="8"/>
      <c r="P90" s="48"/>
      <c r="R90" s="141"/>
      <c r="S90" s="141"/>
      <c r="T90" s="141"/>
      <c r="U90" s="141"/>
      <c r="V90" s="141"/>
      <c r="W90" s="141"/>
      <c r="X90" s="141"/>
      <c r="Y90" s="141"/>
      <c r="Z90" s="141"/>
      <c r="AA90" s="141"/>
      <c r="AB90" s="141"/>
      <c r="AC90" s="141"/>
      <c r="AD90" s="141"/>
      <c r="AE90" s="141"/>
      <c r="AF90" s="141"/>
      <c r="AG90" s="141"/>
      <c r="AH90" s="141"/>
      <c r="AI90" s="141"/>
      <c r="AJ90" s="141"/>
      <c r="AK90" s="141"/>
      <c r="AL90" s="141"/>
      <c r="AM90" s="141"/>
      <c r="AN90" s="141"/>
      <c r="AO90" s="141"/>
      <c r="AP90" s="141"/>
      <c r="AQ90" s="49"/>
    </row>
    <row r="91" spans="1:43" x14ac:dyDescent="0.25">
      <c r="A91" s="221" t="s">
        <v>436</v>
      </c>
      <c r="B91" s="202">
        <v>0.5</v>
      </c>
      <c r="C91" s="208">
        <v>0.5625</v>
      </c>
      <c r="D91" s="194">
        <f>24*TEXT(C91-B91,"h:mm")</f>
        <v>1.5</v>
      </c>
      <c r="E91" s="207" t="s">
        <v>318</v>
      </c>
      <c r="F91" s="8" t="s">
        <v>11</v>
      </c>
      <c r="G91" s="12" t="s">
        <v>205</v>
      </c>
      <c r="H91" s="8" t="s">
        <v>430</v>
      </c>
      <c r="I91" s="8"/>
      <c r="J91" s="9" t="s">
        <v>53</v>
      </c>
      <c r="K91" s="153" t="s">
        <v>252</v>
      </c>
      <c r="L91" s="60"/>
      <c r="M91" s="8" t="s">
        <v>414</v>
      </c>
      <c r="N91" s="9" t="s">
        <v>53</v>
      </c>
      <c r="O91" s="8" t="s">
        <v>399</v>
      </c>
      <c r="P91" s="63" t="s">
        <v>347</v>
      </c>
      <c r="R91" s="141"/>
      <c r="S91" s="141"/>
      <c r="T91" s="141"/>
      <c r="U91" s="141"/>
      <c r="V91" s="141"/>
      <c r="W91" s="141"/>
      <c r="X91" s="141"/>
      <c r="Y91" s="141"/>
      <c r="Z91" s="141"/>
      <c r="AA91" s="141"/>
      <c r="AB91" s="141"/>
      <c r="AC91" s="141"/>
      <c r="AD91" s="141"/>
      <c r="AE91" s="141"/>
      <c r="AF91" s="141"/>
      <c r="AG91" s="141"/>
      <c r="AH91" s="141"/>
      <c r="AI91" s="141"/>
      <c r="AJ91" s="141"/>
      <c r="AK91" s="141"/>
      <c r="AL91" s="141"/>
      <c r="AM91" s="141"/>
      <c r="AN91" s="141"/>
      <c r="AO91" s="141"/>
      <c r="AP91" s="141"/>
      <c r="AQ91" s="49"/>
    </row>
    <row r="92" spans="1:43" x14ac:dyDescent="0.25">
      <c r="A92" s="38" t="s">
        <v>407</v>
      </c>
      <c r="B92" s="11">
        <v>0.5625</v>
      </c>
      <c r="C92" s="11">
        <v>0.625</v>
      </c>
      <c r="D92" s="194">
        <f>24*TEXT(C92-B92,"h:mm")</f>
        <v>1.5</v>
      </c>
      <c r="E92" s="12" t="s">
        <v>320</v>
      </c>
      <c r="F92" s="34" t="s">
        <v>276</v>
      </c>
      <c r="G92" s="12" t="s">
        <v>205</v>
      </c>
      <c r="H92" s="8" t="s">
        <v>403</v>
      </c>
      <c r="I92" s="12"/>
      <c r="J92" s="9" t="s">
        <v>53</v>
      </c>
      <c r="K92" s="153" t="s">
        <v>252</v>
      </c>
      <c r="L92" s="12"/>
      <c r="M92" s="8" t="s">
        <v>414</v>
      </c>
      <c r="N92" s="9" t="s">
        <v>53</v>
      </c>
      <c r="O92" s="8" t="s">
        <v>399</v>
      </c>
      <c r="P92" s="215" t="s">
        <v>257</v>
      </c>
      <c r="R92" s="141"/>
      <c r="S92" s="141"/>
      <c r="T92" s="141"/>
      <c r="U92" s="141"/>
      <c r="V92" s="141"/>
      <c r="W92" s="141"/>
      <c r="X92" s="141"/>
      <c r="Y92" s="141"/>
      <c r="Z92" s="141"/>
      <c r="AA92" s="141"/>
      <c r="AB92" s="141"/>
      <c r="AC92" s="141"/>
      <c r="AD92" s="141"/>
      <c r="AE92" s="141"/>
      <c r="AF92" s="141"/>
      <c r="AG92" s="141"/>
      <c r="AH92" s="141"/>
      <c r="AI92" s="141"/>
      <c r="AJ92" s="141"/>
      <c r="AK92" s="141"/>
      <c r="AL92" s="141"/>
      <c r="AM92" s="141"/>
      <c r="AN92" s="141"/>
      <c r="AO92" s="141"/>
      <c r="AP92" s="141"/>
      <c r="AQ92" s="49"/>
    </row>
    <row r="93" spans="1:43" x14ac:dyDescent="0.25">
      <c r="A93" s="178" t="s">
        <v>248</v>
      </c>
      <c r="B93" s="179">
        <v>16</v>
      </c>
      <c r="C93" s="222" t="s">
        <v>379</v>
      </c>
      <c r="D93" s="223"/>
      <c r="E93" s="224"/>
      <c r="F93" s="33" t="s">
        <v>349</v>
      </c>
      <c r="G93" s="21"/>
      <c r="H93" s="21" t="s">
        <v>444</v>
      </c>
      <c r="I93" s="21"/>
      <c r="J93" s="21"/>
      <c r="K93" s="21"/>
      <c r="L93" s="6"/>
      <c r="M93" s="6"/>
      <c r="N93" s="21"/>
      <c r="O93" s="21"/>
      <c r="P93" s="35"/>
      <c r="R93" s="141"/>
      <c r="S93" s="141"/>
      <c r="T93" s="141"/>
      <c r="U93" s="141"/>
      <c r="V93" s="141"/>
      <c r="W93" s="141"/>
      <c r="X93" s="141"/>
      <c r="Y93" s="141"/>
      <c r="Z93" s="141"/>
      <c r="AA93" s="141"/>
      <c r="AB93" s="141"/>
      <c r="AC93" s="141"/>
      <c r="AD93" s="141"/>
      <c r="AE93" s="141"/>
      <c r="AF93" s="141"/>
      <c r="AG93" s="141"/>
      <c r="AH93" s="141"/>
      <c r="AI93" s="141"/>
      <c r="AJ93" s="141"/>
      <c r="AK93" s="141"/>
      <c r="AL93" s="141"/>
      <c r="AM93" s="141"/>
      <c r="AN93" s="141"/>
      <c r="AO93" s="141"/>
      <c r="AP93" s="141"/>
      <c r="AQ93" s="49"/>
    </row>
    <row r="94" spans="1:43" x14ac:dyDescent="0.25">
      <c r="A94" s="36" t="s">
        <v>0</v>
      </c>
      <c r="B94" s="22" t="s">
        <v>1</v>
      </c>
      <c r="C94" s="22" t="s">
        <v>2</v>
      </c>
      <c r="D94" s="195" t="s">
        <v>3</v>
      </c>
      <c r="E94" s="20" t="s">
        <v>4</v>
      </c>
      <c r="F94" s="33" t="s">
        <v>5</v>
      </c>
      <c r="G94" s="23" t="s">
        <v>6</v>
      </c>
      <c r="H94" s="7" t="s">
        <v>7</v>
      </c>
      <c r="I94" s="7" t="s">
        <v>85</v>
      </c>
      <c r="J94" s="21"/>
      <c r="K94" s="21"/>
      <c r="L94" s="7" t="s">
        <v>12</v>
      </c>
      <c r="M94" s="7" t="s">
        <v>116</v>
      </c>
      <c r="N94" s="21"/>
      <c r="O94" s="21"/>
      <c r="P94" s="37" t="s">
        <v>339</v>
      </c>
      <c r="R94" s="141"/>
      <c r="S94" s="141"/>
      <c r="T94" s="141"/>
      <c r="U94" s="141"/>
      <c r="V94" s="141"/>
      <c r="W94" s="141"/>
      <c r="X94" s="141"/>
      <c r="Y94" s="141"/>
      <c r="Z94" s="141"/>
      <c r="AA94" s="141"/>
      <c r="AB94" s="141"/>
      <c r="AC94" s="141"/>
      <c r="AD94" s="141"/>
      <c r="AE94" s="141"/>
      <c r="AF94" s="141"/>
      <c r="AG94" s="141"/>
      <c r="AH94" s="141"/>
      <c r="AI94" s="141"/>
      <c r="AJ94" s="141"/>
      <c r="AK94" s="141"/>
      <c r="AL94" s="141"/>
      <c r="AM94" s="141"/>
      <c r="AN94" s="141"/>
      <c r="AO94" s="141"/>
      <c r="AP94" s="141"/>
      <c r="AQ94" s="49"/>
    </row>
    <row r="95" spans="1:43" x14ac:dyDescent="0.25">
      <c r="A95" s="38" t="s">
        <v>407</v>
      </c>
      <c r="B95" s="11">
        <v>0.33333333333333331</v>
      </c>
      <c r="C95" s="11">
        <v>0.375</v>
      </c>
      <c r="D95" s="194">
        <f>24*TEXT(C95-B95,"h:mm")</f>
        <v>1</v>
      </c>
      <c r="E95" s="10" t="s">
        <v>295</v>
      </c>
      <c r="F95" s="58" t="s">
        <v>355</v>
      </c>
      <c r="G95" s="12" t="s">
        <v>205</v>
      </c>
      <c r="H95" s="59" t="s">
        <v>414</v>
      </c>
      <c r="I95" s="57"/>
      <c r="J95" s="9" t="s">
        <v>53</v>
      </c>
      <c r="K95" s="153" t="s">
        <v>252</v>
      </c>
      <c r="L95" s="59"/>
      <c r="M95" s="59" t="s">
        <v>411</v>
      </c>
      <c r="N95" s="9" t="s">
        <v>53</v>
      </c>
      <c r="O95" s="8" t="s">
        <v>252</v>
      </c>
      <c r="P95" s="39" t="s">
        <v>340</v>
      </c>
      <c r="R95" s="141"/>
      <c r="S95" s="141"/>
      <c r="T95" s="141"/>
      <c r="U95" s="141"/>
      <c r="V95" s="141"/>
      <c r="W95" s="141"/>
      <c r="X95" s="141"/>
      <c r="Y95" s="141"/>
      <c r="Z95" s="141"/>
      <c r="AA95" s="141"/>
      <c r="AB95" s="141"/>
      <c r="AC95" s="141"/>
      <c r="AD95" s="141"/>
      <c r="AE95" s="141"/>
      <c r="AF95" s="141"/>
      <c r="AG95" s="141"/>
      <c r="AH95" s="141"/>
      <c r="AI95" s="141"/>
      <c r="AJ95" s="141"/>
      <c r="AK95" s="141"/>
      <c r="AL95" s="141"/>
      <c r="AM95" s="141"/>
      <c r="AN95" s="141"/>
      <c r="AO95" s="141"/>
      <c r="AP95" s="141"/>
    </row>
    <row r="96" spans="1:43" x14ac:dyDescent="0.25">
      <c r="A96" s="38" t="s">
        <v>407</v>
      </c>
      <c r="B96" s="11">
        <v>0.375</v>
      </c>
      <c r="C96" s="11">
        <v>0.45833333333333331</v>
      </c>
      <c r="D96" s="194">
        <f>24*TEXT(C96-B96,"h:mm")</f>
        <v>2</v>
      </c>
      <c r="E96" s="10" t="s">
        <v>321</v>
      </c>
      <c r="F96" s="8" t="s">
        <v>328</v>
      </c>
      <c r="G96" s="62" t="s">
        <v>205</v>
      </c>
      <c r="H96" s="8" t="s">
        <v>442</v>
      </c>
      <c r="I96" s="8"/>
      <c r="J96" s="9" t="s">
        <v>53</v>
      </c>
      <c r="K96" s="8" t="s">
        <v>399</v>
      </c>
      <c r="L96" s="60" t="s">
        <v>432</v>
      </c>
      <c r="M96" s="8" t="s">
        <v>403</v>
      </c>
      <c r="N96" s="9" t="s">
        <v>53</v>
      </c>
      <c r="O96" s="8" t="s">
        <v>252</v>
      </c>
      <c r="P96" s="63" t="s">
        <v>341</v>
      </c>
      <c r="R96" s="141"/>
      <c r="S96" s="141"/>
      <c r="T96" s="141"/>
      <c r="U96" s="141"/>
      <c r="V96" s="141"/>
      <c r="W96" s="141"/>
      <c r="X96" s="141"/>
      <c r="Y96" s="141"/>
      <c r="Z96" s="141"/>
      <c r="AA96" s="141"/>
      <c r="AB96" s="141"/>
      <c r="AC96" s="141"/>
      <c r="AD96" s="141"/>
      <c r="AE96" s="141"/>
      <c r="AF96" s="141"/>
      <c r="AG96" s="141"/>
      <c r="AH96" s="141"/>
      <c r="AI96" s="141"/>
      <c r="AJ96" s="141"/>
      <c r="AK96" s="141"/>
      <c r="AL96" s="141"/>
      <c r="AM96" s="141"/>
      <c r="AN96" s="141"/>
      <c r="AO96" s="141"/>
      <c r="AP96" s="141"/>
      <c r="AQ96" s="49"/>
    </row>
    <row r="97" spans="1:43" x14ac:dyDescent="0.25">
      <c r="A97" s="38"/>
      <c r="B97" s="11">
        <v>0.45833333333333331</v>
      </c>
      <c r="C97" s="11">
        <v>0.5</v>
      </c>
      <c r="D97" s="194">
        <f t="shared" ref="D97" si="19">24*TEXT(C97-B97,"h:mm")</f>
        <v>1</v>
      </c>
      <c r="E97" s="12"/>
      <c r="F97" s="34" t="s">
        <v>10</v>
      </c>
      <c r="G97" s="12"/>
      <c r="H97" s="12"/>
      <c r="I97" s="12"/>
      <c r="J97" s="9"/>
      <c r="K97" s="8"/>
      <c r="L97" s="12"/>
      <c r="M97" s="9"/>
      <c r="N97" s="9"/>
      <c r="O97" s="8"/>
      <c r="P97" s="48"/>
      <c r="R97" s="141"/>
      <c r="S97" s="141"/>
      <c r="T97" s="141"/>
      <c r="U97" s="141"/>
      <c r="V97" s="141"/>
      <c r="W97" s="141"/>
      <c r="X97" s="141"/>
      <c r="Y97" s="141"/>
      <c r="Z97" s="141"/>
      <c r="AA97" s="141"/>
      <c r="AB97" s="141"/>
      <c r="AC97" s="141"/>
      <c r="AD97" s="141"/>
      <c r="AE97" s="141"/>
      <c r="AF97" s="141"/>
      <c r="AG97" s="141"/>
      <c r="AH97" s="141"/>
      <c r="AI97" s="141"/>
      <c r="AJ97" s="141"/>
      <c r="AK97" s="141"/>
      <c r="AL97" s="141"/>
      <c r="AM97" s="141"/>
      <c r="AN97" s="141"/>
      <c r="AO97" s="141"/>
      <c r="AP97" s="141"/>
      <c r="AQ97" s="49"/>
    </row>
    <row r="98" spans="1:43" x14ac:dyDescent="0.25">
      <c r="A98" s="38" t="s">
        <v>407</v>
      </c>
      <c r="B98" s="11">
        <v>0.5</v>
      </c>
      <c r="C98" s="11">
        <v>0.54166666666666663</v>
      </c>
      <c r="D98" s="194">
        <f>24*TEXT(C98-B98,"h:mm")</f>
        <v>1</v>
      </c>
      <c r="E98" s="12" t="s">
        <v>256</v>
      </c>
      <c r="F98" s="58" t="s">
        <v>356</v>
      </c>
      <c r="G98" s="10" t="s">
        <v>205</v>
      </c>
      <c r="H98" s="59" t="s">
        <v>414</v>
      </c>
      <c r="I98" s="2"/>
      <c r="J98" s="9" t="s">
        <v>53</v>
      </c>
      <c r="K98" s="8" t="s">
        <v>252</v>
      </c>
      <c r="L98" s="2"/>
      <c r="M98" s="59" t="s">
        <v>411</v>
      </c>
      <c r="N98" s="9" t="s">
        <v>53</v>
      </c>
      <c r="O98" s="8" t="s">
        <v>252</v>
      </c>
      <c r="P98" s="39" t="s">
        <v>340</v>
      </c>
    </row>
    <row r="99" spans="1:43" x14ac:dyDescent="0.25">
      <c r="A99" s="38" t="s">
        <v>407</v>
      </c>
      <c r="B99" s="11">
        <v>0.54166666666666663</v>
      </c>
      <c r="C99" s="11">
        <v>0.625</v>
      </c>
      <c r="D99" s="194">
        <f t="shared" ref="D99" si="20">24*TEXT(C99-B99,"h:mm")</f>
        <v>2</v>
      </c>
      <c r="E99" s="10" t="s">
        <v>321</v>
      </c>
      <c r="F99" s="8" t="s">
        <v>328</v>
      </c>
      <c r="G99" s="62" t="s">
        <v>205</v>
      </c>
      <c r="H99" s="8" t="s">
        <v>442</v>
      </c>
      <c r="I99" s="8"/>
      <c r="J99" s="9" t="s">
        <v>53</v>
      </c>
      <c r="K99" s="8" t="s">
        <v>399</v>
      </c>
      <c r="L99" s="60" t="s">
        <v>432</v>
      </c>
      <c r="M99" s="8" t="s">
        <v>403</v>
      </c>
      <c r="N99" s="9" t="s">
        <v>53</v>
      </c>
      <c r="O99" s="8" t="s">
        <v>252</v>
      </c>
      <c r="P99" s="63" t="s">
        <v>341</v>
      </c>
      <c r="R99" s="141"/>
      <c r="S99" s="141"/>
      <c r="T99" s="141"/>
      <c r="U99" s="141"/>
      <c r="V99" s="141"/>
      <c r="W99" s="141"/>
      <c r="X99" s="141"/>
      <c r="Y99" s="141"/>
      <c r="Z99" s="141"/>
      <c r="AA99" s="141"/>
      <c r="AB99" s="141"/>
      <c r="AC99" s="141"/>
      <c r="AD99" s="141"/>
      <c r="AE99" s="141"/>
      <c r="AF99" s="141"/>
      <c r="AG99" s="141"/>
      <c r="AH99" s="141"/>
      <c r="AI99" s="141"/>
      <c r="AJ99" s="141"/>
      <c r="AK99" s="141"/>
      <c r="AL99" s="141"/>
      <c r="AM99" s="141"/>
      <c r="AN99" s="141"/>
      <c r="AO99" s="141"/>
      <c r="AP99" s="141"/>
      <c r="AQ99" s="49"/>
    </row>
    <row r="100" spans="1:43" x14ac:dyDescent="0.25">
      <c r="A100" s="178" t="s">
        <v>248</v>
      </c>
      <c r="B100" s="179">
        <v>17</v>
      </c>
      <c r="C100" s="222" t="s">
        <v>380</v>
      </c>
      <c r="D100" s="223"/>
      <c r="E100" s="224"/>
      <c r="F100" s="33" t="s">
        <v>349</v>
      </c>
      <c r="G100" s="21"/>
      <c r="H100" s="21" t="s">
        <v>444</v>
      </c>
      <c r="I100" s="21"/>
      <c r="J100" s="21"/>
      <c r="K100" s="21"/>
      <c r="L100" s="6"/>
      <c r="M100" s="6"/>
      <c r="N100" s="7"/>
      <c r="O100" s="7"/>
      <c r="P100" s="35"/>
      <c r="R100" s="141"/>
      <c r="S100" s="141"/>
      <c r="T100" s="141"/>
      <c r="U100" s="141"/>
      <c r="V100" s="141"/>
      <c r="W100" s="141"/>
      <c r="X100" s="141"/>
      <c r="Y100" s="141"/>
      <c r="Z100" s="141"/>
      <c r="AA100" s="141"/>
      <c r="AB100" s="141"/>
      <c r="AC100" s="141"/>
      <c r="AD100" s="141"/>
      <c r="AE100" s="141"/>
      <c r="AF100" s="141"/>
      <c r="AG100" s="141"/>
      <c r="AH100" s="141"/>
      <c r="AI100" s="141"/>
      <c r="AJ100" s="141"/>
      <c r="AK100" s="141"/>
      <c r="AL100" s="141"/>
      <c r="AM100" s="141"/>
      <c r="AN100" s="141"/>
      <c r="AO100" s="141"/>
      <c r="AP100" s="141"/>
      <c r="AQ100" s="49"/>
    </row>
    <row r="101" spans="1:43" x14ac:dyDescent="0.25">
      <c r="A101" s="36" t="s">
        <v>0</v>
      </c>
      <c r="B101" s="22" t="s">
        <v>1</v>
      </c>
      <c r="C101" s="22" t="s">
        <v>2</v>
      </c>
      <c r="D101" s="195" t="s">
        <v>3</v>
      </c>
      <c r="E101" s="20" t="s">
        <v>4</v>
      </c>
      <c r="F101" s="33" t="s">
        <v>5</v>
      </c>
      <c r="G101" s="23" t="s">
        <v>6</v>
      </c>
      <c r="H101" s="7" t="s">
        <v>7</v>
      </c>
      <c r="I101" s="7" t="s">
        <v>85</v>
      </c>
      <c r="J101" s="21"/>
      <c r="K101" s="21"/>
      <c r="L101" s="7" t="s">
        <v>12</v>
      </c>
      <c r="M101" s="7" t="s">
        <v>116</v>
      </c>
      <c r="N101" s="21"/>
      <c r="O101" s="21"/>
      <c r="P101" s="37" t="s">
        <v>339</v>
      </c>
      <c r="R101" s="141"/>
      <c r="S101" s="141"/>
      <c r="T101" s="141"/>
      <c r="U101" s="141"/>
      <c r="V101" s="141"/>
      <c r="W101" s="141"/>
      <c r="X101" s="141"/>
      <c r="Y101" s="141"/>
      <c r="Z101" s="141"/>
      <c r="AA101" s="141"/>
      <c r="AB101" s="141"/>
      <c r="AC101" s="141"/>
      <c r="AD101" s="141"/>
      <c r="AE101" s="141"/>
      <c r="AF101" s="141"/>
      <c r="AG101" s="141"/>
      <c r="AH101" s="141"/>
      <c r="AI101" s="141"/>
      <c r="AJ101" s="141"/>
      <c r="AK101" s="141"/>
      <c r="AL101" s="141"/>
      <c r="AM101" s="141"/>
      <c r="AN101" s="141"/>
      <c r="AO101" s="141"/>
      <c r="AP101" s="141"/>
      <c r="AQ101" s="49"/>
    </row>
    <row r="102" spans="1:43" x14ac:dyDescent="0.25">
      <c r="A102" s="38" t="s">
        <v>407</v>
      </c>
      <c r="B102" s="11">
        <v>0.33333333333333331</v>
      </c>
      <c r="C102" s="61">
        <v>0.45833333333333331</v>
      </c>
      <c r="D102" s="194">
        <f>24*TEXT(C102-B102,"h:mm")</f>
        <v>3</v>
      </c>
      <c r="E102" s="10" t="s">
        <v>321</v>
      </c>
      <c r="F102" s="8" t="s">
        <v>328</v>
      </c>
      <c r="G102" s="12" t="s">
        <v>205</v>
      </c>
      <c r="H102" s="8" t="s">
        <v>442</v>
      </c>
      <c r="I102" s="8"/>
      <c r="J102" s="9" t="s">
        <v>53</v>
      </c>
      <c r="K102" s="8" t="s">
        <v>399</v>
      </c>
      <c r="L102" s="60" t="s">
        <v>432</v>
      </c>
      <c r="M102" s="8" t="s">
        <v>403</v>
      </c>
      <c r="N102" s="9" t="s">
        <v>53</v>
      </c>
      <c r="O102" s="8" t="s">
        <v>252</v>
      </c>
      <c r="P102" s="63" t="s">
        <v>341</v>
      </c>
      <c r="R102" s="141"/>
      <c r="S102" s="141"/>
      <c r="T102" s="141"/>
      <c r="U102" s="141"/>
      <c r="V102" s="141"/>
      <c r="W102" s="141"/>
      <c r="X102" s="141"/>
      <c r="Y102" s="141"/>
      <c r="Z102" s="141"/>
      <c r="AA102" s="141"/>
      <c r="AB102" s="141"/>
      <c r="AC102" s="141"/>
      <c r="AD102" s="141"/>
      <c r="AE102" s="141"/>
      <c r="AF102" s="141"/>
      <c r="AG102" s="141"/>
      <c r="AH102" s="141"/>
      <c r="AI102" s="141"/>
      <c r="AJ102" s="141"/>
      <c r="AK102" s="141"/>
      <c r="AL102" s="141"/>
      <c r="AM102" s="141"/>
      <c r="AN102" s="141"/>
      <c r="AO102" s="141"/>
      <c r="AP102" s="141"/>
      <c r="AQ102" s="49"/>
    </row>
    <row r="103" spans="1:43" x14ac:dyDescent="0.25">
      <c r="A103" s="38"/>
      <c r="B103" s="11">
        <v>0.45833333333333331</v>
      </c>
      <c r="C103" s="11">
        <v>0.5</v>
      </c>
      <c r="D103" s="194">
        <f>24*TEXT(C103-B103,"h:mm")</f>
        <v>1</v>
      </c>
      <c r="E103" s="12"/>
      <c r="F103" s="34" t="s">
        <v>10</v>
      </c>
      <c r="G103" s="12"/>
      <c r="H103" s="12"/>
      <c r="I103" s="12"/>
      <c r="J103" s="9"/>
      <c r="K103" s="8"/>
      <c r="L103" s="12"/>
      <c r="M103" s="9"/>
      <c r="N103" s="9"/>
      <c r="O103" s="8"/>
      <c r="P103" s="48"/>
      <c r="R103" s="141"/>
      <c r="S103" s="141"/>
      <c r="T103" s="141"/>
      <c r="U103" s="141"/>
      <c r="V103" s="141"/>
      <c r="W103" s="141"/>
      <c r="X103" s="141"/>
      <c r="Y103" s="141"/>
      <c r="Z103" s="141"/>
      <c r="AA103" s="141"/>
      <c r="AB103" s="141"/>
      <c r="AC103" s="141"/>
      <c r="AD103" s="141"/>
      <c r="AE103" s="141"/>
      <c r="AF103" s="141"/>
      <c r="AG103" s="141"/>
      <c r="AH103" s="141"/>
      <c r="AI103" s="141"/>
      <c r="AJ103" s="141"/>
      <c r="AK103" s="141"/>
      <c r="AL103" s="141"/>
      <c r="AM103" s="141"/>
      <c r="AN103" s="141"/>
      <c r="AO103" s="141"/>
      <c r="AP103" s="141"/>
      <c r="AQ103" s="49"/>
    </row>
    <row r="104" spans="1:43" x14ac:dyDescent="0.25">
      <c r="A104" s="221" t="s">
        <v>435</v>
      </c>
      <c r="B104" s="202">
        <v>0.5</v>
      </c>
      <c r="C104" s="11">
        <v>0.54166666666666663</v>
      </c>
      <c r="D104" s="194">
        <f>24*TEXT(C104-B104,"h:mm")</f>
        <v>1</v>
      </c>
      <c r="E104" s="12" t="s">
        <v>256</v>
      </c>
      <c r="F104" s="34" t="s">
        <v>434</v>
      </c>
      <c r="G104" s="12" t="s">
        <v>404</v>
      </c>
      <c r="H104" s="8" t="s">
        <v>403</v>
      </c>
      <c r="I104" s="12"/>
      <c r="J104" s="9"/>
      <c r="K104" s="8"/>
      <c r="L104" s="12"/>
      <c r="M104" s="9" t="s">
        <v>411</v>
      </c>
      <c r="N104" s="8"/>
      <c r="O104" s="8"/>
      <c r="P104" s="215" t="s">
        <v>348</v>
      </c>
      <c r="R104" s="141"/>
      <c r="S104" s="141"/>
      <c r="T104" s="141"/>
      <c r="U104" s="141"/>
      <c r="V104" s="141"/>
      <c r="W104" s="141"/>
      <c r="X104" s="141"/>
      <c r="Y104" s="141"/>
      <c r="Z104" s="141"/>
      <c r="AA104" s="141"/>
      <c r="AB104" s="141"/>
      <c r="AC104" s="141"/>
      <c r="AD104" s="141"/>
      <c r="AE104" s="141"/>
      <c r="AF104" s="141"/>
      <c r="AG104" s="141"/>
      <c r="AH104" s="141"/>
      <c r="AI104" s="141"/>
      <c r="AJ104" s="141"/>
      <c r="AK104" s="141"/>
      <c r="AL104" s="141"/>
      <c r="AM104" s="141"/>
      <c r="AN104" s="141"/>
      <c r="AO104" s="141"/>
      <c r="AP104" s="141"/>
      <c r="AQ104" s="49"/>
    </row>
    <row r="105" spans="1:43" x14ac:dyDescent="0.25">
      <c r="A105" s="38" t="s">
        <v>407</v>
      </c>
      <c r="B105" s="202">
        <v>0.54166666666666663</v>
      </c>
      <c r="C105" s="61">
        <v>0.66666666666666663</v>
      </c>
      <c r="D105" s="194">
        <f t="shared" ref="D105" si="21">24*TEXT(C105-B105,"h:mm")</f>
        <v>3</v>
      </c>
      <c r="E105" s="10" t="s">
        <v>321</v>
      </c>
      <c r="F105" s="8" t="s">
        <v>328</v>
      </c>
      <c r="G105" s="12" t="s">
        <v>205</v>
      </c>
      <c r="H105" s="8" t="s">
        <v>403</v>
      </c>
      <c r="I105" s="8"/>
      <c r="J105" s="9" t="s">
        <v>53</v>
      </c>
      <c r="K105" s="8" t="s">
        <v>252</v>
      </c>
      <c r="L105" s="60" t="s">
        <v>432</v>
      </c>
      <c r="M105" s="8" t="s">
        <v>442</v>
      </c>
      <c r="N105" s="9" t="s">
        <v>53</v>
      </c>
      <c r="O105" s="8" t="s">
        <v>399</v>
      </c>
      <c r="P105" s="63" t="s">
        <v>341</v>
      </c>
      <c r="R105" s="141"/>
      <c r="S105" s="141"/>
      <c r="T105" s="141"/>
      <c r="U105" s="141"/>
      <c r="V105" s="141"/>
      <c r="W105" s="141"/>
      <c r="X105" s="141"/>
      <c r="Y105" s="141"/>
      <c r="Z105" s="141"/>
      <c r="AA105" s="141"/>
      <c r="AB105" s="141"/>
      <c r="AC105" s="141"/>
      <c r="AD105" s="141"/>
      <c r="AE105" s="141"/>
      <c r="AF105" s="141"/>
      <c r="AG105" s="141"/>
      <c r="AH105" s="141"/>
      <c r="AI105" s="141"/>
      <c r="AJ105" s="141"/>
      <c r="AK105" s="141"/>
      <c r="AL105" s="141"/>
      <c r="AM105" s="141"/>
      <c r="AN105" s="141"/>
      <c r="AO105" s="141"/>
      <c r="AP105" s="141"/>
      <c r="AQ105" s="49"/>
    </row>
    <row r="106" spans="1:43" x14ac:dyDescent="0.25">
      <c r="A106" s="178" t="s">
        <v>248</v>
      </c>
      <c r="B106" s="179">
        <v>18</v>
      </c>
      <c r="C106" s="222" t="s">
        <v>381</v>
      </c>
      <c r="D106" s="223"/>
      <c r="E106" s="224"/>
      <c r="F106" s="33" t="s">
        <v>349</v>
      </c>
      <c r="G106" s="21"/>
      <c r="H106" s="21" t="s">
        <v>444</v>
      </c>
      <c r="I106" s="21"/>
      <c r="J106" s="7"/>
      <c r="K106" s="7"/>
      <c r="L106" s="6"/>
      <c r="M106" s="6"/>
      <c r="N106" s="35"/>
      <c r="O106" s="7"/>
      <c r="P106" s="35"/>
      <c r="R106" s="141"/>
      <c r="S106" s="141"/>
      <c r="T106" s="141"/>
      <c r="U106" s="141"/>
      <c r="V106" s="141"/>
      <c r="W106" s="141"/>
      <c r="X106" s="141"/>
      <c r="Y106" s="141"/>
      <c r="Z106" s="141"/>
      <c r="AA106" s="141"/>
      <c r="AB106" s="141"/>
      <c r="AC106" s="141"/>
      <c r="AD106" s="141"/>
      <c r="AE106" s="141"/>
      <c r="AF106" s="141"/>
      <c r="AG106" s="141"/>
      <c r="AH106" s="141"/>
      <c r="AI106" s="141"/>
      <c r="AJ106" s="141"/>
      <c r="AK106" s="141"/>
      <c r="AL106" s="141"/>
      <c r="AM106" s="141"/>
      <c r="AN106" s="141"/>
      <c r="AO106" s="141"/>
      <c r="AP106" s="141"/>
      <c r="AQ106" s="49"/>
    </row>
    <row r="107" spans="1:43" x14ac:dyDescent="0.25">
      <c r="A107" s="36" t="s">
        <v>0</v>
      </c>
      <c r="B107" s="22" t="s">
        <v>1</v>
      </c>
      <c r="C107" s="22" t="s">
        <v>2</v>
      </c>
      <c r="D107" s="195" t="s">
        <v>3</v>
      </c>
      <c r="E107" s="20" t="s">
        <v>4</v>
      </c>
      <c r="F107" s="33" t="s">
        <v>5</v>
      </c>
      <c r="G107" s="23" t="s">
        <v>6</v>
      </c>
      <c r="H107" s="7" t="s">
        <v>7</v>
      </c>
      <c r="I107" s="7" t="s">
        <v>85</v>
      </c>
      <c r="J107" s="21"/>
      <c r="K107" s="21"/>
      <c r="L107" s="7" t="s">
        <v>12</v>
      </c>
      <c r="M107" s="7" t="s">
        <v>116</v>
      </c>
      <c r="N107" s="21"/>
      <c r="O107" s="21"/>
      <c r="P107" s="37" t="s">
        <v>339</v>
      </c>
      <c r="R107" s="141"/>
      <c r="S107" s="141"/>
      <c r="T107" s="141"/>
      <c r="U107" s="141"/>
      <c r="V107" s="141"/>
      <c r="W107" s="141"/>
      <c r="X107" s="141"/>
      <c r="Y107" s="141"/>
      <c r="Z107" s="141"/>
      <c r="AA107" s="141"/>
      <c r="AB107" s="141"/>
      <c r="AC107" s="141"/>
      <c r="AD107" s="141"/>
      <c r="AE107" s="141"/>
      <c r="AF107" s="141"/>
      <c r="AG107" s="141"/>
      <c r="AH107" s="141"/>
      <c r="AI107" s="141"/>
      <c r="AJ107" s="141"/>
      <c r="AK107" s="141"/>
      <c r="AL107" s="141"/>
      <c r="AM107" s="141"/>
      <c r="AN107" s="141"/>
      <c r="AO107" s="141"/>
      <c r="AP107" s="141"/>
      <c r="AQ107" s="49"/>
    </row>
    <row r="108" spans="1:43" x14ac:dyDescent="0.25">
      <c r="A108" s="38" t="s">
        <v>407</v>
      </c>
      <c r="B108" s="11">
        <v>0.33333333333333331</v>
      </c>
      <c r="C108" s="61">
        <v>0.625</v>
      </c>
      <c r="D108" s="194">
        <f t="shared" ref="D108" si="22">24*TEXT(C108-B108,"h:mm")</f>
        <v>7</v>
      </c>
      <c r="E108" s="10" t="s">
        <v>321</v>
      </c>
      <c r="F108" s="8" t="s">
        <v>329</v>
      </c>
      <c r="G108" s="12" t="s">
        <v>205</v>
      </c>
      <c r="H108" s="8" t="s">
        <v>403</v>
      </c>
      <c r="I108" s="8"/>
      <c r="J108" s="9" t="s">
        <v>53</v>
      </c>
      <c r="K108" s="8" t="s">
        <v>252</v>
      </c>
      <c r="L108" s="60" t="s">
        <v>432</v>
      </c>
      <c r="M108" s="8" t="s">
        <v>442</v>
      </c>
      <c r="N108" s="9" t="s">
        <v>53</v>
      </c>
      <c r="O108" s="8" t="s">
        <v>399</v>
      </c>
      <c r="P108" s="63" t="s">
        <v>341</v>
      </c>
      <c r="R108" s="141"/>
      <c r="S108" s="141"/>
      <c r="T108" s="141"/>
      <c r="U108" s="141"/>
      <c r="V108" s="141"/>
      <c r="W108" s="141"/>
      <c r="X108" s="141"/>
      <c r="Y108" s="141"/>
      <c r="Z108" s="141"/>
      <c r="AA108" s="141"/>
      <c r="AB108" s="141"/>
      <c r="AC108" s="141"/>
      <c r="AD108" s="141"/>
      <c r="AE108" s="141"/>
      <c r="AF108" s="141"/>
      <c r="AG108" s="141"/>
      <c r="AH108" s="141"/>
      <c r="AI108" s="141"/>
      <c r="AJ108" s="141"/>
      <c r="AK108" s="141"/>
      <c r="AL108" s="141"/>
      <c r="AM108" s="141"/>
      <c r="AN108" s="141"/>
      <c r="AO108" s="141"/>
      <c r="AP108" s="141"/>
      <c r="AQ108" s="49"/>
    </row>
    <row r="109" spans="1:43" x14ac:dyDescent="0.25">
      <c r="A109" s="178" t="s">
        <v>248</v>
      </c>
      <c r="B109" s="179">
        <v>19</v>
      </c>
      <c r="C109" s="222" t="s">
        <v>382</v>
      </c>
      <c r="D109" s="223"/>
      <c r="E109" s="224"/>
      <c r="F109" s="33" t="s">
        <v>349</v>
      </c>
      <c r="G109" s="21"/>
      <c r="H109" s="21" t="s">
        <v>444</v>
      </c>
      <c r="I109" s="21"/>
      <c r="J109" s="7"/>
      <c r="K109" s="7"/>
      <c r="L109" s="6"/>
      <c r="M109" s="6"/>
      <c r="N109" s="35"/>
      <c r="O109" s="35"/>
      <c r="P109" s="35"/>
      <c r="R109" s="141"/>
      <c r="S109" s="141"/>
      <c r="T109" s="141"/>
      <c r="U109" s="141"/>
      <c r="V109" s="141"/>
      <c r="W109" s="141"/>
      <c r="X109" s="141"/>
      <c r="Y109" s="141"/>
      <c r="Z109" s="141"/>
      <c r="AA109" s="141"/>
      <c r="AB109" s="141"/>
      <c r="AC109" s="141"/>
      <c r="AD109" s="141"/>
      <c r="AE109" s="141"/>
      <c r="AF109" s="141"/>
      <c r="AG109" s="141"/>
      <c r="AH109" s="141"/>
      <c r="AI109" s="141"/>
      <c r="AJ109" s="141"/>
      <c r="AK109" s="141"/>
      <c r="AL109" s="141"/>
      <c r="AM109" s="141"/>
      <c r="AN109" s="141"/>
      <c r="AO109" s="141"/>
      <c r="AP109" s="141"/>
      <c r="AQ109" s="49"/>
    </row>
    <row r="110" spans="1:43" x14ac:dyDescent="0.25">
      <c r="A110" s="36" t="s">
        <v>0</v>
      </c>
      <c r="B110" s="22" t="s">
        <v>1</v>
      </c>
      <c r="C110" s="22" t="s">
        <v>2</v>
      </c>
      <c r="D110" s="195" t="s">
        <v>3</v>
      </c>
      <c r="E110" s="20" t="s">
        <v>4</v>
      </c>
      <c r="F110" s="33" t="s">
        <v>5</v>
      </c>
      <c r="G110" s="23" t="s">
        <v>6</v>
      </c>
      <c r="H110" s="7" t="s">
        <v>7</v>
      </c>
      <c r="I110" s="7" t="s">
        <v>85</v>
      </c>
      <c r="J110" s="7"/>
      <c r="K110" s="7"/>
      <c r="L110" s="7" t="s">
        <v>12</v>
      </c>
      <c r="M110" s="7" t="s">
        <v>116</v>
      </c>
      <c r="N110" s="218"/>
      <c r="O110" s="218"/>
      <c r="P110" s="37" t="s">
        <v>339</v>
      </c>
      <c r="R110" s="141"/>
      <c r="S110" s="141"/>
      <c r="T110" s="141"/>
      <c r="U110" s="141"/>
      <c r="V110" s="141"/>
      <c r="W110" s="141"/>
      <c r="X110" s="141"/>
      <c r="Y110" s="141"/>
      <c r="Z110" s="141"/>
      <c r="AA110" s="141"/>
      <c r="AB110" s="141"/>
      <c r="AC110" s="141"/>
      <c r="AD110" s="141"/>
      <c r="AE110" s="141"/>
      <c r="AF110" s="141"/>
      <c r="AG110" s="141"/>
      <c r="AH110" s="141"/>
      <c r="AI110" s="141"/>
      <c r="AJ110" s="141"/>
      <c r="AK110" s="141"/>
      <c r="AL110" s="141"/>
      <c r="AM110" s="141"/>
      <c r="AN110" s="141"/>
      <c r="AO110" s="141"/>
      <c r="AP110" s="141"/>
      <c r="AQ110" s="49"/>
    </row>
    <row r="111" spans="1:43" x14ac:dyDescent="0.25">
      <c r="A111" s="38" t="s">
        <v>407</v>
      </c>
      <c r="B111" s="11">
        <v>0.3125</v>
      </c>
      <c r="C111" s="61">
        <v>0.6875</v>
      </c>
      <c r="D111" s="194">
        <f t="shared" ref="D111" si="23">24*TEXT(C111-B111,"h:mm")</f>
        <v>9</v>
      </c>
      <c r="E111" s="10" t="s">
        <v>334</v>
      </c>
      <c r="F111" s="8" t="s">
        <v>333</v>
      </c>
      <c r="G111" s="12" t="s">
        <v>205</v>
      </c>
      <c r="H111" s="8" t="s">
        <v>425</v>
      </c>
      <c r="I111" s="8"/>
      <c r="J111" s="8" t="s">
        <v>397</v>
      </c>
      <c r="K111" s="8" t="s">
        <v>399</v>
      </c>
      <c r="L111" s="60" t="s">
        <v>432</v>
      </c>
      <c r="M111" s="8" t="s">
        <v>427</v>
      </c>
      <c r="N111" s="8" t="s">
        <v>53</v>
      </c>
      <c r="O111" s="8" t="s">
        <v>399</v>
      </c>
      <c r="P111" s="63" t="s">
        <v>341</v>
      </c>
      <c r="R111" s="141"/>
      <c r="S111" s="141"/>
      <c r="T111" s="141"/>
      <c r="U111" s="141"/>
      <c r="V111" s="141"/>
      <c r="W111" s="141"/>
      <c r="X111" s="141"/>
      <c r="Y111" s="141"/>
      <c r="Z111" s="141"/>
      <c r="AA111" s="141"/>
      <c r="AB111" s="141"/>
      <c r="AC111" s="141"/>
      <c r="AD111" s="141"/>
      <c r="AE111" s="141"/>
      <c r="AF111" s="141"/>
      <c r="AG111" s="141"/>
      <c r="AH111" s="141"/>
      <c r="AI111" s="141"/>
      <c r="AJ111" s="141"/>
      <c r="AK111" s="141"/>
      <c r="AL111" s="141"/>
      <c r="AM111" s="141"/>
      <c r="AN111" s="141"/>
      <c r="AO111" s="141"/>
      <c r="AP111" s="141"/>
      <c r="AQ111" s="49"/>
    </row>
    <row r="112" spans="1:43" x14ac:dyDescent="0.25">
      <c r="A112" s="178" t="s">
        <v>248</v>
      </c>
      <c r="B112" s="179">
        <v>20</v>
      </c>
      <c r="C112" s="222" t="s">
        <v>383</v>
      </c>
      <c r="D112" s="223"/>
      <c r="E112" s="224"/>
      <c r="F112" s="33" t="s">
        <v>349</v>
      </c>
      <c r="G112" s="21"/>
      <c r="H112" s="21" t="s">
        <v>444</v>
      </c>
      <c r="I112" s="21"/>
      <c r="J112" s="21"/>
      <c r="K112" s="21"/>
      <c r="L112" s="6"/>
      <c r="M112" s="6"/>
      <c r="N112" s="21"/>
      <c r="O112" s="21"/>
      <c r="P112" s="35"/>
      <c r="R112" s="141"/>
      <c r="S112" s="141"/>
      <c r="T112" s="141"/>
      <c r="U112" s="141"/>
      <c r="V112" s="141"/>
      <c r="W112" s="141"/>
      <c r="X112" s="141"/>
      <c r="Y112" s="141"/>
      <c r="Z112" s="141"/>
      <c r="AA112" s="141"/>
      <c r="AB112" s="141"/>
      <c r="AC112" s="141"/>
      <c r="AD112" s="141"/>
      <c r="AE112" s="141"/>
      <c r="AF112" s="141"/>
      <c r="AG112" s="141"/>
      <c r="AH112" s="141"/>
      <c r="AI112" s="141"/>
      <c r="AJ112" s="141"/>
      <c r="AK112" s="141"/>
      <c r="AL112" s="141"/>
      <c r="AM112" s="141"/>
      <c r="AN112" s="141"/>
      <c r="AO112" s="141"/>
      <c r="AP112" s="141"/>
    </row>
    <row r="113" spans="1:43" x14ac:dyDescent="0.25">
      <c r="A113" s="36" t="s">
        <v>0</v>
      </c>
      <c r="B113" s="22" t="s">
        <v>1</v>
      </c>
      <c r="C113" s="22" t="s">
        <v>2</v>
      </c>
      <c r="D113" s="195" t="s">
        <v>3</v>
      </c>
      <c r="E113" s="20" t="s">
        <v>4</v>
      </c>
      <c r="F113" s="33" t="s">
        <v>5</v>
      </c>
      <c r="G113" s="23" t="s">
        <v>6</v>
      </c>
      <c r="H113" s="7" t="s">
        <v>7</v>
      </c>
      <c r="I113" s="7" t="s">
        <v>85</v>
      </c>
      <c r="J113" s="7"/>
      <c r="K113" s="7"/>
      <c r="L113" s="7" t="s">
        <v>12</v>
      </c>
      <c r="M113" s="7" t="s">
        <v>116</v>
      </c>
      <c r="N113" s="7"/>
      <c r="O113" s="7"/>
      <c r="P113" s="37" t="s">
        <v>339</v>
      </c>
      <c r="R113" s="141"/>
      <c r="S113" s="141"/>
      <c r="T113" s="141"/>
      <c r="U113" s="141"/>
      <c r="V113" s="141"/>
      <c r="W113" s="141"/>
      <c r="X113" s="141"/>
      <c r="Y113" s="141"/>
      <c r="Z113" s="141"/>
      <c r="AA113" s="141"/>
      <c r="AB113" s="141"/>
      <c r="AC113" s="141"/>
      <c r="AD113" s="141"/>
      <c r="AE113" s="141"/>
      <c r="AF113" s="141"/>
      <c r="AG113" s="141"/>
      <c r="AH113" s="141"/>
      <c r="AI113" s="141"/>
      <c r="AJ113" s="141"/>
      <c r="AK113" s="141"/>
      <c r="AL113" s="141"/>
      <c r="AM113" s="141"/>
      <c r="AN113" s="141"/>
      <c r="AO113" s="141"/>
      <c r="AP113" s="141"/>
    </row>
    <row r="114" spans="1:43" x14ac:dyDescent="0.25">
      <c r="A114" s="38" t="s">
        <v>407</v>
      </c>
      <c r="B114" s="11">
        <v>0.33333333333333331</v>
      </c>
      <c r="C114" s="61">
        <v>0.66666666666666663</v>
      </c>
      <c r="D114" s="194">
        <f t="shared" ref="D114" si="24">24*TEXT(C114-B114,"h:mm")</f>
        <v>8</v>
      </c>
      <c r="E114" s="10" t="s">
        <v>335</v>
      </c>
      <c r="F114" s="8" t="s">
        <v>352</v>
      </c>
      <c r="G114" s="12" t="s">
        <v>205</v>
      </c>
      <c r="H114" s="8" t="s">
        <v>403</v>
      </c>
      <c r="I114" s="8"/>
      <c r="J114" s="9" t="s">
        <v>53</v>
      </c>
      <c r="K114" s="8" t="s">
        <v>252</v>
      </c>
      <c r="L114" s="60" t="s">
        <v>431</v>
      </c>
      <c r="M114" s="8" t="s">
        <v>427</v>
      </c>
      <c r="N114" s="9" t="s">
        <v>53</v>
      </c>
      <c r="O114" s="8" t="s">
        <v>252</v>
      </c>
      <c r="P114" s="63" t="s">
        <v>341</v>
      </c>
      <c r="R114" s="141"/>
      <c r="S114" s="141"/>
      <c r="T114" s="141"/>
      <c r="U114" s="141"/>
      <c r="V114" s="141"/>
      <c r="W114" s="141"/>
      <c r="X114" s="141"/>
      <c r="Y114" s="141"/>
      <c r="Z114" s="141"/>
      <c r="AA114" s="141"/>
      <c r="AB114" s="141"/>
      <c r="AC114" s="141"/>
      <c r="AD114" s="141"/>
      <c r="AE114" s="141"/>
      <c r="AF114" s="141"/>
      <c r="AG114" s="141"/>
      <c r="AH114" s="141"/>
      <c r="AI114" s="141"/>
      <c r="AJ114" s="141"/>
      <c r="AK114" s="141"/>
      <c r="AL114" s="141"/>
      <c r="AM114" s="141"/>
      <c r="AN114" s="141"/>
      <c r="AO114" s="141"/>
      <c r="AP114" s="141"/>
      <c r="AQ114" s="49"/>
    </row>
    <row r="115" spans="1:43" x14ac:dyDescent="0.25">
      <c r="A115" s="178" t="s">
        <v>248</v>
      </c>
      <c r="B115" s="179">
        <v>21</v>
      </c>
      <c r="C115" s="222" t="s">
        <v>384</v>
      </c>
      <c r="D115" s="223"/>
      <c r="E115" s="224"/>
      <c r="F115" s="33" t="s">
        <v>349</v>
      </c>
      <c r="G115" s="21"/>
      <c r="H115" s="21" t="s">
        <v>444</v>
      </c>
      <c r="I115" s="21"/>
      <c r="J115" s="21"/>
      <c r="K115" s="21"/>
      <c r="L115" s="6"/>
      <c r="M115" s="6"/>
      <c r="N115" s="21"/>
      <c r="O115" s="21"/>
      <c r="P115" s="35"/>
      <c r="R115" s="141"/>
      <c r="S115" s="141"/>
      <c r="T115" s="141"/>
      <c r="U115" s="141"/>
      <c r="V115" s="141"/>
      <c r="W115" s="141"/>
      <c r="X115" s="141"/>
      <c r="Y115" s="141"/>
      <c r="Z115" s="141"/>
      <c r="AA115" s="141"/>
      <c r="AB115" s="141"/>
      <c r="AC115" s="141"/>
      <c r="AD115" s="141"/>
      <c r="AE115" s="141"/>
      <c r="AF115" s="141"/>
      <c r="AG115" s="141"/>
      <c r="AH115" s="141"/>
      <c r="AI115" s="141"/>
      <c r="AJ115" s="141"/>
      <c r="AK115" s="141"/>
      <c r="AL115" s="141"/>
      <c r="AM115" s="141"/>
      <c r="AN115" s="141"/>
      <c r="AO115" s="141"/>
      <c r="AP115" s="141"/>
      <c r="AQ115" s="49"/>
    </row>
    <row r="116" spans="1:43" x14ac:dyDescent="0.25">
      <c r="A116" s="36" t="s">
        <v>0</v>
      </c>
      <c r="B116" s="22" t="s">
        <v>1</v>
      </c>
      <c r="C116" s="22" t="s">
        <v>2</v>
      </c>
      <c r="D116" s="195" t="s">
        <v>3</v>
      </c>
      <c r="E116" s="20" t="s">
        <v>4</v>
      </c>
      <c r="F116" s="33" t="s">
        <v>5</v>
      </c>
      <c r="G116" s="23" t="s">
        <v>6</v>
      </c>
      <c r="H116" s="7" t="s">
        <v>7</v>
      </c>
      <c r="I116" s="7" t="s">
        <v>85</v>
      </c>
      <c r="J116" s="7"/>
      <c r="K116" s="7"/>
      <c r="L116" s="7" t="s">
        <v>12</v>
      </c>
      <c r="M116" s="7" t="s">
        <v>116</v>
      </c>
      <c r="N116" s="7"/>
      <c r="O116" s="7"/>
      <c r="P116" s="37" t="s">
        <v>339</v>
      </c>
      <c r="R116" s="141"/>
      <c r="S116" s="141"/>
      <c r="T116" s="141"/>
      <c r="U116" s="141"/>
      <c r="V116" s="141"/>
      <c r="W116" s="141"/>
      <c r="X116" s="141"/>
      <c r="Y116" s="141"/>
      <c r="Z116" s="141"/>
      <c r="AA116" s="141"/>
      <c r="AB116" s="141"/>
      <c r="AC116" s="141"/>
      <c r="AD116" s="141"/>
      <c r="AE116" s="141"/>
      <c r="AF116" s="141"/>
      <c r="AG116" s="141"/>
      <c r="AH116" s="141"/>
      <c r="AI116" s="141"/>
      <c r="AJ116" s="141"/>
      <c r="AK116" s="141"/>
      <c r="AL116" s="141"/>
      <c r="AM116" s="141"/>
      <c r="AN116" s="141"/>
      <c r="AO116" s="141"/>
      <c r="AP116" s="141"/>
      <c r="AQ116" s="49"/>
    </row>
    <row r="117" spans="1:43" x14ac:dyDescent="0.25">
      <c r="A117" s="38" t="s">
        <v>407</v>
      </c>
      <c r="B117" s="11">
        <v>0.33333333333333331</v>
      </c>
      <c r="C117" s="61">
        <v>0.66666666666666663</v>
      </c>
      <c r="D117" s="194">
        <f t="shared" ref="D117" si="25">24*TEXT(C117-B117,"h:mm")</f>
        <v>8</v>
      </c>
      <c r="E117" s="10" t="s">
        <v>335</v>
      </c>
      <c r="F117" s="8" t="s">
        <v>352</v>
      </c>
      <c r="G117" s="12" t="s">
        <v>205</v>
      </c>
      <c r="H117" s="8" t="s">
        <v>403</v>
      </c>
      <c r="I117" s="8"/>
      <c r="J117" s="9" t="s">
        <v>53</v>
      </c>
      <c r="K117" s="8" t="s">
        <v>252</v>
      </c>
      <c r="L117" s="60" t="s">
        <v>431</v>
      </c>
      <c r="M117" s="8" t="s">
        <v>427</v>
      </c>
      <c r="N117" s="9" t="s">
        <v>53</v>
      </c>
      <c r="O117" s="8" t="s">
        <v>252</v>
      </c>
      <c r="P117" s="63" t="s">
        <v>341</v>
      </c>
      <c r="R117" s="141"/>
      <c r="S117" s="141"/>
      <c r="T117" s="141"/>
      <c r="U117" s="141"/>
      <c r="V117" s="141"/>
      <c r="W117" s="141"/>
      <c r="X117" s="141"/>
      <c r="Y117" s="141"/>
      <c r="Z117" s="141"/>
      <c r="AA117" s="141"/>
      <c r="AB117" s="141"/>
      <c r="AC117" s="141"/>
      <c r="AD117" s="141"/>
      <c r="AE117" s="141"/>
      <c r="AF117" s="141"/>
      <c r="AG117" s="141"/>
      <c r="AH117" s="141"/>
      <c r="AI117" s="141"/>
      <c r="AJ117" s="141"/>
      <c r="AK117" s="141"/>
      <c r="AL117" s="141"/>
      <c r="AM117" s="141"/>
      <c r="AN117" s="141"/>
      <c r="AO117" s="141"/>
      <c r="AP117" s="141"/>
      <c r="AQ117" s="49"/>
    </row>
    <row r="118" spans="1:43" x14ac:dyDescent="0.25">
      <c r="A118" s="178" t="s">
        <v>248</v>
      </c>
      <c r="B118" s="179">
        <v>22</v>
      </c>
      <c r="C118" s="222" t="s">
        <v>394</v>
      </c>
      <c r="D118" s="223"/>
      <c r="E118" s="224"/>
      <c r="F118" s="33" t="s">
        <v>349</v>
      </c>
      <c r="G118" s="21"/>
      <c r="H118" s="21" t="s">
        <v>444</v>
      </c>
      <c r="I118" s="21"/>
      <c r="J118" s="21"/>
      <c r="K118" s="21"/>
      <c r="L118" s="6"/>
      <c r="M118" s="6"/>
      <c r="N118" s="21"/>
      <c r="O118" s="21"/>
      <c r="P118" s="35"/>
      <c r="R118" s="141"/>
      <c r="S118" s="141"/>
      <c r="T118" s="141"/>
      <c r="U118" s="141"/>
      <c r="V118" s="141"/>
      <c r="W118" s="141"/>
      <c r="X118" s="141"/>
      <c r="Y118" s="141"/>
      <c r="Z118" s="141"/>
      <c r="AA118" s="141"/>
      <c r="AB118" s="141"/>
      <c r="AC118" s="141"/>
      <c r="AD118" s="141"/>
      <c r="AE118" s="141"/>
      <c r="AF118" s="141"/>
      <c r="AG118" s="141"/>
      <c r="AH118" s="141"/>
      <c r="AI118" s="141"/>
      <c r="AJ118" s="141"/>
      <c r="AK118" s="141"/>
      <c r="AL118" s="141"/>
      <c r="AM118" s="141"/>
      <c r="AN118" s="141"/>
      <c r="AO118" s="141"/>
      <c r="AP118" s="141"/>
      <c r="AQ118" s="49"/>
    </row>
    <row r="119" spans="1:43" x14ac:dyDescent="0.25">
      <c r="A119" s="36" t="s">
        <v>0</v>
      </c>
      <c r="B119" s="22" t="s">
        <v>1</v>
      </c>
      <c r="C119" s="22" t="s">
        <v>2</v>
      </c>
      <c r="D119" s="195" t="s">
        <v>3</v>
      </c>
      <c r="E119" s="20" t="s">
        <v>4</v>
      </c>
      <c r="F119" s="33" t="s">
        <v>5</v>
      </c>
      <c r="G119" s="23" t="s">
        <v>6</v>
      </c>
      <c r="H119" s="7" t="s">
        <v>7</v>
      </c>
      <c r="I119" s="7" t="s">
        <v>85</v>
      </c>
      <c r="J119" s="7"/>
      <c r="K119" s="7"/>
      <c r="L119" s="7" t="s">
        <v>12</v>
      </c>
      <c r="M119" s="7" t="s">
        <v>116</v>
      </c>
      <c r="N119" s="7"/>
      <c r="O119" s="7"/>
      <c r="P119" s="37" t="s">
        <v>339</v>
      </c>
      <c r="R119" s="141"/>
      <c r="S119" s="141"/>
      <c r="T119" s="141"/>
      <c r="U119" s="141"/>
      <c r="V119" s="141"/>
      <c r="W119" s="141"/>
      <c r="X119" s="141"/>
      <c r="Y119" s="141"/>
      <c r="Z119" s="141"/>
      <c r="AA119" s="141"/>
      <c r="AB119" s="141"/>
      <c r="AC119" s="141"/>
      <c r="AD119" s="141"/>
      <c r="AE119" s="141"/>
      <c r="AF119" s="141"/>
      <c r="AG119" s="141"/>
      <c r="AH119" s="141"/>
      <c r="AI119" s="141"/>
      <c r="AJ119" s="141"/>
      <c r="AK119" s="141"/>
      <c r="AL119" s="141"/>
      <c r="AM119" s="141"/>
      <c r="AN119" s="141"/>
      <c r="AO119" s="141"/>
      <c r="AP119" s="141"/>
      <c r="AQ119" s="49"/>
    </row>
    <row r="120" spans="1:43" x14ac:dyDescent="0.25">
      <c r="A120" s="38" t="s">
        <v>407</v>
      </c>
      <c r="B120" s="11">
        <v>0.29166666666666669</v>
      </c>
      <c r="C120" s="11">
        <v>0.3125</v>
      </c>
      <c r="D120" s="194">
        <f>24*TEXT(C120-B120,"h:mm")</f>
        <v>0.5</v>
      </c>
      <c r="E120" s="204" t="s">
        <v>256</v>
      </c>
      <c r="F120" s="58" t="s">
        <v>255</v>
      </c>
      <c r="G120" s="62" t="s">
        <v>205</v>
      </c>
      <c r="H120" s="8" t="s">
        <v>403</v>
      </c>
      <c r="I120" s="8"/>
      <c r="J120" s="9" t="s">
        <v>53</v>
      </c>
      <c r="K120" s="8" t="s">
        <v>252</v>
      </c>
      <c r="L120" s="60" t="s">
        <v>431</v>
      </c>
      <c r="M120" s="8" t="s">
        <v>427</v>
      </c>
      <c r="N120" s="9" t="s">
        <v>53</v>
      </c>
      <c r="O120" s="8" t="s">
        <v>252</v>
      </c>
      <c r="P120" s="63" t="s">
        <v>48</v>
      </c>
      <c r="R120" s="141"/>
      <c r="S120" s="141"/>
      <c r="T120" s="141"/>
      <c r="U120" s="141"/>
      <c r="V120" s="141"/>
      <c r="W120" s="141"/>
      <c r="X120" s="141"/>
      <c r="Y120" s="141"/>
      <c r="Z120" s="141"/>
      <c r="AA120" s="141"/>
      <c r="AB120" s="141"/>
      <c r="AC120" s="141"/>
      <c r="AD120" s="141"/>
      <c r="AE120" s="141"/>
      <c r="AF120" s="141"/>
      <c r="AG120" s="141"/>
      <c r="AH120" s="141"/>
      <c r="AI120" s="141"/>
      <c r="AJ120" s="141"/>
      <c r="AK120" s="141"/>
      <c r="AL120" s="141"/>
      <c r="AM120" s="141"/>
      <c r="AN120" s="141"/>
      <c r="AO120" s="141"/>
      <c r="AP120" s="141"/>
      <c r="AQ120" s="49"/>
    </row>
    <row r="121" spans="1:43" x14ac:dyDescent="0.25">
      <c r="A121" s="38" t="s">
        <v>407</v>
      </c>
      <c r="B121" s="11">
        <v>0.3125</v>
      </c>
      <c r="C121" s="11">
        <v>0.47916666666666669</v>
      </c>
      <c r="D121" s="194">
        <f>24*TEXT(C121-B121,"h:mm")</f>
        <v>4</v>
      </c>
      <c r="E121" s="205" t="s">
        <v>303</v>
      </c>
      <c r="F121" s="58" t="s">
        <v>353</v>
      </c>
      <c r="G121" s="12" t="s">
        <v>205</v>
      </c>
      <c r="H121" s="8" t="s">
        <v>403</v>
      </c>
      <c r="I121" s="12"/>
      <c r="J121" s="9" t="s">
        <v>53</v>
      </c>
      <c r="K121" s="8" t="s">
        <v>252</v>
      </c>
      <c r="L121" s="60" t="s">
        <v>431</v>
      </c>
      <c r="M121" s="8" t="s">
        <v>427</v>
      </c>
      <c r="N121" s="9" t="s">
        <v>53</v>
      </c>
      <c r="O121" s="8" t="s">
        <v>252</v>
      </c>
      <c r="P121" s="215" t="s">
        <v>48</v>
      </c>
      <c r="R121" s="141"/>
      <c r="S121" s="141"/>
      <c r="T121" s="141"/>
      <c r="U121" s="141"/>
      <c r="V121" s="141"/>
      <c r="W121" s="141"/>
      <c r="X121" s="141"/>
      <c r="Y121" s="141"/>
      <c r="Z121" s="141"/>
      <c r="AA121" s="141"/>
      <c r="AB121" s="141"/>
      <c r="AC121" s="141"/>
      <c r="AD121" s="141"/>
      <c r="AE121" s="141"/>
      <c r="AF121" s="141"/>
      <c r="AG121" s="141"/>
      <c r="AH121" s="141"/>
      <c r="AI121" s="141"/>
      <c r="AJ121" s="141"/>
      <c r="AK121" s="141"/>
      <c r="AL121" s="141"/>
      <c r="AM121" s="141"/>
      <c r="AN121" s="141"/>
      <c r="AO121" s="141"/>
      <c r="AP121" s="141"/>
      <c r="AQ121" s="49"/>
    </row>
    <row r="122" spans="1:43" x14ac:dyDescent="0.25">
      <c r="A122" s="38"/>
      <c r="B122" s="11">
        <v>0.47916666666666669</v>
      </c>
      <c r="C122" s="11">
        <v>0.52083333333333337</v>
      </c>
      <c r="D122" s="194">
        <f>24*TEXT(C122-B122,"h:mm")</f>
        <v>1</v>
      </c>
      <c r="E122" s="205"/>
      <c r="F122" s="34" t="s">
        <v>10</v>
      </c>
      <c r="G122" s="12"/>
      <c r="H122" s="12"/>
      <c r="I122" s="12"/>
      <c r="J122" s="8"/>
      <c r="K122" s="8"/>
      <c r="L122" s="12"/>
      <c r="M122" s="9"/>
      <c r="N122" s="8"/>
      <c r="O122" s="8"/>
      <c r="P122" s="48"/>
      <c r="R122" s="141"/>
      <c r="S122" s="141"/>
      <c r="T122" s="141"/>
      <c r="U122" s="141"/>
      <c r="V122" s="141"/>
      <c r="W122" s="141"/>
      <c r="X122" s="141"/>
      <c r="Y122" s="141"/>
      <c r="Z122" s="141"/>
      <c r="AA122" s="141"/>
      <c r="AB122" s="141"/>
      <c r="AC122" s="141"/>
      <c r="AD122" s="141"/>
      <c r="AE122" s="141"/>
      <c r="AF122" s="141"/>
      <c r="AG122" s="141"/>
      <c r="AH122" s="141"/>
      <c r="AI122" s="141"/>
      <c r="AJ122" s="141"/>
      <c r="AK122" s="141"/>
      <c r="AL122" s="141"/>
      <c r="AM122" s="141"/>
      <c r="AN122" s="141"/>
      <c r="AO122" s="141"/>
      <c r="AP122" s="141"/>
      <c r="AQ122" s="49"/>
    </row>
    <row r="123" spans="1:43" x14ac:dyDescent="0.25">
      <c r="A123" s="38" t="s">
        <v>407</v>
      </c>
      <c r="B123" s="11">
        <v>0.52083333333333337</v>
      </c>
      <c r="C123" s="61">
        <v>0.54166666666666663</v>
      </c>
      <c r="D123" s="194">
        <f t="shared" ref="D123" si="26">24*TEXT(C123-B123,"h:mm")</f>
        <v>0.5</v>
      </c>
      <c r="E123" s="10" t="s">
        <v>256</v>
      </c>
      <c r="F123" s="58" t="s">
        <v>307</v>
      </c>
      <c r="G123" s="12" t="s">
        <v>205</v>
      </c>
      <c r="H123" s="8" t="s">
        <v>403</v>
      </c>
      <c r="I123" s="8"/>
      <c r="J123" s="9" t="s">
        <v>53</v>
      </c>
      <c r="K123" s="8" t="s">
        <v>252</v>
      </c>
      <c r="L123" s="60" t="s">
        <v>431</v>
      </c>
      <c r="M123" s="8" t="s">
        <v>427</v>
      </c>
      <c r="N123" s="9" t="s">
        <v>53</v>
      </c>
      <c r="O123" s="8" t="s">
        <v>252</v>
      </c>
      <c r="P123" s="63" t="s">
        <v>340</v>
      </c>
      <c r="R123" s="141"/>
      <c r="S123" s="141"/>
      <c r="T123" s="141"/>
      <c r="U123" s="141"/>
      <c r="V123" s="141"/>
      <c r="W123" s="141"/>
      <c r="X123" s="141"/>
      <c r="Y123" s="141"/>
      <c r="Z123" s="141"/>
      <c r="AA123" s="141"/>
      <c r="AB123" s="141"/>
      <c r="AC123" s="141"/>
      <c r="AD123" s="141"/>
      <c r="AE123" s="141"/>
      <c r="AF123" s="141"/>
      <c r="AG123" s="141"/>
      <c r="AH123" s="141"/>
      <c r="AI123" s="141"/>
      <c r="AJ123" s="141"/>
      <c r="AK123" s="141"/>
      <c r="AL123" s="141"/>
      <c r="AM123" s="141"/>
      <c r="AN123" s="141"/>
      <c r="AO123" s="141"/>
      <c r="AP123" s="141"/>
      <c r="AQ123" s="49"/>
    </row>
    <row r="124" spans="1:43" x14ac:dyDescent="0.25">
      <c r="A124" s="38" t="s">
        <v>407</v>
      </c>
      <c r="B124" s="11">
        <v>0.54166666666666663</v>
      </c>
      <c r="C124" s="11">
        <v>0.58333333333333337</v>
      </c>
      <c r="D124" s="194">
        <f>24*TEXT(C124-B124,"h:mm")</f>
        <v>1</v>
      </c>
      <c r="E124" s="10" t="s">
        <v>256</v>
      </c>
      <c r="F124" s="150" t="s">
        <v>357</v>
      </c>
      <c r="G124" s="62" t="s">
        <v>205</v>
      </c>
      <c r="H124" s="8" t="s">
        <v>403</v>
      </c>
      <c r="I124" s="8"/>
      <c r="J124" s="9" t="s">
        <v>53</v>
      </c>
      <c r="K124" s="8" t="s">
        <v>252</v>
      </c>
      <c r="L124" s="60" t="s">
        <v>431</v>
      </c>
      <c r="M124" s="8" t="s">
        <v>427</v>
      </c>
      <c r="N124" s="9" t="s">
        <v>53</v>
      </c>
      <c r="O124" s="8" t="s">
        <v>252</v>
      </c>
      <c r="P124" s="63" t="s">
        <v>48</v>
      </c>
      <c r="R124" s="141"/>
      <c r="S124" s="141"/>
      <c r="T124" s="141"/>
      <c r="U124" s="141"/>
      <c r="V124" s="141"/>
      <c r="W124" s="141"/>
      <c r="X124" s="141"/>
      <c r="Y124" s="141"/>
      <c r="Z124" s="141"/>
      <c r="AA124" s="141"/>
      <c r="AB124" s="141"/>
      <c r="AC124" s="141"/>
      <c r="AD124" s="141"/>
      <c r="AE124" s="141"/>
      <c r="AF124" s="141"/>
      <c r="AG124" s="141"/>
      <c r="AH124" s="141"/>
      <c r="AI124" s="141"/>
      <c r="AJ124" s="141"/>
      <c r="AK124" s="141"/>
      <c r="AL124" s="141"/>
      <c r="AM124" s="141"/>
      <c r="AN124" s="141"/>
      <c r="AO124" s="141"/>
      <c r="AP124" s="141"/>
      <c r="AQ124" s="49"/>
    </row>
    <row r="125" spans="1:43" x14ac:dyDescent="0.25">
      <c r="A125" s="178" t="s">
        <v>248</v>
      </c>
      <c r="B125" s="179">
        <v>23</v>
      </c>
      <c r="C125" s="222" t="s">
        <v>395</v>
      </c>
      <c r="D125" s="223"/>
      <c r="E125" s="224"/>
      <c r="F125" s="33" t="s">
        <v>350</v>
      </c>
      <c r="G125" s="21"/>
      <c r="H125" s="21" t="s">
        <v>444</v>
      </c>
      <c r="I125" s="21"/>
      <c r="J125" s="21"/>
      <c r="K125" s="21"/>
      <c r="L125" s="6"/>
      <c r="M125" s="6"/>
      <c r="N125" s="219"/>
      <c r="O125" s="219"/>
      <c r="P125" s="35"/>
      <c r="R125" s="141"/>
      <c r="S125" s="141"/>
      <c r="T125" s="141"/>
      <c r="U125" s="141"/>
      <c r="V125" s="141"/>
      <c r="W125" s="141"/>
      <c r="X125" s="141"/>
      <c r="Y125" s="141"/>
      <c r="Z125" s="141"/>
      <c r="AA125" s="141"/>
      <c r="AB125" s="141"/>
      <c r="AC125" s="141"/>
      <c r="AD125" s="141"/>
      <c r="AE125" s="141"/>
      <c r="AF125" s="141"/>
      <c r="AG125" s="141"/>
      <c r="AH125" s="141"/>
      <c r="AI125" s="141"/>
      <c r="AJ125" s="141"/>
      <c r="AK125" s="141"/>
      <c r="AL125" s="141"/>
      <c r="AM125" s="141"/>
      <c r="AN125" s="141"/>
      <c r="AO125" s="141"/>
      <c r="AP125" s="141"/>
      <c r="AQ125" s="49"/>
    </row>
    <row r="126" spans="1:43" x14ac:dyDescent="0.25">
      <c r="A126" s="36" t="s">
        <v>0</v>
      </c>
      <c r="B126" s="22" t="s">
        <v>1</v>
      </c>
      <c r="C126" s="22" t="s">
        <v>2</v>
      </c>
      <c r="D126" s="195" t="s">
        <v>3</v>
      </c>
      <c r="E126" s="20" t="s">
        <v>4</v>
      </c>
      <c r="F126" s="33" t="s">
        <v>5</v>
      </c>
      <c r="G126" s="23" t="s">
        <v>6</v>
      </c>
      <c r="H126" s="7" t="s">
        <v>7</v>
      </c>
      <c r="I126" s="7" t="s">
        <v>85</v>
      </c>
      <c r="J126" s="7"/>
      <c r="K126" s="7"/>
      <c r="L126" s="7" t="s">
        <v>12</v>
      </c>
      <c r="M126" s="7" t="s">
        <v>116</v>
      </c>
      <c r="N126" s="7"/>
      <c r="O126" s="7"/>
      <c r="P126" s="37" t="s">
        <v>339</v>
      </c>
      <c r="R126" s="141"/>
      <c r="S126" s="141"/>
      <c r="T126" s="141"/>
      <c r="U126" s="141"/>
      <c r="V126" s="141"/>
      <c r="W126" s="141"/>
      <c r="X126" s="141"/>
      <c r="Y126" s="141"/>
      <c r="Z126" s="141"/>
      <c r="AA126" s="141"/>
      <c r="AB126" s="141"/>
      <c r="AC126" s="141"/>
      <c r="AD126" s="141"/>
      <c r="AE126" s="141"/>
      <c r="AF126" s="141"/>
      <c r="AG126" s="141"/>
      <c r="AH126" s="141"/>
      <c r="AI126" s="141"/>
      <c r="AJ126" s="141"/>
      <c r="AK126" s="141"/>
      <c r="AL126" s="141"/>
      <c r="AM126" s="141"/>
      <c r="AN126" s="141"/>
      <c r="AO126" s="141"/>
      <c r="AP126" s="141"/>
      <c r="AQ126" s="49"/>
    </row>
    <row r="127" spans="1:43" x14ac:dyDescent="0.25">
      <c r="A127" s="38" t="s">
        <v>407</v>
      </c>
      <c r="B127" s="11">
        <v>0.29166666666666669</v>
      </c>
      <c r="C127" s="61">
        <v>0.3125</v>
      </c>
      <c r="D127" s="194">
        <f>24*TEXT(C127-B127,"h:mm")</f>
        <v>0.5</v>
      </c>
      <c r="E127" s="204" t="s">
        <v>256</v>
      </c>
      <c r="F127" s="58" t="s">
        <v>255</v>
      </c>
      <c r="G127" s="12" t="s">
        <v>205</v>
      </c>
      <c r="H127" s="8" t="s">
        <v>403</v>
      </c>
      <c r="I127" s="8"/>
      <c r="J127" s="9" t="s">
        <v>53</v>
      </c>
      <c r="K127" s="8" t="s">
        <v>252</v>
      </c>
      <c r="L127" s="60" t="s">
        <v>431</v>
      </c>
      <c r="M127" s="8" t="s">
        <v>427</v>
      </c>
      <c r="N127" s="9" t="s">
        <v>53</v>
      </c>
      <c r="O127" s="8" t="s">
        <v>252</v>
      </c>
      <c r="P127" s="63" t="s">
        <v>48</v>
      </c>
      <c r="R127" s="141"/>
      <c r="S127" s="141"/>
      <c r="T127" s="141"/>
      <c r="U127" s="141"/>
      <c r="V127" s="141"/>
      <c r="W127" s="141"/>
      <c r="X127" s="141"/>
      <c r="Y127" s="141"/>
      <c r="Z127" s="141"/>
      <c r="AA127" s="141"/>
      <c r="AB127" s="141"/>
      <c r="AC127" s="141"/>
      <c r="AD127" s="141"/>
      <c r="AE127" s="141"/>
      <c r="AF127" s="141"/>
      <c r="AG127" s="141"/>
      <c r="AH127" s="141"/>
      <c r="AI127" s="141"/>
      <c r="AJ127" s="141"/>
      <c r="AK127" s="141"/>
      <c r="AL127" s="141"/>
      <c r="AM127" s="141"/>
      <c r="AN127" s="141"/>
      <c r="AO127" s="141"/>
      <c r="AP127" s="141"/>
      <c r="AQ127" s="49"/>
    </row>
    <row r="128" spans="1:43" x14ac:dyDescent="0.25">
      <c r="A128" s="38" t="s">
        <v>407</v>
      </c>
      <c r="B128" s="11">
        <v>0.3125</v>
      </c>
      <c r="C128" s="11">
        <v>0.47916666666666669</v>
      </c>
      <c r="D128" s="194">
        <f t="shared" ref="D128" si="27">24*TEXT(C128-B128,"h:mm")</f>
        <v>4</v>
      </c>
      <c r="E128" s="205" t="s">
        <v>303</v>
      </c>
      <c r="F128" s="58" t="s">
        <v>358</v>
      </c>
      <c r="G128" s="29" t="s">
        <v>205</v>
      </c>
      <c r="H128" s="8" t="s">
        <v>403</v>
      </c>
      <c r="I128" s="57"/>
      <c r="J128" s="9" t="s">
        <v>53</v>
      </c>
      <c r="K128" s="8" t="s">
        <v>252</v>
      </c>
      <c r="L128" s="60" t="s">
        <v>431</v>
      </c>
      <c r="M128" s="8" t="s">
        <v>427</v>
      </c>
      <c r="N128" s="9" t="s">
        <v>53</v>
      </c>
      <c r="O128" s="8" t="s">
        <v>252</v>
      </c>
      <c r="P128" s="46" t="s">
        <v>48</v>
      </c>
      <c r="R128" s="141"/>
      <c r="S128" s="141"/>
      <c r="T128" s="141"/>
      <c r="U128" s="141"/>
      <c r="V128" s="141"/>
      <c r="W128" s="141"/>
      <c r="X128" s="141"/>
      <c r="Y128" s="141"/>
      <c r="Z128" s="141"/>
      <c r="AA128" s="141"/>
      <c r="AB128" s="141"/>
      <c r="AC128" s="141"/>
      <c r="AD128" s="141"/>
      <c r="AE128" s="141"/>
      <c r="AF128" s="141"/>
      <c r="AG128" s="141"/>
      <c r="AH128" s="141"/>
      <c r="AI128" s="141"/>
      <c r="AJ128" s="141"/>
      <c r="AK128" s="141"/>
      <c r="AL128" s="141"/>
      <c r="AM128" s="141"/>
      <c r="AN128" s="141"/>
      <c r="AO128" s="141"/>
      <c r="AP128" s="141"/>
    </row>
    <row r="129" spans="1:43" x14ac:dyDescent="0.25">
      <c r="A129" s="38"/>
      <c r="B129" s="11">
        <v>0.47916666666666669</v>
      </c>
      <c r="C129" s="11">
        <v>0.52083333333333337</v>
      </c>
      <c r="D129" s="194">
        <f>24*TEXT(C129-B129,"h:mm")</f>
        <v>1</v>
      </c>
      <c r="E129" s="12"/>
      <c r="F129" s="34" t="s">
        <v>10</v>
      </c>
      <c r="G129" s="12"/>
      <c r="H129" s="12"/>
      <c r="I129" s="12"/>
      <c r="J129" s="12"/>
      <c r="K129" s="12"/>
      <c r="L129" s="12"/>
      <c r="M129" s="9"/>
      <c r="N129" s="12"/>
      <c r="O129" s="12"/>
      <c r="P129" s="48"/>
      <c r="R129" s="141"/>
      <c r="S129" s="141"/>
      <c r="T129" s="141"/>
      <c r="U129" s="141"/>
      <c r="V129" s="141"/>
      <c r="W129" s="141"/>
      <c r="X129" s="141"/>
      <c r="Y129" s="141"/>
      <c r="Z129" s="141"/>
      <c r="AA129" s="141"/>
      <c r="AB129" s="141"/>
      <c r="AC129" s="141"/>
      <c r="AD129" s="141"/>
      <c r="AE129" s="141"/>
      <c r="AF129" s="141"/>
      <c r="AG129" s="141"/>
      <c r="AH129" s="141"/>
      <c r="AI129" s="141"/>
      <c r="AJ129" s="141"/>
      <c r="AK129" s="141"/>
      <c r="AL129" s="141"/>
      <c r="AM129" s="141"/>
      <c r="AN129" s="141"/>
      <c r="AO129" s="141"/>
      <c r="AP129" s="141"/>
      <c r="AQ129" s="49"/>
    </row>
    <row r="130" spans="1:43" x14ac:dyDescent="0.25">
      <c r="A130" s="38" t="s">
        <v>407</v>
      </c>
      <c r="B130" s="11">
        <v>0.52083333333333337</v>
      </c>
      <c r="C130" s="11">
        <v>0.58333333333333337</v>
      </c>
      <c r="D130" s="194">
        <f>24*TEXT(C130-B130,"h:mm")</f>
        <v>1.5</v>
      </c>
      <c r="E130" s="10" t="s">
        <v>322</v>
      </c>
      <c r="F130" s="34" t="s">
        <v>359</v>
      </c>
      <c r="G130" s="62" t="s">
        <v>205</v>
      </c>
      <c r="H130" s="8" t="s">
        <v>416</v>
      </c>
      <c r="I130" s="8"/>
      <c r="J130" s="9" t="s">
        <v>53</v>
      </c>
      <c r="K130" s="8" t="s">
        <v>252</v>
      </c>
      <c r="L130" s="60" t="s">
        <v>433</v>
      </c>
      <c r="M130" s="8" t="s">
        <v>415</v>
      </c>
      <c r="N130" s="9" t="s">
        <v>53</v>
      </c>
      <c r="O130" s="8" t="s">
        <v>252</v>
      </c>
      <c r="P130" s="63" t="s">
        <v>257</v>
      </c>
      <c r="R130" s="141"/>
      <c r="S130" s="141"/>
      <c r="T130" s="141"/>
      <c r="U130" s="141"/>
      <c r="V130" s="141"/>
      <c r="W130" s="141"/>
      <c r="X130" s="141"/>
      <c r="Y130" s="141"/>
      <c r="Z130" s="141"/>
      <c r="AA130" s="141"/>
      <c r="AB130" s="141"/>
      <c r="AC130" s="141"/>
      <c r="AD130" s="141"/>
      <c r="AE130" s="141"/>
      <c r="AF130" s="141"/>
      <c r="AG130" s="141"/>
      <c r="AH130" s="141"/>
      <c r="AI130" s="141"/>
      <c r="AJ130" s="141"/>
      <c r="AK130" s="141"/>
      <c r="AL130" s="141"/>
      <c r="AM130" s="141"/>
      <c r="AN130" s="141"/>
      <c r="AO130" s="141"/>
      <c r="AP130" s="141"/>
      <c r="AQ130" s="49"/>
    </row>
    <row r="131" spans="1:43" x14ac:dyDescent="0.25">
      <c r="A131" s="38" t="s">
        <v>407</v>
      </c>
      <c r="B131" s="11">
        <v>0.58333333333333337</v>
      </c>
      <c r="C131" s="61">
        <v>0.64583333333333337</v>
      </c>
      <c r="D131" s="194">
        <f t="shared" ref="D131" si="28">24*TEXT(C131-B131,"h:mm")</f>
        <v>1.5</v>
      </c>
      <c r="E131" s="10" t="s">
        <v>323</v>
      </c>
      <c r="F131" s="8" t="s">
        <v>360</v>
      </c>
      <c r="G131" s="12" t="s">
        <v>205</v>
      </c>
      <c r="H131" s="8" t="s">
        <v>416</v>
      </c>
      <c r="I131" s="8"/>
      <c r="J131" s="9" t="s">
        <v>53</v>
      </c>
      <c r="K131" s="8" t="s">
        <v>399</v>
      </c>
      <c r="L131" s="60" t="s">
        <v>433</v>
      </c>
      <c r="M131" s="8" t="s">
        <v>415</v>
      </c>
      <c r="N131" s="9" t="s">
        <v>53</v>
      </c>
      <c r="O131" s="8" t="s">
        <v>252</v>
      </c>
      <c r="P131" s="63" t="s">
        <v>257</v>
      </c>
      <c r="R131" s="141"/>
      <c r="S131" s="141"/>
      <c r="T131" s="141"/>
      <c r="U131" s="141"/>
      <c r="V131" s="141"/>
      <c r="W131" s="141"/>
      <c r="X131" s="141"/>
      <c r="Y131" s="141"/>
      <c r="Z131" s="141"/>
      <c r="AA131" s="141"/>
      <c r="AB131" s="141"/>
      <c r="AC131" s="141"/>
      <c r="AD131" s="141"/>
      <c r="AE131" s="141"/>
      <c r="AF131" s="141"/>
      <c r="AG131" s="141"/>
      <c r="AH131" s="141"/>
      <c r="AI131" s="141"/>
      <c r="AJ131" s="141"/>
      <c r="AK131" s="141"/>
      <c r="AL131" s="141"/>
      <c r="AM131" s="141"/>
      <c r="AN131" s="141"/>
      <c r="AO131" s="141"/>
      <c r="AP131" s="141"/>
      <c r="AQ131" s="49"/>
    </row>
    <row r="132" spans="1:43" x14ac:dyDescent="0.25">
      <c r="A132" s="178" t="s">
        <v>248</v>
      </c>
      <c r="B132" s="179">
        <v>24</v>
      </c>
      <c r="C132" s="222" t="s">
        <v>387</v>
      </c>
      <c r="D132" s="223"/>
      <c r="E132" s="224"/>
      <c r="F132" s="33" t="s">
        <v>349</v>
      </c>
      <c r="G132" s="21"/>
      <c r="H132" s="21" t="s">
        <v>444</v>
      </c>
      <c r="I132" s="21"/>
      <c r="J132" s="7"/>
      <c r="K132" s="7"/>
      <c r="L132" s="6"/>
      <c r="M132" s="6"/>
      <c r="N132" s="7"/>
      <c r="O132" s="7"/>
      <c r="P132" s="35"/>
      <c r="R132" s="141"/>
      <c r="S132" s="141"/>
      <c r="T132" s="141"/>
      <c r="U132" s="141"/>
      <c r="V132" s="141"/>
      <c r="W132" s="141"/>
      <c r="X132" s="141"/>
      <c r="Y132" s="141"/>
      <c r="Z132" s="141"/>
      <c r="AA132" s="141"/>
      <c r="AB132" s="141"/>
      <c r="AC132" s="141"/>
      <c r="AD132" s="141"/>
      <c r="AE132" s="141"/>
      <c r="AF132" s="141"/>
      <c r="AG132" s="141"/>
      <c r="AH132" s="141"/>
      <c r="AI132" s="141"/>
      <c r="AJ132" s="141"/>
      <c r="AK132" s="141"/>
      <c r="AL132" s="141"/>
      <c r="AM132" s="141"/>
      <c r="AN132" s="141"/>
      <c r="AO132" s="141"/>
      <c r="AP132" s="141"/>
      <c r="AQ132" s="49"/>
    </row>
    <row r="133" spans="1:43" x14ac:dyDescent="0.25">
      <c r="A133" s="36" t="s">
        <v>0</v>
      </c>
      <c r="B133" s="22" t="s">
        <v>1</v>
      </c>
      <c r="C133" s="22" t="s">
        <v>2</v>
      </c>
      <c r="D133" s="195" t="s">
        <v>3</v>
      </c>
      <c r="E133" s="20" t="s">
        <v>4</v>
      </c>
      <c r="F133" s="33" t="s">
        <v>5</v>
      </c>
      <c r="G133" s="23" t="s">
        <v>6</v>
      </c>
      <c r="H133" s="7" t="s">
        <v>7</v>
      </c>
      <c r="I133" s="7" t="s">
        <v>85</v>
      </c>
      <c r="J133" s="7"/>
      <c r="K133" s="7"/>
      <c r="L133" s="7" t="s">
        <v>12</v>
      </c>
      <c r="M133" s="7" t="s">
        <v>116</v>
      </c>
      <c r="N133" s="7"/>
      <c r="O133" s="7"/>
      <c r="P133" s="37" t="s">
        <v>339</v>
      </c>
      <c r="R133" s="141"/>
      <c r="S133" s="141"/>
      <c r="T133" s="141"/>
      <c r="U133" s="141"/>
      <c r="V133" s="141"/>
      <c r="W133" s="141"/>
      <c r="X133" s="141"/>
      <c r="Y133" s="141"/>
      <c r="Z133" s="141"/>
      <c r="AA133" s="141"/>
      <c r="AB133" s="141"/>
      <c r="AC133" s="141"/>
      <c r="AD133" s="141"/>
      <c r="AE133" s="141"/>
      <c r="AF133" s="141"/>
      <c r="AG133" s="141"/>
      <c r="AH133" s="141"/>
      <c r="AI133" s="141"/>
      <c r="AJ133" s="141"/>
      <c r="AK133" s="141"/>
      <c r="AL133" s="141"/>
      <c r="AM133" s="141"/>
      <c r="AN133" s="141"/>
      <c r="AO133" s="141"/>
      <c r="AP133" s="141"/>
      <c r="AQ133" s="49"/>
    </row>
    <row r="134" spans="1:43" x14ac:dyDescent="0.25">
      <c r="A134" s="38" t="s">
        <v>407</v>
      </c>
      <c r="B134" s="11">
        <v>0.3125</v>
      </c>
      <c r="C134" s="11">
        <v>0.6875</v>
      </c>
      <c r="D134" s="194">
        <f t="shared" ref="D134" si="29">24*TEXT(C134-B134,"h:mm")</f>
        <v>9</v>
      </c>
      <c r="E134" s="10" t="s">
        <v>316</v>
      </c>
      <c r="F134" s="149" t="s">
        <v>274</v>
      </c>
      <c r="G134" s="62"/>
      <c r="H134" s="8"/>
      <c r="I134" s="8"/>
      <c r="J134" s="8"/>
      <c r="K134" s="8"/>
      <c r="L134" s="60"/>
      <c r="M134" s="8"/>
      <c r="N134" s="8"/>
      <c r="O134" s="8"/>
      <c r="P134" s="63" t="s">
        <v>341</v>
      </c>
      <c r="R134" s="141"/>
      <c r="S134" s="141"/>
      <c r="T134" s="141"/>
      <c r="U134" s="141"/>
      <c r="V134" s="141"/>
      <c r="W134" s="141"/>
      <c r="X134" s="141"/>
      <c r="Y134" s="141"/>
      <c r="Z134" s="141"/>
      <c r="AA134" s="141"/>
      <c r="AB134" s="141"/>
      <c r="AC134" s="141"/>
      <c r="AD134" s="141"/>
      <c r="AE134" s="141"/>
      <c r="AF134" s="141"/>
      <c r="AG134" s="141"/>
      <c r="AH134" s="141"/>
      <c r="AI134" s="141"/>
      <c r="AJ134" s="141"/>
      <c r="AK134" s="141"/>
      <c r="AL134" s="141"/>
      <c r="AM134" s="141"/>
      <c r="AN134" s="141"/>
      <c r="AO134" s="141"/>
      <c r="AP134" s="141"/>
      <c r="AQ134" s="49"/>
    </row>
    <row r="135" spans="1:43" x14ac:dyDescent="0.25">
      <c r="A135" s="178" t="s">
        <v>248</v>
      </c>
      <c r="B135" s="179">
        <v>25</v>
      </c>
      <c r="C135" s="222" t="s">
        <v>388</v>
      </c>
      <c r="D135" s="223"/>
      <c r="E135" s="224"/>
      <c r="F135" s="33" t="s">
        <v>349</v>
      </c>
      <c r="G135" s="21"/>
      <c r="H135" s="21" t="s">
        <v>444</v>
      </c>
      <c r="I135" s="21"/>
      <c r="J135" s="7"/>
      <c r="K135" s="7"/>
      <c r="L135" s="6"/>
      <c r="M135" s="6"/>
      <c r="N135" s="7"/>
      <c r="O135" s="7"/>
      <c r="P135" s="35"/>
      <c r="R135" s="141"/>
      <c r="S135" s="141"/>
      <c r="T135" s="141"/>
      <c r="U135" s="141"/>
      <c r="V135" s="141"/>
      <c r="W135" s="141"/>
      <c r="X135" s="141"/>
      <c r="Y135" s="141"/>
      <c r="Z135" s="141"/>
      <c r="AA135" s="141"/>
      <c r="AB135" s="141"/>
      <c r="AC135" s="141"/>
      <c r="AD135" s="141"/>
      <c r="AE135" s="141"/>
      <c r="AF135" s="141"/>
      <c r="AG135" s="141"/>
      <c r="AH135" s="141"/>
      <c r="AI135" s="141"/>
      <c r="AJ135" s="141"/>
      <c r="AK135" s="141"/>
      <c r="AL135" s="141"/>
      <c r="AM135" s="141"/>
      <c r="AN135" s="141"/>
      <c r="AO135" s="141"/>
      <c r="AP135" s="141"/>
      <c r="AQ135" s="49"/>
    </row>
    <row r="136" spans="1:43" x14ac:dyDescent="0.25">
      <c r="A136" s="36" t="s">
        <v>0</v>
      </c>
      <c r="B136" s="22" t="s">
        <v>1</v>
      </c>
      <c r="C136" s="22" t="s">
        <v>2</v>
      </c>
      <c r="D136" s="195" t="s">
        <v>3</v>
      </c>
      <c r="E136" s="20" t="s">
        <v>4</v>
      </c>
      <c r="F136" s="33" t="s">
        <v>5</v>
      </c>
      <c r="G136" s="23" t="s">
        <v>6</v>
      </c>
      <c r="H136" s="7" t="s">
        <v>7</v>
      </c>
      <c r="I136" s="7" t="s">
        <v>85</v>
      </c>
      <c r="J136" s="7"/>
      <c r="K136" s="7"/>
      <c r="L136" s="7" t="s">
        <v>12</v>
      </c>
      <c r="M136" s="7" t="s">
        <v>116</v>
      </c>
      <c r="N136" s="7"/>
      <c r="O136" s="7"/>
      <c r="P136" s="37" t="s">
        <v>339</v>
      </c>
      <c r="R136" s="141"/>
      <c r="S136" s="141"/>
      <c r="T136" s="141"/>
      <c r="U136" s="141"/>
      <c r="V136" s="141"/>
      <c r="W136" s="141"/>
      <c r="X136" s="141"/>
      <c r="Y136" s="141"/>
      <c r="Z136" s="141"/>
      <c r="AA136" s="141"/>
      <c r="AB136" s="141"/>
      <c r="AC136" s="141"/>
      <c r="AD136" s="141"/>
      <c r="AE136" s="141"/>
      <c r="AF136" s="141"/>
      <c r="AG136" s="141"/>
      <c r="AH136" s="141"/>
      <c r="AI136" s="141"/>
      <c r="AJ136" s="141"/>
      <c r="AK136" s="141"/>
      <c r="AL136" s="141"/>
      <c r="AM136" s="141"/>
      <c r="AN136" s="141"/>
      <c r="AO136" s="141"/>
      <c r="AP136" s="141"/>
      <c r="AQ136" s="49"/>
    </row>
    <row r="137" spans="1:43" x14ac:dyDescent="0.25">
      <c r="A137" s="38" t="s">
        <v>407</v>
      </c>
      <c r="B137" s="11">
        <v>0.3125</v>
      </c>
      <c r="C137" s="11">
        <v>0.6875</v>
      </c>
      <c r="D137" s="194">
        <f t="shared" ref="D137" si="30">24*TEXT(C137-B137,"h:mm")</f>
        <v>9</v>
      </c>
      <c r="E137" s="10" t="s">
        <v>316</v>
      </c>
      <c r="F137" s="149" t="s">
        <v>274</v>
      </c>
      <c r="G137" s="62"/>
      <c r="H137" s="8"/>
      <c r="I137" s="8"/>
      <c r="J137" s="8"/>
      <c r="K137" s="8"/>
      <c r="L137" s="60"/>
      <c r="M137" s="8"/>
      <c r="N137" s="8"/>
      <c r="O137" s="8"/>
      <c r="P137" s="63" t="s">
        <v>341</v>
      </c>
      <c r="R137" s="141"/>
      <c r="S137" s="141"/>
      <c r="T137" s="141"/>
      <c r="U137" s="141"/>
      <c r="V137" s="141"/>
      <c r="W137" s="141"/>
      <c r="X137" s="141"/>
      <c r="Y137" s="141"/>
      <c r="Z137" s="141"/>
      <c r="AA137" s="141"/>
      <c r="AB137" s="141"/>
      <c r="AC137" s="141"/>
      <c r="AD137" s="141"/>
      <c r="AE137" s="141"/>
      <c r="AF137" s="141"/>
      <c r="AG137" s="141"/>
      <c r="AH137" s="141"/>
      <c r="AI137" s="141"/>
      <c r="AJ137" s="141"/>
      <c r="AK137" s="141"/>
      <c r="AL137" s="141"/>
      <c r="AM137" s="141"/>
      <c r="AN137" s="141"/>
      <c r="AO137" s="141"/>
      <c r="AP137" s="141"/>
      <c r="AQ137" s="49"/>
    </row>
    <row r="138" spans="1:43" x14ac:dyDescent="0.25">
      <c r="A138" s="178" t="s">
        <v>248</v>
      </c>
      <c r="B138" s="179">
        <v>26</v>
      </c>
      <c r="C138" s="222" t="s">
        <v>389</v>
      </c>
      <c r="D138" s="223"/>
      <c r="E138" s="224"/>
      <c r="F138" s="33" t="s">
        <v>349</v>
      </c>
      <c r="G138" s="21"/>
      <c r="H138" s="21" t="s">
        <v>444</v>
      </c>
      <c r="I138" s="21"/>
      <c r="J138" s="7"/>
      <c r="K138" s="7"/>
      <c r="L138" s="6"/>
      <c r="M138" s="6"/>
      <c r="N138" s="7"/>
      <c r="O138" s="7"/>
      <c r="P138" s="35"/>
      <c r="R138" s="141"/>
      <c r="S138" s="141"/>
      <c r="T138" s="141"/>
      <c r="U138" s="141"/>
      <c r="V138" s="141"/>
      <c r="W138" s="141"/>
      <c r="X138" s="141"/>
      <c r="Y138" s="141"/>
      <c r="Z138" s="141"/>
      <c r="AA138" s="141"/>
      <c r="AB138" s="141"/>
      <c r="AC138" s="141"/>
      <c r="AD138" s="141"/>
      <c r="AE138" s="141"/>
      <c r="AF138" s="141"/>
      <c r="AG138" s="141"/>
      <c r="AH138" s="141"/>
      <c r="AI138" s="141"/>
      <c r="AJ138" s="141"/>
      <c r="AK138" s="141"/>
      <c r="AL138" s="141"/>
      <c r="AM138" s="141"/>
      <c r="AN138" s="141"/>
      <c r="AO138" s="141"/>
      <c r="AP138" s="141"/>
      <c r="AQ138" s="49"/>
    </row>
    <row r="139" spans="1:43" x14ac:dyDescent="0.25">
      <c r="A139" s="36" t="s">
        <v>0</v>
      </c>
      <c r="B139" s="22" t="s">
        <v>1</v>
      </c>
      <c r="C139" s="22" t="s">
        <v>2</v>
      </c>
      <c r="D139" s="195" t="s">
        <v>3</v>
      </c>
      <c r="E139" s="20" t="s">
        <v>4</v>
      </c>
      <c r="F139" s="33" t="s">
        <v>5</v>
      </c>
      <c r="G139" s="23" t="s">
        <v>6</v>
      </c>
      <c r="H139" s="7" t="s">
        <v>7</v>
      </c>
      <c r="I139" s="7" t="s">
        <v>85</v>
      </c>
      <c r="J139" s="7"/>
      <c r="K139" s="7"/>
      <c r="L139" s="7" t="s">
        <v>12</v>
      </c>
      <c r="M139" s="7" t="s">
        <v>116</v>
      </c>
      <c r="N139" s="7"/>
      <c r="O139" s="7"/>
      <c r="P139" s="37" t="s">
        <v>339</v>
      </c>
      <c r="R139" s="141"/>
      <c r="S139" s="141"/>
      <c r="T139" s="141"/>
      <c r="U139" s="141"/>
      <c r="V139" s="141"/>
      <c r="W139" s="141"/>
      <c r="X139" s="141"/>
      <c r="Y139" s="141"/>
      <c r="Z139" s="141"/>
      <c r="AA139" s="141"/>
      <c r="AB139" s="141"/>
      <c r="AC139" s="141"/>
      <c r="AD139" s="141"/>
      <c r="AE139" s="141"/>
      <c r="AF139" s="141"/>
      <c r="AG139" s="141"/>
      <c r="AH139" s="141"/>
      <c r="AI139" s="141"/>
      <c r="AJ139" s="141"/>
      <c r="AK139" s="141"/>
      <c r="AL139" s="141"/>
      <c r="AM139" s="141"/>
      <c r="AN139" s="141"/>
      <c r="AO139" s="141"/>
      <c r="AP139" s="141"/>
      <c r="AQ139" s="49"/>
    </row>
    <row r="140" spans="1:43" x14ac:dyDescent="0.25">
      <c r="A140" s="38" t="s">
        <v>407</v>
      </c>
      <c r="B140" s="11">
        <v>0.3125</v>
      </c>
      <c r="C140" s="11">
        <v>0.6875</v>
      </c>
      <c r="D140" s="194">
        <f t="shared" ref="D140" si="31">24*TEXT(C140-B140,"h:mm")</f>
        <v>9</v>
      </c>
      <c r="E140" s="10" t="s">
        <v>316</v>
      </c>
      <c r="F140" s="149" t="s">
        <v>274</v>
      </c>
      <c r="G140" s="62"/>
      <c r="H140" s="8"/>
      <c r="I140" s="8"/>
      <c r="J140" s="8"/>
      <c r="K140" s="8"/>
      <c r="L140" s="60"/>
      <c r="M140" s="8"/>
      <c r="N140" s="8"/>
      <c r="O140" s="8"/>
      <c r="P140" s="63" t="s">
        <v>341</v>
      </c>
      <c r="R140" s="141"/>
      <c r="S140" s="141"/>
      <c r="T140" s="141"/>
      <c r="U140" s="141"/>
      <c r="V140" s="141"/>
      <c r="W140" s="141"/>
      <c r="X140" s="141"/>
      <c r="Y140" s="141"/>
      <c r="Z140" s="141"/>
      <c r="AA140" s="141"/>
      <c r="AB140" s="141"/>
      <c r="AC140" s="141"/>
      <c r="AD140" s="141"/>
      <c r="AE140" s="141"/>
      <c r="AF140" s="141"/>
      <c r="AG140" s="141"/>
      <c r="AH140" s="141"/>
      <c r="AI140" s="141"/>
      <c r="AJ140" s="141"/>
      <c r="AK140" s="141"/>
      <c r="AL140" s="141"/>
      <c r="AM140" s="141"/>
      <c r="AN140" s="141"/>
      <c r="AO140" s="141"/>
      <c r="AP140" s="141"/>
      <c r="AQ140" s="49"/>
    </row>
    <row r="141" spans="1:43" x14ac:dyDescent="0.25">
      <c r="A141" s="178" t="s">
        <v>248</v>
      </c>
      <c r="B141" s="179">
        <v>27</v>
      </c>
      <c r="C141" s="222" t="s">
        <v>390</v>
      </c>
      <c r="D141" s="223"/>
      <c r="E141" s="224"/>
      <c r="F141" s="33" t="s">
        <v>349</v>
      </c>
      <c r="G141" s="21"/>
      <c r="H141" s="21" t="s">
        <v>444</v>
      </c>
      <c r="I141" s="21"/>
      <c r="J141" s="7"/>
      <c r="K141" s="7"/>
      <c r="L141" s="6"/>
      <c r="M141" s="6"/>
      <c r="N141" s="7"/>
      <c r="O141" s="7"/>
      <c r="P141" s="35"/>
      <c r="R141" s="141"/>
      <c r="S141" s="141"/>
      <c r="T141" s="141"/>
      <c r="U141" s="141"/>
      <c r="V141" s="141"/>
      <c r="W141" s="141"/>
      <c r="X141" s="141"/>
      <c r="Y141" s="141"/>
      <c r="Z141" s="141"/>
      <c r="AA141" s="141"/>
      <c r="AB141" s="141"/>
      <c r="AC141" s="141"/>
      <c r="AD141" s="141"/>
      <c r="AE141" s="141"/>
      <c r="AF141" s="141"/>
      <c r="AG141" s="141"/>
      <c r="AH141" s="141"/>
      <c r="AI141" s="141"/>
      <c r="AJ141" s="141"/>
      <c r="AK141" s="141"/>
      <c r="AL141" s="141"/>
      <c r="AM141" s="141"/>
      <c r="AN141" s="141"/>
      <c r="AO141" s="141"/>
      <c r="AP141" s="141"/>
      <c r="AQ141" s="49"/>
    </row>
    <row r="142" spans="1:43" x14ac:dyDescent="0.25">
      <c r="A142" s="36" t="s">
        <v>0</v>
      </c>
      <c r="B142" s="22" t="s">
        <v>1</v>
      </c>
      <c r="C142" s="22" t="s">
        <v>2</v>
      </c>
      <c r="D142" s="195" t="s">
        <v>3</v>
      </c>
      <c r="E142" s="20" t="s">
        <v>4</v>
      </c>
      <c r="F142" s="33" t="s">
        <v>5</v>
      </c>
      <c r="G142" s="23" t="s">
        <v>6</v>
      </c>
      <c r="H142" s="7" t="s">
        <v>7</v>
      </c>
      <c r="I142" s="7" t="s">
        <v>85</v>
      </c>
      <c r="J142" s="7"/>
      <c r="K142" s="7"/>
      <c r="L142" s="7" t="s">
        <v>12</v>
      </c>
      <c r="M142" s="7" t="s">
        <v>116</v>
      </c>
      <c r="N142" s="7"/>
      <c r="O142" s="7"/>
      <c r="P142" s="37" t="s">
        <v>339</v>
      </c>
      <c r="R142" s="141"/>
      <c r="S142" s="141"/>
      <c r="T142" s="141"/>
      <c r="U142" s="141"/>
      <c r="V142" s="141"/>
      <c r="W142" s="141"/>
      <c r="X142" s="141"/>
      <c r="Y142" s="141"/>
      <c r="Z142" s="141"/>
      <c r="AA142" s="141"/>
      <c r="AB142" s="141"/>
      <c r="AC142" s="141"/>
      <c r="AD142" s="141"/>
      <c r="AE142" s="141"/>
      <c r="AF142" s="141"/>
      <c r="AG142" s="141"/>
      <c r="AH142" s="141"/>
      <c r="AI142" s="141"/>
      <c r="AJ142" s="141"/>
      <c r="AK142" s="141"/>
      <c r="AL142" s="141"/>
      <c r="AM142" s="141"/>
      <c r="AN142" s="141"/>
      <c r="AO142" s="141"/>
      <c r="AP142" s="141"/>
      <c r="AQ142" s="49"/>
    </row>
    <row r="143" spans="1:43" x14ac:dyDescent="0.25">
      <c r="A143" s="38" t="s">
        <v>407</v>
      </c>
      <c r="B143" s="11">
        <v>0.3125</v>
      </c>
      <c r="C143" s="11">
        <v>0.6875</v>
      </c>
      <c r="D143" s="194">
        <f t="shared" ref="D143" si="32">24*TEXT(C143-B143,"h:mm")</f>
        <v>9</v>
      </c>
      <c r="E143" s="10" t="s">
        <v>316</v>
      </c>
      <c r="F143" s="149" t="s">
        <v>274</v>
      </c>
      <c r="G143" s="62"/>
      <c r="H143" s="8"/>
      <c r="I143" s="8"/>
      <c r="J143" s="8"/>
      <c r="K143" s="8"/>
      <c r="L143" s="60"/>
      <c r="M143" s="8"/>
      <c r="N143" s="8"/>
      <c r="O143" s="8"/>
      <c r="P143" s="63" t="s">
        <v>341</v>
      </c>
      <c r="R143" s="141"/>
      <c r="S143" s="141"/>
      <c r="T143" s="141"/>
      <c r="U143" s="141"/>
      <c r="V143" s="141"/>
      <c r="W143" s="141"/>
      <c r="X143" s="141"/>
      <c r="Y143" s="141"/>
      <c r="Z143" s="141"/>
      <c r="AA143" s="141"/>
      <c r="AB143" s="141"/>
      <c r="AC143" s="141"/>
      <c r="AD143" s="141"/>
      <c r="AE143" s="141"/>
      <c r="AF143" s="141"/>
      <c r="AG143" s="141"/>
      <c r="AH143" s="141"/>
      <c r="AI143" s="141"/>
      <c r="AJ143" s="141"/>
      <c r="AK143" s="141"/>
      <c r="AL143" s="141"/>
      <c r="AM143" s="141"/>
      <c r="AN143" s="141"/>
      <c r="AO143" s="141"/>
      <c r="AP143" s="141"/>
      <c r="AQ143" s="49"/>
    </row>
    <row r="144" spans="1:43" x14ac:dyDescent="0.25">
      <c r="A144" s="178" t="s">
        <v>248</v>
      </c>
      <c r="B144" s="179">
        <v>28</v>
      </c>
      <c r="C144" s="222" t="s">
        <v>391</v>
      </c>
      <c r="D144" s="223"/>
      <c r="E144" s="224"/>
      <c r="F144" s="33" t="s">
        <v>349</v>
      </c>
      <c r="G144" s="21"/>
      <c r="H144" s="21" t="s">
        <v>444</v>
      </c>
      <c r="I144" s="21"/>
      <c r="J144" s="7"/>
      <c r="K144" s="7"/>
      <c r="L144" s="6"/>
      <c r="M144" s="6"/>
      <c r="N144" s="7"/>
      <c r="O144" s="7"/>
      <c r="P144" s="35"/>
      <c r="R144" s="141"/>
      <c r="S144" s="141"/>
      <c r="T144" s="141"/>
      <c r="U144" s="141"/>
      <c r="V144" s="141"/>
      <c r="W144" s="141"/>
      <c r="X144" s="141"/>
      <c r="Y144" s="141"/>
      <c r="Z144" s="141"/>
      <c r="AA144" s="141"/>
      <c r="AB144" s="141"/>
      <c r="AC144" s="141"/>
      <c r="AD144" s="141"/>
      <c r="AE144" s="141"/>
      <c r="AF144" s="141"/>
      <c r="AG144" s="141"/>
      <c r="AH144" s="141"/>
      <c r="AI144" s="141"/>
      <c r="AJ144" s="141"/>
      <c r="AK144" s="141"/>
      <c r="AL144" s="141"/>
      <c r="AM144" s="141"/>
      <c r="AN144" s="141"/>
      <c r="AO144" s="141"/>
      <c r="AP144" s="141"/>
      <c r="AQ144" s="49"/>
    </row>
    <row r="145" spans="1:43" x14ac:dyDescent="0.25">
      <c r="A145" s="36" t="s">
        <v>0</v>
      </c>
      <c r="B145" s="22" t="s">
        <v>1</v>
      </c>
      <c r="C145" s="22" t="s">
        <v>2</v>
      </c>
      <c r="D145" s="195" t="s">
        <v>3</v>
      </c>
      <c r="E145" s="20" t="s">
        <v>4</v>
      </c>
      <c r="F145" s="33" t="s">
        <v>5</v>
      </c>
      <c r="G145" s="23" t="s">
        <v>6</v>
      </c>
      <c r="H145" s="7" t="s">
        <v>7</v>
      </c>
      <c r="I145" s="7" t="s">
        <v>85</v>
      </c>
      <c r="J145" s="7"/>
      <c r="K145" s="7"/>
      <c r="L145" s="7" t="s">
        <v>12</v>
      </c>
      <c r="M145" s="7" t="s">
        <v>116</v>
      </c>
      <c r="N145" s="7"/>
      <c r="O145" s="7"/>
      <c r="P145" s="37" t="s">
        <v>339</v>
      </c>
      <c r="R145" s="141"/>
      <c r="S145" s="141"/>
      <c r="T145" s="141"/>
      <c r="U145" s="141"/>
      <c r="V145" s="141"/>
      <c r="W145" s="141"/>
      <c r="X145" s="141"/>
      <c r="Y145" s="141"/>
      <c r="Z145" s="141"/>
      <c r="AA145" s="141"/>
      <c r="AB145" s="141"/>
      <c r="AC145" s="141"/>
      <c r="AD145" s="141"/>
      <c r="AE145" s="141"/>
      <c r="AF145" s="141"/>
      <c r="AG145" s="141"/>
      <c r="AH145" s="141"/>
      <c r="AI145" s="141"/>
      <c r="AJ145" s="141"/>
      <c r="AK145" s="141"/>
      <c r="AL145" s="141"/>
      <c r="AM145" s="141"/>
      <c r="AN145" s="141"/>
      <c r="AO145" s="141"/>
      <c r="AP145" s="141"/>
      <c r="AQ145" s="49"/>
    </row>
    <row r="146" spans="1:43" x14ac:dyDescent="0.25">
      <c r="A146" s="38" t="s">
        <v>407</v>
      </c>
      <c r="B146" s="11">
        <v>0.3125</v>
      </c>
      <c r="C146" s="11">
        <v>0.6875</v>
      </c>
      <c r="D146" s="194">
        <f t="shared" ref="D146" si="33">24*TEXT(C146-B146,"h:mm")</f>
        <v>9</v>
      </c>
      <c r="E146" s="10" t="s">
        <v>316</v>
      </c>
      <c r="F146" s="149" t="s">
        <v>274</v>
      </c>
      <c r="G146" s="62"/>
      <c r="H146" s="8"/>
      <c r="I146" s="8"/>
      <c r="J146" s="8"/>
      <c r="K146" s="8"/>
      <c r="L146" s="60"/>
      <c r="M146" s="8"/>
      <c r="N146" s="8"/>
      <c r="O146" s="8"/>
      <c r="P146" s="63" t="s">
        <v>341</v>
      </c>
      <c r="R146" s="141"/>
      <c r="S146" s="141"/>
      <c r="T146" s="141"/>
      <c r="U146" s="141"/>
      <c r="V146" s="141"/>
      <c r="W146" s="141"/>
      <c r="X146" s="141"/>
      <c r="Y146" s="141"/>
      <c r="Z146" s="141"/>
      <c r="AA146" s="141"/>
      <c r="AB146" s="141"/>
      <c r="AC146" s="141"/>
      <c r="AD146" s="141"/>
      <c r="AE146" s="141"/>
      <c r="AF146" s="141"/>
      <c r="AG146" s="141"/>
      <c r="AH146" s="141"/>
      <c r="AI146" s="141"/>
      <c r="AJ146" s="141"/>
      <c r="AK146" s="141"/>
      <c r="AL146" s="141"/>
      <c r="AM146" s="141"/>
      <c r="AN146" s="141"/>
      <c r="AO146" s="141"/>
      <c r="AP146" s="141"/>
      <c r="AQ146" s="49"/>
    </row>
    <row r="147" spans="1:43" x14ac:dyDescent="0.25">
      <c r="A147" s="178" t="s">
        <v>248</v>
      </c>
      <c r="B147" s="179">
        <v>29</v>
      </c>
      <c r="C147" s="222" t="s">
        <v>392</v>
      </c>
      <c r="D147" s="223"/>
      <c r="E147" s="224"/>
      <c r="F147" s="33" t="s">
        <v>349</v>
      </c>
      <c r="G147" s="21"/>
      <c r="H147" s="21" t="s">
        <v>444</v>
      </c>
      <c r="I147" s="21"/>
      <c r="J147" s="7"/>
      <c r="K147" s="7"/>
      <c r="L147" s="6"/>
      <c r="M147" s="6"/>
      <c r="N147" s="7"/>
      <c r="O147" s="7"/>
      <c r="P147" s="35"/>
      <c r="R147" s="141"/>
      <c r="S147" s="141"/>
      <c r="T147" s="141"/>
      <c r="U147" s="141"/>
      <c r="V147" s="141"/>
      <c r="W147" s="141"/>
      <c r="X147" s="141"/>
      <c r="Y147" s="141"/>
      <c r="Z147" s="141"/>
      <c r="AA147" s="141"/>
      <c r="AB147" s="141"/>
      <c r="AC147" s="141"/>
      <c r="AD147" s="141"/>
      <c r="AE147" s="141"/>
      <c r="AF147" s="141"/>
      <c r="AG147" s="141"/>
      <c r="AH147" s="141"/>
      <c r="AI147" s="141"/>
      <c r="AJ147" s="141"/>
      <c r="AK147" s="141"/>
      <c r="AL147" s="141"/>
      <c r="AM147" s="141"/>
      <c r="AN147" s="141"/>
      <c r="AO147" s="141"/>
      <c r="AP147" s="141"/>
      <c r="AQ147" s="49"/>
    </row>
    <row r="148" spans="1:43" x14ac:dyDescent="0.25">
      <c r="A148" s="36" t="s">
        <v>0</v>
      </c>
      <c r="B148" s="22" t="s">
        <v>1</v>
      </c>
      <c r="C148" s="22" t="s">
        <v>2</v>
      </c>
      <c r="D148" s="195" t="s">
        <v>3</v>
      </c>
      <c r="E148" s="20" t="s">
        <v>4</v>
      </c>
      <c r="F148" s="33" t="s">
        <v>5</v>
      </c>
      <c r="G148" s="23" t="s">
        <v>6</v>
      </c>
      <c r="H148" s="7" t="s">
        <v>7</v>
      </c>
      <c r="I148" s="7" t="s">
        <v>85</v>
      </c>
      <c r="J148" s="7"/>
      <c r="K148" s="7"/>
      <c r="L148" s="7" t="s">
        <v>12</v>
      </c>
      <c r="M148" s="7" t="s">
        <v>116</v>
      </c>
      <c r="N148" s="7"/>
      <c r="O148" s="7"/>
      <c r="P148" s="37" t="s">
        <v>339</v>
      </c>
      <c r="R148" s="141"/>
      <c r="S148" s="141"/>
      <c r="T148" s="141"/>
      <c r="U148" s="141"/>
      <c r="V148" s="141"/>
      <c r="W148" s="141"/>
      <c r="X148" s="141"/>
      <c r="Y148" s="141"/>
      <c r="Z148" s="141"/>
      <c r="AA148" s="141"/>
      <c r="AB148" s="141"/>
      <c r="AC148" s="141"/>
      <c r="AD148" s="141"/>
      <c r="AE148" s="141"/>
      <c r="AF148" s="141"/>
      <c r="AG148" s="141"/>
      <c r="AH148" s="141"/>
      <c r="AI148" s="141"/>
      <c r="AJ148" s="141"/>
      <c r="AK148" s="141"/>
      <c r="AL148" s="141"/>
      <c r="AM148" s="141"/>
      <c r="AN148" s="141"/>
      <c r="AO148" s="141"/>
      <c r="AP148" s="141"/>
      <c r="AQ148" s="49"/>
    </row>
    <row r="149" spans="1:43" x14ac:dyDescent="0.25">
      <c r="A149" s="38" t="s">
        <v>407</v>
      </c>
      <c r="B149" s="11">
        <v>0.3125</v>
      </c>
      <c r="C149" s="11">
        <v>0.6875</v>
      </c>
      <c r="D149" s="194">
        <f t="shared" ref="D149" si="34">24*TEXT(C149-B149,"h:mm")</f>
        <v>9</v>
      </c>
      <c r="E149" s="10" t="s">
        <v>316</v>
      </c>
      <c r="F149" s="149" t="s">
        <v>274</v>
      </c>
      <c r="G149" s="62"/>
      <c r="H149" s="8"/>
      <c r="I149" s="8"/>
      <c r="J149" s="8"/>
      <c r="K149" s="8"/>
      <c r="L149" s="60"/>
      <c r="M149" s="8"/>
      <c r="N149" s="8"/>
      <c r="O149" s="8"/>
      <c r="P149" s="63" t="s">
        <v>341</v>
      </c>
      <c r="R149" s="141"/>
      <c r="S149" s="141"/>
      <c r="T149" s="141"/>
      <c r="U149" s="141"/>
      <c r="V149" s="141"/>
      <c r="W149" s="141"/>
      <c r="X149" s="141"/>
      <c r="Y149" s="141"/>
      <c r="Z149" s="141"/>
      <c r="AA149" s="141"/>
      <c r="AB149" s="141"/>
      <c r="AC149" s="141"/>
      <c r="AD149" s="141"/>
      <c r="AE149" s="141"/>
      <c r="AF149" s="141"/>
      <c r="AG149" s="141"/>
      <c r="AH149" s="141"/>
      <c r="AI149" s="141"/>
      <c r="AJ149" s="141"/>
      <c r="AK149" s="141"/>
      <c r="AL149" s="141"/>
      <c r="AM149" s="141"/>
      <c r="AN149" s="141"/>
      <c r="AO149" s="141"/>
      <c r="AP149" s="141"/>
      <c r="AQ149" s="49"/>
    </row>
    <row r="150" spans="1:43" x14ac:dyDescent="0.25">
      <c r="A150" s="178" t="s">
        <v>248</v>
      </c>
      <c r="B150" s="179">
        <v>30</v>
      </c>
      <c r="C150" s="222" t="s">
        <v>393</v>
      </c>
      <c r="D150" s="223"/>
      <c r="E150" s="224"/>
      <c r="F150" s="33" t="s">
        <v>350</v>
      </c>
      <c r="G150" s="21"/>
      <c r="H150" s="21" t="s">
        <v>444</v>
      </c>
      <c r="I150" s="21"/>
      <c r="J150" s="7"/>
      <c r="K150" s="7"/>
      <c r="L150" s="6"/>
      <c r="M150" s="6"/>
      <c r="N150" s="7"/>
      <c r="O150" s="7"/>
      <c r="P150" s="35"/>
      <c r="R150" s="141"/>
      <c r="S150" s="141"/>
      <c r="T150" s="141"/>
      <c r="U150" s="141"/>
      <c r="V150" s="141"/>
      <c r="W150" s="141"/>
      <c r="X150" s="141"/>
      <c r="Y150" s="141"/>
      <c r="Z150" s="141"/>
      <c r="AA150" s="141"/>
      <c r="AB150" s="141"/>
      <c r="AC150" s="141"/>
      <c r="AD150" s="141"/>
      <c r="AE150" s="141"/>
      <c r="AF150" s="141"/>
      <c r="AG150" s="141"/>
      <c r="AH150" s="141"/>
      <c r="AI150" s="141"/>
      <c r="AJ150" s="141"/>
      <c r="AK150" s="141"/>
      <c r="AL150" s="141"/>
      <c r="AM150" s="141"/>
      <c r="AN150" s="141"/>
      <c r="AO150" s="141"/>
      <c r="AP150" s="141"/>
      <c r="AQ150" s="49"/>
    </row>
    <row r="151" spans="1:43" x14ac:dyDescent="0.25">
      <c r="A151" s="36" t="s">
        <v>0</v>
      </c>
      <c r="B151" s="22" t="s">
        <v>1</v>
      </c>
      <c r="C151" s="22" t="s">
        <v>2</v>
      </c>
      <c r="D151" s="195" t="s">
        <v>3</v>
      </c>
      <c r="E151" s="20" t="s">
        <v>4</v>
      </c>
      <c r="F151" s="33" t="s">
        <v>5</v>
      </c>
      <c r="G151" s="23" t="s">
        <v>6</v>
      </c>
      <c r="H151" s="7" t="s">
        <v>7</v>
      </c>
      <c r="I151" s="7" t="s">
        <v>85</v>
      </c>
      <c r="J151" s="21"/>
      <c r="K151" s="21"/>
      <c r="L151" s="7" t="s">
        <v>12</v>
      </c>
      <c r="M151" s="7" t="s">
        <v>116</v>
      </c>
      <c r="N151" s="219"/>
      <c r="O151" s="219"/>
      <c r="P151" s="37" t="s">
        <v>339</v>
      </c>
      <c r="R151" s="141"/>
      <c r="S151" s="141"/>
      <c r="T151" s="141"/>
      <c r="U151" s="141"/>
      <c r="V151" s="141"/>
      <c r="W151" s="141"/>
      <c r="X151" s="141"/>
      <c r="Y151" s="141"/>
      <c r="Z151" s="141"/>
      <c r="AA151" s="141"/>
      <c r="AB151" s="141"/>
      <c r="AC151" s="141"/>
      <c r="AD151" s="141"/>
      <c r="AE151" s="141"/>
      <c r="AF151" s="141"/>
      <c r="AG151" s="141"/>
      <c r="AH151" s="141"/>
      <c r="AI151" s="141"/>
      <c r="AJ151" s="141"/>
      <c r="AK151" s="141"/>
      <c r="AL151" s="141"/>
      <c r="AM151" s="141"/>
      <c r="AN151" s="141"/>
      <c r="AO151" s="141"/>
      <c r="AP151" s="141"/>
      <c r="AQ151" s="49"/>
    </row>
    <row r="152" spans="1:43" x14ac:dyDescent="0.25">
      <c r="A152" s="38" t="s">
        <v>407</v>
      </c>
      <c r="B152" s="11">
        <v>0.33333333333333331</v>
      </c>
      <c r="C152" s="11">
        <v>0.66666666666666663</v>
      </c>
      <c r="D152" s="194">
        <f t="shared" ref="D152" si="35">24*TEXT(C152-B152,"h:mm")</f>
        <v>8</v>
      </c>
      <c r="E152" s="12" t="s">
        <v>324</v>
      </c>
      <c r="F152" s="8" t="s">
        <v>305</v>
      </c>
      <c r="G152" s="62" t="s">
        <v>205</v>
      </c>
      <c r="H152" s="8" t="s">
        <v>415</v>
      </c>
      <c r="I152" s="8"/>
      <c r="J152" s="8" t="s">
        <v>53</v>
      </c>
      <c r="K152" s="8" t="s">
        <v>399</v>
      </c>
      <c r="L152" s="60" t="s">
        <v>433</v>
      </c>
      <c r="M152" s="8" t="s">
        <v>418</v>
      </c>
      <c r="N152" s="8" t="s">
        <v>53</v>
      </c>
      <c r="O152" s="8" t="s">
        <v>252</v>
      </c>
      <c r="P152" s="63" t="s">
        <v>341</v>
      </c>
      <c r="R152" s="141"/>
      <c r="S152" s="141"/>
      <c r="T152" s="141"/>
      <c r="U152" s="141"/>
      <c r="V152" s="141"/>
      <c r="W152" s="141"/>
      <c r="X152" s="141"/>
      <c r="Y152" s="141"/>
      <c r="Z152" s="141"/>
      <c r="AA152" s="141"/>
      <c r="AB152" s="141"/>
      <c r="AC152" s="141"/>
      <c r="AD152" s="141"/>
      <c r="AE152" s="141"/>
      <c r="AF152" s="141"/>
      <c r="AG152" s="141"/>
      <c r="AH152" s="141"/>
      <c r="AI152" s="141"/>
      <c r="AJ152" s="141"/>
      <c r="AK152" s="141"/>
      <c r="AL152" s="141"/>
      <c r="AM152" s="141"/>
      <c r="AN152" s="141"/>
      <c r="AO152" s="141"/>
      <c r="AP152" s="141"/>
      <c r="AQ152" s="49"/>
    </row>
    <row r="153" spans="1:43" x14ac:dyDescent="0.25">
      <c r="A153" s="178" t="s">
        <v>248</v>
      </c>
      <c r="B153" s="179">
        <v>31</v>
      </c>
      <c r="C153" s="222" t="s">
        <v>386</v>
      </c>
      <c r="D153" s="223"/>
      <c r="E153" s="224"/>
      <c r="F153" s="33" t="s">
        <v>350</v>
      </c>
      <c r="G153" s="21"/>
      <c r="H153" s="21" t="s">
        <v>444</v>
      </c>
      <c r="I153" s="21"/>
      <c r="J153" s="7"/>
      <c r="K153" s="7"/>
      <c r="L153" s="6"/>
      <c r="M153" s="6"/>
      <c r="N153" s="7"/>
      <c r="O153" s="7"/>
      <c r="P153" s="35"/>
      <c r="R153" s="141"/>
      <c r="S153" s="141"/>
      <c r="T153" s="141"/>
      <c r="U153" s="141"/>
      <c r="V153" s="141"/>
      <c r="W153" s="141"/>
      <c r="X153" s="141"/>
      <c r="Y153" s="141"/>
      <c r="Z153" s="141"/>
      <c r="AA153" s="141"/>
      <c r="AB153" s="141"/>
      <c r="AC153" s="141"/>
      <c r="AD153" s="141"/>
      <c r="AE153" s="141"/>
      <c r="AF153" s="141"/>
      <c r="AG153" s="141"/>
      <c r="AH153" s="141"/>
      <c r="AI153" s="141"/>
      <c r="AJ153" s="141"/>
      <c r="AK153" s="141"/>
      <c r="AL153" s="141"/>
      <c r="AM153" s="141"/>
      <c r="AN153" s="141"/>
      <c r="AO153" s="141"/>
      <c r="AP153" s="141"/>
      <c r="AQ153" s="49"/>
    </row>
    <row r="154" spans="1:43" x14ac:dyDescent="0.25">
      <c r="A154" s="36" t="s">
        <v>0</v>
      </c>
      <c r="B154" s="22" t="s">
        <v>1</v>
      </c>
      <c r="C154" s="22" t="s">
        <v>2</v>
      </c>
      <c r="D154" s="195" t="s">
        <v>3</v>
      </c>
      <c r="E154" s="20" t="s">
        <v>4</v>
      </c>
      <c r="F154" s="33" t="s">
        <v>5</v>
      </c>
      <c r="G154" s="23" t="s">
        <v>6</v>
      </c>
      <c r="H154" s="7" t="s">
        <v>7</v>
      </c>
      <c r="I154" s="7" t="s">
        <v>85</v>
      </c>
      <c r="J154" s="21"/>
      <c r="K154" s="21"/>
      <c r="L154" s="7" t="s">
        <v>12</v>
      </c>
      <c r="M154" s="7" t="s">
        <v>116</v>
      </c>
      <c r="N154" s="21"/>
      <c r="O154" s="21"/>
      <c r="P154" s="37" t="s">
        <v>339</v>
      </c>
      <c r="R154" s="141"/>
      <c r="S154" s="141"/>
      <c r="T154" s="141"/>
      <c r="U154" s="141"/>
      <c r="V154" s="141"/>
      <c r="W154" s="141"/>
      <c r="X154" s="141"/>
      <c r="Y154" s="141"/>
      <c r="Z154" s="141"/>
      <c r="AA154" s="141"/>
      <c r="AB154" s="141"/>
      <c r="AC154" s="141"/>
      <c r="AD154" s="141"/>
      <c r="AE154" s="141"/>
      <c r="AF154" s="141"/>
      <c r="AG154" s="141"/>
      <c r="AH154" s="141"/>
      <c r="AI154" s="141"/>
      <c r="AJ154" s="141"/>
      <c r="AK154" s="141"/>
      <c r="AL154" s="141"/>
      <c r="AM154" s="141"/>
      <c r="AN154" s="141"/>
      <c r="AO154" s="141"/>
      <c r="AP154" s="141"/>
      <c r="AQ154" s="49"/>
    </row>
    <row r="155" spans="1:43" x14ac:dyDescent="0.25">
      <c r="A155" s="38" t="s">
        <v>407</v>
      </c>
      <c r="B155" s="11">
        <v>0.33333333333333331</v>
      </c>
      <c r="C155" s="11">
        <v>0.45833333333333331</v>
      </c>
      <c r="D155" s="194">
        <f t="shared" ref="D155" si="36">24*TEXT(C155-B155,"h:mm")</f>
        <v>3</v>
      </c>
      <c r="E155" s="12" t="s">
        <v>324</v>
      </c>
      <c r="F155" s="8" t="s">
        <v>304</v>
      </c>
      <c r="G155" s="62" t="s">
        <v>205</v>
      </c>
      <c r="H155" s="8" t="s">
        <v>415</v>
      </c>
      <c r="I155" s="8"/>
      <c r="J155" s="8" t="s">
        <v>53</v>
      </c>
      <c r="K155" s="8" t="s">
        <v>399</v>
      </c>
      <c r="L155" s="60" t="s">
        <v>433</v>
      </c>
      <c r="M155" s="8" t="s">
        <v>418</v>
      </c>
      <c r="N155" s="8" t="s">
        <v>53</v>
      </c>
      <c r="O155" s="8" t="s">
        <v>252</v>
      </c>
      <c r="P155" s="63" t="s">
        <v>341</v>
      </c>
      <c r="R155" s="141"/>
      <c r="S155" s="141"/>
      <c r="T155" s="141"/>
      <c r="U155" s="141"/>
      <c r="V155" s="141"/>
      <c r="W155" s="141"/>
      <c r="X155" s="141"/>
      <c r="Y155" s="141"/>
      <c r="Z155" s="141"/>
      <c r="AA155" s="141"/>
      <c r="AB155" s="141"/>
      <c r="AC155" s="141"/>
      <c r="AD155" s="141"/>
      <c r="AE155" s="141"/>
      <c r="AF155" s="141"/>
      <c r="AG155" s="141"/>
      <c r="AH155" s="141"/>
      <c r="AI155" s="141"/>
      <c r="AJ155" s="141"/>
      <c r="AK155" s="141"/>
      <c r="AL155" s="141"/>
      <c r="AM155" s="141"/>
      <c r="AN155" s="141"/>
      <c r="AO155" s="141"/>
      <c r="AP155" s="141"/>
      <c r="AQ155" s="49"/>
    </row>
    <row r="156" spans="1:43" x14ac:dyDescent="0.25">
      <c r="A156" s="38"/>
      <c r="B156" s="11">
        <v>0.45833333333333331</v>
      </c>
      <c r="C156" s="11">
        <v>0.5</v>
      </c>
      <c r="D156" s="194">
        <f>24*TEXT(C156-B156,"h:mm")</f>
        <v>1</v>
      </c>
      <c r="E156" s="12"/>
      <c r="F156" s="34" t="s">
        <v>10</v>
      </c>
      <c r="G156" s="12"/>
      <c r="H156" s="12"/>
      <c r="I156" s="12"/>
      <c r="J156" s="8"/>
      <c r="K156" s="8"/>
      <c r="L156" s="12"/>
      <c r="M156" s="9"/>
      <c r="N156" s="8"/>
      <c r="O156" s="8"/>
      <c r="P156" s="48"/>
      <c r="R156" s="141"/>
      <c r="S156" s="141"/>
      <c r="T156" s="141"/>
      <c r="U156" s="141"/>
      <c r="V156" s="141"/>
      <c r="W156" s="141"/>
      <c r="X156" s="141"/>
      <c r="Y156" s="141"/>
      <c r="Z156" s="141"/>
      <c r="AA156" s="141"/>
      <c r="AB156" s="141"/>
      <c r="AC156" s="141"/>
      <c r="AD156" s="141"/>
      <c r="AE156" s="141"/>
      <c r="AF156" s="141"/>
      <c r="AG156" s="141"/>
      <c r="AH156" s="141"/>
      <c r="AI156" s="141"/>
      <c r="AJ156" s="141"/>
      <c r="AK156" s="141"/>
      <c r="AL156" s="141"/>
      <c r="AM156" s="141"/>
      <c r="AN156" s="141"/>
      <c r="AO156" s="141"/>
      <c r="AP156" s="141"/>
      <c r="AQ156" s="49"/>
    </row>
    <row r="157" spans="1:43" x14ac:dyDescent="0.25">
      <c r="A157" s="38" t="s">
        <v>407</v>
      </c>
      <c r="B157" s="11">
        <v>0.5</v>
      </c>
      <c r="C157" s="11">
        <v>0.58333333333333337</v>
      </c>
      <c r="D157" s="194">
        <f t="shared" ref="D157" si="37">24*TEXT(C157-B157,"h:mm")</f>
        <v>2</v>
      </c>
      <c r="E157" s="10" t="s">
        <v>364</v>
      </c>
      <c r="F157" s="58" t="s">
        <v>277</v>
      </c>
      <c r="G157" s="62" t="s">
        <v>205</v>
      </c>
      <c r="H157" s="8" t="s">
        <v>415</v>
      </c>
      <c r="I157" s="8"/>
      <c r="J157" s="8" t="s">
        <v>53</v>
      </c>
      <c r="K157" s="8" t="s">
        <v>399</v>
      </c>
      <c r="L157" s="60" t="s">
        <v>433</v>
      </c>
      <c r="M157" s="8" t="s">
        <v>418</v>
      </c>
      <c r="N157" s="8" t="s">
        <v>53</v>
      </c>
      <c r="O157" s="8" t="s">
        <v>252</v>
      </c>
      <c r="P157" s="63" t="s">
        <v>341</v>
      </c>
      <c r="R157" s="141"/>
      <c r="S157" s="141"/>
      <c r="T157" s="141"/>
      <c r="U157" s="141"/>
      <c r="V157" s="141"/>
      <c r="W157" s="141"/>
      <c r="X157" s="141"/>
      <c r="Y157" s="141"/>
      <c r="Z157" s="141"/>
      <c r="AA157" s="141"/>
      <c r="AB157" s="141"/>
      <c r="AC157" s="141"/>
      <c r="AD157" s="141"/>
      <c r="AE157" s="141"/>
      <c r="AF157" s="141"/>
      <c r="AG157" s="141"/>
      <c r="AH157" s="141"/>
      <c r="AI157" s="141"/>
      <c r="AJ157" s="141"/>
      <c r="AK157" s="141"/>
      <c r="AL157" s="141"/>
      <c r="AM157" s="141"/>
      <c r="AN157" s="141"/>
      <c r="AO157" s="141"/>
      <c r="AP157" s="141"/>
      <c r="AQ157" s="49"/>
    </row>
    <row r="158" spans="1:43" x14ac:dyDescent="0.25">
      <c r="A158" s="38" t="s">
        <v>407</v>
      </c>
      <c r="B158" s="11">
        <v>0.58333333333333337</v>
      </c>
      <c r="C158" s="11">
        <v>0.70833333333333337</v>
      </c>
      <c r="D158" s="194">
        <f t="shared" ref="D158" si="38">24*TEXT(C158-B158,"h:mm")</f>
        <v>3</v>
      </c>
      <c r="E158" s="10" t="s">
        <v>293</v>
      </c>
      <c r="F158" s="8" t="s">
        <v>402</v>
      </c>
      <c r="G158" s="62" t="s">
        <v>205</v>
      </c>
      <c r="H158" s="8" t="s">
        <v>415</v>
      </c>
      <c r="I158" s="8"/>
      <c r="J158" s="8" t="s">
        <v>53</v>
      </c>
      <c r="K158" s="8" t="s">
        <v>399</v>
      </c>
      <c r="L158" s="60" t="s">
        <v>433</v>
      </c>
      <c r="M158" s="8" t="s">
        <v>418</v>
      </c>
      <c r="N158" s="8" t="s">
        <v>53</v>
      </c>
      <c r="O158" s="8" t="s">
        <v>252</v>
      </c>
      <c r="P158" s="63" t="s">
        <v>341</v>
      </c>
      <c r="R158" s="141"/>
      <c r="S158" s="141"/>
      <c r="T158" s="141"/>
      <c r="U158" s="141"/>
      <c r="V158" s="141"/>
      <c r="W158" s="141"/>
      <c r="X158" s="141"/>
      <c r="Y158" s="141"/>
      <c r="Z158" s="141"/>
      <c r="AA158" s="141"/>
      <c r="AB158" s="141"/>
      <c r="AC158" s="141"/>
      <c r="AD158" s="141"/>
      <c r="AE158" s="141"/>
      <c r="AF158" s="141"/>
      <c r="AG158" s="141"/>
      <c r="AH158" s="141"/>
      <c r="AI158" s="141"/>
      <c r="AJ158" s="141"/>
      <c r="AK158" s="141"/>
      <c r="AL158" s="141"/>
      <c r="AM158" s="141"/>
      <c r="AN158" s="141"/>
      <c r="AO158" s="141"/>
      <c r="AP158" s="141"/>
      <c r="AQ158" s="49"/>
    </row>
    <row r="159" spans="1:43" x14ac:dyDescent="0.25">
      <c r="A159" s="178" t="s">
        <v>248</v>
      </c>
      <c r="B159" s="179">
        <v>32</v>
      </c>
      <c r="C159" s="222" t="s">
        <v>439</v>
      </c>
      <c r="D159" s="223"/>
      <c r="E159" s="224"/>
      <c r="F159" s="33" t="s">
        <v>351</v>
      </c>
      <c r="G159" s="21"/>
      <c r="H159" s="21" t="s">
        <v>444</v>
      </c>
      <c r="I159" s="21"/>
      <c r="J159" s="21"/>
      <c r="K159" s="21"/>
      <c r="L159" s="6"/>
      <c r="M159" s="6"/>
      <c r="N159" s="21"/>
      <c r="O159" s="21"/>
      <c r="P159" s="35"/>
      <c r="R159" s="141"/>
      <c r="S159" s="141"/>
      <c r="T159" s="141"/>
      <c r="U159" s="141"/>
      <c r="V159" s="141"/>
      <c r="W159" s="141"/>
      <c r="X159" s="141"/>
      <c r="Y159" s="141"/>
      <c r="Z159" s="141"/>
      <c r="AA159" s="141"/>
      <c r="AB159" s="141"/>
      <c r="AC159" s="141"/>
      <c r="AD159" s="141"/>
      <c r="AE159" s="141"/>
      <c r="AF159" s="141"/>
      <c r="AG159" s="141"/>
      <c r="AH159" s="141"/>
      <c r="AI159" s="141"/>
      <c r="AJ159" s="141"/>
      <c r="AK159" s="141"/>
      <c r="AL159" s="141"/>
      <c r="AM159" s="141"/>
      <c r="AN159" s="141"/>
      <c r="AO159" s="141"/>
      <c r="AP159" s="141"/>
      <c r="AQ159" s="49"/>
    </row>
    <row r="160" spans="1:43" x14ac:dyDescent="0.25">
      <c r="A160" s="36" t="s">
        <v>0</v>
      </c>
      <c r="B160" s="22" t="s">
        <v>1</v>
      </c>
      <c r="C160" s="22" t="s">
        <v>2</v>
      </c>
      <c r="D160" s="195" t="s">
        <v>3</v>
      </c>
      <c r="E160" s="20" t="s">
        <v>4</v>
      </c>
      <c r="F160" s="33" t="s">
        <v>5</v>
      </c>
      <c r="G160" s="23" t="s">
        <v>6</v>
      </c>
      <c r="H160" s="7" t="s">
        <v>7</v>
      </c>
      <c r="I160" s="7" t="s">
        <v>85</v>
      </c>
      <c r="J160" s="21"/>
      <c r="K160" s="21"/>
      <c r="L160" s="7" t="s">
        <v>12</v>
      </c>
      <c r="M160" s="7" t="s">
        <v>116</v>
      </c>
      <c r="N160" s="21"/>
      <c r="O160" s="21"/>
      <c r="P160" s="37" t="s">
        <v>339</v>
      </c>
      <c r="R160" s="141"/>
      <c r="S160" s="141"/>
      <c r="T160" s="141"/>
      <c r="U160" s="141"/>
      <c r="V160" s="141"/>
      <c r="W160" s="141"/>
      <c r="X160" s="141"/>
      <c r="Y160" s="141"/>
      <c r="Z160" s="141"/>
      <c r="AA160" s="141"/>
      <c r="AB160" s="141"/>
      <c r="AC160" s="141"/>
      <c r="AD160" s="141"/>
      <c r="AE160" s="141"/>
      <c r="AF160" s="141"/>
      <c r="AG160" s="141"/>
      <c r="AH160" s="141"/>
      <c r="AI160" s="141"/>
      <c r="AJ160" s="141"/>
      <c r="AK160" s="141"/>
      <c r="AL160" s="141"/>
      <c r="AM160" s="141"/>
      <c r="AN160" s="141"/>
      <c r="AO160" s="141"/>
      <c r="AP160" s="141"/>
      <c r="AQ160" s="49"/>
    </row>
    <row r="161" spans="1:43" x14ac:dyDescent="0.25">
      <c r="A161" s="38" t="s">
        <v>407</v>
      </c>
      <c r="B161" s="11">
        <v>0.33333333333333331</v>
      </c>
      <c r="C161" s="11">
        <v>0.5</v>
      </c>
      <c r="D161" s="194">
        <f t="shared" ref="D161" si="39">24*TEXT(C161-B161,"h:mm")</f>
        <v>4</v>
      </c>
      <c r="E161" s="10" t="s">
        <v>293</v>
      </c>
      <c r="F161" s="8" t="s">
        <v>402</v>
      </c>
      <c r="G161" s="62" t="s">
        <v>205</v>
      </c>
      <c r="H161" s="8" t="s">
        <v>415</v>
      </c>
      <c r="I161" s="8"/>
      <c r="J161" s="8" t="s">
        <v>53</v>
      </c>
      <c r="K161" s="8" t="s">
        <v>399</v>
      </c>
      <c r="L161" s="60" t="s">
        <v>433</v>
      </c>
      <c r="M161" s="8" t="s">
        <v>418</v>
      </c>
      <c r="N161" s="8" t="s">
        <v>53</v>
      </c>
      <c r="O161" s="8" t="s">
        <v>252</v>
      </c>
      <c r="P161" s="63" t="s">
        <v>341</v>
      </c>
      <c r="R161" s="141"/>
      <c r="S161" s="141"/>
      <c r="T161" s="141"/>
      <c r="U161" s="141"/>
      <c r="V161" s="141"/>
      <c r="W161" s="141"/>
      <c r="X161" s="141"/>
      <c r="Y161" s="141"/>
      <c r="Z161" s="141"/>
      <c r="AA161" s="141"/>
      <c r="AB161" s="141"/>
      <c r="AC161" s="141"/>
      <c r="AD161" s="141"/>
      <c r="AE161" s="141"/>
      <c r="AF161" s="141"/>
      <c r="AG161" s="141"/>
      <c r="AH161" s="141"/>
      <c r="AI161" s="141"/>
      <c r="AJ161" s="141"/>
      <c r="AK161" s="141"/>
      <c r="AL161" s="141"/>
      <c r="AM161" s="141"/>
      <c r="AN161" s="141"/>
      <c r="AO161" s="141"/>
      <c r="AP161" s="141"/>
      <c r="AQ161" s="49"/>
    </row>
    <row r="162" spans="1:43" x14ac:dyDescent="0.25">
      <c r="A162" s="38"/>
      <c r="B162" s="11">
        <v>0.5</v>
      </c>
      <c r="C162" s="11">
        <v>0.54166666666666663</v>
      </c>
      <c r="D162" s="194">
        <f>24*TEXT(C162-B162,"h:mm")</f>
        <v>1</v>
      </c>
      <c r="E162" s="12"/>
      <c r="F162" s="34" t="s">
        <v>10</v>
      </c>
      <c r="G162" s="12"/>
      <c r="H162" s="12"/>
      <c r="I162" s="12"/>
      <c r="J162" s="8"/>
      <c r="K162" s="8"/>
      <c r="L162" s="12"/>
      <c r="M162" s="9"/>
      <c r="N162" s="8"/>
      <c r="O162" s="8"/>
      <c r="P162" s="48"/>
      <c r="R162" s="141"/>
      <c r="S162" s="141"/>
      <c r="T162" s="141"/>
      <c r="U162" s="141"/>
      <c r="V162" s="141"/>
      <c r="W162" s="141"/>
      <c r="X162" s="141"/>
      <c r="Y162" s="141"/>
      <c r="Z162" s="141"/>
      <c r="AA162" s="141"/>
      <c r="AB162" s="141"/>
      <c r="AC162" s="141"/>
      <c r="AD162" s="141"/>
      <c r="AE162" s="141"/>
      <c r="AF162" s="141"/>
      <c r="AG162" s="141"/>
      <c r="AH162" s="141"/>
      <c r="AI162" s="141"/>
      <c r="AJ162" s="141"/>
      <c r="AK162" s="141"/>
      <c r="AL162" s="141"/>
      <c r="AM162" s="141"/>
      <c r="AN162" s="141"/>
      <c r="AO162" s="141"/>
      <c r="AP162" s="141"/>
      <c r="AQ162" s="49"/>
    </row>
    <row r="163" spans="1:43" x14ac:dyDescent="0.25">
      <c r="A163" s="38" t="s">
        <v>407</v>
      </c>
      <c r="B163" s="11">
        <v>0.54166666666666663</v>
      </c>
      <c r="C163" s="11">
        <v>0.625</v>
      </c>
      <c r="D163" s="194">
        <f t="shared" ref="D163:D165" si="40">24*TEXT(C163-B163,"h:mm")</f>
        <v>2</v>
      </c>
      <c r="E163" s="10" t="s">
        <v>363</v>
      </c>
      <c r="F163" s="58" t="s">
        <v>278</v>
      </c>
      <c r="G163" s="62" t="s">
        <v>205</v>
      </c>
      <c r="H163" s="8" t="s">
        <v>415</v>
      </c>
      <c r="I163" s="8"/>
      <c r="J163" s="8" t="s">
        <v>53</v>
      </c>
      <c r="K163" s="8" t="s">
        <v>399</v>
      </c>
      <c r="L163" s="60" t="s">
        <v>433</v>
      </c>
      <c r="M163" s="8" t="s">
        <v>418</v>
      </c>
      <c r="N163" s="8" t="s">
        <v>53</v>
      </c>
      <c r="O163" s="8" t="s">
        <v>252</v>
      </c>
      <c r="P163" s="63" t="s">
        <v>341</v>
      </c>
      <c r="R163" s="141"/>
      <c r="S163" s="141"/>
      <c r="T163" s="141"/>
      <c r="U163" s="141"/>
      <c r="V163" s="141"/>
      <c r="W163" s="141"/>
      <c r="X163" s="141"/>
      <c r="Y163" s="141"/>
      <c r="Z163" s="141"/>
      <c r="AA163" s="141"/>
      <c r="AB163" s="141"/>
      <c r="AC163" s="141"/>
      <c r="AD163" s="141"/>
      <c r="AE163" s="141"/>
      <c r="AF163" s="141"/>
      <c r="AG163" s="141"/>
      <c r="AH163" s="141"/>
      <c r="AI163" s="141"/>
      <c r="AJ163" s="141"/>
      <c r="AK163" s="141"/>
      <c r="AL163" s="141"/>
      <c r="AM163" s="141"/>
      <c r="AN163" s="141"/>
      <c r="AO163" s="141"/>
      <c r="AP163" s="141"/>
      <c r="AQ163" s="49"/>
    </row>
    <row r="164" spans="1:43" x14ac:dyDescent="0.25">
      <c r="A164" s="38" t="s">
        <v>407</v>
      </c>
      <c r="B164" s="11">
        <v>0.625</v>
      </c>
      <c r="C164" s="11">
        <v>0.64583333333333337</v>
      </c>
      <c r="D164" s="194">
        <f t="shared" si="40"/>
        <v>0.5</v>
      </c>
      <c r="E164" s="12" t="s">
        <v>256</v>
      </c>
      <c r="F164" s="58" t="s">
        <v>354</v>
      </c>
      <c r="G164" s="12" t="s">
        <v>205</v>
      </c>
      <c r="H164" s="59" t="s">
        <v>411</v>
      </c>
      <c r="I164" s="12"/>
      <c r="J164" s="8"/>
      <c r="K164" s="8"/>
      <c r="L164" s="60"/>
      <c r="M164" s="59" t="s">
        <v>414</v>
      </c>
      <c r="N164" s="8"/>
      <c r="O164" s="8"/>
      <c r="P164" s="215" t="s">
        <v>340</v>
      </c>
      <c r="R164" s="141"/>
      <c r="S164" s="141"/>
      <c r="T164" s="141"/>
      <c r="U164" s="141"/>
      <c r="V164" s="141"/>
      <c r="W164" s="141"/>
      <c r="X164" s="141"/>
      <c r="Y164" s="141"/>
      <c r="Z164" s="141"/>
      <c r="AA164" s="141"/>
      <c r="AB164" s="141"/>
      <c r="AC164" s="141"/>
      <c r="AD164" s="141"/>
      <c r="AE164" s="141"/>
      <c r="AF164" s="141"/>
      <c r="AG164" s="141"/>
      <c r="AH164" s="141"/>
      <c r="AI164" s="141"/>
      <c r="AJ164" s="141"/>
      <c r="AK164" s="141"/>
      <c r="AL164" s="141"/>
      <c r="AM164" s="141"/>
      <c r="AN164" s="141"/>
      <c r="AO164" s="141"/>
      <c r="AP164" s="141"/>
      <c r="AQ164" s="49"/>
    </row>
    <row r="165" spans="1:43" x14ac:dyDescent="0.25">
      <c r="A165" s="38" t="s">
        <v>407</v>
      </c>
      <c r="B165" s="11">
        <v>0.64583333333333337</v>
      </c>
      <c r="C165" s="11">
        <v>0.66666666666666663</v>
      </c>
      <c r="D165" s="194">
        <f t="shared" si="40"/>
        <v>0.5</v>
      </c>
      <c r="E165" s="10" t="s">
        <v>256</v>
      </c>
      <c r="F165" s="206" t="s">
        <v>279</v>
      </c>
      <c r="G165" s="29" t="s">
        <v>205</v>
      </c>
      <c r="H165" s="59" t="s">
        <v>411</v>
      </c>
      <c r="I165" s="57"/>
      <c r="J165" s="9"/>
      <c r="K165" s="8"/>
      <c r="L165" s="59"/>
      <c r="M165" s="59" t="s">
        <v>414</v>
      </c>
      <c r="N165" s="9"/>
      <c r="O165" s="8"/>
      <c r="P165" s="46"/>
      <c r="R165" s="141"/>
      <c r="S165" s="141"/>
      <c r="T165" s="141"/>
      <c r="U165" s="141"/>
      <c r="V165" s="141"/>
      <c r="W165" s="141"/>
      <c r="X165" s="141"/>
      <c r="Y165" s="141"/>
      <c r="Z165" s="141"/>
      <c r="AA165" s="141"/>
      <c r="AB165" s="141"/>
      <c r="AC165" s="141"/>
      <c r="AD165" s="141"/>
      <c r="AE165" s="141"/>
      <c r="AF165" s="141"/>
      <c r="AG165" s="141"/>
      <c r="AH165" s="141"/>
      <c r="AI165" s="141"/>
      <c r="AJ165" s="141"/>
      <c r="AK165" s="141"/>
      <c r="AL165" s="141"/>
      <c r="AM165" s="141"/>
      <c r="AN165" s="141"/>
      <c r="AO165" s="141"/>
      <c r="AP165" s="141"/>
    </row>
    <row r="166" spans="1:43" x14ac:dyDescent="0.25">
      <c r="J166" s="1"/>
      <c r="K166" s="1"/>
      <c r="O166" s="1"/>
    </row>
    <row r="167" spans="1:43" x14ac:dyDescent="0.25">
      <c r="J167" s="1"/>
      <c r="K167" s="1"/>
      <c r="O167" s="1"/>
    </row>
    <row r="168" spans="1:43" x14ac:dyDescent="0.25">
      <c r="A168" s="1" t="s">
        <v>249</v>
      </c>
      <c r="J168" s="1"/>
      <c r="K168" s="1"/>
      <c r="O168" s="1"/>
    </row>
    <row r="169" spans="1:43" x14ac:dyDescent="0.25">
      <c r="A169" s="188" t="s">
        <v>248</v>
      </c>
      <c r="B169" s="189" t="s">
        <v>252</v>
      </c>
      <c r="C169" s="222">
        <v>43921</v>
      </c>
      <c r="D169" s="223"/>
      <c r="E169" s="224"/>
      <c r="F169" s="33" t="s">
        <v>250</v>
      </c>
      <c r="G169" s="21"/>
      <c r="H169" s="21" t="s">
        <v>444</v>
      </c>
      <c r="I169" s="21"/>
      <c r="J169" s="21"/>
      <c r="K169" s="21"/>
      <c r="L169" s="6"/>
      <c r="M169" s="6"/>
      <c r="N169" s="21"/>
      <c r="O169" s="21"/>
      <c r="P169" s="35"/>
    </row>
    <row r="170" spans="1:43" x14ac:dyDescent="0.25">
      <c r="A170" s="47" t="s">
        <v>0</v>
      </c>
      <c r="B170" s="30" t="s">
        <v>1</v>
      </c>
      <c r="C170" s="30" t="s">
        <v>2</v>
      </c>
      <c r="D170" s="193" t="s">
        <v>3</v>
      </c>
      <c r="E170" s="23" t="s">
        <v>4</v>
      </c>
      <c r="F170" s="7" t="s">
        <v>5</v>
      </c>
      <c r="G170" s="23" t="s">
        <v>6</v>
      </c>
      <c r="H170" s="7" t="s">
        <v>7</v>
      </c>
      <c r="I170" s="7" t="s">
        <v>85</v>
      </c>
      <c r="J170" s="21"/>
      <c r="K170" s="21"/>
      <c r="L170" s="7" t="s">
        <v>12</v>
      </c>
      <c r="M170" s="7" t="s">
        <v>116</v>
      </c>
      <c r="N170" s="21"/>
      <c r="O170" s="21"/>
      <c r="P170" s="37" t="s">
        <v>339</v>
      </c>
    </row>
    <row r="171" spans="1:43" x14ac:dyDescent="0.25">
      <c r="A171" s="188" t="s">
        <v>248</v>
      </c>
      <c r="B171" s="189" t="s">
        <v>252</v>
      </c>
      <c r="C171" s="222">
        <v>43921</v>
      </c>
      <c r="D171" s="223"/>
      <c r="E171" s="224"/>
      <c r="F171" s="33" t="s">
        <v>251</v>
      </c>
      <c r="G171" s="21"/>
      <c r="H171" s="21" t="s">
        <v>444</v>
      </c>
      <c r="I171" s="21"/>
      <c r="J171" s="21"/>
      <c r="K171" s="21"/>
      <c r="L171" s="6"/>
      <c r="M171" s="6"/>
      <c r="N171" s="21"/>
      <c r="O171" s="21"/>
      <c r="P171" s="35"/>
    </row>
    <row r="172" spans="1:43" x14ac:dyDescent="0.25">
      <c r="A172" s="36" t="s">
        <v>0</v>
      </c>
      <c r="B172" s="22" t="s">
        <v>1</v>
      </c>
      <c r="C172" s="22" t="s">
        <v>2</v>
      </c>
      <c r="D172" s="195" t="s">
        <v>3</v>
      </c>
      <c r="E172" s="20" t="s">
        <v>4</v>
      </c>
      <c r="F172" s="33" t="s">
        <v>5</v>
      </c>
      <c r="G172" s="23" t="s">
        <v>6</v>
      </c>
      <c r="H172" s="7" t="s">
        <v>7</v>
      </c>
      <c r="I172" s="7" t="s">
        <v>85</v>
      </c>
      <c r="J172" s="7"/>
      <c r="K172" s="7"/>
      <c r="L172" s="7" t="s">
        <v>12</v>
      </c>
      <c r="M172" s="7" t="s">
        <v>116</v>
      </c>
      <c r="N172" s="7"/>
      <c r="O172" s="7"/>
      <c r="P172" s="37" t="s">
        <v>339</v>
      </c>
    </row>
    <row r="173" spans="1:43" x14ac:dyDescent="0.25">
      <c r="A173" s="180"/>
      <c r="B173" s="181"/>
      <c r="C173" s="181"/>
      <c r="D173" s="198"/>
      <c r="E173" s="182"/>
      <c r="F173" s="183"/>
      <c r="G173" s="182"/>
      <c r="H173" s="182"/>
      <c r="I173" s="182"/>
      <c r="J173" s="183"/>
      <c r="K173" s="183"/>
      <c r="L173" s="182"/>
      <c r="M173" s="183"/>
      <c r="N173" s="183"/>
      <c r="O173" s="183"/>
      <c r="P173" s="184"/>
    </row>
    <row r="174" spans="1:43" x14ac:dyDescent="0.25">
      <c r="A174" s="185"/>
      <c r="B174" s="186"/>
      <c r="C174" s="186"/>
      <c r="D174" s="199"/>
      <c r="E174" s="186"/>
      <c r="F174" s="186"/>
      <c r="G174" s="186"/>
      <c r="H174" s="186"/>
      <c r="I174" s="186"/>
      <c r="J174" s="186"/>
      <c r="K174" s="186"/>
      <c r="L174" s="186"/>
      <c r="M174" s="186"/>
      <c r="N174" s="186"/>
      <c r="O174" s="186"/>
      <c r="P174" s="187"/>
    </row>
    <row r="176" spans="1:43" x14ac:dyDescent="0.25">
      <c r="A176" s="1" t="s">
        <v>253</v>
      </c>
    </row>
    <row r="177" spans="1:16" x14ac:dyDescent="0.25">
      <c r="A177" s="190" t="s">
        <v>248</v>
      </c>
      <c r="B177" s="17" t="s">
        <v>252</v>
      </c>
      <c r="C177" s="228">
        <v>43921</v>
      </c>
      <c r="D177" s="228"/>
      <c r="E177" s="228"/>
      <c r="F177" s="56" t="s">
        <v>254</v>
      </c>
      <c r="G177" s="13"/>
      <c r="H177" s="13" t="s">
        <v>444</v>
      </c>
      <c r="I177" s="13"/>
      <c r="L177" s="14"/>
      <c r="M177" s="14"/>
      <c r="P177" s="40"/>
    </row>
    <row r="178" spans="1:16" x14ac:dyDescent="0.25">
      <c r="A178" s="41" t="s">
        <v>0</v>
      </c>
      <c r="B178" s="16" t="s">
        <v>1</v>
      </c>
      <c r="C178" s="16" t="s">
        <v>2</v>
      </c>
      <c r="D178" s="200" t="s">
        <v>3</v>
      </c>
      <c r="E178" s="15" t="s">
        <v>4</v>
      </c>
      <c r="F178" s="56" t="s">
        <v>254</v>
      </c>
      <c r="G178" s="15" t="s">
        <v>6</v>
      </c>
      <c r="H178" s="18" t="s">
        <v>7</v>
      </c>
      <c r="I178" s="18" t="s">
        <v>85</v>
      </c>
      <c r="L178" s="18" t="s">
        <v>12</v>
      </c>
      <c r="M178" s="18" t="s">
        <v>116</v>
      </c>
      <c r="P178" s="40" t="s">
        <v>339</v>
      </c>
    </row>
    <row r="179" spans="1:16" x14ac:dyDescent="0.25">
      <c r="A179" s="38"/>
      <c r="B179" s="11"/>
      <c r="C179" s="11"/>
      <c r="D179" s="201"/>
      <c r="E179" s="19"/>
      <c r="F179" s="56" t="s">
        <v>254</v>
      </c>
      <c r="G179" s="12"/>
      <c r="H179" s="8"/>
      <c r="I179" s="8"/>
      <c r="L179" s="8"/>
      <c r="M179" s="8"/>
      <c r="P179" s="43"/>
    </row>
    <row r="199" spans="1:29" x14ac:dyDescent="0.25">
      <c r="A199" s="1" t="s">
        <v>83</v>
      </c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x14ac:dyDescent="0.25">
      <c r="A200" s="225" t="e">
        <f>#REF!+1</f>
        <v>#REF!</v>
      </c>
      <c r="B200" s="226"/>
      <c r="C200" s="226"/>
      <c r="D200" s="226"/>
      <c r="E200" s="227"/>
      <c r="F200" s="56" t="s">
        <v>73</v>
      </c>
      <c r="G200" s="13"/>
      <c r="H200" s="13" t="s">
        <v>444</v>
      </c>
      <c r="I200" s="13"/>
      <c r="L200" s="14"/>
      <c r="M200" s="14"/>
      <c r="P200" s="40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x14ac:dyDescent="0.25">
      <c r="A201" s="41" t="s">
        <v>0</v>
      </c>
      <c r="B201" s="16" t="s">
        <v>1</v>
      </c>
      <c r="C201" s="16" t="s">
        <v>2</v>
      </c>
      <c r="D201" s="200" t="s">
        <v>3</v>
      </c>
      <c r="E201" s="15" t="s">
        <v>4</v>
      </c>
      <c r="F201" s="56" t="s">
        <v>73</v>
      </c>
      <c r="G201" s="15" t="s">
        <v>6</v>
      </c>
      <c r="H201" s="18" t="s">
        <v>7</v>
      </c>
      <c r="I201" s="18" t="s">
        <v>85</v>
      </c>
      <c r="L201" s="18" t="s">
        <v>12</v>
      </c>
      <c r="M201" s="18" t="s">
        <v>116</v>
      </c>
      <c r="P201" s="42" t="s">
        <v>8</v>
      </c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x14ac:dyDescent="0.25">
      <c r="A202" s="38"/>
      <c r="B202" s="11"/>
      <c r="C202" s="11"/>
      <c r="D202" s="201"/>
      <c r="E202" s="19"/>
      <c r="F202" s="56" t="s">
        <v>73</v>
      </c>
      <c r="G202" s="12"/>
      <c r="H202" s="8"/>
      <c r="I202" s="8"/>
      <c r="L202" s="8"/>
      <c r="M202" s="8"/>
      <c r="P202" s="43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x14ac:dyDescent="0.25">
      <c r="A203" s="225" t="e">
        <f>A199+1</f>
        <v>#VALUE!</v>
      </c>
      <c r="B203" s="226"/>
      <c r="C203" s="226"/>
      <c r="D203" s="226"/>
      <c r="E203" s="227"/>
      <c r="F203" s="56" t="s">
        <v>74</v>
      </c>
      <c r="G203" s="13"/>
      <c r="H203" s="13" t="s">
        <v>444</v>
      </c>
      <c r="I203" s="13"/>
      <c r="L203" s="14"/>
      <c r="M203" s="14"/>
      <c r="P203" s="40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x14ac:dyDescent="0.25">
      <c r="A204" s="41" t="s">
        <v>0</v>
      </c>
      <c r="B204" s="16" t="s">
        <v>1</v>
      </c>
      <c r="C204" s="16" t="s">
        <v>2</v>
      </c>
      <c r="D204" s="200" t="s">
        <v>3</v>
      </c>
      <c r="E204" s="15" t="s">
        <v>4</v>
      </c>
      <c r="F204" s="56" t="s">
        <v>74</v>
      </c>
      <c r="G204" s="15" t="s">
        <v>6</v>
      </c>
      <c r="H204" s="18" t="s">
        <v>7</v>
      </c>
      <c r="I204" s="18" t="s">
        <v>85</v>
      </c>
      <c r="L204" s="18" t="s">
        <v>12</v>
      </c>
      <c r="M204" s="18" t="s">
        <v>116</v>
      </c>
      <c r="P204" s="42" t="s">
        <v>8</v>
      </c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x14ac:dyDescent="0.25">
      <c r="A205" s="38"/>
      <c r="B205" s="11"/>
      <c r="C205" s="11"/>
      <c r="D205" s="201"/>
      <c r="E205" s="19"/>
      <c r="F205" s="56" t="s">
        <v>74</v>
      </c>
      <c r="G205" s="12"/>
      <c r="H205" s="8"/>
      <c r="I205" s="8"/>
      <c r="L205" s="8"/>
      <c r="M205" s="8"/>
      <c r="P205" s="43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13" spans="10:15" x14ac:dyDescent="0.25">
      <c r="J213" s="13"/>
      <c r="K213" s="13"/>
      <c r="N213" s="13"/>
      <c r="O213" s="13"/>
    </row>
    <row r="214" spans="10:15" x14ac:dyDescent="0.25">
      <c r="J214" s="18"/>
      <c r="K214" s="18"/>
      <c r="N214" s="18"/>
      <c r="O214" s="18"/>
    </row>
    <row r="215" spans="10:15" x14ac:dyDescent="0.25">
      <c r="J215" s="8"/>
      <c r="K215" s="8"/>
      <c r="N215" s="8"/>
      <c r="O215" s="8"/>
    </row>
    <row r="216" spans="10:15" x14ac:dyDescent="0.25">
      <c r="J216" s="13"/>
      <c r="K216" s="13"/>
      <c r="N216" s="13"/>
      <c r="O216" s="13"/>
    </row>
    <row r="217" spans="10:15" x14ac:dyDescent="0.25">
      <c r="J217" s="18"/>
      <c r="K217" s="18"/>
      <c r="N217" s="18"/>
      <c r="O217" s="18"/>
    </row>
    <row r="218" spans="10:15" x14ac:dyDescent="0.25">
      <c r="J218" s="8"/>
      <c r="K218" s="8"/>
      <c r="N218" s="8"/>
      <c r="O218" s="8"/>
    </row>
  </sheetData>
  <customSheetViews>
    <customSheetView guid="{DB3E338E-0502-4D29-AB90-175454216FC7}" showPageBreaks="1" fitToPage="1" printArea="1" view="pageBreakPreview" topLeftCell="A151">
      <selection activeCell="L89" sqref="L89"/>
      <pageMargins left="0.25" right="0.25" top="0.4" bottom="0.39" header="0.3" footer="0.3"/>
      <pageSetup scale="43" fitToHeight="0" orientation="landscape" r:id="rId1"/>
      <headerFooter>
        <oddFooter>&amp;RPage &amp;P of &amp;N</oddFooter>
      </headerFooter>
    </customSheetView>
    <customSheetView guid="{A53BDDD5-E98F-400E-852F-EE98DE747589}" showPageBreaks="1" fitToPage="1" printArea="1" view="pageBreakPreview" topLeftCell="D133">
      <selection activeCell="O152" sqref="O152"/>
      <pageMargins left="0.25" right="0.25" top="0.4" bottom="0.39" header="0.3" footer="0.3"/>
      <pageSetup scale="43" fitToHeight="0" orientation="landscape" r:id="rId2"/>
      <headerFooter>
        <oddFooter>&amp;RPage &amp;P of &amp;N</oddFooter>
      </headerFooter>
    </customSheetView>
  </customSheetViews>
  <mergeCells count="38">
    <mergeCell ref="C132:E132"/>
    <mergeCell ref="C125:E125"/>
    <mergeCell ref="C147:E147"/>
    <mergeCell ref="C87:E87"/>
    <mergeCell ref="C144:E144"/>
    <mergeCell ref="C112:E112"/>
    <mergeCell ref="C118:E118"/>
    <mergeCell ref="C115:E115"/>
    <mergeCell ref="C138:E138"/>
    <mergeCell ref="C93:E93"/>
    <mergeCell ref="C100:E100"/>
    <mergeCell ref="C135:E135"/>
    <mergeCell ref="C141:E141"/>
    <mergeCell ref="C106:E106"/>
    <mergeCell ref="C58:E58"/>
    <mergeCell ref="C109:E109"/>
    <mergeCell ref="C2:E2"/>
    <mergeCell ref="C14:E14"/>
    <mergeCell ref="C20:E20"/>
    <mergeCell ref="C28:E28"/>
    <mergeCell ref="C34:E34"/>
    <mergeCell ref="C41:E41"/>
    <mergeCell ref="C47:E47"/>
    <mergeCell ref="C53:E53"/>
    <mergeCell ref="C75:E75"/>
    <mergeCell ref="C68:E68"/>
    <mergeCell ref="C82:E82"/>
    <mergeCell ref="C50:E50"/>
    <mergeCell ref="C59:E59"/>
    <mergeCell ref="C63:E63"/>
    <mergeCell ref="C159:E159"/>
    <mergeCell ref="C150:E150"/>
    <mergeCell ref="C153:E153"/>
    <mergeCell ref="A203:E203"/>
    <mergeCell ref="C169:E169"/>
    <mergeCell ref="C171:E171"/>
    <mergeCell ref="C177:E177"/>
    <mergeCell ref="A200:E200"/>
  </mergeCells>
  <conditionalFormatting sqref="B71">
    <cfRule type="cellIs" dxfId="161" priority="248" operator="notEqual">
      <formula>C70</formula>
    </cfRule>
  </conditionalFormatting>
  <conditionalFormatting sqref="B26 B36">
    <cfRule type="cellIs" dxfId="160" priority="512" operator="notEqual">
      <formula>#REF!</formula>
    </cfRule>
  </conditionalFormatting>
  <conditionalFormatting sqref="B70">
    <cfRule type="cellIs" dxfId="159" priority="514" operator="notEqual">
      <formula>#REF!</formula>
    </cfRule>
  </conditionalFormatting>
  <conditionalFormatting sqref="B130 B103:B104">
    <cfRule type="cellIs" dxfId="158" priority="197" operator="notEqual">
      <formula>#REF!</formula>
    </cfRule>
  </conditionalFormatting>
  <conditionalFormatting sqref="B134">
    <cfRule type="cellIs" dxfId="157" priority="189" operator="notEqual">
      <formula>#REF!</formula>
    </cfRule>
  </conditionalFormatting>
  <conditionalFormatting sqref="B86">
    <cfRule type="cellIs" dxfId="156" priority="167" operator="notEqual">
      <formula>#REF!</formula>
    </cfRule>
  </conditionalFormatting>
  <conditionalFormatting sqref="B85">
    <cfRule type="cellIs" dxfId="155" priority="166" operator="notEqual">
      <formula>#REF!</formula>
    </cfRule>
  </conditionalFormatting>
  <conditionalFormatting sqref="B131">
    <cfRule type="cellIs" dxfId="154" priority="155" operator="notEqual">
      <formula>#REF!</formula>
    </cfRule>
  </conditionalFormatting>
  <conditionalFormatting sqref="B96">
    <cfRule type="cellIs" dxfId="153" priority="157" operator="notEqual">
      <formula>#REF!</formula>
    </cfRule>
  </conditionalFormatting>
  <conditionalFormatting sqref="B123">
    <cfRule type="cellIs" dxfId="152" priority="151" operator="notEqual">
      <formula>#REF!</formula>
    </cfRule>
  </conditionalFormatting>
  <conditionalFormatting sqref="B158">
    <cfRule type="cellIs" dxfId="151" priority="129" operator="notEqual">
      <formula>#REF!</formula>
    </cfRule>
  </conditionalFormatting>
  <conditionalFormatting sqref="B163">
    <cfRule type="cellIs" dxfId="150" priority="125" operator="notEqual">
      <formula>#REF!</formula>
    </cfRule>
  </conditionalFormatting>
  <conditionalFormatting sqref="B164">
    <cfRule type="cellIs" dxfId="149" priority="126" operator="notEqual">
      <formula>#REF!</formula>
    </cfRule>
  </conditionalFormatting>
  <conditionalFormatting sqref="B39">
    <cfRule type="cellIs" dxfId="148" priority="114" operator="notEqual">
      <formula>#REF!</formula>
    </cfRule>
  </conditionalFormatting>
  <conditionalFormatting sqref="B129">
    <cfRule type="cellIs" dxfId="147" priority="90" operator="notEqual">
      <formula>#REF!</formula>
    </cfRule>
  </conditionalFormatting>
  <conditionalFormatting sqref="B79">
    <cfRule type="cellIs" dxfId="146" priority="99" operator="notEqual">
      <formula>#REF!</formula>
    </cfRule>
  </conditionalFormatting>
  <conditionalFormatting sqref="B74">
    <cfRule type="cellIs" dxfId="145" priority="97" operator="notEqual">
      <formula>#REF!</formula>
    </cfRule>
  </conditionalFormatting>
  <conditionalFormatting sqref="B78">
    <cfRule type="cellIs" dxfId="144" priority="96" operator="notEqual">
      <formula>C77</formula>
    </cfRule>
  </conditionalFormatting>
  <conditionalFormatting sqref="B77">
    <cfRule type="cellIs" dxfId="143" priority="98" operator="notEqual">
      <formula>#REF!</formula>
    </cfRule>
  </conditionalFormatting>
  <conditionalFormatting sqref="B91">
    <cfRule type="cellIs" dxfId="142" priority="94" operator="notEqual">
      <formula>#REF!</formula>
    </cfRule>
  </conditionalFormatting>
  <conditionalFormatting sqref="B127">
    <cfRule type="cellIs" dxfId="141" priority="89" operator="notEqual">
      <formula>#REF!</formula>
    </cfRule>
  </conditionalFormatting>
  <conditionalFormatting sqref="B124">
    <cfRule type="cellIs" dxfId="140" priority="88" operator="notEqual">
      <formula>#REF!</formula>
    </cfRule>
  </conditionalFormatting>
  <conditionalFormatting sqref="B92">
    <cfRule type="cellIs" dxfId="139" priority="82" operator="notEqual">
      <formula>#REF!</formula>
    </cfRule>
  </conditionalFormatting>
  <conditionalFormatting sqref="B152">
    <cfRule type="cellIs" dxfId="138" priority="77" operator="notEqual">
      <formula>#REF!</formula>
    </cfRule>
  </conditionalFormatting>
  <conditionalFormatting sqref="B18">
    <cfRule type="cellIs" dxfId="137" priority="516" operator="notEqual">
      <formula>#REF!</formula>
    </cfRule>
  </conditionalFormatting>
  <conditionalFormatting sqref="B98">
    <cfRule type="cellIs" dxfId="136" priority="74" operator="notEqual">
      <formula>#REF!</formula>
    </cfRule>
  </conditionalFormatting>
  <conditionalFormatting sqref="B102 B105">
    <cfRule type="cellIs" dxfId="135" priority="73" operator="notEqual">
      <formula>#REF!</formula>
    </cfRule>
  </conditionalFormatting>
  <conditionalFormatting sqref="B90">
    <cfRule type="cellIs" dxfId="134" priority="67" operator="notEqual">
      <formula>#REF!</formula>
    </cfRule>
  </conditionalFormatting>
  <conditionalFormatting sqref="B157">
    <cfRule type="cellIs" dxfId="133" priority="68" operator="notEqual">
      <formula>#REF!</formula>
    </cfRule>
  </conditionalFormatting>
  <conditionalFormatting sqref="B99">
    <cfRule type="cellIs" dxfId="132" priority="66" operator="notEqual">
      <formula>#REF!</formula>
    </cfRule>
  </conditionalFormatting>
  <conditionalFormatting sqref="B156">
    <cfRule type="cellIs" dxfId="131" priority="58" operator="notEqual">
      <formula>#REF!</formula>
    </cfRule>
  </conditionalFormatting>
  <conditionalFormatting sqref="B155">
    <cfRule type="cellIs" dxfId="130" priority="57" operator="notEqual">
      <formula>#REF!</formula>
    </cfRule>
  </conditionalFormatting>
  <conditionalFormatting sqref="B89">
    <cfRule type="cellIs" dxfId="129" priority="31" operator="notEqual">
      <formula>#REF!</formula>
    </cfRule>
  </conditionalFormatting>
  <conditionalFormatting sqref="B57">
    <cfRule type="cellIs" dxfId="128" priority="27" operator="notEqual">
      <formula>#REF!</formula>
    </cfRule>
  </conditionalFormatting>
  <conditionalFormatting sqref="B108">
    <cfRule type="cellIs" dxfId="127" priority="25" operator="notEqual">
      <formula>#REF!</formula>
    </cfRule>
  </conditionalFormatting>
  <conditionalFormatting sqref="B111">
    <cfRule type="cellIs" dxfId="126" priority="23" operator="notEqual">
      <formula>#REF!</formula>
    </cfRule>
  </conditionalFormatting>
  <conditionalFormatting sqref="B114">
    <cfRule type="cellIs" dxfId="125" priority="17" operator="notEqual">
      <formula>#REF!</formula>
    </cfRule>
  </conditionalFormatting>
  <conditionalFormatting sqref="B137">
    <cfRule type="cellIs" dxfId="124" priority="15" operator="notEqual">
      <formula>#REF!</formula>
    </cfRule>
  </conditionalFormatting>
  <conditionalFormatting sqref="B140">
    <cfRule type="cellIs" dxfId="123" priority="14" operator="notEqual">
      <formula>#REF!</formula>
    </cfRule>
  </conditionalFormatting>
  <conditionalFormatting sqref="B143">
    <cfRule type="cellIs" dxfId="122" priority="13" operator="notEqual">
      <formula>#REF!</formula>
    </cfRule>
  </conditionalFormatting>
  <conditionalFormatting sqref="B146">
    <cfRule type="cellIs" dxfId="121" priority="12" operator="notEqual">
      <formula>#REF!</formula>
    </cfRule>
  </conditionalFormatting>
  <conditionalFormatting sqref="B149">
    <cfRule type="cellIs" dxfId="120" priority="11" operator="notEqual">
      <formula>#REF!</formula>
    </cfRule>
  </conditionalFormatting>
  <conditionalFormatting sqref="B67">
    <cfRule type="cellIs" dxfId="119" priority="9" operator="notEqual">
      <formula>#REF!</formula>
    </cfRule>
  </conditionalFormatting>
  <conditionalFormatting sqref="B117">
    <cfRule type="cellIs" dxfId="118" priority="5" operator="notEqual">
      <formula>#REF!</formula>
    </cfRule>
  </conditionalFormatting>
  <conditionalFormatting sqref="B161">
    <cfRule type="cellIs" dxfId="117" priority="4" operator="notEqual">
      <formula>#REF!</formula>
    </cfRule>
  </conditionalFormatting>
  <conditionalFormatting sqref="B162">
    <cfRule type="cellIs" dxfId="116" priority="3" operator="notEqual">
      <formula>#REF!</formula>
    </cfRule>
  </conditionalFormatting>
  <conditionalFormatting sqref="B97">
    <cfRule type="cellIs" dxfId="115" priority="1" operator="notEqual">
      <formula>#REF!</formula>
    </cfRule>
  </conditionalFormatting>
  <conditionalFormatting sqref="B121">
    <cfRule type="cellIs" dxfId="114" priority="518" operator="notEqual">
      <formula>C120</formula>
    </cfRule>
  </conditionalFormatting>
  <conditionalFormatting sqref="B122">
    <cfRule type="cellIs" dxfId="113" priority="519" operator="notEqual">
      <formula>C121</formula>
    </cfRule>
  </conditionalFormatting>
  <conditionalFormatting sqref="B128">
    <cfRule type="cellIs" dxfId="112" priority="520" operator="notEqual">
      <formula>C127</formula>
    </cfRule>
  </conditionalFormatting>
  <pageMargins left="0.25" right="0.25" top="0.4" bottom="0.39" header="0.3" footer="0.3"/>
  <pageSetup scale="43" fitToHeight="0" orientation="landscape" r:id="rId3"/>
  <headerFooter>
    <oddFooter>&amp;RPage &amp;P of &amp;N</oddFooter>
  </headerFooter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F30"/>
  <sheetViews>
    <sheetView workbookViewId="0">
      <selection activeCell="A10" sqref="A10"/>
    </sheetView>
  </sheetViews>
  <sheetFormatPr defaultColWidth="8.85546875" defaultRowHeight="15" x14ac:dyDescent="0.25"/>
  <cols>
    <col min="1" max="1" width="18.42578125" customWidth="1"/>
    <col min="2" max="2" width="6.140625" customWidth="1"/>
    <col min="3" max="3" width="11" customWidth="1"/>
    <col min="4" max="4" width="2" customWidth="1"/>
    <col min="5" max="5" width="8" bestFit="1" customWidth="1"/>
    <col min="6" max="32" width="5.140625" customWidth="1"/>
  </cols>
  <sheetData>
    <row r="1" spans="1:32" ht="57" thickBot="1" x14ac:dyDescent="0.3">
      <c r="E1" s="167"/>
      <c r="F1" s="163" t="s">
        <v>86</v>
      </c>
      <c r="G1" s="164" t="s">
        <v>87</v>
      </c>
      <c r="H1" s="164" t="s">
        <v>88</v>
      </c>
      <c r="I1" s="164" t="s">
        <v>96</v>
      </c>
      <c r="J1" s="164" t="s">
        <v>95</v>
      </c>
      <c r="K1" s="164" t="s">
        <v>89</v>
      </c>
      <c r="L1" s="164" t="s">
        <v>90</v>
      </c>
      <c r="M1" s="164" t="s">
        <v>91</v>
      </c>
      <c r="N1" s="164" t="s">
        <v>92</v>
      </c>
      <c r="O1" s="164" t="s">
        <v>223</v>
      </c>
      <c r="P1" s="164" t="s">
        <v>93</v>
      </c>
      <c r="Q1" s="164" t="s">
        <v>94</v>
      </c>
      <c r="R1" s="164" t="s">
        <v>97</v>
      </c>
      <c r="S1" s="164" t="s">
        <v>98</v>
      </c>
      <c r="T1" s="164" t="s">
        <v>99</v>
      </c>
      <c r="U1" s="164" t="s">
        <v>100</v>
      </c>
      <c r="V1" s="164" t="s">
        <v>226</v>
      </c>
      <c r="W1" s="164" t="s">
        <v>225</v>
      </c>
      <c r="X1" s="164" t="s">
        <v>101</v>
      </c>
      <c r="Y1" s="164" t="s">
        <v>107</v>
      </c>
      <c r="Z1" s="164" t="s">
        <v>102</v>
      </c>
      <c r="AA1" s="164" t="s">
        <v>227</v>
      </c>
      <c r="AB1" s="164" t="s">
        <v>103</v>
      </c>
      <c r="AC1" s="164" t="s">
        <v>108</v>
      </c>
      <c r="AD1" s="164" t="s">
        <v>104</v>
      </c>
      <c r="AE1" s="164" t="s">
        <v>105</v>
      </c>
      <c r="AF1" s="165" t="s">
        <v>106</v>
      </c>
    </row>
    <row r="2" spans="1:32" ht="16.5" thickBot="1" x14ac:dyDescent="0.3">
      <c r="E2" s="166" t="s">
        <v>194</v>
      </c>
      <c r="F2" s="161">
        <f t="shared" ref="F2:AF2" si="0">SUMIFS(DURATION,PRIMARY,"*"&amp;F1&amp;"*")+SUMIFS(DURATION,SUPPORT,"*"&amp;F1&amp;"*")-COUNTIFS(PRIMARY,"*"&amp;F1&amp;"*",LESSON,"*FLEXIBLE LUNCH*")-COUNTIFS(SUPPORT,"*"&amp;F1&amp;"*",LESSON,"*FLEXIBLE LUNCH*")</f>
        <v>0</v>
      </c>
      <c r="G2" s="161">
        <f t="shared" si="0"/>
        <v>0</v>
      </c>
      <c r="H2" s="161">
        <f t="shared" si="0"/>
        <v>0</v>
      </c>
      <c r="I2" s="161">
        <f t="shared" si="0"/>
        <v>2</v>
      </c>
      <c r="J2" s="161">
        <f t="shared" si="0"/>
        <v>0</v>
      </c>
      <c r="K2" s="161">
        <f t="shared" si="0"/>
        <v>0</v>
      </c>
      <c r="L2" s="161">
        <f t="shared" si="0"/>
        <v>0</v>
      </c>
      <c r="M2" s="161">
        <f t="shared" si="0"/>
        <v>0</v>
      </c>
      <c r="N2" s="161">
        <f t="shared" si="0"/>
        <v>0</v>
      </c>
      <c r="O2" s="161">
        <f t="shared" si="0"/>
        <v>0</v>
      </c>
      <c r="P2" s="161">
        <f t="shared" si="0"/>
        <v>0</v>
      </c>
      <c r="Q2" s="161">
        <f t="shared" si="0"/>
        <v>0</v>
      </c>
      <c r="R2" s="161">
        <f t="shared" si="0"/>
        <v>0</v>
      </c>
      <c r="S2" s="161">
        <f t="shared" si="0"/>
        <v>0</v>
      </c>
      <c r="T2" s="161">
        <f t="shared" si="0"/>
        <v>0</v>
      </c>
      <c r="U2" s="161">
        <f t="shared" si="0"/>
        <v>0</v>
      </c>
      <c r="V2" s="161">
        <f t="shared" si="0"/>
        <v>0</v>
      </c>
      <c r="W2" s="161">
        <f t="shared" si="0"/>
        <v>0</v>
      </c>
      <c r="X2" s="161">
        <f t="shared" si="0"/>
        <v>0</v>
      </c>
      <c r="Y2" s="161">
        <f t="shared" si="0"/>
        <v>0</v>
      </c>
      <c r="Z2" s="161">
        <f t="shared" si="0"/>
        <v>0</v>
      </c>
      <c r="AA2" s="161">
        <f t="shared" si="0"/>
        <v>0</v>
      </c>
      <c r="AB2" s="161">
        <f t="shared" si="0"/>
        <v>0</v>
      </c>
      <c r="AC2" s="161">
        <f t="shared" si="0"/>
        <v>0</v>
      </c>
      <c r="AD2" s="161">
        <f t="shared" si="0"/>
        <v>4</v>
      </c>
      <c r="AE2" s="161">
        <f t="shared" si="0"/>
        <v>5.5</v>
      </c>
      <c r="AF2" s="162">
        <f t="shared" si="0"/>
        <v>0</v>
      </c>
    </row>
    <row r="3" spans="1:32" ht="16.5" thickBot="1" x14ac:dyDescent="0.3">
      <c r="E3" s="166" t="s">
        <v>224</v>
      </c>
      <c r="F3" s="161">
        <f t="shared" ref="F3:AF3" si="1">SUMIFS(DURATION,SUPPORT,"*"&amp;F1&amp;"*")-COUNTIFS(SUPPORT,"*"&amp;F1&amp;"*",LESSON,"*FLEXIBLE LUNCH*")-COUNTIFS(SUPPORT,"*"&amp;F1&amp;"*",LESSON,"*FLEXIBLE LUNCH*")</f>
        <v>0</v>
      </c>
      <c r="G3" s="161">
        <f t="shared" si="1"/>
        <v>0</v>
      </c>
      <c r="H3" s="161">
        <f t="shared" si="1"/>
        <v>0</v>
      </c>
      <c r="I3" s="161">
        <f t="shared" si="1"/>
        <v>2</v>
      </c>
      <c r="J3" s="161">
        <f t="shared" si="1"/>
        <v>0</v>
      </c>
      <c r="K3" s="161">
        <f t="shared" si="1"/>
        <v>0</v>
      </c>
      <c r="L3" s="161">
        <f t="shared" si="1"/>
        <v>0</v>
      </c>
      <c r="M3" s="161">
        <f t="shared" si="1"/>
        <v>0</v>
      </c>
      <c r="N3" s="161">
        <f t="shared" si="1"/>
        <v>0</v>
      </c>
      <c r="O3" s="161">
        <f t="shared" si="1"/>
        <v>0</v>
      </c>
      <c r="P3" s="161">
        <f t="shared" si="1"/>
        <v>0</v>
      </c>
      <c r="Q3" s="161">
        <f t="shared" si="1"/>
        <v>0</v>
      </c>
      <c r="R3" s="161">
        <f t="shared" si="1"/>
        <v>0</v>
      </c>
      <c r="S3" s="161">
        <f t="shared" si="1"/>
        <v>0</v>
      </c>
      <c r="T3" s="161">
        <f t="shared" si="1"/>
        <v>0</v>
      </c>
      <c r="U3" s="161">
        <f t="shared" si="1"/>
        <v>0</v>
      </c>
      <c r="V3" s="161">
        <f t="shared" ref="V3" si="2">SUMIFS(DURATION,SUPPORT,"*"&amp;V1&amp;"*")-COUNTIFS(SUPPORT,"*"&amp;V1&amp;"*",LESSON,"*FLEXIBLE LUNCH*")-COUNTIFS(SUPPORT,"*"&amp;V1&amp;"*",LESSON,"*FLEXIBLE LUNCH*")</f>
        <v>0</v>
      </c>
      <c r="W3" s="161">
        <f t="shared" si="1"/>
        <v>0</v>
      </c>
      <c r="X3" s="161">
        <f t="shared" si="1"/>
        <v>0</v>
      </c>
      <c r="Y3" s="161">
        <f t="shared" si="1"/>
        <v>0</v>
      </c>
      <c r="Z3" s="161">
        <f t="shared" si="1"/>
        <v>0</v>
      </c>
      <c r="AA3" s="161">
        <f t="shared" ref="AA3" si="3">SUMIFS(DURATION,SUPPORT,"*"&amp;AA1&amp;"*")-COUNTIFS(SUPPORT,"*"&amp;AA1&amp;"*",LESSON,"*FLEXIBLE LUNCH*")-COUNTIFS(SUPPORT,"*"&amp;AA1&amp;"*",LESSON,"*FLEXIBLE LUNCH*")</f>
        <v>0</v>
      </c>
      <c r="AB3" s="161">
        <f t="shared" si="1"/>
        <v>0</v>
      </c>
      <c r="AC3" s="161">
        <f t="shared" si="1"/>
        <v>0</v>
      </c>
      <c r="AD3" s="161">
        <f t="shared" si="1"/>
        <v>0</v>
      </c>
      <c r="AE3" s="161">
        <f t="shared" si="1"/>
        <v>4</v>
      </c>
      <c r="AF3" s="162">
        <f t="shared" si="1"/>
        <v>0</v>
      </c>
    </row>
    <row r="4" spans="1:32" ht="15.75" customHeight="1" thickBot="1" x14ac:dyDescent="0.3">
      <c r="E4" s="166" t="s">
        <v>193</v>
      </c>
      <c r="F4" s="161">
        <f t="shared" ref="F4:AF4" si="4">SUMIFS(DURATION,PRIMARY,"*"&amp;F1&amp;"*")-COUNTIFS(PRIMARY,"*"&amp;F1&amp;"*",LESSON,"*FLEXIBLE LUNCH*")-COUNTIFS(SUPPORT,"*"&amp;F1&amp;"*",LESSON,"*FLEXIBLE LUNCH*")</f>
        <v>0</v>
      </c>
      <c r="G4" s="161">
        <f t="shared" si="4"/>
        <v>0</v>
      </c>
      <c r="H4" s="161">
        <f t="shared" si="4"/>
        <v>0</v>
      </c>
      <c r="I4" s="161">
        <f t="shared" si="4"/>
        <v>0</v>
      </c>
      <c r="J4" s="161">
        <f t="shared" si="4"/>
        <v>0</v>
      </c>
      <c r="K4" s="161">
        <f t="shared" si="4"/>
        <v>0</v>
      </c>
      <c r="L4" s="161">
        <f t="shared" si="4"/>
        <v>0</v>
      </c>
      <c r="M4" s="161">
        <f t="shared" si="4"/>
        <v>0</v>
      </c>
      <c r="N4" s="161">
        <f t="shared" si="4"/>
        <v>0</v>
      </c>
      <c r="O4" s="161">
        <f t="shared" si="4"/>
        <v>0</v>
      </c>
      <c r="P4" s="161">
        <f t="shared" si="4"/>
        <v>0</v>
      </c>
      <c r="Q4" s="161">
        <f t="shared" si="4"/>
        <v>0</v>
      </c>
      <c r="R4" s="161">
        <f t="shared" si="4"/>
        <v>0</v>
      </c>
      <c r="S4" s="161">
        <f t="shared" si="4"/>
        <v>0</v>
      </c>
      <c r="T4" s="161">
        <f t="shared" si="4"/>
        <v>0</v>
      </c>
      <c r="U4" s="161">
        <f t="shared" si="4"/>
        <v>0</v>
      </c>
      <c r="V4" s="161">
        <f t="shared" ref="V4" si="5">SUMIFS(DURATION,PRIMARY,"*"&amp;V1&amp;"*")-COUNTIFS(PRIMARY,"*"&amp;V1&amp;"*",LESSON,"*FLEXIBLE LUNCH*")-COUNTIFS(SUPPORT,"*"&amp;V1&amp;"*",LESSON,"*FLEXIBLE LUNCH*")</f>
        <v>0</v>
      </c>
      <c r="W4" s="161">
        <f t="shared" si="4"/>
        <v>0</v>
      </c>
      <c r="X4" s="161">
        <f t="shared" si="4"/>
        <v>0</v>
      </c>
      <c r="Y4" s="161">
        <f t="shared" si="4"/>
        <v>0</v>
      </c>
      <c r="Z4" s="161">
        <f t="shared" si="4"/>
        <v>0</v>
      </c>
      <c r="AA4" s="161">
        <f t="shared" ref="AA4" si="6">SUMIFS(DURATION,PRIMARY,"*"&amp;AA1&amp;"*")-COUNTIFS(PRIMARY,"*"&amp;AA1&amp;"*",LESSON,"*FLEXIBLE LUNCH*")-COUNTIFS(SUPPORT,"*"&amp;AA1&amp;"*",LESSON,"*FLEXIBLE LUNCH*")</f>
        <v>0</v>
      </c>
      <c r="AB4" s="161">
        <f t="shared" si="4"/>
        <v>0</v>
      </c>
      <c r="AC4" s="161">
        <f t="shared" si="4"/>
        <v>0</v>
      </c>
      <c r="AD4" s="161">
        <f t="shared" si="4"/>
        <v>4</v>
      </c>
      <c r="AE4" s="161">
        <f t="shared" si="4"/>
        <v>1.5</v>
      </c>
      <c r="AF4" s="162">
        <f t="shared" si="4"/>
        <v>0</v>
      </c>
    </row>
    <row r="6" spans="1:32" x14ac:dyDescent="0.25">
      <c r="A6" s="50" t="s">
        <v>77</v>
      </c>
      <c r="B6" s="54" t="s">
        <v>78</v>
      </c>
      <c r="C6" s="54" t="s">
        <v>79</v>
      </c>
    </row>
    <row r="7" spans="1:32" x14ac:dyDescent="0.25">
      <c r="A7" s="51" t="s">
        <v>199</v>
      </c>
      <c r="B7" s="52">
        <v>44.5</v>
      </c>
      <c r="C7" s="53">
        <v>0.14495114006514659</v>
      </c>
    </row>
    <row r="8" spans="1:32" x14ac:dyDescent="0.25">
      <c r="A8" s="65" t="s">
        <v>57</v>
      </c>
      <c r="B8" s="52">
        <v>38.5</v>
      </c>
      <c r="C8" s="53">
        <v>0.1254071661237785</v>
      </c>
    </row>
    <row r="9" spans="1:32" x14ac:dyDescent="0.25">
      <c r="A9" s="51" t="s">
        <v>59</v>
      </c>
      <c r="B9" s="52">
        <v>38</v>
      </c>
      <c r="C9" s="53">
        <v>0.12377850162866449</v>
      </c>
    </row>
    <row r="10" spans="1:32" x14ac:dyDescent="0.25">
      <c r="A10" s="51" t="s">
        <v>228</v>
      </c>
      <c r="B10" s="52">
        <v>35</v>
      </c>
      <c r="C10" s="53">
        <v>0.11400651465798045</v>
      </c>
    </row>
    <row r="11" spans="1:32" x14ac:dyDescent="0.25">
      <c r="A11" s="51" t="s">
        <v>80</v>
      </c>
      <c r="B11" s="52">
        <v>33.5</v>
      </c>
      <c r="C11" s="53">
        <v>0.10912052117263844</v>
      </c>
    </row>
    <row r="12" spans="1:32" x14ac:dyDescent="0.25">
      <c r="A12" s="51" t="s">
        <v>198</v>
      </c>
      <c r="B12" s="52">
        <v>18.5</v>
      </c>
      <c r="C12" s="53">
        <v>6.026058631921824E-2</v>
      </c>
    </row>
    <row r="13" spans="1:32" x14ac:dyDescent="0.25">
      <c r="A13" s="51" t="s">
        <v>219</v>
      </c>
      <c r="B13" s="52">
        <v>13</v>
      </c>
      <c r="C13" s="53">
        <v>4.2345276872964167E-2</v>
      </c>
    </row>
    <row r="14" spans="1:32" x14ac:dyDescent="0.25">
      <c r="A14" s="51" t="s">
        <v>61</v>
      </c>
      <c r="B14" s="52">
        <v>11.5</v>
      </c>
      <c r="C14" s="53">
        <v>3.7459283387622153E-2</v>
      </c>
    </row>
    <row r="15" spans="1:32" x14ac:dyDescent="0.25">
      <c r="A15" s="51" t="s">
        <v>195</v>
      </c>
      <c r="B15" s="52">
        <v>11.5</v>
      </c>
      <c r="C15" s="53">
        <v>3.7459283387622153E-2</v>
      </c>
    </row>
    <row r="16" spans="1:32" x14ac:dyDescent="0.25">
      <c r="A16" s="51" t="s">
        <v>63</v>
      </c>
      <c r="B16" s="52">
        <v>9.5</v>
      </c>
      <c r="C16" s="53">
        <v>3.0944625407166124E-2</v>
      </c>
    </row>
    <row r="17" spans="1:3" x14ac:dyDescent="0.25">
      <c r="A17" s="51" t="s">
        <v>109</v>
      </c>
      <c r="B17" s="52">
        <v>8</v>
      </c>
      <c r="C17" s="53">
        <v>2.6058631921824105E-2</v>
      </c>
    </row>
    <row r="18" spans="1:3" x14ac:dyDescent="0.25">
      <c r="A18" s="51" t="s">
        <v>64</v>
      </c>
      <c r="B18" s="52">
        <v>7.5</v>
      </c>
      <c r="C18" s="53">
        <v>2.4429967426710098E-2</v>
      </c>
    </row>
    <row r="19" spans="1:3" x14ac:dyDescent="0.25">
      <c r="A19" s="51" t="s">
        <v>192</v>
      </c>
      <c r="B19" s="52">
        <v>6</v>
      </c>
      <c r="C19" s="53">
        <v>1.9543973941368076E-2</v>
      </c>
    </row>
    <row r="20" spans="1:3" x14ac:dyDescent="0.25">
      <c r="A20" s="51" t="s">
        <v>222</v>
      </c>
      <c r="B20" s="52">
        <v>5.5</v>
      </c>
      <c r="C20" s="53">
        <v>1.7915309446254073E-2</v>
      </c>
    </row>
    <row r="21" spans="1:3" x14ac:dyDescent="0.25">
      <c r="A21" s="51" t="s">
        <v>218</v>
      </c>
      <c r="B21" s="52">
        <v>5</v>
      </c>
      <c r="C21" s="53">
        <v>1.6286644951140065E-2</v>
      </c>
    </row>
    <row r="22" spans="1:3" x14ac:dyDescent="0.25">
      <c r="A22" s="51" t="s">
        <v>67</v>
      </c>
      <c r="B22" s="52">
        <v>5</v>
      </c>
      <c r="C22" s="53">
        <v>1.6286644951140065E-2</v>
      </c>
    </row>
    <row r="23" spans="1:3" x14ac:dyDescent="0.25">
      <c r="A23" s="51" t="s">
        <v>229</v>
      </c>
      <c r="B23" s="52">
        <v>4</v>
      </c>
      <c r="C23" s="53">
        <v>1.3029315960912053E-2</v>
      </c>
    </row>
    <row r="24" spans="1:3" x14ac:dyDescent="0.25">
      <c r="A24" s="51" t="s">
        <v>216</v>
      </c>
      <c r="B24" s="52">
        <v>3</v>
      </c>
      <c r="C24" s="53">
        <v>9.7719869706840382E-3</v>
      </c>
    </row>
    <row r="25" spans="1:3" x14ac:dyDescent="0.25">
      <c r="A25" s="51" t="s">
        <v>230</v>
      </c>
      <c r="B25" s="52">
        <v>3</v>
      </c>
      <c r="C25" s="53">
        <v>9.7719869706840382E-3</v>
      </c>
    </row>
    <row r="26" spans="1:3" x14ac:dyDescent="0.25">
      <c r="A26" s="51" t="s">
        <v>221</v>
      </c>
      <c r="B26" s="52">
        <v>1.5</v>
      </c>
      <c r="C26" s="53">
        <v>4.8859934853420191E-3</v>
      </c>
    </row>
    <row r="27" spans="1:3" x14ac:dyDescent="0.25">
      <c r="A27" s="51" t="s">
        <v>191</v>
      </c>
      <c r="B27" s="52">
        <v>1.5</v>
      </c>
      <c r="C27" s="53">
        <v>4.8859934853420191E-3</v>
      </c>
    </row>
    <row r="28" spans="1:3" x14ac:dyDescent="0.25">
      <c r="A28" s="51" t="s">
        <v>56</v>
      </c>
      <c r="B28" s="52">
        <v>1.5</v>
      </c>
      <c r="C28" s="53">
        <v>4.8859934853420191E-3</v>
      </c>
    </row>
    <row r="29" spans="1:3" x14ac:dyDescent="0.25">
      <c r="A29" s="51" t="s">
        <v>217</v>
      </c>
      <c r="B29" s="52">
        <v>1.5</v>
      </c>
      <c r="C29" s="53">
        <v>4.8859934853420191E-3</v>
      </c>
    </row>
    <row r="30" spans="1:3" x14ac:dyDescent="0.25">
      <c r="A30" s="51" t="s">
        <v>58</v>
      </c>
      <c r="B30" s="52">
        <v>0.5</v>
      </c>
      <c r="C30" s="53">
        <v>1.6286644951140066E-3</v>
      </c>
    </row>
  </sheetData>
  <customSheetViews>
    <customSheetView guid="{DB3E338E-0502-4D29-AB90-175454216FC7}">
      <selection activeCell="A10" sqref="A10"/>
      <pageMargins left="0.7" right="0.7" top="0.75" bottom="0.75" header="0.3" footer="0.3"/>
      <pageSetup orientation="portrait" r:id="rId2"/>
    </customSheetView>
    <customSheetView guid="{A53BDDD5-E98F-400E-852F-EE98DE747589}">
      <selection activeCell="A10" sqref="A10"/>
      <pageMargins left="0.7" right="0.7" top="0.75" bottom="0.75" header="0.3" footer="0.3"/>
      <pageSetup orientation="portrait" r:id="rId3"/>
    </customSheetView>
  </customSheetViews>
  <conditionalFormatting sqref="F2:AF2">
    <cfRule type="top10" dxfId="111" priority="3" percent="1" rank="60"/>
    <cfRule type="top10" dxfId="110" priority="4" percent="1" bottom="1" rank="40"/>
  </conditionalFormatting>
  <conditionalFormatting sqref="F3:AF3">
    <cfRule type="top10" dxfId="109" priority="5" rank="10"/>
    <cfRule type="top10" dxfId="108" priority="6" percent="1" bottom="1" rank="10"/>
  </conditionalFormatting>
  <conditionalFormatting sqref="F4:AF4">
    <cfRule type="top10" dxfId="107" priority="1" rank="10"/>
    <cfRule type="top10" dxfId="106" priority="2" percent="1" bottom="1" rank="10"/>
  </conditionalFormatting>
  <pageMargins left="0.7" right="0.7" top="0.75" bottom="0.75" header="0.3" footer="0.3"/>
  <pageSetup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57"/>
  <sheetViews>
    <sheetView topLeftCell="A10" workbookViewId="0">
      <selection activeCell="B32" sqref="B32"/>
    </sheetView>
  </sheetViews>
  <sheetFormatPr defaultColWidth="8.85546875" defaultRowHeight="15" x14ac:dyDescent="0.25"/>
  <cols>
    <col min="1" max="1" width="11.42578125" customWidth="1"/>
    <col min="2" max="2" width="9.140625" customWidth="1"/>
    <col min="5" max="5" width="11.28515625" customWidth="1"/>
    <col min="6" max="6" width="9" customWidth="1"/>
  </cols>
  <sheetData>
    <row r="1" spans="1:6" x14ac:dyDescent="0.25">
      <c r="A1" s="50" t="s">
        <v>190</v>
      </c>
      <c r="B1" s="54" t="s">
        <v>190</v>
      </c>
      <c r="C1" s="142" t="s">
        <v>141</v>
      </c>
      <c r="E1" s="50" t="s">
        <v>141</v>
      </c>
      <c r="F1" t="s">
        <v>213</v>
      </c>
    </row>
    <row r="2" spans="1:6" x14ac:dyDescent="0.25">
      <c r="A2" s="51" t="s">
        <v>51</v>
      </c>
      <c r="B2" s="52">
        <v>0.5</v>
      </c>
      <c r="C2" t="e">
        <f>VLOOKUP(A2,$E$1:$F$57,2,FALSE)</f>
        <v>#N/A</v>
      </c>
      <c r="E2" s="51" t="s">
        <v>16</v>
      </c>
      <c r="F2" s="52">
        <v>4.5</v>
      </c>
    </row>
    <row r="3" spans="1:6" x14ac:dyDescent="0.25">
      <c r="A3" s="51" t="s">
        <v>16</v>
      </c>
      <c r="B3" s="52">
        <v>4.5</v>
      </c>
      <c r="C3">
        <f t="shared" ref="C3:C57" si="0">VLOOKUP(A3,$E$1:$F$57,2,FALSE)</f>
        <v>4.5</v>
      </c>
      <c r="E3" s="51" t="s">
        <v>15</v>
      </c>
      <c r="F3" s="52">
        <v>4.5</v>
      </c>
    </row>
    <row r="4" spans="1:6" x14ac:dyDescent="0.25">
      <c r="A4" s="51" t="s">
        <v>15</v>
      </c>
      <c r="B4" s="52">
        <v>4.5</v>
      </c>
      <c r="C4">
        <f t="shared" si="0"/>
        <v>4.5</v>
      </c>
      <c r="E4" s="51" t="s">
        <v>214</v>
      </c>
      <c r="F4" s="52">
        <v>24</v>
      </c>
    </row>
    <row r="5" spans="1:6" x14ac:dyDescent="0.25">
      <c r="A5" s="51" t="s">
        <v>214</v>
      </c>
      <c r="B5" s="52">
        <v>24</v>
      </c>
      <c r="C5">
        <f t="shared" si="0"/>
        <v>24</v>
      </c>
      <c r="E5" s="51" t="s">
        <v>47</v>
      </c>
      <c r="F5" s="52">
        <v>1.5</v>
      </c>
    </row>
    <row r="6" spans="1:6" x14ac:dyDescent="0.25">
      <c r="A6" s="51" t="s">
        <v>47</v>
      </c>
      <c r="B6" s="52">
        <v>1.5</v>
      </c>
      <c r="C6">
        <f t="shared" si="0"/>
        <v>1.5</v>
      </c>
      <c r="E6" s="51" t="s">
        <v>17</v>
      </c>
      <c r="F6" s="52">
        <v>3</v>
      </c>
    </row>
    <row r="7" spans="1:6" x14ac:dyDescent="0.25">
      <c r="A7" s="51" t="s">
        <v>17</v>
      </c>
      <c r="B7" s="52">
        <v>3</v>
      </c>
      <c r="C7">
        <f t="shared" si="0"/>
        <v>3</v>
      </c>
      <c r="E7" s="51" t="s">
        <v>18</v>
      </c>
      <c r="F7" s="52">
        <v>7</v>
      </c>
    </row>
    <row r="8" spans="1:6" x14ac:dyDescent="0.25">
      <c r="A8" s="51" t="s">
        <v>18</v>
      </c>
      <c r="B8" s="52">
        <v>7</v>
      </c>
      <c r="C8">
        <f t="shared" si="0"/>
        <v>7</v>
      </c>
      <c r="E8" s="51" t="s">
        <v>19</v>
      </c>
      <c r="F8" s="52">
        <v>3</v>
      </c>
    </row>
    <row r="9" spans="1:6" x14ac:dyDescent="0.25">
      <c r="A9" s="51" t="s">
        <v>19</v>
      </c>
      <c r="B9" s="52">
        <v>3</v>
      </c>
      <c r="C9">
        <f t="shared" si="0"/>
        <v>3</v>
      </c>
      <c r="E9" s="51" t="s">
        <v>21</v>
      </c>
      <c r="F9" s="52">
        <v>3</v>
      </c>
    </row>
    <row r="10" spans="1:6" x14ac:dyDescent="0.25">
      <c r="A10" s="51" t="s">
        <v>21</v>
      </c>
      <c r="B10" s="52">
        <v>3</v>
      </c>
      <c r="C10">
        <f t="shared" si="0"/>
        <v>3</v>
      </c>
      <c r="E10" s="51" t="s">
        <v>22</v>
      </c>
      <c r="F10" s="52">
        <v>6</v>
      </c>
    </row>
    <row r="11" spans="1:6" x14ac:dyDescent="0.25">
      <c r="A11" s="51" t="s">
        <v>22</v>
      </c>
      <c r="B11" s="52">
        <v>6</v>
      </c>
      <c r="C11">
        <f t="shared" si="0"/>
        <v>6</v>
      </c>
      <c r="E11" s="51" t="s">
        <v>45</v>
      </c>
      <c r="F11" s="52">
        <v>1.5</v>
      </c>
    </row>
    <row r="12" spans="1:6" x14ac:dyDescent="0.25">
      <c r="A12" s="51" t="s">
        <v>45</v>
      </c>
      <c r="B12" s="52">
        <v>1.5</v>
      </c>
      <c r="C12">
        <f t="shared" si="0"/>
        <v>1.5</v>
      </c>
      <c r="E12" s="51" t="s">
        <v>23</v>
      </c>
      <c r="F12" s="52">
        <v>57</v>
      </c>
    </row>
    <row r="13" spans="1:6" x14ac:dyDescent="0.25">
      <c r="A13" s="51" t="s">
        <v>23</v>
      </c>
      <c r="B13" s="52">
        <v>57</v>
      </c>
      <c r="C13">
        <f t="shared" si="0"/>
        <v>57</v>
      </c>
      <c r="E13" s="51" t="s">
        <v>30</v>
      </c>
      <c r="F13" s="52">
        <v>16</v>
      </c>
    </row>
    <row r="14" spans="1:6" x14ac:dyDescent="0.25">
      <c r="A14" s="51" t="s">
        <v>30</v>
      </c>
      <c r="B14" s="52">
        <v>16</v>
      </c>
      <c r="C14">
        <f t="shared" si="0"/>
        <v>16</v>
      </c>
      <c r="E14" s="51" t="s">
        <v>232</v>
      </c>
      <c r="F14" s="52">
        <v>1.5</v>
      </c>
    </row>
    <row r="15" spans="1:6" x14ac:dyDescent="0.25">
      <c r="A15" s="51" t="s">
        <v>232</v>
      </c>
      <c r="B15" s="52">
        <v>1.5</v>
      </c>
      <c r="C15">
        <f t="shared" si="0"/>
        <v>1.5</v>
      </c>
      <c r="E15" s="51" t="s">
        <v>43</v>
      </c>
      <c r="F15" s="52">
        <v>1.5</v>
      </c>
    </row>
    <row r="16" spans="1:6" x14ac:dyDescent="0.25">
      <c r="A16" s="51" t="s">
        <v>43</v>
      </c>
      <c r="B16" s="52">
        <v>1.5</v>
      </c>
      <c r="C16">
        <f t="shared" si="0"/>
        <v>1.5</v>
      </c>
      <c r="E16" s="51" t="s">
        <v>44</v>
      </c>
      <c r="F16" s="52">
        <v>3</v>
      </c>
    </row>
    <row r="17" spans="1:6" x14ac:dyDescent="0.25">
      <c r="A17" s="51" t="s">
        <v>44</v>
      </c>
      <c r="B17" s="52">
        <v>3</v>
      </c>
      <c r="C17">
        <f t="shared" si="0"/>
        <v>3</v>
      </c>
      <c r="E17" s="51" t="s">
        <v>28</v>
      </c>
      <c r="F17" s="52">
        <v>7.5</v>
      </c>
    </row>
    <row r="18" spans="1:6" x14ac:dyDescent="0.25">
      <c r="A18" s="51" t="s">
        <v>28</v>
      </c>
      <c r="B18" s="52">
        <v>7.5</v>
      </c>
      <c r="C18">
        <f t="shared" si="0"/>
        <v>7.5</v>
      </c>
      <c r="E18" s="51" t="s">
        <v>42</v>
      </c>
      <c r="F18" s="52">
        <v>4</v>
      </c>
    </row>
    <row r="19" spans="1:6" x14ac:dyDescent="0.25">
      <c r="A19" s="51" t="s">
        <v>42</v>
      </c>
      <c r="B19" s="52">
        <v>4</v>
      </c>
      <c r="C19">
        <f t="shared" si="0"/>
        <v>4</v>
      </c>
      <c r="E19" s="51" t="s">
        <v>29</v>
      </c>
      <c r="F19" s="52">
        <v>1.5</v>
      </c>
    </row>
    <row r="20" spans="1:6" x14ac:dyDescent="0.25">
      <c r="A20" s="51" t="s">
        <v>29</v>
      </c>
      <c r="B20" s="52">
        <v>1.5</v>
      </c>
      <c r="C20">
        <f t="shared" si="0"/>
        <v>1.5</v>
      </c>
      <c r="E20" s="51" t="s">
        <v>37</v>
      </c>
      <c r="F20" s="52">
        <v>3</v>
      </c>
    </row>
    <row r="21" spans="1:6" x14ac:dyDescent="0.25">
      <c r="A21" s="51" t="s">
        <v>37</v>
      </c>
      <c r="B21" s="52">
        <v>3</v>
      </c>
      <c r="C21">
        <f t="shared" si="0"/>
        <v>3</v>
      </c>
      <c r="E21" s="51" t="s">
        <v>38</v>
      </c>
      <c r="F21" s="52">
        <v>5</v>
      </c>
    </row>
    <row r="22" spans="1:6" x14ac:dyDescent="0.25">
      <c r="A22" s="51" t="s">
        <v>38</v>
      </c>
      <c r="B22" s="52">
        <v>5</v>
      </c>
      <c r="C22">
        <f t="shared" si="0"/>
        <v>5</v>
      </c>
      <c r="E22" s="51" t="s">
        <v>39</v>
      </c>
      <c r="F22" s="52">
        <v>3</v>
      </c>
    </row>
    <row r="23" spans="1:6" x14ac:dyDescent="0.25">
      <c r="A23" s="51" t="s">
        <v>39</v>
      </c>
      <c r="B23" s="52">
        <v>3</v>
      </c>
      <c r="C23">
        <f t="shared" si="0"/>
        <v>3</v>
      </c>
      <c r="E23" s="51" t="s">
        <v>40</v>
      </c>
      <c r="F23" s="52">
        <v>12</v>
      </c>
    </row>
    <row r="24" spans="1:6" x14ac:dyDescent="0.25">
      <c r="A24" s="51" t="s">
        <v>40</v>
      </c>
      <c r="B24" s="52">
        <v>12</v>
      </c>
      <c r="C24">
        <f t="shared" si="0"/>
        <v>12</v>
      </c>
      <c r="E24" s="51" t="s">
        <v>41</v>
      </c>
      <c r="F24" s="52">
        <v>7</v>
      </c>
    </row>
    <row r="25" spans="1:6" x14ac:dyDescent="0.25">
      <c r="A25" s="51" t="s">
        <v>41</v>
      </c>
      <c r="B25" s="52">
        <v>7</v>
      </c>
      <c r="C25">
        <f t="shared" si="0"/>
        <v>7</v>
      </c>
      <c r="E25" s="51" t="s">
        <v>27</v>
      </c>
      <c r="F25" s="52">
        <v>19</v>
      </c>
    </row>
    <row r="26" spans="1:6" x14ac:dyDescent="0.25">
      <c r="A26" s="51" t="s">
        <v>27</v>
      </c>
      <c r="B26" s="52">
        <v>19</v>
      </c>
      <c r="C26">
        <f t="shared" si="0"/>
        <v>19</v>
      </c>
      <c r="E26" s="51" t="s">
        <v>32</v>
      </c>
      <c r="F26" s="52">
        <v>3</v>
      </c>
    </row>
    <row r="27" spans="1:6" x14ac:dyDescent="0.25">
      <c r="A27" s="51" t="s">
        <v>32</v>
      </c>
      <c r="B27" s="52">
        <v>3</v>
      </c>
      <c r="C27">
        <f t="shared" si="0"/>
        <v>3</v>
      </c>
      <c r="E27" s="51" t="s">
        <v>65</v>
      </c>
      <c r="F27" s="52">
        <v>1.5</v>
      </c>
    </row>
    <row r="28" spans="1:6" x14ac:dyDescent="0.25">
      <c r="A28" s="51" t="s">
        <v>65</v>
      </c>
      <c r="B28" s="52">
        <v>1.5</v>
      </c>
      <c r="C28">
        <f t="shared" si="0"/>
        <v>1.5</v>
      </c>
      <c r="E28" s="51" t="s">
        <v>145</v>
      </c>
      <c r="F28" s="52">
        <v>9</v>
      </c>
    </row>
    <row r="29" spans="1:6" x14ac:dyDescent="0.25">
      <c r="A29" s="51" t="s">
        <v>145</v>
      </c>
      <c r="B29" s="52">
        <v>9</v>
      </c>
      <c r="C29">
        <f t="shared" si="0"/>
        <v>9</v>
      </c>
      <c r="E29" s="51" t="s">
        <v>72</v>
      </c>
      <c r="F29" s="52">
        <v>2</v>
      </c>
    </row>
    <row r="30" spans="1:6" x14ac:dyDescent="0.25">
      <c r="A30" s="51" t="s">
        <v>72</v>
      </c>
      <c r="B30" s="52">
        <v>2</v>
      </c>
      <c r="C30">
        <f t="shared" si="0"/>
        <v>2</v>
      </c>
      <c r="E30" s="51" t="s">
        <v>24</v>
      </c>
      <c r="F30" s="52">
        <v>12.5</v>
      </c>
    </row>
    <row r="31" spans="1:6" x14ac:dyDescent="0.25">
      <c r="A31" s="51" t="s">
        <v>24</v>
      </c>
      <c r="B31" s="52">
        <v>12.5</v>
      </c>
      <c r="C31">
        <f t="shared" si="0"/>
        <v>12.5</v>
      </c>
      <c r="E31" s="51" t="s">
        <v>25</v>
      </c>
      <c r="F31" s="52">
        <v>21</v>
      </c>
    </row>
    <row r="32" spans="1:6" x14ac:dyDescent="0.25">
      <c r="A32" s="51" t="s">
        <v>25</v>
      </c>
      <c r="B32" s="52">
        <v>21</v>
      </c>
      <c r="C32">
        <f t="shared" si="0"/>
        <v>21</v>
      </c>
      <c r="E32" s="51" t="s">
        <v>69</v>
      </c>
      <c r="F32" s="52">
        <v>19</v>
      </c>
    </row>
    <row r="33" spans="1:6" x14ac:dyDescent="0.25">
      <c r="A33" s="51" t="s">
        <v>69</v>
      </c>
      <c r="B33" s="52">
        <v>19</v>
      </c>
      <c r="C33">
        <f t="shared" si="0"/>
        <v>19</v>
      </c>
      <c r="E33" s="51" t="s">
        <v>35</v>
      </c>
      <c r="F33" s="52">
        <v>14</v>
      </c>
    </row>
    <row r="34" spans="1:6" x14ac:dyDescent="0.25">
      <c r="A34" s="51" t="s">
        <v>35</v>
      </c>
      <c r="B34" s="52">
        <v>14</v>
      </c>
      <c r="C34">
        <f t="shared" si="0"/>
        <v>14</v>
      </c>
      <c r="E34" s="51" t="s">
        <v>70</v>
      </c>
      <c r="F34" s="52">
        <v>24</v>
      </c>
    </row>
    <row r="35" spans="1:6" x14ac:dyDescent="0.25">
      <c r="A35" s="51" t="s">
        <v>70</v>
      </c>
      <c r="B35" s="52">
        <v>24</v>
      </c>
      <c r="C35">
        <f t="shared" si="0"/>
        <v>24</v>
      </c>
      <c r="E35" s="51" t="s">
        <v>52</v>
      </c>
      <c r="F35" s="52">
        <v>7.75</v>
      </c>
    </row>
    <row r="36" spans="1:6" x14ac:dyDescent="0.25">
      <c r="A36" s="51" t="s">
        <v>52</v>
      </c>
      <c r="B36" s="52">
        <v>7.75</v>
      </c>
      <c r="C36">
        <f t="shared" si="0"/>
        <v>7.75</v>
      </c>
      <c r="E36" s="51" t="s">
        <v>189</v>
      </c>
      <c r="F36" s="52">
        <v>2</v>
      </c>
    </row>
    <row r="37" spans="1:6" x14ac:dyDescent="0.25">
      <c r="A37" s="51" t="s">
        <v>189</v>
      </c>
      <c r="B37" s="52">
        <v>2</v>
      </c>
      <c r="C37">
        <f t="shared" si="0"/>
        <v>2</v>
      </c>
      <c r="E37" s="51" t="s">
        <v>26</v>
      </c>
      <c r="F37" s="52">
        <v>5.5</v>
      </c>
    </row>
    <row r="38" spans="1:6" x14ac:dyDescent="0.25">
      <c r="A38" s="51" t="s">
        <v>26</v>
      </c>
      <c r="B38" s="52">
        <v>5</v>
      </c>
      <c r="C38">
        <f t="shared" si="0"/>
        <v>5.5</v>
      </c>
      <c r="E38" s="51" t="s">
        <v>241</v>
      </c>
      <c r="F38" s="52">
        <v>6</v>
      </c>
    </row>
    <row r="39" spans="1:6" x14ac:dyDescent="0.25">
      <c r="A39" s="51" t="s">
        <v>241</v>
      </c>
      <c r="B39" s="52">
        <v>6</v>
      </c>
      <c r="C39">
        <f t="shared" si="0"/>
        <v>6</v>
      </c>
      <c r="E39" s="51" t="s">
        <v>239</v>
      </c>
      <c r="F39" s="52">
        <v>68</v>
      </c>
    </row>
    <row r="40" spans="1:6" x14ac:dyDescent="0.25">
      <c r="A40" s="51" t="s">
        <v>239</v>
      </c>
      <c r="B40" s="52">
        <v>53</v>
      </c>
      <c r="C40">
        <f t="shared" si="0"/>
        <v>68</v>
      </c>
      <c r="E40" s="51" t="s">
        <v>240</v>
      </c>
      <c r="F40" s="52">
        <v>2.5</v>
      </c>
    </row>
    <row r="41" spans="1:6" x14ac:dyDescent="0.25">
      <c r="A41" s="51" t="s">
        <v>240</v>
      </c>
      <c r="B41" s="52">
        <v>25</v>
      </c>
      <c r="C41">
        <f t="shared" si="0"/>
        <v>2.5</v>
      </c>
      <c r="E41" s="51" t="s">
        <v>238</v>
      </c>
      <c r="F41" s="52">
        <v>5</v>
      </c>
    </row>
    <row r="42" spans="1:6" x14ac:dyDescent="0.25">
      <c r="A42" s="51" t="s">
        <v>238</v>
      </c>
      <c r="B42" s="52">
        <v>5</v>
      </c>
      <c r="C42">
        <f t="shared" si="0"/>
        <v>5</v>
      </c>
      <c r="E42" s="51" t="s">
        <v>50</v>
      </c>
      <c r="F42" s="52">
        <v>2</v>
      </c>
    </row>
    <row r="43" spans="1:6" x14ac:dyDescent="0.25">
      <c r="A43" s="51" t="s">
        <v>50</v>
      </c>
      <c r="B43" s="52">
        <v>2</v>
      </c>
      <c r="C43">
        <f t="shared" si="0"/>
        <v>2</v>
      </c>
      <c r="E43" s="51" t="s">
        <v>49</v>
      </c>
      <c r="F43" s="52">
        <v>3</v>
      </c>
    </row>
    <row r="44" spans="1:6" x14ac:dyDescent="0.25">
      <c r="A44" s="51" t="s">
        <v>49</v>
      </c>
      <c r="B44" s="52">
        <v>3</v>
      </c>
      <c r="C44">
        <f t="shared" si="0"/>
        <v>3</v>
      </c>
      <c r="E44" s="51" t="s">
        <v>82</v>
      </c>
      <c r="F44" s="52">
        <v>5</v>
      </c>
    </row>
    <row r="45" spans="1:6" x14ac:dyDescent="0.25">
      <c r="A45" s="51" t="s">
        <v>82</v>
      </c>
      <c r="B45" s="52">
        <v>5</v>
      </c>
      <c r="C45">
        <f t="shared" si="0"/>
        <v>5</v>
      </c>
      <c r="E45" s="51" t="s">
        <v>115</v>
      </c>
      <c r="F45" s="52">
        <v>6</v>
      </c>
    </row>
    <row r="46" spans="1:6" x14ac:dyDescent="0.25">
      <c r="A46" s="51" t="s">
        <v>115</v>
      </c>
      <c r="B46" s="52">
        <v>6</v>
      </c>
      <c r="C46">
        <f t="shared" si="0"/>
        <v>6</v>
      </c>
      <c r="E46" s="51" t="s">
        <v>31</v>
      </c>
      <c r="F46" s="52">
        <v>8</v>
      </c>
    </row>
    <row r="47" spans="1:6" x14ac:dyDescent="0.25">
      <c r="A47" s="51" t="s">
        <v>31</v>
      </c>
      <c r="B47" s="52">
        <v>8</v>
      </c>
      <c r="C47">
        <f t="shared" si="0"/>
        <v>8</v>
      </c>
    </row>
    <row r="48" spans="1:6" x14ac:dyDescent="0.25">
      <c r="A48" s="51" t="s">
        <v>60</v>
      </c>
      <c r="B48" s="52">
        <v>1.5</v>
      </c>
      <c r="C48" t="e">
        <f t="shared" si="0"/>
        <v>#N/A</v>
      </c>
    </row>
    <row r="49" spans="3:3" x14ac:dyDescent="0.25">
      <c r="C49" t="e">
        <f t="shared" si="0"/>
        <v>#N/A</v>
      </c>
    </row>
    <row r="50" spans="3:3" x14ac:dyDescent="0.25">
      <c r="C50" t="e">
        <f t="shared" si="0"/>
        <v>#N/A</v>
      </c>
    </row>
    <row r="51" spans="3:3" x14ac:dyDescent="0.25">
      <c r="C51" t="e">
        <f t="shared" si="0"/>
        <v>#N/A</v>
      </c>
    </row>
    <row r="52" spans="3:3" x14ac:dyDescent="0.25">
      <c r="C52" t="e">
        <f t="shared" si="0"/>
        <v>#N/A</v>
      </c>
    </row>
    <row r="53" spans="3:3" x14ac:dyDescent="0.25">
      <c r="C53" t="e">
        <f t="shared" si="0"/>
        <v>#N/A</v>
      </c>
    </row>
    <row r="54" spans="3:3" x14ac:dyDescent="0.25">
      <c r="C54" t="e">
        <f t="shared" si="0"/>
        <v>#N/A</v>
      </c>
    </row>
    <row r="55" spans="3:3" x14ac:dyDescent="0.25">
      <c r="C55" t="e">
        <f t="shared" si="0"/>
        <v>#N/A</v>
      </c>
    </row>
    <row r="56" spans="3:3" x14ac:dyDescent="0.25">
      <c r="C56" t="e">
        <f t="shared" si="0"/>
        <v>#N/A</v>
      </c>
    </row>
    <row r="57" spans="3:3" x14ac:dyDescent="0.25">
      <c r="C57" t="e">
        <f t="shared" si="0"/>
        <v>#N/A</v>
      </c>
    </row>
  </sheetData>
  <customSheetViews>
    <customSheetView guid="{DB3E338E-0502-4D29-AB90-175454216FC7}" topLeftCell="A10">
      <selection activeCell="B32" sqref="B32"/>
      <pageMargins left="0.7" right="0.7" top="0.75" bottom="0.75" header="0.3" footer="0.3"/>
    </customSheetView>
    <customSheetView guid="{A53BDDD5-E98F-400E-852F-EE98DE747589}" topLeftCell="A10">
      <selection activeCell="B32" sqref="B32"/>
      <pageMargins left="0.7" right="0.7" top="0.75" bottom="0.75" header="0.3" footer="0.3"/>
    </customSheetView>
  </customSheetViews>
  <conditionalFormatting pivot="1" sqref="B2:B48">
    <cfRule type="expression" dxfId="103" priority="1">
      <formula>IF($B2=$C2,1,0)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AB58"/>
  <sheetViews>
    <sheetView view="pageBreakPreview" zoomScale="85" zoomScaleNormal="100" zoomScaleSheetLayoutView="85" zoomScalePageLayoutView="70" workbookViewId="0">
      <selection activeCell="V15" sqref="V15"/>
    </sheetView>
  </sheetViews>
  <sheetFormatPr defaultColWidth="9.140625" defaultRowHeight="15" x14ac:dyDescent="0.25"/>
  <cols>
    <col min="1" max="1" width="13.7109375" style="74" customWidth="1"/>
    <col min="2" max="2" width="50.7109375" style="74" bestFit="1" customWidth="1"/>
    <col min="3" max="3" width="7" style="54" bestFit="1" customWidth="1"/>
    <col min="4" max="11" width="7" style="54" customWidth="1"/>
    <col min="12" max="12" width="7" style="139" customWidth="1"/>
    <col min="13" max="13" width="7" style="54" customWidth="1"/>
    <col min="14" max="14" width="5.28515625" style="54" customWidth="1"/>
    <col min="15" max="15" width="9.140625" style="54" bestFit="1" customWidth="1"/>
    <col min="16" max="16" width="8.42578125" style="54" bestFit="1" customWidth="1"/>
    <col min="17" max="17" width="7" style="54" bestFit="1" customWidth="1"/>
    <col min="18" max="18" width="5.28515625" style="54" bestFit="1" customWidth="1"/>
    <col min="19" max="20" width="9.140625" style="54" bestFit="1" customWidth="1"/>
    <col min="21" max="21" width="5.28515625" style="54" bestFit="1" customWidth="1"/>
    <col min="22" max="22" width="14.7109375" style="74" bestFit="1" customWidth="1"/>
    <col min="23" max="23" width="11.140625" style="74" bestFit="1" customWidth="1"/>
    <col min="24" max="24" width="15.140625" style="74" bestFit="1" customWidth="1"/>
    <col min="25" max="25" width="18" style="74" bestFit="1" customWidth="1"/>
    <col min="26" max="26" width="15.140625" style="74" bestFit="1" customWidth="1"/>
    <col min="27" max="27" width="12.42578125" style="74" bestFit="1" customWidth="1"/>
    <col min="28" max="28" width="10.28515625" style="74" bestFit="1" customWidth="1"/>
    <col min="29" max="16384" width="9.140625" style="74"/>
  </cols>
  <sheetData>
    <row r="1" spans="1:28" ht="122.25" customHeight="1" thickBot="1" x14ac:dyDescent="0.4">
      <c r="A1" s="231" t="s">
        <v>170</v>
      </c>
      <c r="B1" s="232"/>
      <c r="C1" s="75" t="s">
        <v>234</v>
      </c>
      <c r="D1" s="76" t="s">
        <v>117</v>
      </c>
      <c r="E1" s="76" t="s">
        <v>118</v>
      </c>
      <c r="F1" s="76" t="s">
        <v>119</v>
      </c>
      <c r="G1" s="76" t="s">
        <v>120</v>
      </c>
      <c r="H1" s="76" t="s">
        <v>121</v>
      </c>
      <c r="I1" s="77" t="s">
        <v>122</v>
      </c>
      <c r="J1" s="78" t="s">
        <v>123</v>
      </c>
      <c r="K1" s="79" t="s">
        <v>124</v>
      </c>
      <c r="L1" s="80" t="s">
        <v>125</v>
      </c>
      <c r="M1" s="78" t="s">
        <v>126</v>
      </c>
      <c r="N1" s="79" t="s">
        <v>127</v>
      </c>
      <c r="O1" s="81" t="s">
        <v>128</v>
      </c>
      <c r="P1" s="81" t="s">
        <v>129</v>
      </c>
      <c r="Q1" s="81" t="s">
        <v>130</v>
      </c>
      <c r="R1" s="81" t="s">
        <v>131</v>
      </c>
      <c r="S1" s="81" t="s">
        <v>132</v>
      </c>
      <c r="T1" s="81" t="s">
        <v>133</v>
      </c>
      <c r="U1" s="82" t="s">
        <v>134</v>
      </c>
      <c r="X1" s="233" t="s">
        <v>244</v>
      </c>
      <c r="Y1" s="233"/>
      <c r="Z1" s="233"/>
      <c r="AA1" s="233"/>
      <c r="AB1" s="233"/>
    </row>
    <row r="2" spans="1:28" s="147" customFormat="1" ht="15.75" thickBot="1" x14ac:dyDescent="0.3">
      <c r="A2" s="85" t="s">
        <v>202</v>
      </c>
      <c r="B2" s="85" t="s">
        <v>203</v>
      </c>
      <c r="C2" s="85" t="s">
        <v>204</v>
      </c>
      <c r="D2" s="85" t="s">
        <v>205</v>
      </c>
      <c r="E2" s="85" t="s">
        <v>206</v>
      </c>
      <c r="F2" s="85" t="s">
        <v>207</v>
      </c>
      <c r="G2" s="85" t="s">
        <v>208</v>
      </c>
      <c r="H2" s="85" t="s">
        <v>209</v>
      </c>
      <c r="I2" s="85" t="s">
        <v>53</v>
      </c>
      <c r="J2" s="85" t="s">
        <v>210</v>
      </c>
      <c r="K2" s="85" t="s">
        <v>211</v>
      </c>
      <c r="L2" s="85" t="s">
        <v>212</v>
      </c>
      <c r="M2" s="85"/>
      <c r="N2" s="85"/>
      <c r="O2" s="85"/>
      <c r="P2" s="85"/>
      <c r="Q2" s="85"/>
      <c r="R2" s="85"/>
      <c r="S2" s="85"/>
      <c r="T2" s="85"/>
      <c r="U2" s="85"/>
    </row>
    <row r="3" spans="1:28" x14ac:dyDescent="0.25">
      <c r="A3" s="83" t="s">
        <v>171</v>
      </c>
      <c r="B3" s="84" t="s">
        <v>172</v>
      </c>
      <c r="C3" s="85">
        <f>SUM(D3:F3)</f>
        <v>34.5</v>
      </c>
      <c r="D3" s="168">
        <v>10</v>
      </c>
      <c r="E3" s="168">
        <v>0</v>
      </c>
      <c r="F3" s="168">
        <v>24.5</v>
      </c>
      <c r="G3" s="85">
        <f>SUM(H3:I3)</f>
        <v>34.5</v>
      </c>
      <c r="H3" s="86">
        <f>SUM(J4:J7)</f>
        <v>10</v>
      </c>
      <c r="I3" s="169">
        <f>SUM(K4:K7)</f>
        <v>24.5</v>
      </c>
      <c r="J3" s="87"/>
      <c r="K3" s="88"/>
      <c r="L3" s="89"/>
      <c r="M3" s="87"/>
      <c r="N3" s="88"/>
      <c r="O3" s="90"/>
      <c r="P3" s="90"/>
      <c r="Q3" s="90"/>
      <c r="R3" s="90"/>
      <c r="S3" s="90"/>
      <c r="T3" s="90"/>
      <c r="U3" s="91"/>
      <c r="X3" s="102"/>
      <c r="Y3" s="103" t="s">
        <v>136</v>
      </c>
      <c r="Z3" s="103" t="s">
        <v>137</v>
      </c>
      <c r="AA3" s="103" t="s">
        <v>138</v>
      </c>
      <c r="AB3" s="103" t="s">
        <v>139</v>
      </c>
    </row>
    <row r="4" spans="1:28" s="148" customFormat="1" x14ac:dyDescent="0.25">
      <c r="A4" s="92" t="s">
        <v>214</v>
      </c>
      <c r="B4" s="93" t="s">
        <v>215</v>
      </c>
      <c r="C4" s="94"/>
      <c r="D4" s="95"/>
      <c r="E4" s="95"/>
      <c r="F4" s="95"/>
      <c r="G4" s="96">
        <f>SUM(J4:K4)</f>
        <v>24</v>
      </c>
      <c r="H4" s="94"/>
      <c r="I4" s="101"/>
      <c r="J4" s="97">
        <v>7</v>
      </c>
      <c r="K4" s="98">
        <v>17</v>
      </c>
      <c r="L4" s="99" t="s">
        <v>135</v>
      </c>
      <c r="M4" s="100"/>
      <c r="N4" s="94"/>
      <c r="O4" s="94"/>
      <c r="P4" s="94"/>
      <c r="Q4" s="94"/>
      <c r="R4" s="94"/>
      <c r="S4" s="94"/>
      <c r="T4" s="94"/>
      <c r="U4" s="101"/>
      <c r="X4" s="104" t="s">
        <v>140</v>
      </c>
      <c r="Y4" s="103">
        <f>SUM(D3,D8,D15,D20,D23,D27,D29,D32,D39,D45,D49)</f>
        <v>109.75</v>
      </c>
      <c r="Z4" s="103">
        <f>SUM(E3,E8,E15,E20,E23,E27,E29,E32,E39,E45,E49)</f>
        <v>10.5</v>
      </c>
      <c r="AA4" s="103">
        <f>SUM(F3,F8,F15,F20,F23,F27,F29,F32,F39,F45,F49)</f>
        <v>236</v>
      </c>
      <c r="AB4" s="103">
        <f>SUM(C3,C8,C15,C20,C23,C27,C29,C32,C39,C45,C49)</f>
        <v>356.25</v>
      </c>
    </row>
    <row r="5" spans="1:28" x14ac:dyDescent="0.25">
      <c r="A5" s="92" t="s">
        <v>16</v>
      </c>
      <c r="B5" s="93" t="s">
        <v>46</v>
      </c>
      <c r="C5" s="94"/>
      <c r="D5" s="95"/>
      <c r="E5" s="95"/>
      <c r="F5" s="95"/>
      <c r="G5" s="96">
        <f t="shared" ref="G5:G14" si="0">SUM(J5:K5)</f>
        <v>4.5</v>
      </c>
      <c r="H5" s="94"/>
      <c r="I5" s="101"/>
      <c r="J5" s="97">
        <v>1.5</v>
      </c>
      <c r="K5" s="98">
        <v>3</v>
      </c>
      <c r="L5" s="99" t="s">
        <v>135</v>
      </c>
      <c r="M5" s="100"/>
      <c r="N5" s="94"/>
      <c r="O5" s="94"/>
      <c r="P5" s="94"/>
      <c r="Q5" s="94"/>
      <c r="R5" s="94"/>
      <c r="S5" s="94"/>
      <c r="T5" s="94"/>
      <c r="U5" s="101"/>
      <c r="X5" s="104" t="s">
        <v>141</v>
      </c>
      <c r="Y5" s="105">
        <f>SUM(H3,H8,H15,H20,H23,H27,H29,H32,H39,H45,H49)</f>
        <v>114.25</v>
      </c>
      <c r="Z5" s="105">
        <f>SUM(E47,E48)</f>
        <v>70.5</v>
      </c>
      <c r="AA5" s="105">
        <f>SUM(I3,I8,I15,I20,I23,I27,I29,I32,I39,I45,I49)</f>
        <v>241</v>
      </c>
      <c r="AB5" s="105">
        <f>SUM(G3,G8,G15,G20,G23,G27,G29,G32,G39,G45,G49,E47,E48)</f>
        <v>425.75</v>
      </c>
    </row>
    <row r="6" spans="1:28" x14ac:dyDescent="0.25">
      <c r="A6" s="92" t="s">
        <v>15</v>
      </c>
      <c r="B6" s="93" t="s">
        <v>81</v>
      </c>
      <c r="C6" s="94"/>
      <c r="D6" s="95"/>
      <c r="E6" s="95"/>
      <c r="F6" s="95"/>
      <c r="G6" s="96">
        <f t="shared" si="0"/>
        <v>4.5</v>
      </c>
      <c r="H6" s="94"/>
      <c r="I6" s="101"/>
      <c r="J6" s="97">
        <v>1.5</v>
      </c>
      <c r="K6" s="98">
        <v>3</v>
      </c>
      <c r="L6" s="99" t="s">
        <v>135</v>
      </c>
      <c r="M6" s="100"/>
      <c r="N6" s="94"/>
      <c r="O6" s="94"/>
      <c r="P6" s="94"/>
      <c r="Q6" s="94"/>
      <c r="R6" s="94"/>
      <c r="S6" s="94"/>
      <c r="T6" s="94"/>
      <c r="U6" s="101"/>
      <c r="X6" s="104" t="s">
        <v>142</v>
      </c>
      <c r="Y6" s="105">
        <f>SUM(Y4-Y5)</f>
        <v>-4.5</v>
      </c>
      <c r="Z6" s="105">
        <f t="shared" ref="Z6:AB6" si="1">SUM(Z4-Z5)</f>
        <v>-60</v>
      </c>
      <c r="AA6" s="105">
        <f t="shared" si="1"/>
        <v>-5</v>
      </c>
      <c r="AB6" s="105">
        <f t="shared" si="1"/>
        <v>-69.5</v>
      </c>
    </row>
    <row r="7" spans="1:28" ht="15.75" thickBot="1" x14ac:dyDescent="0.3">
      <c r="A7" s="106" t="s">
        <v>47</v>
      </c>
      <c r="B7" s="107" t="s">
        <v>34</v>
      </c>
      <c r="C7" s="108"/>
      <c r="D7" s="109"/>
      <c r="E7" s="109"/>
      <c r="F7" s="109"/>
      <c r="G7" s="170">
        <f t="shared" si="0"/>
        <v>1.5</v>
      </c>
      <c r="H7" s="108"/>
      <c r="I7" s="112"/>
      <c r="J7" s="97">
        <v>0</v>
      </c>
      <c r="K7" s="98">
        <v>1.5</v>
      </c>
      <c r="L7" s="99" t="s">
        <v>135</v>
      </c>
      <c r="M7" s="100"/>
      <c r="N7" s="94"/>
      <c r="O7" s="94"/>
      <c r="P7" s="94"/>
      <c r="Q7" s="94"/>
      <c r="R7" s="94"/>
      <c r="S7" s="94"/>
      <c r="T7" s="94"/>
      <c r="U7" s="101"/>
    </row>
    <row r="8" spans="1:28" x14ac:dyDescent="0.25">
      <c r="A8" s="140" t="s">
        <v>201</v>
      </c>
      <c r="B8" s="140" t="s">
        <v>173</v>
      </c>
      <c r="C8" s="85">
        <f>SUM(D8:F8)</f>
        <v>23.5</v>
      </c>
      <c r="D8" s="168">
        <v>8</v>
      </c>
      <c r="E8" s="168">
        <v>0</v>
      </c>
      <c r="F8" s="168">
        <v>15.5</v>
      </c>
      <c r="G8" s="85">
        <f>SUM(H8:I8)</f>
        <v>23.5</v>
      </c>
      <c r="H8" s="86">
        <f>SUM(J9:J14)</f>
        <v>8</v>
      </c>
      <c r="I8" s="169">
        <f>SUM(K9:K14)</f>
        <v>15.5</v>
      </c>
      <c r="J8" s="113"/>
      <c r="K8" s="114"/>
      <c r="L8" s="115"/>
      <c r="M8" s="116"/>
      <c r="N8" s="114"/>
      <c r="O8" s="117"/>
      <c r="P8" s="117"/>
      <c r="Q8" s="117"/>
      <c r="R8" s="117"/>
      <c r="S8" s="117"/>
      <c r="T8" s="117"/>
      <c r="U8" s="118"/>
      <c r="X8" s="175" t="s">
        <v>245</v>
      </c>
      <c r="Y8" s="176">
        <v>43193</v>
      </c>
    </row>
    <row r="9" spans="1:28" x14ac:dyDescent="0.25">
      <c r="A9" s="92" t="s">
        <v>17</v>
      </c>
      <c r="B9" s="93" t="s">
        <v>13</v>
      </c>
      <c r="C9" s="94"/>
      <c r="D9" s="95"/>
      <c r="E9" s="95"/>
      <c r="F9" s="95"/>
      <c r="G9" s="96">
        <f t="shared" si="0"/>
        <v>3</v>
      </c>
      <c r="H9" s="94"/>
      <c r="I9" s="101"/>
      <c r="J9" s="97">
        <v>1</v>
      </c>
      <c r="K9" s="98">
        <v>2</v>
      </c>
      <c r="L9" s="99" t="s">
        <v>135</v>
      </c>
      <c r="M9" s="119"/>
      <c r="N9" s="94"/>
      <c r="O9" s="94"/>
      <c r="P9" s="94"/>
      <c r="Q9" s="94"/>
      <c r="R9" s="94"/>
      <c r="S9" s="94"/>
      <c r="T9" s="94"/>
      <c r="U9" s="101"/>
      <c r="X9" s="175" t="s">
        <v>246</v>
      </c>
      <c r="Y9" s="176">
        <v>43266</v>
      </c>
    </row>
    <row r="10" spans="1:28" x14ac:dyDescent="0.25">
      <c r="A10" s="92" t="s">
        <v>18</v>
      </c>
      <c r="B10" s="93" t="s">
        <v>110</v>
      </c>
      <c r="C10" s="94"/>
      <c r="D10" s="95"/>
      <c r="E10" s="95"/>
      <c r="F10" s="95"/>
      <c r="G10" s="96">
        <f t="shared" si="0"/>
        <v>7</v>
      </c>
      <c r="H10" s="94"/>
      <c r="I10" s="101"/>
      <c r="J10" s="97">
        <v>3</v>
      </c>
      <c r="K10" s="98">
        <v>4</v>
      </c>
      <c r="L10" s="99" t="s">
        <v>135</v>
      </c>
      <c r="M10" s="119"/>
      <c r="N10" s="94"/>
      <c r="O10" s="94"/>
      <c r="P10" s="94"/>
      <c r="Q10" s="94"/>
      <c r="R10" s="94"/>
      <c r="S10" s="94"/>
      <c r="T10" s="94"/>
      <c r="U10" s="101"/>
    </row>
    <row r="11" spans="1:28" x14ac:dyDescent="0.25">
      <c r="A11" s="92" t="s">
        <v>19</v>
      </c>
      <c r="B11" s="93" t="s">
        <v>71</v>
      </c>
      <c r="C11" s="94"/>
      <c r="D11" s="95"/>
      <c r="E11" s="95"/>
      <c r="F11" s="95"/>
      <c r="G11" s="96">
        <f t="shared" si="0"/>
        <v>3</v>
      </c>
      <c r="H11" s="94"/>
      <c r="I11" s="101"/>
      <c r="J11" s="97">
        <v>1</v>
      </c>
      <c r="K11" s="98">
        <v>2</v>
      </c>
      <c r="L11" s="99" t="s">
        <v>135</v>
      </c>
      <c r="M11" s="119"/>
      <c r="N11" s="94"/>
      <c r="O11" s="94"/>
      <c r="P11" s="94"/>
      <c r="Q11" s="94"/>
      <c r="R11" s="94"/>
      <c r="S11" s="94"/>
      <c r="T11" s="94"/>
      <c r="U11" s="101"/>
      <c r="X11" s="175" t="s">
        <v>142</v>
      </c>
      <c r="Y11" s="177" t="s">
        <v>247</v>
      </c>
    </row>
    <row r="12" spans="1:28" x14ac:dyDescent="0.25">
      <c r="A12" s="92" t="s">
        <v>21</v>
      </c>
      <c r="B12" s="93" t="s">
        <v>20</v>
      </c>
      <c r="C12" s="94"/>
      <c r="D12" s="95"/>
      <c r="E12" s="95"/>
      <c r="F12" s="95"/>
      <c r="G12" s="96">
        <f t="shared" si="0"/>
        <v>3</v>
      </c>
      <c r="H12" s="94"/>
      <c r="I12" s="101"/>
      <c r="J12" s="97">
        <v>1</v>
      </c>
      <c r="K12" s="98">
        <v>2</v>
      </c>
      <c r="L12" s="99" t="s">
        <v>135</v>
      </c>
      <c r="M12" s="119"/>
      <c r="N12" s="94"/>
      <c r="O12" s="94"/>
      <c r="P12" s="94"/>
      <c r="Q12" s="94"/>
      <c r="R12" s="94"/>
      <c r="S12" s="94"/>
      <c r="T12" s="94"/>
      <c r="U12" s="101"/>
    </row>
    <row r="13" spans="1:28" x14ac:dyDescent="0.25">
      <c r="A13" s="92" t="s">
        <v>22</v>
      </c>
      <c r="B13" s="93" t="s">
        <v>76</v>
      </c>
      <c r="C13" s="94"/>
      <c r="D13" s="95"/>
      <c r="E13" s="95"/>
      <c r="F13" s="95"/>
      <c r="G13" s="96">
        <f t="shared" si="0"/>
        <v>6</v>
      </c>
      <c r="H13" s="94"/>
      <c r="I13" s="101"/>
      <c r="J13" s="97">
        <v>2</v>
      </c>
      <c r="K13" s="98">
        <v>4</v>
      </c>
      <c r="L13" s="99" t="s">
        <v>135</v>
      </c>
      <c r="M13" s="119"/>
      <c r="N13" s="94"/>
      <c r="O13" s="94"/>
      <c r="P13" s="94"/>
      <c r="Q13" s="94"/>
      <c r="R13" s="94"/>
      <c r="S13" s="94"/>
      <c r="T13" s="94"/>
      <c r="U13" s="101"/>
    </row>
    <row r="14" spans="1:28" ht="15.75" thickBot="1" x14ac:dyDescent="0.3">
      <c r="A14" s="106" t="s">
        <v>45</v>
      </c>
      <c r="B14" s="107" t="s">
        <v>36</v>
      </c>
      <c r="C14" s="108"/>
      <c r="D14" s="109"/>
      <c r="E14" s="109"/>
      <c r="F14" s="109"/>
      <c r="G14" s="170">
        <f t="shared" si="0"/>
        <v>1.5</v>
      </c>
      <c r="H14" s="108"/>
      <c r="I14" s="112"/>
      <c r="J14" s="97">
        <v>0</v>
      </c>
      <c r="K14" s="98">
        <v>1.5</v>
      </c>
      <c r="L14" s="99" t="s">
        <v>135</v>
      </c>
      <c r="M14" s="119"/>
      <c r="N14" s="94"/>
      <c r="O14" s="94"/>
      <c r="P14" s="94"/>
      <c r="Q14" s="94"/>
      <c r="R14" s="94"/>
      <c r="S14" s="94"/>
      <c r="T14" s="94"/>
      <c r="U14" s="101"/>
    </row>
    <row r="15" spans="1:28" x14ac:dyDescent="0.25">
      <c r="A15" s="140" t="s">
        <v>174</v>
      </c>
      <c r="B15" s="140" t="s">
        <v>175</v>
      </c>
      <c r="C15" s="85">
        <f>SUM(D15:F15)</f>
        <v>54.5</v>
      </c>
      <c r="D15" s="168">
        <v>20</v>
      </c>
      <c r="E15" s="168">
        <v>0</v>
      </c>
      <c r="F15" s="168">
        <v>34.5</v>
      </c>
      <c r="G15" s="85">
        <f>SUM(H15:I15)</f>
        <v>54.5</v>
      </c>
      <c r="H15" s="86">
        <f>SUM(J16:J19)</f>
        <v>20</v>
      </c>
      <c r="I15" s="86">
        <f>SUM(K16:K19)</f>
        <v>34.5</v>
      </c>
      <c r="J15" s="87"/>
      <c r="K15" s="88"/>
      <c r="L15" s="89"/>
      <c r="M15" s="120"/>
      <c r="N15" s="88"/>
      <c r="O15" s="90"/>
      <c r="P15" s="90"/>
      <c r="Q15" s="90"/>
      <c r="R15" s="90"/>
      <c r="S15" s="90"/>
      <c r="T15" s="90"/>
      <c r="U15" s="91"/>
    </row>
    <row r="16" spans="1:28" x14ac:dyDescent="0.25">
      <c r="A16" s="92" t="s">
        <v>72</v>
      </c>
      <c r="B16" s="93" t="s">
        <v>68</v>
      </c>
      <c r="C16" s="94"/>
      <c r="D16" s="95"/>
      <c r="E16" s="95"/>
      <c r="F16" s="95"/>
      <c r="G16" s="96">
        <f>SUM(J16:K16)</f>
        <v>2</v>
      </c>
      <c r="H16" s="94"/>
      <c r="I16" s="94"/>
      <c r="J16" s="97">
        <v>2</v>
      </c>
      <c r="K16" s="98">
        <v>0</v>
      </c>
      <c r="L16" s="99" t="s">
        <v>9</v>
      </c>
      <c r="M16" s="119"/>
      <c r="N16" s="94"/>
      <c r="O16" s="94"/>
      <c r="P16" s="94"/>
      <c r="Q16" s="94"/>
      <c r="R16" s="94"/>
      <c r="S16" s="94"/>
      <c r="T16" s="94"/>
      <c r="U16" s="101"/>
    </row>
    <row r="17" spans="1:21" x14ac:dyDescent="0.25">
      <c r="A17" s="92" t="s">
        <v>24</v>
      </c>
      <c r="B17" s="93" t="s">
        <v>75</v>
      </c>
      <c r="C17" s="94"/>
      <c r="D17" s="95"/>
      <c r="E17" s="95"/>
      <c r="F17" s="95"/>
      <c r="G17" s="96">
        <f>SUM(J17:K17)</f>
        <v>12.5</v>
      </c>
      <c r="H17" s="94"/>
      <c r="I17" s="94"/>
      <c r="J17" s="97">
        <v>7</v>
      </c>
      <c r="K17" s="98">
        <v>5.5</v>
      </c>
      <c r="L17" s="99" t="s">
        <v>135</v>
      </c>
      <c r="M17" s="119"/>
      <c r="N17" s="94"/>
      <c r="O17" s="94"/>
      <c r="P17" s="94"/>
      <c r="Q17" s="94"/>
      <c r="R17" s="94"/>
      <c r="S17" s="94"/>
      <c r="T17" s="94"/>
      <c r="U17" s="101"/>
    </row>
    <row r="18" spans="1:21" x14ac:dyDescent="0.25">
      <c r="A18" s="92" t="s">
        <v>25</v>
      </c>
      <c r="B18" s="93" t="s">
        <v>111</v>
      </c>
      <c r="C18" s="94"/>
      <c r="D18" s="95"/>
      <c r="E18" s="95"/>
      <c r="F18" s="95"/>
      <c r="G18" s="96">
        <f>SUM(J18:K18)</f>
        <v>21</v>
      </c>
      <c r="H18" s="94"/>
      <c r="I18" s="94"/>
      <c r="J18" s="97">
        <v>8</v>
      </c>
      <c r="K18" s="98">
        <v>13</v>
      </c>
      <c r="L18" s="99" t="s">
        <v>135</v>
      </c>
      <c r="M18" s="119"/>
      <c r="N18" s="94"/>
      <c r="O18" s="94"/>
      <c r="P18" s="94"/>
      <c r="Q18" s="94"/>
      <c r="R18" s="94"/>
      <c r="S18" s="94"/>
      <c r="T18" s="94"/>
      <c r="U18" s="101"/>
    </row>
    <row r="19" spans="1:21" ht="15.75" thickBot="1" x14ac:dyDescent="0.3">
      <c r="A19" s="92" t="s">
        <v>69</v>
      </c>
      <c r="B19" s="93" t="s">
        <v>143</v>
      </c>
      <c r="C19" s="94"/>
      <c r="D19" s="95"/>
      <c r="E19" s="95"/>
      <c r="F19" s="95"/>
      <c r="G19" s="96">
        <f>SUM(J19:K19)</f>
        <v>19</v>
      </c>
      <c r="H19" s="94"/>
      <c r="I19" s="94"/>
      <c r="J19" s="97">
        <v>3</v>
      </c>
      <c r="K19" s="98">
        <v>16</v>
      </c>
      <c r="L19" s="99" t="s">
        <v>135</v>
      </c>
      <c r="M19" s="119"/>
      <c r="N19" s="94"/>
      <c r="O19" s="94"/>
      <c r="P19" s="94"/>
      <c r="Q19" s="94"/>
      <c r="R19" s="94"/>
      <c r="S19" s="94"/>
      <c r="T19" s="94"/>
      <c r="U19" s="101"/>
    </row>
    <row r="20" spans="1:21" x14ac:dyDescent="0.25">
      <c r="A20" s="140" t="s">
        <v>176</v>
      </c>
      <c r="B20" s="140" t="s">
        <v>177</v>
      </c>
      <c r="C20" s="85">
        <f>SUM(D20:F20)</f>
        <v>4.5</v>
      </c>
      <c r="D20" s="168">
        <v>4.5</v>
      </c>
      <c r="E20" s="168">
        <v>0</v>
      </c>
      <c r="F20" s="168">
        <v>0</v>
      </c>
      <c r="G20" s="85">
        <f>SUM(H20:I20)</f>
        <v>4.5</v>
      </c>
      <c r="H20" s="86">
        <f>SUM(J21:J22)</f>
        <v>4.5</v>
      </c>
      <c r="I20" s="86">
        <f>SUM(K21:K22)</f>
        <v>0</v>
      </c>
      <c r="J20" s="87"/>
      <c r="K20" s="88"/>
      <c r="L20" s="89"/>
      <c r="M20" s="120"/>
      <c r="N20" s="88"/>
      <c r="O20" s="90"/>
      <c r="P20" s="90"/>
      <c r="Q20" s="90"/>
      <c r="R20" s="90"/>
      <c r="S20" s="90"/>
      <c r="T20" s="90"/>
      <c r="U20" s="91"/>
    </row>
    <row r="21" spans="1:21" x14ac:dyDescent="0.25">
      <c r="A21" s="92" t="s">
        <v>32</v>
      </c>
      <c r="B21" s="93" t="s">
        <v>33</v>
      </c>
      <c r="C21" s="94"/>
      <c r="D21" s="95"/>
      <c r="E21" s="95"/>
      <c r="F21" s="95"/>
      <c r="G21" s="96">
        <f>SUM(J21:K21)</f>
        <v>3</v>
      </c>
      <c r="H21" s="94"/>
      <c r="I21" s="94"/>
      <c r="J21" s="97">
        <v>3</v>
      </c>
      <c r="K21" s="98">
        <v>0</v>
      </c>
      <c r="L21" s="99" t="s">
        <v>9</v>
      </c>
      <c r="M21" s="119"/>
      <c r="N21" s="94"/>
      <c r="O21" s="94"/>
      <c r="P21" s="94"/>
      <c r="Q21" s="94"/>
      <c r="R21" s="94"/>
      <c r="S21" s="94"/>
      <c r="T21" s="94"/>
      <c r="U21" s="101"/>
    </row>
    <row r="22" spans="1:21" ht="15.75" thickBot="1" x14ac:dyDescent="0.3">
      <c r="A22" s="92" t="s">
        <v>65</v>
      </c>
      <c r="B22" s="93" t="s">
        <v>66</v>
      </c>
      <c r="C22" s="94"/>
      <c r="D22" s="95"/>
      <c r="E22" s="95"/>
      <c r="F22" s="95"/>
      <c r="G22" s="96">
        <f>SUM(J22:K22)</f>
        <v>1.5</v>
      </c>
      <c r="H22" s="94"/>
      <c r="I22" s="94"/>
      <c r="J22" s="97">
        <v>1.5</v>
      </c>
      <c r="K22" s="98">
        <v>0</v>
      </c>
      <c r="L22" s="99" t="s">
        <v>9</v>
      </c>
      <c r="M22" s="119"/>
      <c r="N22" s="94"/>
      <c r="O22" s="94"/>
      <c r="P22" s="94"/>
      <c r="Q22" s="94"/>
      <c r="R22" s="94"/>
      <c r="S22" s="94"/>
      <c r="T22" s="94"/>
      <c r="U22" s="101"/>
    </row>
    <row r="23" spans="1:21" x14ac:dyDescent="0.25">
      <c r="A23" s="140" t="s">
        <v>178</v>
      </c>
      <c r="B23" s="140" t="s">
        <v>164</v>
      </c>
      <c r="C23" s="85">
        <f>SUM(D23:F23)</f>
        <v>74.5</v>
      </c>
      <c r="D23" s="168">
        <v>19</v>
      </c>
      <c r="E23" s="168">
        <v>0</v>
      </c>
      <c r="F23" s="168">
        <v>55.5</v>
      </c>
      <c r="G23" s="85">
        <f>SUM(H23:I23)</f>
        <v>74.5</v>
      </c>
      <c r="H23" s="86">
        <f>SUM(J24:J26)</f>
        <v>19</v>
      </c>
      <c r="I23" s="86">
        <f>SUM(K24:K26)</f>
        <v>55.5</v>
      </c>
      <c r="J23" s="87"/>
      <c r="K23" s="88"/>
      <c r="L23" s="89"/>
      <c r="M23" s="120"/>
      <c r="N23" s="88"/>
      <c r="O23" s="90"/>
      <c r="P23" s="90"/>
      <c r="Q23" s="90"/>
      <c r="R23" s="90"/>
      <c r="S23" s="90"/>
      <c r="T23" s="90"/>
      <c r="U23" s="91"/>
    </row>
    <row r="24" spans="1:21" x14ac:dyDescent="0.25">
      <c r="A24" s="92" t="s">
        <v>23</v>
      </c>
      <c r="B24" s="93" t="s">
        <v>144</v>
      </c>
      <c r="C24" s="94"/>
      <c r="D24" s="95"/>
      <c r="E24" s="95"/>
      <c r="F24" s="95"/>
      <c r="G24" s="96">
        <f>SUM(J24:K24)</f>
        <v>57</v>
      </c>
      <c r="H24" s="94"/>
      <c r="I24" s="94"/>
      <c r="J24" s="97">
        <v>18</v>
      </c>
      <c r="K24" s="98">
        <v>39</v>
      </c>
      <c r="L24" s="99" t="s">
        <v>9</v>
      </c>
      <c r="M24" s="119"/>
      <c r="N24" s="94"/>
      <c r="O24" s="94"/>
      <c r="P24" s="94"/>
      <c r="Q24" s="94"/>
      <c r="R24" s="94"/>
      <c r="S24" s="94"/>
      <c r="T24" s="94"/>
      <c r="U24" s="101"/>
    </row>
    <row r="25" spans="1:21" s="148" customFormat="1" x14ac:dyDescent="0.25">
      <c r="A25" s="92" t="s">
        <v>30</v>
      </c>
      <c r="B25" s="93" t="s">
        <v>233</v>
      </c>
      <c r="C25" s="94"/>
      <c r="D25" s="95"/>
      <c r="E25" s="95"/>
      <c r="F25" s="95"/>
      <c r="G25" s="96">
        <f>SUM(J25:K25)</f>
        <v>16</v>
      </c>
      <c r="H25" s="94"/>
      <c r="I25" s="94"/>
      <c r="J25" s="97">
        <v>0</v>
      </c>
      <c r="K25" s="98">
        <v>16</v>
      </c>
      <c r="L25" s="99"/>
      <c r="M25" s="119"/>
      <c r="N25" s="94"/>
      <c r="O25" s="94"/>
      <c r="P25" s="94"/>
      <c r="Q25" s="94"/>
      <c r="R25" s="94"/>
      <c r="S25" s="94"/>
      <c r="T25" s="94"/>
      <c r="U25" s="101"/>
    </row>
    <row r="26" spans="1:21" s="148" customFormat="1" ht="15.75" thickBot="1" x14ac:dyDescent="0.3">
      <c r="A26" s="92" t="s">
        <v>232</v>
      </c>
      <c r="B26" s="93" t="s">
        <v>55</v>
      </c>
      <c r="C26" s="94"/>
      <c r="D26" s="95"/>
      <c r="E26" s="95"/>
      <c r="F26" s="95"/>
      <c r="G26" s="96">
        <f>SUM(J26:K26)</f>
        <v>1.5</v>
      </c>
      <c r="H26" s="94"/>
      <c r="I26" s="94"/>
      <c r="J26" s="97">
        <v>1</v>
      </c>
      <c r="K26" s="98">
        <v>0.5</v>
      </c>
      <c r="L26" s="99" t="s">
        <v>9</v>
      </c>
      <c r="M26" s="119"/>
      <c r="N26" s="94"/>
      <c r="O26" s="94"/>
      <c r="P26" s="94"/>
      <c r="Q26" s="94"/>
      <c r="R26" s="94"/>
      <c r="S26" s="94"/>
      <c r="T26" s="94"/>
      <c r="U26" s="101"/>
    </row>
    <row r="27" spans="1:21" x14ac:dyDescent="0.25">
      <c r="A27" s="140" t="s">
        <v>179</v>
      </c>
      <c r="B27" s="140" t="s">
        <v>180</v>
      </c>
      <c r="C27" s="85">
        <f>SUM(D27:F27)</f>
        <v>9</v>
      </c>
      <c r="D27" s="168">
        <v>0</v>
      </c>
      <c r="E27" s="168">
        <v>0</v>
      </c>
      <c r="F27" s="168">
        <v>9</v>
      </c>
      <c r="G27" s="85">
        <f>SUM(H27:I27)</f>
        <v>9</v>
      </c>
      <c r="H27" s="86">
        <f>SUM(J28:J28)</f>
        <v>0</v>
      </c>
      <c r="I27" s="86">
        <f>SUM(K28:K28)</f>
        <v>9</v>
      </c>
      <c r="J27" s="87"/>
      <c r="K27" s="88"/>
      <c r="L27" s="89"/>
      <c r="M27" s="120"/>
      <c r="N27" s="88"/>
      <c r="O27" s="90"/>
      <c r="P27" s="90"/>
      <c r="Q27" s="90"/>
      <c r="R27" s="90"/>
      <c r="S27" s="90"/>
      <c r="T27" s="90"/>
      <c r="U27" s="91"/>
    </row>
    <row r="28" spans="1:21" ht="15.75" thickBot="1" x14ac:dyDescent="0.3">
      <c r="A28" s="106" t="s">
        <v>145</v>
      </c>
      <c r="B28" s="107" t="s">
        <v>84</v>
      </c>
      <c r="C28" s="108"/>
      <c r="D28" s="109"/>
      <c r="E28" s="109"/>
      <c r="F28" s="109"/>
      <c r="G28" s="96">
        <f>SUM(J28:K28)</f>
        <v>9</v>
      </c>
      <c r="H28" s="108"/>
      <c r="I28" s="108"/>
      <c r="J28" s="110">
        <v>0</v>
      </c>
      <c r="K28" s="111">
        <v>9</v>
      </c>
      <c r="L28" s="99" t="s">
        <v>135</v>
      </c>
      <c r="M28" s="121"/>
      <c r="N28" s="108"/>
      <c r="O28" s="108"/>
      <c r="P28" s="108"/>
      <c r="Q28" s="108"/>
      <c r="R28" s="108"/>
      <c r="S28" s="108"/>
      <c r="T28" s="108"/>
      <c r="U28" s="112"/>
    </row>
    <row r="29" spans="1:21" x14ac:dyDescent="0.25">
      <c r="A29" s="140" t="s">
        <v>181</v>
      </c>
      <c r="B29" s="140" t="s">
        <v>112</v>
      </c>
      <c r="C29" s="85">
        <f>SUM(D29:F29)</f>
        <v>38</v>
      </c>
      <c r="D29" s="168">
        <v>13</v>
      </c>
      <c r="E29" s="168">
        <v>0</v>
      </c>
      <c r="F29" s="168">
        <v>25</v>
      </c>
      <c r="G29" s="85">
        <f>SUM(H29:I29)</f>
        <v>38</v>
      </c>
      <c r="H29" s="86">
        <f>SUM(J30:J31)</f>
        <v>13</v>
      </c>
      <c r="I29" s="86">
        <f>SUM(K30:K31)</f>
        <v>25</v>
      </c>
      <c r="J29" s="87"/>
      <c r="K29" s="88"/>
      <c r="L29" s="89"/>
      <c r="M29" s="120"/>
      <c r="N29" s="88"/>
      <c r="O29" s="90"/>
      <c r="P29" s="90"/>
      <c r="Q29" s="90"/>
      <c r="R29" s="90"/>
      <c r="S29" s="90"/>
      <c r="T29" s="90"/>
      <c r="U29" s="91"/>
    </row>
    <row r="30" spans="1:21" x14ac:dyDescent="0.25">
      <c r="A30" s="92" t="s">
        <v>35</v>
      </c>
      <c r="B30" s="93" t="s">
        <v>146</v>
      </c>
      <c r="C30" s="94"/>
      <c r="D30" s="95"/>
      <c r="E30" s="95"/>
      <c r="F30" s="95"/>
      <c r="G30" s="96">
        <f>SUM(J30:K30)</f>
        <v>14</v>
      </c>
      <c r="H30" s="94"/>
      <c r="I30" s="94"/>
      <c r="J30" s="97">
        <v>7</v>
      </c>
      <c r="K30" s="98">
        <v>7</v>
      </c>
      <c r="L30" s="99" t="s">
        <v>135</v>
      </c>
      <c r="M30" s="119"/>
      <c r="N30" s="94"/>
      <c r="O30" s="94"/>
      <c r="P30" s="94"/>
      <c r="Q30" s="94"/>
      <c r="R30" s="94"/>
      <c r="S30" s="94"/>
      <c r="T30" s="94"/>
      <c r="U30" s="101"/>
    </row>
    <row r="31" spans="1:21" ht="15.75" thickBot="1" x14ac:dyDescent="0.3">
      <c r="A31" s="92" t="s">
        <v>70</v>
      </c>
      <c r="B31" s="93" t="s">
        <v>112</v>
      </c>
      <c r="C31" s="94"/>
      <c r="D31" s="95"/>
      <c r="E31" s="95"/>
      <c r="F31" s="95"/>
      <c r="G31" s="96">
        <f>SUM(J31:K31)</f>
        <v>24</v>
      </c>
      <c r="H31" s="94"/>
      <c r="I31" s="94"/>
      <c r="J31" s="97">
        <v>6</v>
      </c>
      <c r="K31" s="98">
        <v>18</v>
      </c>
      <c r="L31" s="99" t="s">
        <v>135</v>
      </c>
      <c r="M31" s="119"/>
      <c r="N31" s="94"/>
      <c r="O31" s="94"/>
      <c r="P31" s="94"/>
      <c r="Q31" s="94"/>
      <c r="R31" s="94"/>
      <c r="S31" s="94"/>
      <c r="T31" s="94"/>
      <c r="U31" s="101"/>
    </row>
    <row r="32" spans="1:21" x14ac:dyDescent="0.25">
      <c r="A32" s="140" t="s">
        <v>200</v>
      </c>
      <c r="B32" s="140" t="s">
        <v>182</v>
      </c>
      <c r="C32" s="85">
        <f>SUM(D32:F32)</f>
        <v>49</v>
      </c>
      <c r="D32" s="168">
        <v>8</v>
      </c>
      <c r="E32" s="168">
        <v>0</v>
      </c>
      <c r="F32" s="168">
        <v>41</v>
      </c>
      <c r="G32" s="85">
        <f>SUM(H32:I32)</f>
        <v>49</v>
      </c>
      <c r="H32" s="86">
        <f>SUM(J33:J38)</f>
        <v>8</v>
      </c>
      <c r="I32" s="86">
        <f>SUM(K33:K38)</f>
        <v>41</v>
      </c>
      <c r="J32" s="87"/>
      <c r="K32" s="88"/>
      <c r="L32" s="89"/>
      <c r="M32" s="120"/>
      <c r="N32" s="88"/>
      <c r="O32" s="90"/>
      <c r="P32" s="90"/>
      <c r="Q32" s="90"/>
      <c r="R32" s="90"/>
      <c r="S32" s="90"/>
      <c r="T32" s="90"/>
      <c r="U32" s="91"/>
    </row>
    <row r="33" spans="1:21" x14ac:dyDescent="0.25">
      <c r="A33" s="92" t="s">
        <v>37</v>
      </c>
      <c r="B33" s="93" t="s">
        <v>147</v>
      </c>
      <c r="C33" s="94"/>
      <c r="D33" s="95"/>
      <c r="E33" s="95"/>
      <c r="F33" s="95"/>
      <c r="G33" s="96">
        <f t="shared" ref="G33:G38" si="2">SUM(J33:K33)</f>
        <v>3</v>
      </c>
      <c r="H33" s="94"/>
      <c r="I33" s="94"/>
      <c r="J33" s="97">
        <v>1.5</v>
      </c>
      <c r="K33" s="98">
        <v>1.5</v>
      </c>
      <c r="L33" s="99" t="s">
        <v>135</v>
      </c>
      <c r="M33" s="119"/>
      <c r="N33" s="94"/>
      <c r="O33" s="94"/>
      <c r="P33" s="94"/>
      <c r="Q33" s="94"/>
      <c r="R33" s="94"/>
      <c r="S33" s="94"/>
      <c r="T33" s="94"/>
      <c r="U33" s="101"/>
    </row>
    <row r="34" spans="1:21" x14ac:dyDescent="0.25">
      <c r="A34" s="92" t="s">
        <v>38</v>
      </c>
      <c r="B34" s="93" t="s">
        <v>148</v>
      </c>
      <c r="C34" s="94"/>
      <c r="D34" s="95"/>
      <c r="E34" s="95"/>
      <c r="F34" s="95"/>
      <c r="G34" s="96">
        <f t="shared" si="2"/>
        <v>5</v>
      </c>
      <c r="H34" s="94"/>
      <c r="I34" s="94"/>
      <c r="J34" s="97">
        <v>2</v>
      </c>
      <c r="K34" s="98">
        <v>3</v>
      </c>
      <c r="L34" s="99" t="s">
        <v>135</v>
      </c>
      <c r="M34" s="119"/>
      <c r="N34" s="94"/>
      <c r="O34" s="94"/>
      <c r="P34" s="94"/>
      <c r="Q34" s="94"/>
      <c r="R34" s="94"/>
      <c r="S34" s="94"/>
      <c r="T34" s="94"/>
      <c r="U34" s="101"/>
    </row>
    <row r="35" spans="1:21" x14ac:dyDescent="0.25">
      <c r="A35" s="92" t="s">
        <v>39</v>
      </c>
      <c r="B35" s="93" t="s">
        <v>62</v>
      </c>
      <c r="C35" s="94"/>
      <c r="D35" s="95"/>
      <c r="E35" s="95"/>
      <c r="F35" s="95"/>
      <c r="G35" s="96">
        <f t="shared" si="2"/>
        <v>3</v>
      </c>
      <c r="H35" s="94"/>
      <c r="I35" s="94"/>
      <c r="J35" s="97">
        <v>1</v>
      </c>
      <c r="K35" s="98">
        <v>2</v>
      </c>
      <c r="L35" s="99" t="s">
        <v>135</v>
      </c>
      <c r="M35" s="119"/>
      <c r="N35" s="94"/>
      <c r="O35" s="94"/>
      <c r="P35" s="94"/>
      <c r="Q35" s="94"/>
      <c r="R35" s="94"/>
      <c r="S35" s="94"/>
      <c r="T35" s="94"/>
      <c r="U35" s="101"/>
    </row>
    <row r="36" spans="1:21" x14ac:dyDescent="0.25">
      <c r="A36" s="92" t="s">
        <v>40</v>
      </c>
      <c r="B36" s="93" t="s">
        <v>113</v>
      </c>
      <c r="C36" s="94"/>
      <c r="D36" s="95"/>
      <c r="E36" s="95"/>
      <c r="F36" s="95"/>
      <c r="G36" s="96">
        <f t="shared" si="2"/>
        <v>12</v>
      </c>
      <c r="H36" s="94"/>
      <c r="I36" s="94"/>
      <c r="J36" s="97">
        <v>3</v>
      </c>
      <c r="K36" s="98">
        <v>9</v>
      </c>
      <c r="L36" s="99" t="s">
        <v>135</v>
      </c>
      <c r="M36" s="119"/>
      <c r="N36" s="94"/>
      <c r="O36" s="94"/>
      <c r="P36" s="94"/>
      <c r="Q36" s="94"/>
      <c r="R36" s="94"/>
      <c r="S36" s="94"/>
      <c r="T36" s="94"/>
      <c r="U36" s="101"/>
    </row>
    <row r="37" spans="1:21" x14ac:dyDescent="0.25">
      <c r="A37" s="92" t="s">
        <v>41</v>
      </c>
      <c r="B37" s="93" t="s">
        <v>114</v>
      </c>
      <c r="C37" s="94"/>
      <c r="D37" s="95"/>
      <c r="E37" s="95"/>
      <c r="F37" s="95"/>
      <c r="G37" s="96">
        <f t="shared" si="2"/>
        <v>7</v>
      </c>
      <c r="H37" s="94"/>
      <c r="I37" s="94"/>
      <c r="J37" s="97">
        <v>0.5</v>
      </c>
      <c r="K37" s="98">
        <v>6.5</v>
      </c>
      <c r="L37" s="99" t="s">
        <v>135</v>
      </c>
      <c r="M37" s="119"/>
      <c r="N37" s="94"/>
      <c r="O37" s="94"/>
      <c r="P37" s="94"/>
      <c r="Q37" s="94"/>
      <c r="R37" s="94"/>
      <c r="S37" s="94"/>
      <c r="T37" s="94"/>
      <c r="U37" s="101"/>
    </row>
    <row r="38" spans="1:21" ht="15.75" thickBot="1" x14ac:dyDescent="0.3">
      <c r="A38" s="106" t="s">
        <v>27</v>
      </c>
      <c r="B38" s="107" t="s">
        <v>149</v>
      </c>
      <c r="C38" s="108"/>
      <c r="D38" s="109"/>
      <c r="E38" s="109"/>
      <c r="F38" s="109"/>
      <c r="G38" s="96">
        <f t="shared" si="2"/>
        <v>19</v>
      </c>
      <c r="H38" s="108"/>
      <c r="I38" s="108"/>
      <c r="J38" s="110">
        <v>0</v>
      </c>
      <c r="K38" s="111">
        <v>19</v>
      </c>
      <c r="L38" s="99" t="s">
        <v>135</v>
      </c>
      <c r="M38" s="121"/>
      <c r="N38" s="108"/>
      <c r="O38" s="108"/>
      <c r="P38" s="108"/>
      <c r="Q38" s="108"/>
      <c r="R38" s="108"/>
      <c r="S38" s="108"/>
      <c r="T38" s="108"/>
      <c r="U38" s="112"/>
    </row>
    <row r="39" spans="1:21" x14ac:dyDescent="0.25">
      <c r="A39" s="140" t="s">
        <v>183</v>
      </c>
      <c r="B39" s="140" t="s">
        <v>184</v>
      </c>
      <c r="C39" s="85">
        <f>SUM(D39:F39)</f>
        <v>17.5</v>
      </c>
      <c r="D39" s="168">
        <v>12.5</v>
      </c>
      <c r="E39" s="168">
        <v>0</v>
      </c>
      <c r="F39" s="168">
        <v>5</v>
      </c>
      <c r="G39" s="85">
        <f>SUM(H39:I39)</f>
        <v>17.5</v>
      </c>
      <c r="H39" s="86">
        <f>SUM(J40:J44)</f>
        <v>12.5</v>
      </c>
      <c r="I39" s="86">
        <f>SUM(K40:K44)</f>
        <v>5</v>
      </c>
      <c r="J39" s="87"/>
      <c r="K39" s="88"/>
      <c r="L39" s="89"/>
      <c r="M39" s="120"/>
      <c r="N39" s="88"/>
      <c r="O39" s="90"/>
      <c r="P39" s="90"/>
      <c r="Q39" s="90"/>
      <c r="R39" s="90"/>
      <c r="S39" s="90"/>
      <c r="T39" s="90"/>
      <c r="U39" s="91"/>
    </row>
    <row r="40" spans="1:21" x14ac:dyDescent="0.25">
      <c r="A40" s="92" t="s">
        <v>43</v>
      </c>
      <c r="B40" s="132" t="s">
        <v>11</v>
      </c>
      <c r="C40" s="94"/>
      <c r="D40" s="94"/>
      <c r="E40" s="94"/>
      <c r="F40" s="94"/>
      <c r="G40" s="96">
        <f>SUM(J40:K40)</f>
        <v>1.5</v>
      </c>
      <c r="H40" s="94"/>
      <c r="I40" s="94"/>
      <c r="J40" s="98">
        <v>1.5</v>
      </c>
      <c r="K40" s="98">
        <v>0</v>
      </c>
      <c r="L40" s="133" t="s">
        <v>9</v>
      </c>
      <c r="M40" s="94"/>
      <c r="N40" s="94"/>
      <c r="O40" s="94"/>
      <c r="P40" s="94"/>
      <c r="Q40" s="94"/>
      <c r="R40" s="94"/>
      <c r="S40" s="94"/>
      <c r="T40" s="94"/>
      <c r="U40" s="101"/>
    </row>
    <row r="41" spans="1:21" x14ac:dyDescent="0.25">
      <c r="A41" s="92" t="s">
        <v>44</v>
      </c>
      <c r="B41" s="132" t="s">
        <v>151</v>
      </c>
      <c r="C41" s="94"/>
      <c r="D41" s="94"/>
      <c r="E41" s="94"/>
      <c r="F41" s="94"/>
      <c r="G41" s="96">
        <f>SUM(J41:K41)</f>
        <v>3</v>
      </c>
      <c r="H41" s="94"/>
      <c r="I41" s="94"/>
      <c r="J41" s="98">
        <v>3</v>
      </c>
      <c r="K41" s="98">
        <v>0</v>
      </c>
      <c r="L41" s="133" t="s">
        <v>9</v>
      </c>
      <c r="M41" s="94"/>
      <c r="N41" s="94"/>
      <c r="O41" s="94"/>
      <c r="P41" s="94"/>
      <c r="Q41" s="94"/>
      <c r="R41" s="94"/>
      <c r="S41" s="94"/>
      <c r="T41" s="94"/>
      <c r="U41" s="101"/>
    </row>
    <row r="42" spans="1:21" x14ac:dyDescent="0.25">
      <c r="A42" s="92" t="s">
        <v>28</v>
      </c>
      <c r="B42" s="93" t="s">
        <v>150</v>
      </c>
      <c r="C42" s="94"/>
      <c r="D42" s="95"/>
      <c r="E42" s="95"/>
      <c r="F42" s="95"/>
      <c r="G42" s="96">
        <f>SUM(J42:K42)</f>
        <v>7.5</v>
      </c>
      <c r="H42" s="94"/>
      <c r="I42" s="94"/>
      <c r="J42" s="97">
        <v>2.5</v>
      </c>
      <c r="K42" s="98">
        <v>5</v>
      </c>
      <c r="L42" s="99" t="s">
        <v>9</v>
      </c>
      <c r="M42" s="119"/>
      <c r="N42" s="94"/>
      <c r="O42" s="94"/>
      <c r="P42" s="94"/>
      <c r="Q42" s="94"/>
      <c r="R42" s="94"/>
      <c r="S42" s="94"/>
      <c r="T42" s="94"/>
      <c r="U42" s="101"/>
    </row>
    <row r="43" spans="1:21" x14ac:dyDescent="0.25">
      <c r="A43" s="92" t="s">
        <v>42</v>
      </c>
      <c r="B43" s="132" t="s">
        <v>152</v>
      </c>
      <c r="C43" s="94"/>
      <c r="D43" s="94"/>
      <c r="E43" s="94"/>
      <c r="F43" s="94"/>
      <c r="G43" s="96">
        <f>SUM(J43:K43)</f>
        <v>4</v>
      </c>
      <c r="H43" s="94"/>
      <c r="I43" s="94"/>
      <c r="J43" s="98">
        <v>4</v>
      </c>
      <c r="K43" s="98">
        <v>0</v>
      </c>
      <c r="L43" s="133" t="s">
        <v>9</v>
      </c>
      <c r="M43" s="94"/>
      <c r="N43" s="94"/>
      <c r="O43" s="94"/>
      <c r="P43" s="94"/>
      <c r="Q43" s="94"/>
      <c r="R43" s="94"/>
      <c r="S43" s="94"/>
      <c r="T43" s="94"/>
      <c r="U43" s="101"/>
    </row>
    <row r="44" spans="1:21" ht="15.75" thickBot="1" x14ac:dyDescent="0.3">
      <c r="A44" s="122" t="s">
        <v>29</v>
      </c>
      <c r="B44" s="123" t="s">
        <v>14</v>
      </c>
      <c r="C44" s="124"/>
      <c r="D44" s="125"/>
      <c r="E44" s="125"/>
      <c r="F44" s="125"/>
      <c r="G44" s="96">
        <f>SUM(J44:K44)</f>
        <v>1.5</v>
      </c>
      <c r="H44" s="124"/>
      <c r="I44" s="124"/>
      <c r="J44" s="126">
        <v>1.5</v>
      </c>
      <c r="K44" s="127">
        <v>0</v>
      </c>
      <c r="L44" s="128" t="s">
        <v>9</v>
      </c>
      <c r="M44" s="129"/>
      <c r="N44" s="124"/>
      <c r="O44" s="124"/>
      <c r="P44" s="124"/>
      <c r="Q44" s="124"/>
      <c r="R44" s="124"/>
      <c r="S44" s="124"/>
      <c r="T44" s="124"/>
      <c r="U44" s="130"/>
    </row>
    <row r="45" spans="1:21" x14ac:dyDescent="0.25">
      <c r="A45" s="83" t="s">
        <v>185</v>
      </c>
      <c r="B45" s="140" t="s">
        <v>186</v>
      </c>
      <c r="C45" s="85">
        <f>SUM(D45:F45)</f>
        <v>7.75</v>
      </c>
      <c r="D45" s="86">
        <v>7.75</v>
      </c>
      <c r="E45" s="86">
        <v>0</v>
      </c>
      <c r="F45" s="86">
        <v>0</v>
      </c>
      <c r="G45" s="85">
        <f>SUM(H45:I45)</f>
        <v>7.75</v>
      </c>
      <c r="H45" s="86">
        <f>SUM(J46)</f>
        <v>7.75</v>
      </c>
      <c r="I45" s="86">
        <f>SUM(K46)</f>
        <v>0</v>
      </c>
      <c r="J45" s="88"/>
      <c r="K45" s="88"/>
      <c r="L45" s="131"/>
      <c r="M45" s="88"/>
      <c r="N45" s="88"/>
      <c r="O45" s="90"/>
      <c r="P45" s="90"/>
      <c r="Q45" s="90"/>
      <c r="R45" s="90"/>
      <c r="S45" s="90"/>
      <c r="T45" s="90"/>
      <c r="U45" s="91"/>
    </row>
    <row r="46" spans="1:21" x14ac:dyDescent="0.25">
      <c r="A46" s="122" t="s">
        <v>52</v>
      </c>
      <c r="B46" s="171" t="s">
        <v>153</v>
      </c>
      <c r="C46" s="124"/>
      <c r="D46" s="124"/>
      <c r="E46" s="124"/>
      <c r="F46" s="124"/>
      <c r="G46" s="172">
        <f>SUM(J46:K46)</f>
        <v>7.75</v>
      </c>
      <c r="H46" s="124"/>
      <c r="I46" s="124"/>
      <c r="J46" s="127">
        <v>7.75</v>
      </c>
      <c r="K46" s="127">
        <v>0</v>
      </c>
      <c r="L46" s="173" t="s">
        <v>9</v>
      </c>
      <c r="M46" s="124"/>
      <c r="N46" s="124"/>
      <c r="O46" s="124"/>
      <c r="P46" s="124"/>
      <c r="Q46" s="124"/>
      <c r="R46" s="124"/>
      <c r="S46" s="124"/>
      <c r="T46" s="124"/>
      <c r="U46" s="130"/>
    </row>
    <row r="47" spans="1:21" s="148" customFormat="1" x14ac:dyDescent="0.25">
      <c r="A47" s="92" t="s">
        <v>239</v>
      </c>
      <c r="B47" s="132" t="s">
        <v>236</v>
      </c>
      <c r="C47" s="94"/>
      <c r="D47" s="94"/>
      <c r="E47" s="98">
        <v>68</v>
      </c>
      <c r="F47" s="94"/>
      <c r="G47" s="94">
        <f>E47</f>
        <v>68</v>
      </c>
      <c r="H47" s="124"/>
      <c r="I47" s="124"/>
      <c r="J47" s="124"/>
      <c r="K47" s="124"/>
      <c r="L47" s="124"/>
      <c r="M47" s="124"/>
      <c r="N47" s="124"/>
      <c r="O47" s="124"/>
      <c r="P47" s="124"/>
      <c r="Q47" s="124"/>
      <c r="R47" s="124"/>
      <c r="S47" s="124"/>
      <c r="T47" s="124"/>
      <c r="U47" s="125"/>
    </row>
    <row r="48" spans="1:21" s="148" customFormat="1" ht="15.75" thickBot="1" x14ac:dyDescent="0.3">
      <c r="A48" s="122" t="s">
        <v>240</v>
      </c>
      <c r="B48" s="171" t="s">
        <v>235</v>
      </c>
      <c r="C48" s="124"/>
      <c r="D48" s="124"/>
      <c r="E48" s="127">
        <v>2.5</v>
      </c>
      <c r="F48" s="124"/>
      <c r="G48" s="124">
        <f>E48</f>
        <v>2.5</v>
      </c>
      <c r="H48" s="124"/>
      <c r="I48" s="124"/>
      <c r="J48" s="124"/>
      <c r="K48" s="124"/>
      <c r="L48" s="124"/>
      <c r="M48" s="124"/>
      <c r="N48" s="124"/>
      <c r="O48" s="124"/>
      <c r="P48" s="124"/>
      <c r="Q48" s="124"/>
      <c r="R48" s="124"/>
      <c r="S48" s="124"/>
      <c r="T48" s="124"/>
      <c r="U48" s="125"/>
    </row>
    <row r="49" spans="1:21" x14ac:dyDescent="0.25">
      <c r="A49" s="83" t="s">
        <v>187</v>
      </c>
      <c r="B49" s="174" t="s">
        <v>188</v>
      </c>
      <c r="C49" s="85">
        <f>SUM(D49:F49)</f>
        <v>43.5</v>
      </c>
      <c r="D49" s="86">
        <v>7</v>
      </c>
      <c r="E49" s="86">
        <v>10.5</v>
      </c>
      <c r="F49" s="86">
        <v>26</v>
      </c>
      <c r="G49" s="85">
        <f>SUM(H49:I49)</f>
        <v>42.5</v>
      </c>
      <c r="H49" s="86">
        <f>SUM(J50:J58)</f>
        <v>11.5</v>
      </c>
      <c r="I49" s="86">
        <f>SUM(K50:K56)</f>
        <v>31</v>
      </c>
      <c r="J49" s="88"/>
      <c r="K49" s="88"/>
      <c r="L49" s="131"/>
      <c r="M49" s="88"/>
      <c r="N49" s="88"/>
      <c r="O49" s="90"/>
      <c r="P49" s="90"/>
      <c r="Q49" s="90"/>
      <c r="R49" s="90"/>
      <c r="S49" s="90"/>
      <c r="T49" s="90"/>
      <c r="U49" s="91"/>
    </row>
    <row r="50" spans="1:21" x14ac:dyDescent="0.25">
      <c r="A50" s="92" t="s">
        <v>189</v>
      </c>
      <c r="B50" s="132" t="s">
        <v>231</v>
      </c>
      <c r="C50" s="94"/>
      <c r="D50" s="94"/>
      <c r="E50" s="94"/>
      <c r="F50" s="94"/>
      <c r="G50" s="135"/>
      <c r="H50" s="94"/>
      <c r="I50" s="94"/>
      <c r="J50" s="135"/>
      <c r="K50" s="98">
        <f>N50*2</f>
        <v>2</v>
      </c>
      <c r="L50" s="135"/>
      <c r="M50" s="136" t="s">
        <v>154</v>
      </c>
      <c r="N50" s="136">
        <v>1</v>
      </c>
      <c r="O50" s="136" t="s">
        <v>155</v>
      </c>
      <c r="P50" s="136" t="s">
        <v>156</v>
      </c>
      <c r="Q50" s="136" t="s">
        <v>157</v>
      </c>
      <c r="R50" s="136"/>
      <c r="S50" s="136"/>
      <c r="T50" s="136"/>
      <c r="U50" s="137"/>
    </row>
    <row r="51" spans="1:21" x14ac:dyDescent="0.25">
      <c r="A51" s="92" t="s">
        <v>238</v>
      </c>
      <c r="B51" s="132" t="s">
        <v>158</v>
      </c>
      <c r="C51" s="94"/>
      <c r="D51" s="94"/>
      <c r="E51" s="94"/>
      <c r="F51" s="94"/>
      <c r="G51" s="135"/>
      <c r="H51" s="94"/>
      <c r="I51" s="94"/>
      <c r="J51" s="135"/>
      <c r="K51" s="98">
        <f>N51*2</f>
        <v>5</v>
      </c>
      <c r="L51" s="135"/>
      <c r="M51" s="136" t="s">
        <v>162</v>
      </c>
      <c r="N51" s="136">
        <v>2.5</v>
      </c>
      <c r="O51" s="136" t="s">
        <v>155</v>
      </c>
      <c r="P51" s="136" t="s">
        <v>167</v>
      </c>
      <c r="Q51" s="136" t="s">
        <v>159</v>
      </c>
      <c r="R51" s="136" t="s">
        <v>155</v>
      </c>
      <c r="S51" s="136" t="s">
        <v>155</v>
      </c>
      <c r="T51" s="136" t="s">
        <v>155</v>
      </c>
      <c r="U51" s="137" t="s">
        <v>54</v>
      </c>
    </row>
    <row r="52" spans="1:21" x14ac:dyDescent="0.25">
      <c r="A52" s="92" t="s">
        <v>50</v>
      </c>
      <c r="B52" s="132" t="s">
        <v>160</v>
      </c>
      <c r="C52" s="94"/>
      <c r="D52" s="94"/>
      <c r="E52" s="94"/>
      <c r="F52" s="94"/>
      <c r="G52" s="135"/>
      <c r="H52" s="94"/>
      <c r="I52" s="94"/>
      <c r="J52" s="135"/>
      <c r="K52" s="98">
        <f>N52*2</f>
        <v>2</v>
      </c>
      <c r="L52" s="135"/>
      <c r="M52" s="136" t="s">
        <v>154</v>
      </c>
      <c r="N52" s="136">
        <v>1</v>
      </c>
      <c r="O52" s="136" t="s">
        <v>155</v>
      </c>
      <c r="P52" s="136" t="s">
        <v>156</v>
      </c>
      <c r="Q52" s="136" t="s">
        <v>159</v>
      </c>
      <c r="R52" s="136" t="s">
        <v>155</v>
      </c>
      <c r="S52" s="136" t="s">
        <v>155</v>
      </c>
      <c r="T52" s="136" t="s">
        <v>155</v>
      </c>
      <c r="U52" s="137" t="s">
        <v>54</v>
      </c>
    </row>
    <row r="53" spans="1:21" x14ac:dyDescent="0.25">
      <c r="A53" s="92" t="s">
        <v>115</v>
      </c>
      <c r="B53" s="132" t="s">
        <v>161</v>
      </c>
      <c r="C53" s="94"/>
      <c r="D53" s="94"/>
      <c r="E53" s="94"/>
      <c r="F53" s="94"/>
      <c r="G53" s="135"/>
      <c r="H53" s="94"/>
      <c r="I53" s="94"/>
      <c r="J53" s="135"/>
      <c r="K53" s="98">
        <f>N53*2</f>
        <v>6</v>
      </c>
      <c r="L53" s="135"/>
      <c r="M53" s="136" t="s">
        <v>162</v>
      </c>
      <c r="N53" s="136">
        <v>3</v>
      </c>
      <c r="O53" s="136" t="s">
        <v>54</v>
      </c>
      <c r="P53" s="136" t="s">
        <v>167</v>
      </c>
      <c r="Q53" s="136" t="s">
        <v>159</v>
      </c>
      <c r="R53" s="136" t="s">
        <v>54</v>
      </c>
      <c r="S53" s="136" t="s">
        <v>54</v>
      </c>
      <c r="T53" s="136" t="s">
        <v>155</v>
      </c>
      <c r="U53" s="137" t="s">
        <v>54</v>
      </c>
    </row>
    <row r="54" spans="1:21" x14ac:dyDescent="0.25">
      <c r="A54" s="92" t="s">
        <v>49</v>
      </c>
      <c r="B54" s="132" t="s">
        <v>163</v>
      </c>
      <c r="C54" s="94"/>
      <c r="D54" s="94"/>
      <c r="E54" s="94"/>
      <c r="F54" s="94"/>
      <c r="G54" s="135"/>
      <c r="H54" s="94"/>
      <c r="I54" s="94"/>
      <c r="J54" s="135"/>
      <c r="K54" s="98">
        <f>N54</f>
        <v>3</v>
      </c>
      <c r="L54" s="135"/>
      <c r="M54" s="98" t="s">
        <v>164</v>
      </c>
      <c r="N54" s="136">
        <v>3</v>
      </c>
      <c r="O54" s="136" t="s">
        <v>155</v>
      </c>
      <c r="P54" s="136" t="s">
        <v>164</v>
      </c>
      <c r="Q54" s="136" t="s">
        <v>159</v>
      </c>
      <c r="R54" s="136" t="s">
        <v>155</v>
      </c>
      <c r="S54" s="136" t="s">
        <v>155</v>
      </c>
      <c r="T54" s="136" t="s">
        <v>155</v>
      </c>
      <c r="U54" s="137" t="s">
        <v>54</v>
      </c>
    </row>
    <row r="55" spans="1:21" x14ac:dyDescent="0.25">
      <c r="A55" s="92" t="s">
        <v>82</v>
      </c>
      <c r="B55" s="132" t="s">
        <v>165</v>
      </c>
      <c r="C55" s="94"/>
      <c r="D55" s="94"/>
      <c r="E55" s="94"/>
      <c r="F55" s="94"/>
      <c r="G55" s="135"/>
      <c r="H55" s="94"/>
      <c r="I55" s="94"/>
      <c r="J55" s="135"/>
      <c r="K55" s="98">
        <f>N55*2</f>
        <v>5</v>
      </c>
      <c r="L55" s="135"/>
      <c r="M55" s="136" t="s">
        <v>166</v>
      </c>
      <c r="N55" s="136">
        <v>2.5</v>
      </c>
      <c r="O55" s="136" t="s">
        <v>54</v>
      </c>
      <c r="P55" s="136" t="s">
        <v>167</v>
      </c>
      <c r="Q55" s="136" t="s">
        <v>159</v>
      </c>
      <c r="R55" s="136" t="s">
        <v>155</v>
      </c>
      <c r="S55" s="136" t="s">
        <v>54</v>
      </c>
      <c r="T55" s="136" t="s">
        <v>54</v>
      </c>
      <c r="U55" s="137" t="s">
        <v>54</v>
      </c>
    </row>
    <row r="56" spans="1:21" x14ac:dyDescent="0.25">
      <c r="A56" s="92" t="s">
        <v>31</v>
      </c>
      <c r="B56" s="132" t="s">
        <v>168</v>
      </c>
      <c r="C56" s="94"/>
      <c r="D56" s="94"/>
      <c r="E56" s="94"/>
      <c r="F56" s="94"/>
      <c r="G56" s="135"/>
      <c r="H56" s="94"/>
      <c r="I56" s="94"/>
      <c r="J56" s="135"/>
      <c r="K56" s="98">
        <f>N56*2</f>
        <v>8</v>
      </c>
      <c r="L56" s="135"/>
      <c r="M56" s="136" t="s">
        <v>166</v>
      </c>
      <c r="N56" s="136">
        <v>4</v>
      </c>
      <c r="O56" s="136" t="s">
        <v>54</v>
      </c>
      <c r="P56" s="136" t="s">
        <v>169</v>
      </c>
      <c r="Q56" s="136" t="s">
        <v>159</v>
      </c>
      <c r="R56" s="136" t="s">
        <v>155</v>
      </c>
      <c r="S56" s="136" t="s">
        <v>54</v>
      </c>
      <c r="T56" s="136" t="s">
        <v>155</v>
      </c>
      <c r="U56" s="137" t="s">
        <v>54</v>
      </c>
    </row>
    <row r="57" spans="1:21" x14ac:dyDescent="0.25">
      <c r="A57" s="92" t="s">
        <v>26</v>
      </c>
      <c r="B57" s="132" t="s">
        <v>242</v>
      </c>
      <c r="C57" s="94"/>
      <c r="D57" s="94"/>
      <c r="E57" s="94"/>
      <c r="F57" s="94"/>
      <c r="G57" s="94"/>
      <c r="H57" s="94"/>
      <c r="I57" s="94"/>
      <c r="J57" s="98">
        <v>5.5</v>
      </c>
      <c r="K57" s="94"/>
      <c r="L57" s="135"/>
      <c r="M57" s="94"/>
      <c r="N57" s="94"/>
      <c r="O57" s="94"/>
      <c r="P57" s="94"/>
      <c r="Q57" s="94"/>
      <c r="R57" s="94"/>
      <c r="S57" s="94"/>
      <c r="T57" s="94"/>
      <c r="U57" s="101"/>
    </row>
    <row r="58" spans="1:21" ht="15.75" thickBot="1" x14ac:dyDescent="0.3">
      <c r="A58" s="106" t="s">
        <v>241</v>
      </c>
      <c r="B58" s="134" t="s">
        <v>243</v>
      </c>
      <c r="C58" s="108"/>
      <c r="D58" s="108"/>
      <c r="E58" s="108"/>
      <c r="F58" s="108"/>
      <c r="G58" s="108"/>
      <c r="H58" s="108"/>
      <c r="I58" s="108"/>
      <c r="J58" s="111">
        <v>6</v>
      </c>
      <c r="K58" s="108"/>
      <c r="L58" s="138"/>
      <c r="M58" s="108"/>
      <c r="N58" s="108"/>
      <c r="O58" s="108"/>
      <c r="P58" s="108"/>
      <c r="Q58" s="108"/>
      <c r="R58" s="108"/>
      <c r="S58" s="108"/>
      <c r="T58" s="108"/>
      <c r="U58" s="112"/>
    </row>
  </sheetData>
  <customSheetViews>
    <customSheetView guid="{DB3E338E-0502-4D29-AB90-175454216FC7}" scale="85" showPageBreaks="1" printArea="1" view="pageBreakPreview">
      <selection activeCell="V15" sqref="V15"/>
      <rowBreaks count="1" manualBreakCount="1">
        <brk id="26" max="16383" man="1"/>
      </rowBreaks>
      <colBreaks count="1" manualBreakCount="1">
        <brk id="23" max="55" man="1"/>
      </colBreaks>
      <pageMargins left="0.7" right="0.7" top="0.75" bottom="0.75" header="0.3" footer="0.3"/>
      <printOptions horizontalCentered="1" verticalCentered="1"/>
      <pageSetup scale="54" orientation="landscape" r:id="rId1"/>
    </customSheetView>
    <customSheetView guid="{A53BDDD5-E98F-400E-852F-EE98DE747589}" scale="85" showPageBreaks="1" printArea="1" view="pageBreakPreview">
      <selection activeCell="V15" sqref="V15"/>
      <rowBreaks count="1" manualBreakCount="1">
        <brk id="26" max="16383" man="1"/>
      </rowBreaks>
      <colBreaks count="1" manualBreakCount="1">
        <brk id="23" max="55" man="1"/>
      </colBreaks>
      <pageMargins left="0.7" right="0.7" top="0.75" bottom="0.75" header="0.3" footer="0.3"/>
      <printOptions horizontalCentered="1" verticalCentered="1"/>
      <pageSetup scale="54" orientation="landscape" r:id="rId2"/>
    </customSheetView>
  </customSheetViews>
  <mergeCells count="2">
    <mergeCell ref="A1:B1"/>
    <mergeCell ref="X1:AB1"/>
  </mergeCells>
  <conditionalFormatting sqref="G3">
    <cfRule type="cellIs" dxfId="101" priority="109" operator="lessThan">
      <formula>$C3</formula>
    </cfRule>
    <cfRule type="cellIs" dxfId="100" priority="110" operator="greaterThan">
      <formula>$C3</formula>
    </cfRule>
    <cfRule type="cellIs" dxfId="99" priority="111" operator="equal">
      <formula>$C3</formula>
    </cfRule>
  </conditionalFormatting>
  <conditionalFormatting sqref="G8">
    <cfRule type="cellIs" dxfId="98" priority="106" operator="lessThan">
      <formula>$C8</formula>
    </cfRule>
    <cfRule type="cellIs" dxfId="97" priority="107" operator="greaterThan">
      <formula>$C8</formula>
    </cfRule>
    <cfRule type="cellIs" dxfId="96" priority="108" operator="equal">
      <formula>$C8</formula>
    </cfRule>
  </conditionalFormatting>
  <conditionalFormatting sqref="G15">
    <cfRule type="cellIs" dxfId="95" priority="103" operator="lessThan">
      <formula>$C15</formula>
    </cfRule>
    <cfRule type="cellIs" dxfId="94" priority="104" operator="greaterThan">
      <formula>$C15</formula>
    </cfRule>
    <cfRule type="cellIs" dxfId="93" priority="105" operator="equal">
      <formula>$C15</formula>
    </cfRule>
  </conditionalFormatting>
  <conditionalFormatting sqref="G20">
    <cfRule type="cellIs" dxfId="92" priority="100" operator="lessThan">
      <formula>$C20</formula>
    </cfRule>
    <cfRule type="cellIs" dxfId="91" priority="101" operator="greaterThan">
      <formula>$C20</formula>
    </cfRule>
    <cfRule type="cellIs" dxfId="90" priority="102" operator="equal">
      <formula>$C20</formula>
    </cfRule>
  </conditionalFormatting>
  <conditionalFormatting sqref="G23">
    <cfRule type="cellIs" dxfId="89" priority="97" operator="lessThan">
      <formula>$C23</formula>
    </cfRule>
    <cfRule type="cellIs" dxfId="88" priority="98" operator="greaterThan">
      <formula>$C23</formula>
    </cfRule>
    <cfRule type="cellIs" dxfId="87" priority="99" operator="equal">
      <formula>$C23</formula>
    </cfRule>
  </conditionalFormatting>
  <conditionalFormatting sqref="G27">
    <cfRule type="cellIs" dxfId="86" priority="94" operator="lessThan">
      <formula>$C27</formula>
    </cfRule>
    <cfRule type="cellIs" dxfId="85" priority="95" operator="greaterThan">
      <formula>$C27</formula>
    </cfRule>
    <cfRule type="cellIs" dxfId="84" priority="96" operator="equal">
      <formula>$C27</formula>
    </cfRule>
  </conditionalFormatting>
  <conditionalFormatting sqref="G29">
    <cfRule type="cellIs" dxfId="83" priority="91" operator="lessThan">
      <formula>$C29</formula>
    </cfRule>
    <cfRule type="cellIs" dxfId="82" priority="92" operator="greaterThan">
      <formula>$C29</formula>
    </cfRule>
    <cfRule type="cellIs" dxfId="81" priority="93" operator="equal">
      <formula>$C29</formula>
    </cfRule>
  </conditionalFormatting>
  <conditionalFormatting sqref="G32">
    <cfRule type="cellIs" dxfId="80" priority="88" operator="lessThan">
      <formula>$C32</formula>
    </cfRule>
    <cfRule type="cellIs" dxfId="79" priority="89" operator="greaterThan">
      <formula>$C32</formula>
    </cfRule>
    <cfRule type="cellIs" dxfId="78" priority="90" operator="equal">
      <formula>$C32</formula>
    </cfRule>
  </conditionalFormatting>
  <conditionalFormatting sqref="H3">
    <cfRule type="cellIs" dxfId="77" priority="85" operator="lessThan">
      <formula>$D3</formula>
    </cfRule>
    <cfRule type="cellIs" dxfId="76" priority="86" operator="greaterThan">
      <formula>$D3</formula>
    </cfRule>
    <cfRule type="cellIs" dxfId="75" priority="87" operator="equal">
      <formula>$D3</formula>
    </cfRule>
  </conditionalFormatting>
  <conditionalFormatting sqref="I3">
    <cfRule type="cellIs" dxfId="74" priority="82" operator="lessThan">
      <formula>$F3</formula>
    </cfRule>
    <cfRule type="cellIs" dxfId="73" priority="83" operator="greaterThan">
      <formula>$F3</formula>
    </cfRule>
    <cfRule type="cellIs" dxfId="72" priority="84" operator="equal">
      <formula>$F3</formula>
    </cfRule>
  </conditionalFormatting>
  <conditionalFormatting sqref="I32">
    <cfRule type="cellIs" dxfId="71" priority="40" operator="lessThan">
      <formula>$F32</formula>
    </cfRule>
    <cfRule type="cellIs" dxfId="70" priority="41" operator="greaterThan">
      <formula>$F32</formula>
    </cfRule>
    <cfRule type="cellIs" dxfId="69" priority="42" operator="equal">
      <formula>$F32</formula>
    </cfRule>
  </conditionalFormatting>
  <conditionalFormatting sqref="H8">
    <cfRule type="cellIs" dxfId="68" priority="79" operator="lessThan">
      <formula>$D8</formula>
    </cfRule>
    <cfRule type="cellIs" dxfId="67" priority="80" operator="greaterThan">
      <formula>$D8</formula>
    </cfRule>
    <cfRule type="cellIs" dxfId="66" priority="81" operator="equal">
      <formula>$D8</formula>
    </cfRule>
  </conditionalFormatting>
  <conditionalFormatting sqref="I8">
    <cfRule type="cellIs" dxfId="65" priority="76" operator="lessThan">
      <formula>$F8</formula>
    </cfRule>
    <cfRule type="cellIs" dxfId="64" priority="77" operator="greaterThan">
      <formula>$F8</formula>
    </cfRule>
    <cfRule type="cellIs" dxfId="63" priority="78" operator="equal">
      <formula>$F8</formula>
    </cfRule>
  </conditionalFormatting>
  <conditionalFormatting sqref="H15">
    <cfRule type="cellIs" dxfId="62" priority="73" operator="lessThan">
      <formula>$D15</formula>
    </cfRule>
    <cfRule type="cellIs" dxfId="61" priority="74" operator="greaterThan">
      <formula>$D15</formula>
    </cfRule>
    <cfRule type="cellIs" dxfId="60" priority="75" operator="equal">
      <formula>$D15</formula>
    </cfRule>
  </conditionalFormatting>
  <conditionalFormatting sqref="H20">
    <cfRule type="cellIs" dxfId="59" priority="70" operator="lessThan">
      <formula>$D20</formula>
    </cfRule>
    <cfRule type="cellIs" dxfId="58" priority="71" operator="greaterThan">
      <formula>$D20</formula>
    </cfRule>
    <cfRule type="cellIs" dxfId="57" priority="72" operator="equal">
      <formula>$D20</formula>
    </cfRule>
  </conditionalFormatting>
  <conditionalFormatting sqref="H23">
    <cfRule type="cellIs" dxfId="56" priority="67" operator="lessThan">
      <formula>$D23</formula>
    </cfRule>
    <cfRule type="cellIs" dxfId="55" priority="68" operator="greaterThan">
      <formula>$D23</formula>
    </cfRule>
    <cfRule type="cellIs" dxfId="54" priority="69" operator="equal">
      <formula>$D23</formula>
    </cfRule>
  </conditionalFormatting>
  <conditionalFormatting sqref="H27">
    <cfRule type="cellIs" dxfId="53" priority="64" operator="lessThan">
      <formula>$D27</formula>
    </cfRule>
    <cfRule type="cellIs" dxfId="52" priority="65" operator="greaterThan">
      <formula>$D27</formula>
    </cfRule>
    <cfRule type="cellIs" dxfId="51" priority="66" operator="equal">
      <formula>$D27</formula>
    </cfRule>
  </conditionalFormatting>
  <conditionalFormatting sqref="H29">
    <cfRule type="cellIs" dxfId="50" priority="61" operator="lessThan">
      <formula>$D29</formula>
    </cfRule>
    <cfRule type="cellIs" dxfId="49" priority="62" operator="greaterThan">
      <formula>$D29</formula>
    </cfRule>
    <cfRule type="cellIs" dxfId="48" priority="63" operator="equal">
      <formula>$D29</formula>
    </cfRule>
  </conditionalFormatting>
  <conditionalFormatting sqref="H32">
    <cfRule type="cellIs" dxfId="47" priority="58" operator="lessThan">
      <formula>$D32</formula>
    </cfRule>
    <cfRule type="cellIs" dxfId="46" priority="59" operator="greaterThan">
      <formula>$D32</formula>
    </cfRule>
    <cfRule type="cellIs" dxfId="45" priority="60" operator="equal">
      <formula>$D32</formula>
    </cfRule>
  </conditionalFormatting>
  <conditionalFormatting sqref="I15">
    <cfRule type="cellIs" dxfId="44" priority="55" operator="lessThan">
      <formula>$F15</formula>
    </cfRule>
    <cfRule type="cellIs" dxfId="43" priority="56" operator="greaterThan">
      <formula>$F15</formula>
    </cfRule>
    <cfRule type="cellIs" dxfId="42" priority="57" operator="equal">
      <formula>$F15</formula>
    </cfRule>
  </conditionalFormatting>
  <conditionalFormatting sqref="I20">
    <cfRule type="cellIs" dxfId="41" priority="52" operator="lessThan">
      <formula>$F20</formula>
    </cfRule>
    <cfRule type="cellIs" dxfId="40" priority="53" operator="greaterThan">
      <formula>$F20</formula>
    </cfRule>
    <cfRule type="cellIs" dxfId="39" priority="54" operator="equal">
      <formula>$F20</formula>
    </cfRule>
  </conditionalFormatting>
  <conditionalFormatting sqref="I23">
    <cfRule type="cellIs" dxfId="38" priority="49" operator="lessThan">
      <formula>$F23</formula>
    </cfRule>
    <cfRule type="cellIs" dxfId="37" priority="50" operator="greaterThan">
      <formula>$F23</formula>
    </cfRule>
    <cfRule type="cellIs" dxfId="36" priority="51" operator="equal">
      <formula>$F23</formula>
    </cfRule>
  </conditionalFormatting>
  <conditionalFormatting sqref="I27">
    <cfRule type="cellIs" dxfId="35" priority="46" operator="lessThan">
      <formula>$F27</formula>
    </cfRule>
    <cfRule type="cellIs" dxfId="34" priority="47" operator="greaterThan">
      <formula>$F27</formula>
    </cfRule>
    <cfRule type="cellIs" dxfId="33" priority="48" operator="equal">
      <formula>$F27</formula>
    </cfRule>
  </conditionalFormatting>
  <conditionalFormatting sqref="I29">
    <cfRule type="cellIs" dxfId="32" priority="43" operator="lessThan">
      <formula>$F29</formula>
    </cfRule>
    <cfRule type="cellIs" dxfId="31" priority="44" operator="greaterThan">
      <formula>$F29</formula>
    </cfRule>
    <cfRule type="cellIs" dxfId="30" priority="45" operator="equal">
      <formula>$F29</formula>
    </cfRule>
  </conditionalFormatting>
  <conditionalFormatting sqref="I49">
    <cfRule type="cellIs" dxfId="29" priority="13" operator="lessThan">
      <formula>$F49</formula>
    </cfRule>
    <cfRule type="cellIs" dxfId="28" priority="14" operator="greaterThan">
      <formula>$F49</formula>
    </cfRule>
    <cfRule type="cellIs" dxfId="27" priority="15" operator="equal">
      <formula>$F49</formula>
    </cfRule>
  </conditionalFormatting>
  <conditionalFormatting sqref="G39">
    <cfRule type="cellIs" dxfId="26" priority="37" operator="lessThan">
      <formula>$C39</formula>
    </cfRule>
    <cfRule type="cellIs" dxfId="25" priority="38" operator="greaterThan">
      <formula>$C39</formula>
    </cfRule>
    <cfRule type="cellIs" dxfId="24" priority="39" operator="equal">
      <formula>$C39</formula>
    </cfRule>
  </conditionalFormatting>
  <conditionalFormatting sqref="G45">
    <cfRule type="cellIs" dxfId="23" priority="34" operator="lessThan">
      <formula>$C45</formula>
    </cfRule>
    <cfRule type="cellIs" dxfId="22" priority="35" operator="greaterThan">
      <formula>$C45</formula>
    </cfRule>
    <cfRule type="cellIs" dxfId="21" priority="36" operator="equal">
      <formula>$C45</formula>
    </cfRule>
  </conditionalFormatting>
  <conditionalFormatting sqref="G49">
    <cfRule type="cellIs" dxfId="20" priority="31" operator="lessThan">
      <formula>$C49</formula>
    </cfRule>
    <cfRule type="cellIs" dxfId="19" priority="32" operator="greaterThan">
      <formula>$C49</formula>
    </cfRule>
    <cfRule type="cellIs" dxfId="18" priority="33" operator="equal">
      <formula>$C49</formula>
    </cfRule>
  </conditionalFormatting>
  <conditionalFormatting sqref="H39">
    <cfRule type="cellIs" dxfId="17" priority="28" operator="lessThan">
      <formula>$D39</formula>
    </cfRule>
    <cfRule type="cellIs" dxfId="16" priority="29" operator="greaterThan">
      <formula>$D39</formula>
    </cfRule>
    <cfRule type="cellIs" dxfId="15" priority="30" operator="equal">
      <formula>$D39</formula>
    </cfRule>
  </conditionalFormatting>
  <conditionalFormatting sqref="H45">
    <cfRule type="cellIs" dxfId="14" priority="25" operator="lessThan">
      <formula>$D45</formula>
    </cfRule>
    <cfRule type="cellIs" dxfId="13" priority="26" operator="greaterThan">
      <formula>$D45</formula>
    </cfRule>
    <cfRule type="cellIs" dxfId="12" priority="27" operator="equal">
      <formula>$D45</formula>
    </cfRule>
  </conditionalFormatting>
  <conditionalFormatting sqref="H49">
    <cfRule type="cellIs" dxfId="11" priority="22" operator="lessThan">
      <formula>$D49</formula>
    </cfRule>
    <cfRule type="cellIs" dxfId="10" priority="23" operator="greaterThan">
      <formula>$D49</formula>
    </cfRule>
    <cfRule type="cellIs" dxfId="9" priority="24" operator="equal">
      <formula>$D49</formula>
    </cfRule>
  </conditionalFormatting>
  <conditionalFormatting sqref="I39">
    <cfRule type="cellIs" dxfId="8" priority="19" operator="lessThan">
      <formula>$F39</formula>
    </cfRule>
    <cfRule type="cellIs" dxfId="7" priority="20" operator="greaterThan">
      <formula>$F39</formula>
    </cfRule>
    <cfRule type="cellIs" dxfId="6" priority="21" operator="equal">
      <formula>$F39</formula>
    </cfRule>
  </conditionalFormatting>
  <conditionalFormatting sqref="I45">
    <cfRule type="cellIs" dxfId="5" priority="16" operator="lessThan">
      <formula>$F45</formula>
    </cfRule>
    <cfRule type="cellIs" dxfId="4" priority="17" operator="greaterThan">
      <formula>$F45</formula>
    </cfRule>
    <cfRule type="cellIs" dxfId="3" priority="18" operator="equal">
      <formula>$F45</formula>
    </cfRule>
  </conditionalFormatting>
  <conditionalFormatting sqref="Y6:AB6">
    <cfRule type="cellIs" dxfId="2" priority="10" operator="lessThan">
      <formula>0</formula>
    </cfRule>
    <cfRule type="cellIs" dxfId="1" priority="11" operator="equal">
      <formula>0</formula>
    </cfRule>
    <cfRule type="cellIs" dxfId="0" priority="12" operator="greaterThan">
      <formula>0</formula>
    </cfRule>
  </conditionalFormatting>
  <printOptions horizontalCentered="1" verticalCentered="1"/>
  <pageMargins left="0.7" right="0.7" top="0.75" bottom="0.75" header="0.3" footer="0.3"/>
  <pageSetup scale="54" orientation="landscape" r:id="rId3"/>
  <rowBreaks count="1" manualBreakCount="1">
    <brk id="26" max="16383" man="1"/>
  </rowBreaks>
  <colBreaks count="1" manualBreakCount="1">
    <brk id="23" max="55" man="1"/>
  </colBreaks>
  <legacy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B26"/>
  <sheetViews>
    <sheetView workbookViewId="0">
      <selection activeCell="B8" sqref="B7:B8"/>
    </sheetView>
  </sheetViews>
  <sheetFormatPr defaultColWidth="8.85546875" defaultRowHeight="15" x14ac:dyDescent="0.25"/>
  <cols>
    <col min="1" max="1" width="9.7109375" bestFit="1" customWidth="1"/>
    <col min="2" max="2" width="107.42578125" bestFit="1" customWidth="1"/>
  </cols>
  <sheetData>
    <row r="1" spans="1:2" x14ac:dyDescent="0.25">
      <c r="A1" s="143" t="s">
        <v>197</v>
      </c>
      <c r="B1" s="143" t="s">
        <v>196</v>
      </c>
    </row>
    <row r="2" spans="1:2" ht="30" x14ac:dyDescent="0.25">
      <c r="A2" s="144">
        <v>43077</v>
      </c>
      <c r="B2" s="145" t="s">
        <v>220</v>
      </c>
    </row>
    <row r="3" spans="1:2" x14ac:dyDescent="0.25">
      <c r="A3" s="144"/>
      <c r="B3" s="145"/>
    </row>
    <row r="4" spans="1:2" x14ac:dyDescent="0.25">
      <c r="A4" s="144"/>
      <c r="B4" s="146"/>
    </row>
    <row r="5" spans="1:2" x14ac:dyDescent="0.25">
      <c r="A5" s="144"/>
      <c r="B5" s="146"/>
    </row>
    <row r="6" spans="1:2" x14ac:dyDescent="0.25">
      <c r="A6" s="144"/>
      <c r="B6" s="146"/>
    </row>
    <row r="7" spans="1:2" x14ac:dyDescent="0.25">
      <c r="A7" s="144"/>
      <c r="B7" s="145"/>
    </row>
    <row r="8" spans="1:2" x14ac:dyDescent="0.25">
      <c r="A8" s="146"/>
      <c r="B8" s="146"/>
    </row>
    <row r="9" spans="1:2" x14ac:dyDescent="0.25">
      <c r="A9" s="146"/>
      <c r="B9" s="146"/>
    </row>
    <row r="10" spans="1:2" x14ac:dyDescent="0.25">
      <c r="A10" s="146"/>
      <c r="B10" s="146"/>
    </row>
    <row r="11" spans="1:2" x14ac:dyDescent="0.25">
      <c r="A11" s="146"/>
      <c r="B11" s="146"/>
    </row>
    <row r="12" spans="1:2" x14ac:dyDescent="0.25">
      <c r="A12" s="146"/>
      <c r="B12" s="146"/>
    </row>
    <row r="13" spans="1:2" x14ac:dyDescent="0.25">
      <c r="A13" s="146"/>
      <c r="B13" s="146"/>
    </row>
    <row r="14" spans="1:2" x14ac:dyDescent="0.25">
      <c r="A14" s="146"/>
      <c r="B14" s="146"/>
    </row>
    <row r="15" spans="1:2" x14ac:dyDescent="0.25">
      <c r="A15" s="146"/>
      <c r="B15" s="146"/>
    </row>
    <row r="16" spans="1:2" x14ac:dyDescent="0.25">
      <c r="A16" s="146"/>
      <c r="B16" s="146"/>
    </row>
    <row r="17" spans="1:2" x14ac:dyDescent="0.25">
      <c r="A17" s="146"/>
      <c r="B17" s="146"/>
    </row>
    <row r="18" spans="1:2" x14ac:dyDescent="0.25">
      <c r="A18" s="146"/>
      <c r="B18" s="146"/>
    </row>
    <row r="19" spans="1:2" x14ac:dyDescent="0.25">
      <c r="A19" s="146"/>
      <c r="B19" s="146"/>
    </row>
    <row r="20" spans="1:2" x14ac:dyDescent="0.25">
      <c r="A20" s="146"/>
      <c r="B20" s="146"/>
    </row>
    <row r="21" spans="1:2" x14ac:dyDescent="0.25">
      <c r="A21" s="146"/>
      <c r="B21" s="146"/>
    </row>
    <row r="22" spans="1:2" x14ac:dyDescent="0.25">
      <c r="A22" s="146"/>
      <c r="B22" s="146"/>
    </row>
    <row r="23" spans="1:2" x14ac:dyDescent="0.25">
      <c r="A23" s="146"/>
      <c r="B23" s="146"/>
    </row>
    <row r="24" spans="1:2" x14ac:dyDescent="0.25">
      <c r="A24" s="146"/>
      <c r="B24" s="146"/>
    </row>
    <row r="25" spans="1:2" x14ac:dyDescent="0.25">
      <c r="A25" s="146"/>
      <c r="B25" s="146"/>
    </row>
    <row r="26" spans="1:2" x14ac:dyDescent="0.25">
      <c r="A26" s="146"/>
      <c r="B26" s="146"/>
    </row>
  </sheetData>
  <customSheetViews>
    <customSheetView guid="{DB3E338E-0502-4D29-AB90-175454216FC7}">
      <selection activeCell="B8" sqref="B7:B8"/>
      <pageMargins left="0.7" right="0.7" top="0.75" bottom="0.75" header="0.3" footer="0.3"/>
      <pageSetup orientation="portrait" r:id="rId1"/>
    </customSheetView>
    <customSheetView guid="{A53BDDD5-E98F-400E-852F-EE98DE747589}">
      <selection activeCell="B8" sqref="B7:B8"/>
      <pageMargins left="0.7" right="0.7" top="0.75" bottom="0.75" header="0.3" footer="0.3"/>
      <pageSetup orientation="portrait" r:id="rId2"/>
    </customSheetView>
  </customSheetViews>
  <pageMargins left="0.7" right="0.7" top="0.75" bottom="0.75" header="0.3" footer="0.3"/>
  <pageSetup orientation="portrait"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0A1D25BC8D6EA48A0CDC5926BB513F9" ma:contentTypeVersion="11" ma:contentTypeDescription="Create a new document." ma:contentTypeScope="" ma:versionID="6549b6d7923cfd2336502226cde096e2">
  <xsd:schema xmlns:xsd="http://www.w3.org/2001/XMLSchema" xmlns:xs="http://www.w3.org/2001/XMLSchema" xmlns:p="http://schemas.microsoft.com/office/2006/metadata/properties" xmlns:ns2="8b9dcf8b-8d6e-4bed-9dbe-7fc0c78ad841" xmlns:ns3="5c7ba02e-6761-40e7-8496-3d87992e492e" targetNamespace="http://schemas.microsoft.com/office/2006/metadata/properties" ma:root="true" ma:fieldsID="9b3d93ef0ba2616485ff90ed2c515fee" ns2:_="" ns3:_="">
    <xsd:import namespace="8b9dcf8b-8d6e-4bed-9dbe-7fc0c78ad841"/>
    <xsd:import namespace="5c7ba02e-6761-40e7-8496-3d87992e492e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Trigger_x0020_01" minOccurs="0"/>
                <xsd:element ref="ns3:Trigger_x0020_02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dcf8b-8d6e-4bed-9dbe-7fc0c78ad841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c7ba02e-6761-40e7-8496-3d87992e492e" elementFormDefault="qualified">
    <xsd:import namespace="http://schemas.microsoft.com/office/2006/documentManagement/types"/>
    <xsd:import namespace="http://schemas.microsoft.com/office/infopath/2007/PartnerControls"/>
    <xsd:element name="Trigger_x0020_01" ma:index="12" nillable="true" ma:displayName="Trigger 01" ma:internalName="Trigger_x0020_01">
      <xsd:simpleType>
        <xsd:restriction base="dms:Text">
          <xsd:maxLength value="255"/>
        </xsd:restriction>
      </xsd:simpleType>
    </xsd:element>
    <xsd:element name="Trigger_x0020_02" ma:index="13" nillable="true" ma:displayName="Trigger 02" ma:internalName="Trigger_x0020_02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>
  <documentManagement>
    <Trigger_x0020_01 xmlns="5c7ba02e-6761-40e7-8496-3d87992e492e">WF 1 Cyber says wait for me to finish</Trigger_x0020_01>
    <Trigger_x0020_02 xmlns="5c7ba02e-6761-40e7-8496-3d87992e492e" xsi:nil="true"/>
    <_dlc_DocId xmlns="8b9dcf8b-8d6e-4bed-9dbe-7fc0c78ad841">YDAAPXJCQEAU-296677454-683</_dlc_DocId>
    <_dlc_DocIdUrl xmlns="8b9dcf8b-8d6e-4bed-9dbe-7fc0c78ad841">
      <Url>https://cs2.eis.af.mil/sites/23859/39IOS/DO/_layouts/15/DocIdRedir.aspx?ID=YDAAPXJCQEAU-296677454-683</Url>
      <Description>YDAAPXJCQEAU-296677454-683</Description>
    </_dlc_DocIdUrl>
  </documentManagement>
</p:properties>
</file>

<file path=customXml/itemProps1.xml><?xml version="1.0" encoding="utf-8"?>
<ds:datastoreItem xmlns:ds="http://schemas.openxmlformats.org/officeDocument/2006/customXml" ds:itemID="{3AE9598C-FFE7-428C-BC6A-50770062283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B688754-D943-468F-8892-34BE1370B154}">
  <ds:schemaRefs>
    <ds:schemaRef ds:uri="http://schemas.microsoft.com/sharepoint/events"/>
  </ds:schemaRefs>
</ds:datastoreItem>
</file>

<file path=customXml/itemProps3.xml><?xml version="1.0" encoding="utf-8"?>
<ds:datastoreItem xmlns:ds="http://schemas.openxmlformats.org/officeDocument/2006/customXml" ds:itemID="{4173BFFA-1D7F-426F-B9BC-FCC6EF5646F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b9dcf8b-8d6e-4bed-9dbe-7fc0c78ad841"/>
    <ds:schemaRef ds:uri="5c7ba02e-6761-40e7-8496-3d87992e492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CF9321FA-3A11-48A7-BB94-0924ADDF699C}">
  <ds:schemaRefs>
    <ds:schemaRef ds:uri="http://schemas.openxmlformats.org/package/2006/metadata/core-properties"/>
    <ds:schemaRef ds:uri="http://www.w3.org/XML/1998/namespace"/>
    <ds:schemaRef ds:uri="http://purl.org/dc/terms/"/>
    <ds:schemaRef ds:uri="http://schemas.microsoft.com/office/2006/documentManagement/types"/>
    <ds:schemaRef ds:uri="8b9dcf8b-8d6e-4bed-9dbe-7fc0c78ad841"/>
    <ds:schemaRef ds:uri="http://purl.org/dc/elements/1.1/"/>
    <ds:schemaRef ds:uri="http://schemas.microsoft.com/office/2006/metadata/properties"/>
    <ds:schemaRef ds:uri="http://schemas.microsoft.com/office/infopath/2007/PartnerControls"/>
    <ds:schemaRef ds:uri="5c7ba02e-6761-40e7-8496-3d87992e492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7</vt:i4>
      </vt:variant>
    </vt:vector>
  </HeadingPairs>
  <TitlesOfParts>
    <vt:vector size="12" baseType="lpstr">
      <vt:lpstr>Tab 1 - Course Director</vt:lpstr>
      <vt:lpstr>Tab 2 - Instructor Hours</vt:lpstr>
      <vt:lpstr>Tab 3 - Course Validation</vt:lpstr>
      <vt:lpstr>Tab 4 - Course Tracker</vt:lpstr>
      <vt:lpstr>Tab 5 - Changelog</vt:lpstr>
      <vt:lpstr>DURATION</vt:lpstr>
      <vt:lpstr>LESSON</vt:lpstr>
      <vt:lpstr>PRIMARY</vt:lpstr>
      <vt:lpstr>'Tab 1 - Course Director'!Print_Area</vt:lpstr>
      <vt:lpstr>'Tab 4 - Course Tracker'!Print_Area</vt:lpstr>
      <vt:lpstr>'Tab 4 - Course Tracker'!Print_Titles</vt:lpstr>
      <vt:lpstr>SUPPORT</vt:lpstr>
    </vt:vector>
  </TitlesOfParts>
  <Company>U.S Air Force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CWO 18-07 Schedule</dc:title>
  <dc:creator>JACKSON, LATRISHA N Capt USAF AFSPC 39 IOS/DOC</dc:creator>
  <cp:lastModifiedBy>ZINSKI, JONATHAN T SSgt USAF ACC 39 IOS/DOW</cp:lastModifiedBy>
  <cp:lastPrinted>2020-04-08T19:43:53Z</cp:lastPrinted>
  <dcterms:created xsi:type="dcterms:W3CDTF">2014-05-07T19:10:51Z</dcterms:created>
  <dcterms:modified xsi:type="dcterms:W3CDTF">2020-04-08T19:54:50Z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0x01010090A1D25BC8D6EA48A0CDC5926BB513F9</vt:lpwstr>
  </property>
  <property fmtid="{D5CDD505-2E9C-101B-9397-08002B2CF9AE}" pid="3" name="_dlc_DocIdItemGuid">
    <vt:lpwstr>f91f6a1d-2260-4cdb-8117-53582dfe6ea1</vt:lpwstr>
  </property>
  <property fmtid="{D5CDD505-2E9C-101B-9397-08002B2CF9AE}" pid="4" name="WorkflowChangePath">
    <vt:lpwstr>7a70d123-f955-4f17-a819-9f9dcaa507ee,2;</vt:lpwstr>
  </property>
</Properties>
</file>