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230" windowHeight="8190" tabRatio="987"/>
  </bookViews>
  <sheets>
    <sheet name="final-komplet" sheetId="1" r:id="rId1"/>
  </sheets>
  <calcPr calcId="125725"/>
</workbook>
</file>

<file path=xl/calcChain.xml><?xml version="1.0" encoding="utf-8"?>
<calcChain xmlns="http://schemas.openxmlformats.org/spreadsheetml/2006/main">
  <c r="Z30" i="1"/>
  <c r="CU22"/>
  <c r="CU21"/>
  <c r="CU8"/>
  <c r="CU24"/>
  <c r="CU27"/>
  <c r="CU20"/>
  <c r="CU7"/>
  <c r="CU3"/>
  <c r="CU4"/>
  <c r="CU9"/>
  <c r="CU13"/>
  <c r="CU11"/>
  <c r="CU23"/>
  <c r="CU6"/>
  <c r="CU17"/>
  <c r="CU19"/>
  <c r="CU49"/>
  <c r="CU5"/>
  <c r="CU10"/>
  <c r="CU16"/>
  <c r="CU12"/>
  <c r="CU15"/>
  <c r="CU25"/>
  <c r="CU18"/>
  <c r="C18"/>
  <c r="C57"/>
  <c r="C22"/>
  <c r="C53"/>
  <c r="C39"/>
  <c r="C28"/>
  <c r="C21"/>
  <c r="C55"/>
  <c r="C8"/>
  <c r="C56"/>
  <c r="C34"/>
  <c r="C29"/>
  <c r="C24"/>
  <c r="C43"/>
  <c r="C44"/>
  <c r="C27"/>
  <c r="C38"/>
  <c r="C20"/>
  <c r="C7"/>
  <c r="C3"/>
  <c r="C31"/>
  <c r="C4"/>
  <c r="C9"/>
  <c r="C42"/>
  <c r="C46"/>
  <c r="C30"/>
  <c r="C13"/>
  <c r="C35"/>
  <c r="C11"/>
  <c r="C23"/>
  <c r="C50"/>
  <c r="C26"/>
  <c r="C36"/>
  <c r="C37"/>
  <c r="C33"/>
  <c r="C6"/>
  <c r="C40"/>
  <c r="C41"/>
  <c r="C17"/>
  <c r="C48"/>
  <c r="C45"/>
  <c r="C51"/>
  <c r="C19"/>
  <c r="C49"/>
  <c r="C54"/>
  <c r="C32"/>
  <c r="C5"/>
  <c r="C10"/>
  <c r="C16"/>
  <c r="C12"/>
  <c r="C15"/>
  <c r="C47"/>
  <c r="C25"/>
  <c r="C14"/>
  <c r="CU14"/>
  <c r="C52"/>
  <c r="BS7"/>
  <c r="AJ3"/>
  <c r="CR23"/>
  <c r="CR24"/>
  <c r="AE3"/>
  <c r="BD7"/>
  <c r="U36"/>
  <c r="CM25"/>
  <c r="CM15"/>
  <c r="CM12"/>
  <c r="CM16"/>
  <c r="CM10"/>
  <c r="CM5"/>
  <c r="CM49"/>
  <c r="CM19"/>
  <c r="CM17"/>
  <c r="CM6"/>
  <c r="CM26"/>
  <c r="CM23"/>
  <c r="CM11"/>
  <c r="CM35"/>
  <c r="CM13"/>
  <c r="CM9"/>
  <c r="CM4"/>
  <c r="CM3"/>
  <c r="CM7"/>
  <c r="CM20"/>
  <c r="CM27"/>
  <c r="CM24"/>
  <c r="CM8"/>
  <c r="CM21"/>
  <c r="CM22"/>
  <c r="CM18"/>
  <c r="CM14"/>
  <c r="CH25"/>
  <c r="CH15"/>
  <c r="CH12"/>
  <c r="CH16"/>
  <c r="CH10"/>
  <c r="CH5"/>
  <c r="CH49"/>
  <c r="CH19"/>
  <c r="CH17"/>
  <c r="CH6"/>
  <c r="CH26"/>
  <c r="CH23"/>
  <c r="CH11"/>
  <c r="CH13"/>
  <c r="CH9"/>
  <c r="CH4"/>
  <c r="CH3"/>
  <c r="CH7"/>
  <c r="CH20"/>
  <c r="CH27"/>
  <c r="CH24"/>
  <c r="CH8"/>
  <c r="CH21"/>
  <c r="CH22"/>
  <c r="CH18"/>
  <c r="CH14"/>
  <c r="CR25"/>
  <c r="CR15"/>
  <c r="CR12"/>
  <c r="CR16"/>
  <c r="CR10"/>
  <c r="CR5"/>
  <c r="CR49"/>
  <c r="CR19"/>
  <c r="CR17"/>
  <c r="CR6"/>
  <c r="CR11"/>
  <c r="CR13"/>
  <c r="CR9"/>
  <c r="CR4"/>
  <c r="CR3"/>
  <c r="CR7"/>
  <c r="CR20"/>
  <c r="CR27"/>
  <c r="CR8"/>
  <c r="CR21"/>
  <c r="CR22"/>
  <c r="CR18"/>
  <c r="CR14"/>
  <c r="CC25"/>
  <c r="CC15"/>
  <c r="CC12"/>
  <c r="CC16"/>
  <c r="CC10"/>
  <c r="CC5"/>
  <c r="CC49"/>
  <c r="CC19"/>
  <c r="CC17"/>
  <c r="CC6"/>
  <c r="CC26"/>
  <c r="CC23"/>
  <c r="CC11"/>
  <c r="CC13"/>
  <c r="CC9"/>
  <c r="CC4"/>
  <c r="CC3"/>
  <c r="CC7"/>
  <c r="CC20"/>
  <c r="CC27"/>
  <c r="CC24"/>
  <c r="CC8"/>
  <c r="CC21"/>
  <c r="CC28"/>
  <c r="CC22"/>
  <c r="CC18"/>
  <c r="CC14"/>
  <c r="BX25"/>
  <c r="BX15"/>
  <c r="BX12"/>
  <c r="BX16"/>
  <c r="BX10"/>
  <c r="BX5"/>
  <c r="BX32"/>
  <c r="BX49"/>
  <c r="BX19"/>
  <c r="BX17"/>
  <c r="BX6"/>
  <c r="BX33"/>
  <c r="BX26"/>
  <c r="BX23"/>
  <c r="BX11"/>
  <c r="BX13"/>
  <c r="BX30"/>
  <c r="BX9"/>
  <c r="BX4"/>
  <c r="BX31"/>
  <c r="BX3"/>
  <c r="BX7"/>
  <c r="BX20"/>
  <c r="BX27"/>
  <c r="BX43"/>
  <c r="BX24"/>
  <c r="BX29"/>
  <c r="BX8"/>
  <c r="BX21"/>
  <c r="BX28"/>
  <c r="BX22"/>
  <c r="BX18"/>
  <c r="BX14"/>
  <c r="BS13"/>
  <c r="BS34"/>
  <c r="BS25"/>
  <c r="BS15"/>
  <c r="BS12"/>
  <c r="BS16"/>
  <c r="BS10"/>
  <c r="BS5"/>
  <c r="BS32"/>
  <c r="BS49"/>
  <c r="BS19"/>
  <c r="BS17"/>
  <c r="BS6"/>
  <c r="BS33"/>
  <c r="BS26"/>
  <c r="BS23"/>
  <c r="BS11"/>
  <c r="BS35"/>
  <c r="BS30"/>
  <c r="BS9"/>
  <c r="BS4"/>
  <c r="BS31"/>
  <c r="BS3"/>
  <c r="BS20"/>
  <c r="BS27"/>
  <c r="BS43"/>
  <c r="BS24"/>
  <c r="BS29"/>
  <c r="BS8"/>
  <c r="BS21"/>
  <c r="BS28"/>
  <c r="BS22"/>
  <c r="BS18"/>
  <c r="BS14"/>
  <c r="BN25"/>
  <c r="BN15"/>
  <c r="BN12"/>
  <c r="BN16"/>
  <c r="BN10"/>
  <c r="BN5"/>
  <c r="BN32"/>
  <c r="BN49"/>
  <c r="BN19"/>
  <c r="BN17"/>
  <c r="BN6"/>
  <c r="BN33"/>
  <c r="BN37"/>
  <c r="BN36"/>
  <c r="BN26"/>
  <c r="BN23"/>
  <c r="BN11"/>
  <c r="BN35"/>
  <c r="BN13"/>
  <c r="BN30"/>
  <c r="BN9"/>
  <c r="BN4"/>
  <c r="BN31"/>
  <c r="BN3"/>
  <c r="BN7"/>
  <c r="BN20"/>
  <c r="BN38"/>
  <c r="BN27"/>
  <c r="BN43"/>
  <c r="BN24"/>
  <c r="BN29"/>
  <c r="BN34"/>
  <c r="BN8"/>
  <c r="BN21"/>
  <c r="BN28"/>
  <c r="BN53"/>
  <c r="BN22"/>
  <c r="BN18"/>
  <c r="BN14"/>
  <c r="BI36"/>
  <c r="BI7"/>
  <c r="BI43"/>
  <c r="BI25"/>
  <c r="BI15"/>
  <c r="BI12"/>
  <c r="BI16"/>
  <c r="BI10"/>
  <c r="BI5"/>
  <c r="BI32"/>
  <c r="BI49"/>
  <c r="BI19"/>
  <c r="BI17"/>
  <c r="BI6"/>
  <c r="BI33"/>
  <c r="BI37"/>
  <c r="BI26"/>
  <c r="BI23"/>
  <c r="BI11"/>
  <c r="BI35"/>
  <c r="BI13"/>
  <c r="BI30"/>
  <c r="BI9"/>
  <c r="BI4"/>
  <c r="BI31"/>
  <c r="BI3"/>
  <c r="BI20"/>
  <c r="BI38"/>
  <c r="BI27"/>
  <c r="BI24"/>
  <c r="BI29"/>
  <c r="BI34"/>
  <c r="BI8"/>
  <c r="BI21"/>
  <c r="BI28"/>
  <c r="BI39"/>
  <c r="BI53"/>
  <c r="BI22"/>
  <c r="BI18"/>
  <c r="BI14"/>
  <c r="BD30"/>
  <c r="BD9"/>
  <c r="BD25"/>
  <c r="BD15"/>
  <c r="BD12"/>
  <c r="BD16"/>
  <c r="BD10"/>
  <c r="BD5"/>
  <c r="BD32"/>
  <c r="BD49"/>
  <c r="BD19"/>
  <c r="BD17"/>
  <c r="BD6"/>
  <c r="BD33"/>
  <c r="BD37"/>
  <c r="BD36"/>
  <c r="BD26"/>
  <c r="BD23"/>
  <c r="BD11"/>
  <c r="BD35"/>
  <c r="BD13"/>
  <c r="BD4"/>
  <c r="BD31"/>
  <c r="BD3"/>
  <c r="BD20"/>
  <c r="BD38"/>
  <c r="BD27"/>
  <c r="BD24"/>
  <c r="BD29"/>
  <c r="BD34"/>
  <c r="BD8"/>
  <c r="BD21"/>
  <c r="BD28"/>
  <c r="BD39"/>
  <c r="BD53"/>
  <c r="BD22"/>
  <c r="BD18"/>
  <c r="BD14"/>
  <c r="AY49"/>
  <c r="AY40"/>
  <c r="AY6"/>
  <c r="AY11"/>
  <c r="AY4"/>
  <c r="AY31"/>
  <c r="AY3"/>
  <c r="AY29"/>
  <c r="AY28"/>
  <c r="AY25"/>
  <c r="AY15"/>
  <c r="AY12"/>
  <c r="AY16"/>
  <c r="AY10"/>
  <c r="AY5"/>
  <c r="AY32"/>
  <c r="AY19"/>
  <c r="AY17"/>
  <c r="AY33"/>
  <c r="AY37"/>
  <c r="AY36"/>
  <c r="AY26"/>
  <c r="AY23"/>
  <c r="AY35"/>
  <c r="AY13"/>
  <c r="AY30"/>
  <c r="AY9"/>
  <c r="AY7"/>
  <c r="AY20"/>
  <c r="AY38"/>
  <c r="AY27"/>
  <c r="AY24"/>
  <c r="AY34"/>
  <c r="AY8"/>
  <c r="AY21"/>
  <c r="AY39"/>
  <c r="AY53"/>
  <c r="AY22"/>
  <c r="AY18"/>
  <c r="AY14"/>
  <c r="AT19"/>
  <c r="AT45"/>
  <c r="AT17"/>
  <c r="AT41"/>
  <c r="AT26"/>
  <c r="AT35"/>
  <c r="AT20"/>
  <c r="AT44"/>
  <c r="AT8"/>
  <c r="AT39"/>
  <c r="AT18"/>
  <c r="AT25"/>
  <c r="AT15"/>
  <c r="AT12"/>
  <c r="AT16"/>
  <c r="AT10"/>
  <c r="AT5"/>
  <c r="AT32"/>
  <c r="AT49"/>
  <c r="AT40"/>
  <c r="AT6"/>
  <c r="AT33"/>
  <c r="AT37"/>
  <c r="AT36"/>
  <c r="AT23"/>
  <c r="AT11"/>
  <c r="AT13"/>
  <c r="AT30"/>
  <c r="AT42"/>
  <c r="AT9"/>
  <c r="AT4"/>
  <c r="AT31"/>
  <c r="AT3"/>
  <c r="AT7"/>
  <c r="AT38"/>
  <c r="AT27"/>
  <c r="AT43"/>
  <c r="AT24"/>
  <c r="AT29"/>
  <c r="AT34"/>
  <c r="AT21"/>
  <c r="AT28"/>
  <c r="AT53"/>
  <c r="AT22"/>
  <c r="AT14"/>
  <c r="AO37"/>
  <c r="AO23"/>
  <c r="AO38"/>
  <c r="AO27"/>
  <c r="AO22"/>
  <c r="AO14"/>
  <c r="AO25"/>
  <c r="AO15"/>
  <c r="AO12"/>
  <c r="AO16"/>
  <c r="AO10"/>
  <c r="AO5"/>
  <c r="AO32"/>
  <c r="AO49"/>
  <c r="AO19"/>
  <c r="AO45"/>
  <c r="AO17"/>
  <c r="AO41"/>
  <c r="AO40"/>
  <c r="AO6"/>
  <c r="AO33"/>
  <c r="AO36"/>
  <c r="AO26"/>
  <c r="AO11"/>
  <c r="AO35"/>
  <c r="AO13"/>
  <c r="AO30"/>
  <c r="AO42"/>
  <c r="AO9"/>
  <c r="AO4"/>
  <c r="AO31"/>
  <c r="AO3"/>
  <c r="AO7"/>
  <c r="AO20"/>
  <c r="AO44"/>
  <c r="AO43"/>
  <c r="AO24"/>
  <c r="AO29"/>
  <c r="AO34"/>
  <c r="AO8"/>
  <c r="AO55"/>
  <c r="AO21"/>
  <c r="AO28"/>
  <c r="AO39"/>
  <c r="AO53"/>
  <c r="AO18"/>
  <c r="AJ21"/>
  <c r="AJ53"/>
  <c r="AJ25"/>
  <c r="AJ47"/>
  <c r="AJ15"/>
  <c r="AJ12"/>
  <c r="AJ16"/>
  <c r="AJ10"/>
  <c r="AJ5"/>
  <c r="AJ32"/>
  <c r="AJ49"/>
  <c r="AJ19"/>
  <c r="AJ45"/>
  <c r="AJ17"/>
  <c r="AJ41"/>
  <c r="AJ40"/>
  <c r="AJ6"/>
  <c r="AJ33"/>
  <c r="AJ37"/>
  <c r="AJ36"/>
  <c r="AJ26"/>
  <c r="AJ23"/>
  <c r="AJ11"/>
  <c r="AJ35"/>
  <c r="AJ13"/>
  <c r="AJ30"/>
  <c r="AJ46"/>
  <c r="AJ42"/>
  <c r="AJ9"/>
  <c r="AJ4"/>
  <c r="AJ31"/>
  <c r="AJ7"/>
  <c r="AJ20"/>
  <c r="AJ38"/>
  <c r="AJ27"/>
  <c r="AJ44"/>
  <c r="AJ43"/>
  <c r="AJ24"/>
  <c r="AJ29"/>
  <c r="AJ34"/>
  <c r="AJ8"/>
  <c r="AJ55"/>
  <c r="AJ28"/>
  <c r="AJ39"/>
  <c r="AJ22"/>
  <c r="AJ18"/>
  <c r="AJ14"/>
  <c r="AE33"/>
  <c r="Z33"/>
  <c r="AE24"/>
  <c r="AE25"/>
  <c r="AE47"/>
  <c r="AE15"/>
  <c r="AE12"/>
  <c r="AE16"/>
  <c r="AE10"/>
  <c r="AE5"/>
  <c r="AE32"/>
  <c r="AE49"/>
  <c r="AE19"/>
  <c r="AE45"/>
  <c r="AE48"/>
  <c r="AE17"/>
  <c r="AE41"/>
  <c r="AE40"/>
  <c r="AE6"/>
  <c r="AE37"/>
  <c r="AE36"/>
  <c r="AE26"/>
  <c r="AE23"/>
  <c r="AE11"/>
  <c r="AE35"/>
  <c r="AE13"/>
  <c r="AE30"/>
  <c r="AE46"/>
  <c r="AE42"/>
  <c r="AE9"/>
  <c r="AE4"/>
  <c r="AE31"/>
  <c r="AE7"/>
  <c r="AE20"/>
  <c r="AE38"/>
  <c r="AE27"/>
  <c r="AE44"/>
  <c r="AE43"/>
  <c r="AE29"/>
  <c r="AE34"/>
  <c r="AE8"/>
  <c r="AE55"/>
  <c r="AE21"/>
  <c r="AE28"/>
  <c r="AE39"/>
  <c r="AE53"/>
  <c r="AE22"/>
  <c r="AE18"/>
  <c r="AE14"/>
  <c r="Z25"/>
  <c r="Z47"/>
  <c r="Z15"/>
  <c r="Z12"/>
  <c r="Z16"/>
  <c r="Z10"/>
  <c r="Z5"/>
  <c r="Z32"/>
  <c r="Z49"/>
  <c r="Z19"/>
  <c r="Z45"/>
  <c r="Z48"/>
  <c r="Z17"/>
  <c r="Z41"/>
  <c r="Z40"/>
  <c r="Z6"/>
  <c r="Z37"/>
  <c r="Z36"/>
  <c r="Z26"/>
  <c r="Z23"/>
  <c r="Z11"/>
  <c r="Z35"/>
  <c r="Z13"/>
  <c r="Z46"/>
  <c r="Z42"/>
  <c r="Z9"/>
  <c r="Z4"/>
  <c r="Z31"/>
  <c r="Z3"/>
  <c r="Z7"/>
  <c r="Z20"/>
  <c r="Z38"/>
  <c r="Z27"/>
  <c r="Z44"/>
  <c r="Z43"/>
  <c r="Z24"/>
  <c r="Z29"/>
  <c r="Z34"/>
  <c r="Z8"/>
  <c r="Z55"/>
  <c r="Z21"/>
  <c r="Z28"/>
  <c r="Z39"/>
  <c r="Z53"/>
  <c r="Z22"/>
  <c r="Z18"/>
  <c r="Z14"/>
  <c r="U55"/>
  <c r="U25"/>
  <c r="U47"/>
  <c r="U15"/>
  <c r="U12"/>
  <c r="U16"/>
  <c r="U10"/>
  <c r="U5"/>
  <c r="U32"/>
  <c r="U49"/>
  <c r="U19"/>
  <c r="U45"/>
  <c r="U48"/>
  <c r="U17"/>
  <c r="U41"/>
  <c r="U40"/>
  <c r="U6"/>
  <c r="U33"/>
  <c r="U37"/>
  <c r="U26"/>
  <c r="U23"/>
  <c r="U11"/>
  <c r="U35"/>
  <c r="U13"/>
  <c r="U30"/>
  <c r="U46"/>
  <c r="U42"/>
  <c r="U9"/>
  <c r="U4"/>
  <c r="U31"/>
  <c r="U3"/>
  <c r="U7"/>
  <c r="U20"/>
  <c r="U38"/>
  <c r="U27"/>
  <c r="U44"/>
  <c r="U43"/>
  <c r="U24"/>
  <c r="U29"/>
  <c r="U34"/>
  <c r="U8"/>
  <c r="U21"/>
  <c r="U28"/>
  <c r="U39"/>
  <c r="U53"/>
  <c r="U22"/>
  <c r="U18"/>
  <c r="U14"/>
  <c r="P25"/>
  <c r="P47"/>
  <c r="P15"/>
  <c r="P12"/>
  <c r="P16"/>
  <c r="P10"/>
  <c r="P5"/>
  <c r="P32"/>
  <c r="P54"/>
  <c r="P49"/>
  <c r="P19"/>
  <c r="P51"/>
  <c r="P45"/>
  <c r="P48"/>
  <c r="P17"/>
  <c r="P41"/>
  <c r="P40"/>
  <c r="P6"/>
  <c r="P33"/>
  <c r="P37"/>
  <c r="P36"/>
  <c r="P26"/>
  <c r="P50"/>
  <c r="P23"/>
  <c r="P11"/>
  <c r="P35"/>
  <c r="P13"/>
  <c r="P30"/>
  <c r="P46"/>
  <c r="P42"/>
  <c r="P9"/>
  <c r="P4"/>
  <c r="P31"/>
  <c r="P3"/>
  <c r="P7"/>
  <c r="P20"/>
  <c r="P38"/>
  <c r="P27"/>
  <c r="P44"/>
  <c r="P43"/>
  <c r="P24"/>
  <c r="P29"/>
  <c r="P34"/>
  <c r="P8"/>
  <c r="P21"/>
  <c r="P28"/>
  <c r="P39"/>
  <c r="P53"/>
  <c r="P22"/>
  <c r="P18"/>
  <c r="P14"/>
  <c r="P52"/>
  <c r="K25"/>
  <c r="K47"/>
  <c r="K15"/>
  <c r="K12"/>
  <c r="K16"/>
  <c r="K10"/>
  <c r="K5"/>
  <c r="K32"/>
  <c r="K54"/>
  <c r="K49"/>
  <c r="K19"/>
  <c r="K51"/>
  <c r="K45"/>
  <c r="K48"/>
  <c r="K17"/>
  <c r="K41"/>
  <c r="K40"/>
  <c r="K6"/>
  <c r="K33"/>
  <c r="K37"/>
  <c r="K36"/>
  <c r="K26"/>
  <c r="K50"/>
  <c r="K23"/>
  <c r="K11"/>
  <c r="K35"/>
  <c r="K13"/>
  <c r="K30"/>
  <c r="K46"/>
  <c r="K42"/>
  <c r="K9"/>
  <c r="K4"/>
  <c r="K31"/>
  <c r="K3"/>
  <c r="K7"/>
  <c r="K20"/>
  <c r="K38"/>
  <c r="K27"/>
  <c r="K44"/>
  <c r="K43"/>
  <c r="K24"/>
  <c r="K29"/>
  <c r="K34"/>
  <c r="K56"/>
  <c r="K8"/>
  <c r="K55"/>
  <c r="K21"/>
  <c r="K28"/>
  <c r="K39"/>
  <c r="K53"/>
  <c r="K22"/>
  <c r="K57"/>
  <c r="K18"/>
  <c r="K14"/>
  <c r="K52"/>
  <c r="F32"/>
  <c r="F25"/>
  <c r="F47"/>
  <c r="F15"/>
  <c r="F12"/>
  <c r="F16"/>
  <c r="F10"/>
  <c r="F5"/>
  <c r="F14"/>
  <c r="F18"/>
  <c r="F57"/>
  <c r="F22"/>
  <c r="F53"/>
  <c r="F39"/>
  <c r="F28"/>
  <c r="F21"/>
  <c r="F55"/>
  <c r="F8"/>
  <c r="F56"/>
  <c r="F34"/>
  <c r="F29"/>
  <c r="F24"/>
  <c r="F43"/>
  <c r="F44"/>
  <c r="F27"/>
  <c r="F38"/>
  <c r="F20"/>
  <c r="F7"/>
  <c r="F3"/>
  <c r="F31"/>
  <c r="F4"/>
  <c r="F9"/>
  <c r="F42"/>
  <c r="F46"/>
  <c r="F30"/>
  <c r="F13"/>
  <c r="F35"/>
  <c r="F11"/>
  <c r="F23"/>
  <c r="F50"/>
  <c r="F26"/>
  <c r="F36"/>
  <c r="F37"/>
  <c r="F33"/>
  <c r="F6"/>
  <c r="F40"/>
  <c r="F41"/>
  <c r="F17"/>
  <c r="F48"/>
  <c r="F45"/>
  <c r="F51"/>
  <c r="F19"/>
  <c r="F49"/>
  <c r="F54"/>
  <c r="F52"/>
  <c r="CV7"/>
  <c r="CV4"/>
  <c r="CV19"/>
  <c r="CV24"/>
  <c r="CV6"/>
  <c r="CV5"/>
  <c r="CV18"/>
  <c r="CV15"/>
  <c r="Q12" l="1"/>
  <c r="CV14"/>
  <c r="AK3"/>
  <c r="AK19"/>
  <c r="CV49"/>
  <c r="CV17"/>
  <c r="CV27"/>
  <c r="CV25"/>
  <c r="CV9"/>
  <c r="CV20"/>
  <c r="CV22"/>
  <c r="CV10"/>
  <c r="CV23"/>
  <c r="CV11"/>
  <c r="BE11"/>
  <c r="BJ33"/>
  <c r="BT22"/>
  <c r="BT11"/>
  <c r="BY28"/>
  <c r="BY24"/>
  <c r="BY7"/>
  <c r="BY9"/>
  <c r="BY23"/>
  <c r="BY17"/>
  <c r="BY5"/>
  <c r="BY15"/>
  <c r="CD3"/>
  <c r="CD10"/>
  <c r="CS21"/>
  <c r="CS19"/>
  <c r="CS16"/>
  <c r="CV16"/>
  <c r="CV12"/>
  <c r="V36"/>
  <c r="BJ9"/>
  <c r="CV8"/>
  <c r="CV3"/>
  <c r="CV13"/>
  <c r="CV21"/>
  <c r="AA36"/>
  <c r="BT26"/>
  <c r="BY18"/>
  <c r="BY8"/>
  <c r="CS18"/>
  <c r="CS6"/>
  <c r="CS5"/>
  <c r="CS15"/>
  <c r="V14"/>
  <c r="V39"/>
  <c r="V34"/>
  <c r="V44"/>
  <c r="V5"/>
  <c r="V15"/>
  <c r="AF44"/>
  <c r="AF7"/>
  <c r="AF9"/>
  <c r="AF13"/>
  <c r="AF26"/>
  <c r="AF40"/>
  <c r="AF45"/>
  <c r="AF5"/>
  <c r="AF15"/>
  <c r="AK33"/>
  <c r="AP39"/>
  <c r="AP6"/>
  <c r="AP45"/>
  <c r="AP5"/>
  <c r="AP15"/>
  <c r="AU26"/>
  <c r="AU19"/>
  <c r="AZ34"/>
  <c r="AZ36"/>
  <c r="BE37"/>
  <c r="BJ49"/>
  <c r="BJ16"/>
  <c r="BO21"/>
  <c r="BO24"/>
  <c r="CD25"/>
  <c r="BY27"/>
  <c r="BY31"/>
  <c r="CS3"/>
  <c r="G49"/>
  <c r="G48"/>
  <c r="G6"/>
  <c r="G26"/>
  <c r="G35"/>
  <c r="Q8"/>
  <c r="V40"/>
  <c r="V45"/>
  <c r="AA8"/>
  <c r="AA43"/>
  <c r="AA20"/>
  <c r="AA4"/>
  <c r="AA30"/>
  <c r="AA23"/>
  <c r="AA6"/>
  <c r="AA48"/>
  <c r="AA32"/>
  <c r="AA12"/>
  <c r="AK43"/>
  <c r="AK20"/>
  <c r="AK4"/>
  <c r="AK30"/>
  <c r="AK23"/>
  <c r="AK32"/>
  <c r="AK12"/>
  <c r="AK53"/>
  <c r="AP11"/>
  <c r="AZ28"/>
  <c r="BE8"/>
  <c r="BE31"/>
  <c r="BE10"/>
  <c r="BE25"/>
  <c r="BO4"/>
  <c r="BO35"/>
  <c r="BT29"/>
  <c r="BT6"/>
  <c r="BT32"/>
  <c r="BT12"/>
  <c r="BT13"/>
  <c r="CD22"/>
  <c r="CD11"/>
  <c r="CS7"/>
  <c r="CS13"/>
  <c r="CI8"/>
  <c r="CI7"/>
  <c r="CI13"/>
  <c r="CI6"/>
  <c r="CI5"/>
  <c r="CI15"/>
  <c r="V22"/>
  <c r="V21"/>
  <c r="V24"/>
  <c r="V38"/>
  <c r="V31"/>
  <c r="V46"/>
  <c r="V11"/>
  <c r="V16"/>
  <c r="V25"/>
  <c r="AU37"/>
  <c r="AZ33"/>
  <c r="BE26"/>
  <c r="BJ17"/>
  <c r="BJ5"/>
  <c r="BJ15"/>
  <c r="BO34"/>
  <c r="BT14"/>
  <c r="BY33"/>
  <c r="BY49"/>
  <c r="BY16"/>
  <c r="CD20"/>
  <c r="CD12"/>
  <c r="G12"/>
  <c r="G32"/>
  <c r="CS20"/>
  <c r="CS9"/>
  <c r="G52"/>
  <c r="G51"/>
  <c r="G41"/>
  <c r="G37"/>
  <c r="G23"/>
  <c r="G30"/>
  <c r="G4"/>
  <c r="G20"/>
  <c r="G43"/>
  <c r="G56"/>
  <c r="G28"/>
  <c r="G57"/>
  <c r="G10"/>
  <c r="G47"/>
  <c r="Q18"/>
  <c r="V33"/>
  <c r="V17"/>
  <c r="AA29"/>
  <c r="AA27"/>
  <c r="AA3"/>
  <c r="AA42"/>
  <c r="AA35"/>
  <c r="AA41"/>
  <c r="AA19"/>
  <c r="AA10"/>
  <c r="AA47"/>
  <c r="AF38"/>
  <c r="AF31"/>
  <c r="AF46"/>
  <c r="AF11"/>
  <c r="AF37"/>
  <c r="AF17"/>
  <c r="AF49"/>
  <c r="AF16"/>
  <c r="AF25"/>
  <c r="AK28"/>
  <c r="AK27"/>
  <c r="AK42"/>
  <c r="AK35"/>
  <c r="AK36"/>
  <c r="AK10"/>
  <c r="AK47"/>
  <c r="AP18"/>
  <c r="AP21"/>
  <c r="AP13"/>
  <c r="AP41"/>
  <c r="AP49"/>
  <c r="AP16"/>
  <c r="AU53"/>
  <c r="AU38"/>
  <c r="AU17"/>
  <c r="AZ27"/>
  <c r="AZ9"/>
  <c r="BE28"/>
  <c r="BE29"/>
  <c r="BE32"/>
  <c r="BE12"/>
  <c r="BE30"/>
  <c r="BJ36"/>
  <c r="BO3"/>
  <c r="BO30"/>
  <c r="BO23"/>
  <c r="BT43"/>
  <c r="BT19"/>
  <c r="BT10"/>
  <c r="BT25"/>
  <c r="CD14"/>
  <c r="CD21"/>
  <c r="CD26"/>
  <c r="CS27"/>
  <c r="CS4"/>
  <c r="CI27"/>
  <c r="CI4"/>
  <c r="CI23"/>
  <c r="CI19"/>
  <c r="CI16"/>
  <c r="CN26"/>
  <c r="CN49"/>
  <c r="CN12"/>
  <c r="CS24"/>
  <c r="G42"/>
  <c r="G3"/>
  <c r="G27"/>
  <c r="G29"/>
  <c r="G55"/>
  <c r="G53"/>
  <c r="G14"/>
  <c r="Q52"/>
  <c r="V7"/>
  <c r="V9"/>
  <c r="V13"/>
  <c r="CN11"/>
  <c r="CN17"/>
  <c r="CN10"/>
  <c r="CN25"/>
  <c r="G54"/>
  <c r="G45"/>
  <c r="G40"/>
  <c r="G36"/>
  <c r="G11"/>
  <c r="G46"/>
  <c r="G31"/>
  <c r="G38"/>
  <c r="G24"/>
  <c r="G8"/>
  <c r="G39"/>
  <c r="G18"/>
  <c r="G16"/>
  <c r="G25"/>
  <c r="L18"/>
  <c r="L39"/>
  <c r="L8"/>
  <c r="L24"/>
  <c r="L38"/>
  <c r="L31"/>
  <c r="L46"/>
  <c r="L11"/>
  <c r="L36"/>
  <c r="L40"/>
  <c r="L45"/>
  <c r="L54"/>
  <c r="L16"/>
  <c r="L25"/>
  <c r="Q22"/>
  <c r="Q21"/>
  <c r="Q24"/>
  <c r="Q38"/>
  <c r="Q31"/>
  <c r="Q46"/>
  <c r="Q11"/>
  <c r="Q40"/>
  <c r="Q45"/>
  <c r="Q54"/>
  <c r="Q16"/>
  <c r="Q25"/>
  <c r="V53"/>
  <c r="V8"/>
  <c r="V43"/>
  <c r="V20"/>
  <c r="V4"/>
  <c r="V30"/>
  <c r="V23"/>
  <c r="V6"/>
  <c r="V48"/>
  <c r="V32"/>
  <c r="V12"/>
  <c r="AA53"/>
  <c r="AA55"/>
  <c r="AA24"/>
  <c r="AA38"/>
  <c r="AA31"/>
  <c r="AA46"/>
  <c r="AA11"/>
  <c r="AA37"/>
  <c r="AA17"/>
  <c r="AA49"/>
  <c r="AA16"/>
  <c r="AA25"/>
  <c r="AF53"/>
  <c r="AF55"/>
  <c r="AF43"/>
  <c r="AF20"/>
  <c r="AF4"/>
  <c r="AF30"/>
  <c r="AF23"/>
  <c r="AF6"/>
  <c r="AF48"/>
  <c r="AF32"/>
  <c r="AF12"/>
  <c r="AF24"/>
  <c r="AK18"/>
  <c r="AK55"/>
  <c r="AK24"/>
  <c r="AK38"/>
  <c r="AK31"/>
  <c r="AK46"/>
  <c r="AK11"/>
  <c r="AK37"/>
  <c r="AK41"/>
  <c r="AK49"/>
  <c r="AK16"/>
  <c r="AK25"/>
  <c r="AP53"/>
  <c r="AP55"/>
  <c r="AP24"/>
  <c r="AP7"/>
  <c r="AP9"/>
  <c r="AP35"/>
  <c r="AP33"/>
  <c r="AP17"/>
  <c r="AP32"/>
  <c r="AP12"/>
  <c r="AP22"/>
  <c r="AP37"/>
  <c r="AU28"/>
  <c r="AU24"/>
  <c r="AU7"/>
  <c r="AU9"/>
  <c r="AU11"/>
  <c r="AU33"/>
  <c r="AU32"/>
  <c r="AU12"/>
  <c r="AU39"/>
  <c r="AU35"/>
  <c r="AU45"/>
  <c r="AZ22"/>
  <c r="AZ8"/>
  <c r="AZ38"/>
  <c r="AZ30"/>
  <c r="AZ26"/>
  <c r="AZ17"/>
  <c r="AZ10"/>
  <c r="AZ25"/>
  <c r="AZ31"/>
  <c r="AZ40"/>
  <c r="BE22"/>
  <c r="BE21"/>
  <c r="BE24"/>
  <c r="BE3"/>
  <c r="BE35"/>
  <c r="BE36"/>
  <c r="BE17"/>
  <c r="BE5"/>
  <c r="BE15"/>
  <c r="BJ14"/>
  <c r="BJ39"/>
  <c r="BJ34"/>
  <c r="BJ38"/>
  <c r="BJ4"/>
  <c r="BJ35"/>
  <c r="BJ37"/>
  <c r="BJ19"/>
  <c r="BJ10"/>
  <c r="BJ25"/>
  <c r="BO14"/>
  <c r="BO28"/>
  <c r="BO29"/>
  <c r="BO38"/>
  <c r="BO31"/>
  <c r="BO13"/>
  <c r="BO26"/>
  <c r="BO6"/>
  <c r="BO32"/>
  <c r="BO12"/>
  <c r="BT18"/>
  <c r="BT8"/>
  <c r="BT27"/>
  <c r="BT31"/>
  <c r="BT35"/>
  <c r="BT33"/>
  <c r="BT49"/>
  <c r="BT16"/>
  <c r="BT34"/>
  <c r="BY22"/>
  <c r="BY29"/>
  <c r="BY20"/>
  <c r="BY4"/>
  <c r="BY11"/>
  <c r="BY6"/>
  <c r="BY32"/>
  <c r="BY12"/>
  <c r="CD18"/>
  <c r="CD8"/>
  <c r="CD7"/>
  <c r="CD13"/>
  <c r="CD6"/>
  <c r="CD5"/>
  <c r="CD15"/>
  <c r="CS22"/>
  <c r="CS17"/>
  <c r="CS10"/>
  <c r="CS25"/>
  <c r="CI21"/>
  <c r="CI20"/>
  <c r="CI9"/>
  <c r="CI26"/>
  <c r="CI49"/>
  <c r="CI12"/>
  <c r="CN18"/>
  <c r="CN24"/>
  <c r="CN3"/>
  <c r="CN6"/>
  <c r="CN5"/>
  <c r="CN15"/>
  <c r="L14"/>
  <c r="L53"/>
  <c r="L55"/>
  <c r="L29"/>
  <c r="L27"/>
  <c r="L3"/>
  <c r="L42"/>
  <c r="L35"/>
  <c r="L26"/>
  <c r="L6"/>
  <c r="L48"/>
  <c r="L49"/>
  <c r="L10"/>
  <c r="L47"/>
  <c r="Q28"/>
  <c r="Q29"/>
  <c r="Q27"/>
  <c r="Q3"/>
  <c r="Q42"/>
  <c r="Q35"/>
  <c r="Q26"/>
  <c r="Q6"/>
  <c r="Q48"/>
  <c r="Q49"/>
  <c r="Q10"/>
  <c r="Q47"/>
  <c r="V49"/>
  <c r="AA22"/>
  <c r="AA21"/>
  <c r="AF22"/>
  <c r="AF21"/>
  <c r="AF29"/>
  <c r="AK14"/>
  <c r="AK29"/>
  <c r="AK40"/>
  <c r="AP29"/>
  <c r="AP20"/>
  <c r="AP4"/>
  <c r="AP36"/>
  <c r="AP14"/>
  <c r="AP23"/>
  <c r="AU29"/>
  <c r="AU4"/>
  <c r="AU13"/>
  <c r="AU49"/>
  <c r="AU16"/>
  <c r="AU18"/>
  <c r="AU20"/>
  <c r="AZ18"/>
  <c r="AZ21"/>
  <c r="AZ23"/>
  <c r="AZ5"/>
  <c r="AZ15"/>
  <c r="AZ3"/>
  <c r="AZ6"/>
  <c r="BE18"/>
  <c r="BE20"/>
  <c r="BE13"/>
  <c r="BE6"/>
  <c r="BJ53"/>
  <c r="BJ8"/>
  <c r="BJ27"/>
  <c r="BJ31"/>
  <c r="BJ13"/>
  <c r="BJ26"/>
  <c r="BO53"/>
  <c r="BO27"/>
  <c r="BO33"/>
  <c r="BO49"/>
  <c r="BO16"/>
  <c r="BT21"/>
  <c r="BT3"/>
  <c r="BT30"/>
  <c r="BY13"/>
  <c r="CD9"/>
  <c r="CD49"/>
  <c r="CI22"/>
  <c r="CN14"/>
  <c r="CN8"/>
  <c r="CN7"/>
  <c r="CN13"/>
  <c r="G19"/>
  <c r="G17"/>
  <c r="G33"/>
  <c r="G50"/>
  <c r="G13"/>
  <c r="G9"/>
  <c r="G7"/>
  <c r="G44"/>
  <c r="G34"/>
  <c r="G21"/>
  <c r="G22"/>
  <c r="G5"/>
  <c r="G15"/>
  <c r="L52"/>
  <c r="L22"/>
  <c r="L21"/>
  <c r="L34"/>
  <c r="L44"/>
  <c r="L7"/>
  <c r="L9"/>
  <c r="L13"/>
  <c r="L50"/>
  <c r="L33"/>
  <c r="L17"/>
  <c r="L19"/>
  <c r="L5"/>
  <c r="L15"/>
  <c r="Q14"/>
  <c r="Q39"/>
  <c r="Q34"/>
  <c r="Q44"/>
  <c r="Q7"/>
  <c r="Q9"/>
  <c r="Q13"/>
  <c r="Q50"/>
  <c r="Q33"/>
  <c r="Q17"/>
  <c r="Q19"/>
  <c r="Q5"/>
  <c r="Q15"/>
  <c r="V18"/>
  <c r="V28"/>
  <c r="V29"/>
  <c r="V27"/>
  <c r="V3"/>
  <c r="V42"/>
  <c r="V35"/>
  <c r="V37"/>
  <c r="V41"/>
  <c r="V19"/>
  <c r="V10"/>
  <c r="V47"/>
  <c r="AA18"/>
  <c r="AA28"/>
  <c r="AA34"/>
  <c r="AA44"/>
  <c r="AA7"/>
  <c r="AA9"/>
  <c r="AA13"/>
  <c r="AA26"/>
  <c r="AA40"/>
  <c r="AA45"/>
  <c r="AA5"/>
  <c r="AA15"/>
  <c r="AF18"/>
  <c r="AF28"/>
  <c r="AF34"/>
  <c r="AF27"/>
  <c r="AF3"/>
  <c r="AF42"/>
  <c r="AF35"/>
  <c r="AF36"/>
  <c r="AF41"/>
  <c r="AF19"/>
  <c r="AF10"/>
  <c r="AF47"/>
  <c r="AF33"/>
  <c r="AK39"/>
  <c r="AK34"/>
  <c r="AK44"/>
  <c r="AK7"/>
  <c r="AK9"/>
  <c r="AK13"/>
  <c r="AK26"/>
  <c r="AK6"/>
  <c r="AK45"/>
  <c r="AK5"/>
  <c r="AK15"/>
  <c r="AK21"/>
  <c r="AP28"/>
  <c r="AP34"/>
  <c r="AP44"/>
  <c r="AP31"/>
  <c r="AP30"/>
  <c r="AP26"/>
  <c r="AP40"/>
  <c r="AP19"/>
  <c r="AP10"/>
  <c r="AP25"/>
  <c r="AP38"/>
  <c r="AU22"/>
  <c r="AU34"/>
  <c r="AU27"/>
  <c r="AU31"/>
  <c r="AU30"/>
  <c r="AU36"/>
  <c r="AU40"/>
  <c r="AU10"/>
  <c r="AU25"/>
  <c r="AU44"/>
  <c r="AU41"/>
  <c r="AZ14"/>
  <c r="AZ39"/>
  <c r="AZ24"/>
  <c r="AZ7"/>
  <c r="AZ35"/>
  <c r="AZ37"/>
  <c r="AZ32"/>
  <c r="AZ12"/>
  <c r="AZ29"/>
  <c r="AZ11"/>
  <c r="BE14"/>
  <c r="BE39"/>
  <c r="BE34"/>
  <c r="BE38"/>
  <c r="BE4"/>
  <c r="BE23"/>
  <c r="BE33"/>
  <c r="BE49"/>
  <c r="BE16"/>
  <c r="BE9"/>
  <c r="BJ22"/>
  <c r="BJ21"/>
  <c r="BJ24"/>
  <c r="BJ3"/>
  <c r="BJ30"/>
  <c r="BJ23"/>
  <c r="BJ6"/>
  <c r="BJ32"/>
  <c r="BJ12"/>
  <c r="BO22"/>
  <c r="BO8"/>
  <c r="BO43"/>
  <c r="BO7"/>
  <c r="BO9"/>
  <c r="BO11"/>
  <c r="BO37"/>
  <c r="BO19"/>
  <c r="BO10"/>
  <c r="BO25"/>
  <c r="BT28"/>
  <c r="BT24"/>
  <c r="BT7"/>
  <c r="BT9"/>
  <c r="BT23"/>
  <c r="BT17"/>
  <c r="BT5"/>
  <c r="BT15"/>
  <c r="BY14"/>
  <c r="BY21"/>
  <c r="BY43"/>
  <c r="BY3"/>
  <c r="BY30"/>
  <c r="BY26"/>
  <c r="BY19"/>
  <c r="BY10"/>
  <c r="BY25"/>
  <c r="CD28"/>
  <c r="CD27"/>
  <c r="CD4"/>
  <c r="CD23"/>
  <c r="CD19"/>
  <c r="CD16"/>
  <c r="CS14"/>
  <c r="CS8"/>
  <c r="CS11"/>
  <c r="CS49"/>
  <c r="CS12"/>
  <c r="CI18"/>
  <c r="CI24"/>
  <c r="CI3"/>
  <c r="CI11"/>
  <c r="CI17"/>
  <c r="CI10"/>
  <c r="CI25"/>
  <c r="CN21"/>
  <c r="CN20"/>
  <c r="CN9"/>
  <c r="CN23"/>
  <c r="CN19"/>
  <c r="CN16"/>
  <c r="L57"/>
  <c r="L28"/>
  <c r="L56"/>
  <c r="L43"/>
  <c r="L20"/>
  <c r="L4"/>
  <c r="L30"/>
  <c r="L23"/>
  <c r="L37"/>
  <c r="L41"/>
  <c r="L51"/>
  <c r="L32"/>
  <c r="L12"/>
  <c r="Q53"/>
  <c r="Q43"/>
  <c r="Q20"/>
  <c r="Q4"/>
  <c r="Q30"/>
  <c r="Q23"/>
  <c r="Q37"/>
  <c r="Q41"/>
  <c r="Q51"/>
  <c r="Q32"/>
  <c r="V26"/>
  <c r="AA14"/>
  <c r="AA39"/>
  <c r="AF14"/>
  <c r="AF39"/>
  <c r="AF8"/>
  <c r="AA33"/>
  <c r="AK22"/>
  <c r="AK8"/>
  <c r="AK17"/>
  <c r="AP8"/>
  <c r="AP43"/>
  <c r="AP3"/>
  <c r="AP42"/>
  <c r="AP27"/>
  <c r="AU14"/>
  <c r="AU21"/>
  <c r="AU43"/>
  <c r="AU3"/>
  <c r="AU42"/>
  <c r="AU23"/>
  <c r="AU6"/>
  <c r="AU5"/>
  <c r="AU15"/>
  <c r="AU8"/>
  <c r="AZ53"/>
  <c r="AZ20"/>
  <c r="AZ13"/>
  <c r="AZ19"/>
  <c r="AZ16"/>
  <c r="AZ4"/>
  <c r="AZ49"/>
  <c r="BE53"/>
  <c r="BE27"/>
  <c r="BE19"/>
  <c r="BJ18"/>
  <c r="BJ28"/>
  <c r="BJ29"/>
  <c r="BJ20"/>
  <c r="BJ11"/>
  <c r="BO18"/>
  <c r="BO20"/>
  <c r="BO36"/>
  <c r="BO17"/>
  <c r="BO5"/>
  <c r="BO15"/>
  <c r="BT20"/>
  <c r="BT4"/>
  <c r="CD24"/>
  <c r="CD17"/>
  <c r="CI14"/>
  <c r="CN22"/>
  <c r="CN27"/>
  <c r="CN4"/>
  <c r="Q36"/>
  <c r="CS23"/>
  <c r="BJ7"/>
  <c r="BE7"/>
  <c r="CX19" l="1"/>
  <c r="DI19" s="1"/>
  <c r="CX23"/>
  <c r="DI23" s="1"/>
  <c r="CX56"/>
  <c r="DI56" s="1"/>
  <c r="CX54"/>
  <c r="DI54" s="1"/>
  <c r="CX33"/>
  <c r="DI33" s="1"/>
  <c r="CX52"/>
  <c r="DI52" s="1"/>
  <c r="CX57"/>
  <c r="DI57" s="1"/>
  <c r="CX46"/>
  <c r="DI46" s="1"/>
  <c r="CX53"/>
  <c r="DI53" s="1"/>
  <c r="CX6"/>
  <c r="DI6" s="1"/>
  <c r="CX43"/>
  <c r="DI43" s="1"/>
  <c r="CX50"/>
  <c r="DI50" s="1"/>
  <c r="CX55"/>
  <c r="DI55" s="1"/>
  <c r="CX38"/>
  <c r="DI38" s="1"/>
  <c r="CX47"/>
  <c r="DI47" s="1"/>
  <c r="CX49"/>
  <c r="DI49" s="1"/>
  <c r="CX32"/>
  <c r="DI32" s="1"/>
  <c r="CX3"/>
  <c r="DI3" s="1"/>
  <c r="CX42"/>
  <c r="DI42" s="1"/>
  <c r="CX14"/>
  <c r="DI14" s="1"/>
  <c r="CX28"/>
  <c r="DI28" s="1"/>
  <c r="CX41"/>
  <c r="DI41" s="1"/>
  <c r="CX40"/>
  <c r="DI40" s="1"/>
  <c r="CX34"/>
  <c r="DI34" s="1"/>
  <c r="CX15"/>
  <c r="DI15" s="1"/>
  <c r="CX51"/>
  <c r="DI51" s="1"/>
  <c r="CX25"/>
  <c r="DI25" s="1"/>
  <c r="CX27"/>
  <c r="DI27" s="1"/>
  <c r="CX5"/>
  <c r="DI5" s="1"/>
  <c r="CX48"/>
  <c r="DI48" s="1"/>
  <c r="CX11"/>
  <c r="DI11" s="1"/>
  <c r="CX13"/>
  <c r="DI13" s="1"/>
  <c r="CX22"/>
  <c r="DI22" s="1"/>
  <c r="CX12"/>
  <c r="DI12" s="1"/>
  <c r="CX35"/>
  <c r="DI35" s="1"/>
  <c r="CX26"/>
  <c r="DI26" s="1"/>
  <c r="CX45"/>
  <c r="DI45" s="1"/>
  <c r="CX24"/>
  <c r="DI24" s="1"/>
  <c r="CX4"/>
  <c r="DI4" s="1"/>
  <c r="CX21"/>
  <c r="DI21" s="1"/>
  <c r="CX18"/>
  <c r="DI18" s="1"/>
  <c r="CX9"/>
  <c r="DI9" s="1"/>
  <c r="CX10"/>
  <c r="DI10" s="1"/>
  <c r="CX29"/>
  <c r="DI29" s="1"/>
  <c r="CX31"/>
  <c r="DI31" s="1"/>
  <c r="CX16"/>
  <c r="DI16" s="1"/>
  <c r="CX20"/>
  <c r="DI20" s="1"/>
  <c r="CX17"/>
  <c r="DI17" s="1"/>
  <c r="CX8"/>
  <c r="DI8" s="1"/>
  <c r="CX30"/>
  <c r="DI30" s="1"/>
  <c r="CX37"/>
  <c r="DI37" s="1"/>
  <c r="CX39"/>
  <c r="DI39" s="1"/>
  <c r="CX44"/>
  <c r="DI44" s="1"/>
  <c r="CX7"/>
  <c r="DI7" s="1"/>
  <c r="CX36"/>
  <c r="DI36" s="1"/>
</calcChain>
</file>

<file path=xl/sharedStrings.xml><?xml version="1.0" encoding="utf-8"?>
<sst xmlns="http://schemas.openxmlformats.org/spreadsheetml/2006/main" count="151" uniqueCount="95">
  <si>
    <t>Start time bez uprav</t>
  </si>
  <si>
    <t>Uprava cile</t>
  </si>
  <si>
    <t>finisht time bez uprav</t>
  </si>
  <si>
    <t>korekce startu</t>
  </si>
  <si>
    <t>korekce půlnoci</t>
  </si>
  <si>
    <t>Číslo čipu</t>
  </si>
  <si>
    <t>Čas startu</t>
  </si>
  <si>
    <t>Čas v cíli</t>
  </si>
  <si>
    <t>Kluci z medunie</t>
  </si>
  <si>
    <t>Opičáci</t>
  </si>
  <si>
    <t>St-rangers</t>
  </si>
  <si>
    <t>MO-HILL</t>
  </si>
  <si>
    <t>Siluvští sršni</t>
  </si>
  <si>
    <t>Šáša KRAZty</t>
  </si>
  <si>
    <t>Svrrrrž</t>
  </si>
  <si>
    <t>Špendlíkové hlavičky</t>
  </si>
  <si>
    <t>Pufíci</t>
  </si>
  <si>
    <t>Ten druhý tým</t>
  </si>
  <si>
    <t>Delta Squad</t>
  </si>
  <si>
    <t>Tonda a jeho ženy</t>
  </si>
  <si>
    <t>Pondělní sporťáci</t>
  </si>
  <si>
    <t>Terminátoři</t>
  </si>
  <si>
    <t>Cthulhu fhtagn</t>
  </si>
  <si>
    <t>Geronimo</t>
  </si>
  <si>
    <t>FraPeHoTo Gang</t>
  </si>
  <si>
    <t>Drsní chlapi</t>
  </si>
  <si>
    <t>Ti chodní</t>
  </si>
  <si>
    <t>Tři čuníci</t>
  </si>
  <si>
    <t>Trosečníci</t>
  </si>
  <si>
    <t>IDKFA</t>
  </si>
  <si>
    <t>Veteráni</t>
  </si>
  <si>
    <t>Úžasní a skromní</t>
  </si>
  <si>
    <t>Čmuchalové</t>
  </si>
  <si>
    <t>Codebusters</t>
  </si>
  <si>
    <t>Čtyři</t>
  </si>
  <si>
    <t>Habří je boží</t>
  </si>
  <si>
    <t>Ještě nevím</t>
  </si>
  <si>
    <t>ABB</t>
  </si>
  <si>
    <t>frikulín</t>
  </si>
  <si>
    <t>HRŠKPT</t>
  </si>
  <si>
    <t>Kape ti na krápník</t>
  </si>
  <si>
    <t>JABLHOL</t>
  </si>
  <si>
    <t>Kočku do kotle</t>
  </si>
  <si>
    <t>KOŽ</t>
  </si>
  <si>
    <t>Zkusme</t>
  </si>
  <si>
    <t>Krazavci</t>
  </si>
  <si>
    <t>Moravský adrenalin</t>
  </si>
  <si>
    <t>Mohorita</t>
  </si>
  <si>
    <t>Krasové komando</t>
  </si>
  <si>
    <t>Naspeedování lenochodi</t>
  </si>
  <si>
    <t>NNDX na výletě</t>
  </si>
  <si>
    <t>Lady´s legends</t>
  </si>
  <si>
    <t>Duhoví jezevci</t>
  </si>
  <si>
    <t>Ještěrky</t>
  </si>
  <si>
    <t>Nevyměknem</t>
  </si>
  <si>
    <t>Doplníme</t>
  </si>
  <si>
    <t>3J</t>
  </si>
  <si>
    <t>Zoufalí zbloudilci</t>
  </si>
  <si>
    <t>Tři</t>
  </si>
  <si>
    <t>Latentní běžci</t>
  </si>
  <si>
    <t>KRAZ 2018</t>
  </si>
  <si>
    <t>Žloutkové křehulky</t>
  </si>
  <si>
    <t>Zelíčka</t>
  </si>
  <si>
    <t>Tým</t>
  </si>
  <si>
    <t>Počet oražených kontrol</t>
  </si>
  <si>
    <t>Čas dosažení</t>
  </si>
  <si>
    <t>Doba postupu</t>
  </si>
  <si>
    <t>Čekačky</t>
  </si>
  <si>
    <t>Čas na trati do posledního oražení kontroly</t>
  </si>
  <si>
    <t>Čas pro výsledkovou listinu po korekci</t>
  </si>
  <si>
    <t>CELKOVÉ POŘADÍ</t>
  </si>
  <si>
    <t>pořadí v disciplíně</t>
  </si>
  <si>
    <t>Týmové údaje</t>
  </si>
  <si>
    <t>2) Místo kde byl Uran</t>
  </si>
  <si>
    <t>1) Konec Mobile-O</t>
  </si>
  <si>
    <t>3) Nový uran</t>
  </si>
  <si>
    <t>4) Polárka</t>
  </si>
  <si>
    <t>5) Start koloběžek</t>
  </si>
  <si>
    <t>6) Telefonní automat (začátek)</t>
  </si>
  <si>
    <t>7) Výchozí bod k laserům</t>
  </si>
  <si>
    <t>8) Zdroj světla</t>
  </si>
  <si>
    <t>9) Zadání rádia</t>
  </si>
  <si>
    <t>10) Zadání chemické mapy</t>
  </si>
  <si>
    <t>11) Dětská mapa</t>
  </si>
  <si>
    <t>12) Nástup lodí</t>
  </si>
  <si>
    <t>13) Schéma odboček</t>
  </si>
  <si>
    <t>14) Magnetická mapa</t>
  </si>
  <si>
    <t>15) Zadání mapy na šátcích</t>
  </si>
  <si>
    <t>16) Větvení údolí pod hřebenem</t>
  </si>
  <si>
    <t>17) Vysoká lana</t>
  </si>
  <si>
    <t>18) Blednoucí orienťák</t>
  </si>
  <si>
    <t>19) Pohled do údolí</t>
  </si>
  <si>
    <t>20) Cíl</t>
  </si>
  <si>
    <t>VYHODNOCENÍ</t>
  </si>
  <si>
    <t>Nejvyšší reg. dosažená oražená kontrla bez nápovědy</t>
  </si>
</sst>
</file>

<file path=xl/styles.xml><?xml version="1.0" encoding="utf-8"?>
<styleSheet xmlns="http://schemas.openxmlformats.org/spreadsheetml/2006/main">
  <numFmts count="1">
    <numFmt numFmtId="164" formatCode="hh:mm:ss"/>
  </numFmts>
  <fonts count="3">
    <font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33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ont="1" applyFill="1" applyBorder="1"/>
    <xf numFmtId="0" fontId="0" fillId="0" borderId="6" xfId="0" applyFill="1" applyBorder="1"/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0" fillId="0" borderId="0" xfId="0" applyBorder="1"/>
    <xf numFmtId="21" fontId="0" fillId="0" borderId="0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/>
    <xf numFmtId="164" fontId="0" fillId="0" borderId="7" xfId="0" applyNumberFormat="1" applyBorder="1"/>
    <xf numFmtId="0" fontId="0" fillId="0" borderId="7" xfId="0" applyBorder="1"/>
    <xf numFmtId="21" fontId="0" fillId="0" borderId="7" xfId="0" applyNumberFormat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0" fontId="2" fillId="4" borderId="5" xfId="0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99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212"/>
  <sheetViews>
    <sheetView tabSelected="1" topLeftCell="A11" zoomScale="85" zoomScaleNormal="85" workbookViewId="0">
      <selection activeCell="A57" sqref="A57"/>
    </sheetView>
  </sheetViews>
  <sheetFormatPr defaultRowHeight="12.75"/>
  <cols>
    <col min="1" max="1" width="21.140625" style="2" bestFit="1" customWidth="1"/>
    <col min="2" max="2" width="9.28515625" hidden="1" customWidth="1"/>
    <col min="3" max="3" width="9.7109375" style="1" customWidth="1"/>
    <col min="4" max="4" width="3" hidden="1" customWidth="1"/>
    <col min="5" max="5" width="12.28515625" hidden="1" customWidth="1"/>
    <col min="6" max="6" width="12.28515625" customWidth="1"/>
    <col min="7" max="7" width="12.5703125" customWidth="1"/>
    <col min="8" max="8" width="10.7109375" style="10" customWidth="1"/>
    <col min="9" max="9" width="3" hidden="1" customWidth="1"/>
    <col min="10" max="10" width="3.28515625" hidden="1" customWidth="1"/>
    <col min="11" max="11" width="12.28515625" customWidth="1"/>
    <col min="12" max="12" width="12.5703125" customWidth="1"/>
    <col min="13" max="13" width="10.7109375" customWidth="1"/>
    <col min="14" max="14" width="3" hidden="1" customWidth="1"/>
    <col min="15" max="15" width="12.28515625" hidden="1" customWidth="1"/>
    <col min="16" max="16" width="12.28515625" customWidth="1"/>
    <col min="17" max="17" width="12.5703125" customWidth="1"/>
    <col min="18" max="18" width="10.7109375" customWidth="1"/>
    <col min="19" max="19" width="3" hidden="1" customWidth="1"/>
    <col min="20" max="20" width="12.28515625" hidden="1" customWidth="1"/>
    <col min="21" max="21" width="12.28515625" customWidth="1"/>
    <col min="22" max="22" width="12.5703125" customWidth="1"/>
    <col min="23" max="23" width="10.7109375" customWidth="1"/>
    <col min="24" max="24" width="3" hidden="1" customWidth="1"/>
    <col min="25" max="25" width="12.28515625" hidden="1" customWidth="1"/>
    <col min="26" max="26" width="12.28515625" customWidth="1"/>
    <col min="27" max="27" width="12.5703125" customWidth="1"/>
    <col min="28" max="28" width="10.7109375" customWidth="1"/>
    <col min="29" max="29" width="3" hidden="1" customWidth="1"/>
    <col min="30" max="30" width="12.28515625" hidden="1" customWidth="1"/>
    <col min="31" max="31" width="12.28515625" customWidth="1"/>
    <col min="32" max="32" width="12.5703125" customWidth="1"/>
    <col min="33" max="33" width="10.7109375" customWidth="1"/>
    <col min="34" max="34" width="3" hidden="1" customWidth="1"/>
    <col min="35" max="35" width="12.28515625" style="12" hidden="1" customWidth="1"/>
    <col min="36" max="36" width="12.28515625" style="12" customWidth="1"/>
    <col min="37" max="37" width="12.42578125" style="12" customWidth="1"/>
    <col min="38" max="38" width="10.7109375" style="12" customWidth="1"/>
    <col min="39" max="39" width="3" hidden="1" customWidth="1"/>
    <col min="40" max="40" width="12.28515625" hidden="1" customWidth="1"/>
    <col min="41" max="41" width="12.28515625" customWidth="1"/>
    <col min="42" max="42" width="12.42578125" customWidth="1"/>
    <col min="43" max="43" width="10.7109375" customWidth="1"/>
    <col min="44" max="44" width="3" hidden="1" customWidth="1"/>
    <col min="45" max="45" width="12.28515625" hidden="1" customWidth="1"/>
    <col min="46" max="46" width="12.28515625" customWidth="1"/>
    <col min="47" max="47" width="12.42578125" customWidth="1"/>
    <col min="48" max="48" width="10.7109375" customWidth="1"/>
    <col min="49" max="49" width="3" hidden="1" customWidth="1"/>
    <col min="50" max="50" width="12.28515625" hidden="1" customWidth="1"/>
    <col min="51" max="51" width="12.28515625" customWidth="1"/>
    <col min="52" max="52" width="12.42578125" customWidth="1"/>
    <col min="53" max="53" width="10.7109375" customWidth="1"/>
    <col min="54" max="54" width="3" hidden="1" customWidth="1"/>
    <col min="55" max="55" width="12.28515625" hidden="1" customWidth="1"/>
    <col min="56" max="56" width="12.28515625" customWidth="1"/>
    <col min="57" max="57" width="12.42578125" customWidth="1"/>
    <col min="58" max="58" width="10.7109375" customWidth="1"/>
    <col min="59" max="59" width="3" hidden="1" customWidth="1"/>
    <col min="60" max="60" width="12.28515625" hidden="1" customWidth="1"/>
    <col min="61" max="61" width="12.28515625" customWidth="1"/>
    <col min="62" max="62" width="12.42578125" customWidth="1"/>
    <col min="63" max="63" width="10.7109375" customWidth="1"/>
    <col min="64" max="64" width="3" hidden="1" customWidth="1"/>
    <col min="65" max="65" width="12.28515625" hidden="1" customWidth="1"/>
    <col min="66" max="66" width="12.28515625" customWidth="1"/>
    <col min="67" max="67" width="12.42578125" customWidth="1"/>
    <col min="68" max="68" width="10.7109375" customWidth="1"/>
    <col min="69" max="69" width="3" hidden="1" customWidth="1"/>
    <col min="70" max="70" width="12.28515625" hidden="1" customWidth="1"/>
    <col min="71" max="71" width="12.28515625" customWidth="1"/>
    <col min="72" max="72" width="12.42578125" customWidth="1"/>
    <col min="73" max="73" width="10.7109375" customWidth="1"/>
    <col min="74" max="74" width="3" hidden="1" customWidth="1"/>
    <col min="75" max="75" width="12.28515625" style="12" hidden="1" customWidth="1"/>
    <col min="76" max="76" width="12.28515625" customWidth="1"/>
    <col min="77" max="77" width="12.42578125" customWidth="1"/>
    <col min="78" max="78" width="10.7109375" customWidth="1"/>
    <col min="79" max="79" width="3" hidden="1" customWidth="1"/>
    <col min="80" max="80" width="12.28515625" hidden="1" customWidth="1"/>
    <col min="81" max="81" width="12.28515625" customWidth="1"/>
    <col min="82" max="82" width="12.42578125" customWidth="1"/>
    <col min="83" max="83" width="10.7109375" customWidth="1"/>
    <col min="84" max="84" width="3" hidden="1" customWidth="1"/>
    <col min="85" max="85" width="12.28515625" hidden="1" customWidth="1"/>
    <col min="86" max="86" width="12.28515625" customWidth="1"/>
    <col min="87" max="87" width="12.42578125" customWidth="1"/>
    <col min="88" max="88" width="10.7109375" customWidth="1"/>
    <col min="89" max="89" width="3" hidden="1" customWidth="1"/>
    <col min="90" max="90" width="12.28515625" hidden="1" customWidth="1"/>
    <col min="91" max="91" width="12.28515625" customWidth="1"/>
    <col min="92" max="92" width="12.42578125" customWidth="1"/>
    <col min="93" max="93" width="10.7109375" customWidth="1"/>
    <col min="94" max="94" width="3" hidden="1" customWidth="1"/>
    <col min="95" max="95" width="12.28515625" hidden="1" customWidth="1"/>
    <col min="96" max="96" width="12.28515625" customWidth="1"/>
    <col min="97" max="97" width="12.42578125" customWidth="1"/>
    <col min="98" max="98" width="10.7109375" customWidth="1"/>
    <col min="99" max="99" width="8.42578125" customWidth="1"/>
    <col min="100" max="100" width="12.42578125" customWidth="1"/>
    <col min="101" max="101" width="10.42578125" customWidth="1"/>
    <col min="102" max="102" width="19.28515625" customWidth="1"/>
    <col min="103" max="103" width="13.42578125" style="4" hidden="1" customWidth="1"/>
    <col min="104" max="104" width="13.42578125" style="4" customWidth="1"/>
    <col min="105" max="105" width="17.85546875" hidden="1" customWidth="1"/>
    <col min="106" max="106" width="10" hidden="1" customWidth="1"/>
    <col min="107" max="107" width="18.7109375" hidden="1" customWidth="1"/>
    <col min="108" max="109" width="9.140625" hidden="1" customWidth="1"/>
    <col min="110" max="110" width="12.85546875" hidden="1" customWidth="1"/>
    <col min="111" max="111" width="14.140625" hidden="1" customWidth="1"/>
    <col min="112" max="112" width="14"/>
    <col min="113" max="113" width="16.42578125" style="6" customWidth="1"/>
    <col min="114" max="114" width="15" style="5"/>
    <col min="115" max="115" width="14"/>
    <col min="116" max="116" width="13"/>
    <col min="117" max="117" width="15"/>
    <col min="118" max="118" width="14"/>
    <col min="119" max="119" width="13"/>
    <col min="120" max="120" width="15"/>
    <col min="121" max="121" width="14"/>
    <col min="122" max="122" width="13"/>
    <col min="123" max="123" width="15"/>
    <col min="124" max="124" width="14"/>
    <col min="125" max="125" width="13"/>
    <col min="126" max="126" width="15"/>
    <col min="127" max="127" width="14"/>
    <col min="128" max="128" width="13"/>
    <col min="129" max="129" width="15"/>
    <col min="130" max="130" width="14"/>
    <col min="131" max="131" width="13"/>
    <col min="132" max="132" width="15"/>
    <col min="133" max="133" width="14"/>
    <col min="134" max="134" width="13"/>
    <col min="135" max="135" width="15"/>
    <col min="136" max="136" width="14"/>
    <col min="137" max="137" width="13"/>
    <col min="138" max="138" width="15"/>
    <col min="139" max="139" width="14"/>
    <col min="140" max="140" width="13"/>
    <col min="141" max="141" width="15"/>
    <col min="142" max="142" width="14"/>
    <col min="143" max="143" width="13"/>
    <col min="144" max="144" width="15"/>
    <col min="145" max="145" width="14"/>
    <col min="146" max="146" width="13"/>
    <col min="147" max="147" width="15"/>
    <col min="148" max="148" width="14"/>
    <col min="149" max="149" width="13"/>
    <col min="150" max="150" width="15"/>
    <col min="151" max="151" width="14"/>
    <col min="152" max="152" width="13"/>
    <col min="153" max="153" width="15"/>
    <col min="154" max="154" width="14"/>
    <col min="155" max="155" width="13"/>
    <col min="156" max="156" width="15"/>
    <col min="157" max="157" width="14"/>
    <col min="158" max="158" width="13"/>
    <col min="159" max="159" width="15"/>
    <col min="160" max="160" width="14"/>
    <col min="161" max="161" width="13"/>
    <col min="162" max="162" width="15"/>
    <col min="163" max="163" width="14"/>
    <col min="164" max="164" width="13"/>
    <col min="165" max="165" width="15"/>
    <col min="166" max="166" width="14"/>
    <col min="167" max="167" width="13"/>
    <col min="168" max="168" width="15"/>
    <col min="169" max="169" width="14"/>
    <col min="170" max="170" width="13"/>
    <col min="171" max="171" width="15"/>
    <col min="172" max="172" width="14"/>
    <col min="173" max="173" width="13"/>
    <col min="174" max="174" width="15"/>
    <col min="175" max="175" width="14"/>
    <col min="176" max="176" width="13"/>
    <col min="177" max="177" width="15"/>
    <col min="178" max="178" width="14"/>
    <col min="179" max="179" width="13"/>
    <col min="180" max="180" width="15"/>
    <col min="181" max="181" width="14"/>
    <col min="182" max="182" width="13"/>
    <col min="183" max="183" width="15"/>
    <col min="184" max="184" width="14"/>
    <col min="185" max="185" width="13"/>
    <col min="186" max="186" width="15"/>
    <col min="187" max="187" width="14"/>
    <col min="188" max="188" width="13"/>
    <col min="189" max="189" width="15"/>
    <col min="190" max="190" width="14"/>
    <col min="191" max="191" width="13"/>
    <col min="192" max="192" width="15"/>
    <col min="193" max="193" width="14"/>
    <col min="194" max="194" width="13"/>
    <col min="195" max="195" width="15"/>
    <col min="196" max="196" width="14"/>
    <col min="197" max="197" width="13"/>
    <col min="198" max="198" width="15"/>
    <col min="199" max="199" width="14"/>
    <col min="200" max="200" width="13"/>
    <col min="201" max="201" width="15"/>
    <col min="202" max="202" width="14"/>
    <col min="203" max="203" width="13"/>
    <col min="204" max="204" width="15"/>
    <col min="205" max="205" width="14"/>
    <col min="206" max="206" width="13"/>
    <col min="207" max="207" width="15"/>
    <col min="208" max="208" width="14"/>
    <col min="209" max="209" width="13"/>
    <col min="210" max="210" width="15"/>
    <col min="211" max="211" width="14"/>
    <col min="212" max="212" width="13"/>
    <col min="213" max="213" width="15"/>
    <col min="214" max="214" width="14"/>
    <col min="215" max="215" width="13"/>
    <col min="216" max="216" width="15"/>
    <col min="217" max="217" width="14"/>
    <col min="218" max="218" width="13"/>
    <col min="219" max="219" width="15"/>
    <col min="220" max="220" width="14"/>
    <col min="221" max="221" width="13"/>
    <col min="222" max="222" width="15"/>
    <col min="223" max="223" width="14"/>
    <col min="224" max="224" width="13"/>
    <col min="225" max="225" width="15"/>
    <col min="226" max="226" width="14"/>
    <col min="227" max="227" width="13"/>
    <col min="228" max="228" width="15"/>
    <col min="229" max="229" width="14"/>
    <col min="230" max="230" width="13"/>
    <col min="231" max="231" width="15"/>
    <col min="232" max="232" width="14"/>
    <col min="233" max="233" width="13"/>
    <col min="234" max="234" width="15"/>
    <col min="235" max="235" width="14"/>
    <col min="236" max="236" width="13"/>
    <col min="237" max="237" width="15"/>
    <col min="238" max="238" width="14"/>
    <col min="239" max="239" width="13"/>
    <col min="240" max="240" width="15"/>
    <col min="241" max="241" width="14"/>
    <col min="242" max="242" width="13"/>
    <col min="243" max="243" width="15"/>
    <col min="244" max="244" width="14"/>
    <col min="245" max="245" width="13"/>
    <col min="246" max="246" width="15"/>
    <col min="247" max="247" width="14"/>
    <col min="248" max="248" width="13"/>
    <col min="249" max="249" width="15"/>
    <col min="250" max="250" width="14"/>
    <col min="251" max="251" width="13"/>
    <col min="252" max="252" width="15"/>
    <col min="253" max="253" width="14"/>
    <col min="254" max="254" width="13"/>
    <col min="255" max="255" width="15"/>
    <col min="256" max="256" width="14"/>
    <col min="257" max="257" width="13"/>
    <col min="258" max="258" width="15"/>
    <col min="259" max="259" width="14"/>
    <col min="260" max="260" width="13"/>
    <col min="261" max="261" width="15"/>
    <col min="262" max="262" width="14"/>
    <col min="263" max="263" width="13"/>
    <col min="264" max="264" width="15"/>
    <col min="265" max="265" width="14"/>
    <col min="266" max="266" width="13"/>
    <col min="267" max="267" width="15"/>
    <col min="268" max="268" width="14"/>
    <col min="269" max="269" width="13"/>
    <col min="270" max="270" width="15"/>
    <col min="271" max="271" width="14"/>
    <col min="272" max="272" width="13"/>
    <col min="273" max="273" width="15"/>
    <col min="274" max="274" width="14"/>
    <col min="275" max="275" width="13"/>
    <col min="276" max="276" width="15"/>
    <col min="277" max="277" width="14"/>
    <col min="278" max="278" width="13"/>
    <col min="279" max="279" width="15"/>
    <col min="280" max="280" width="14"/>
    <col min="281" max="281" width="13"/>
    <col min="282" max="282" width="15"/>
    <col min="283" max="283" width="14"/>
    <col min="284" max="284" width="13"/>
    <col min="285" max="285" width="15"/>
    <col min="286" max="286" width="14"/>
    <col min="287" max="287" width="13"/>
    <col min="288" max="288" width="15"/>
    <col min="289" max="289" width="14"/>
    <col min="290" max="290" width="13"/>
    <col min="291" max="291" width="15"/>
    <col min="292" max="292" width="14"/>
    <col min="293" max="293" width="13"/>
    <col min="294" max="294" width="15"/>
    <col min="295" max="295" width="14"/>
    <col min="296" max="296" width="13"/>
    <col min="297" max="297" width="15"/>
    <col min="298" max="298" width="14"/>
    <col min="299" max="299" width="13"/>
    <col min="300" max="300" width="15"/>
    <col min="301" max="301" width="14"/>
    <col min="302" max="302" width="13"/>
    <col min="303" max="303" width="15"/>
    <col min="304" max="304" width="14"/>
    <col min="305" max="305" width="13"/>
    <col min="306" max="306" width="15"/>
    <col min="307" max="307" width="14"/>
    <col min="308" max="308" width="13"/>
    <col min="309" max="309" width="15"/>
    <col min="310" max="310" width="14"/>
    <col min="311" max="311" width="13"/>
    <col min="312" max="312" width="15"/>
    <col min="313" max="313" width="14"/>
    <col min="314" max="314" width="13"/>
    <col min="315" max="315" width="15"/>
    <col min="316" max="316" width="14"/>
    <col min="317" max="317" width="13"/>
    <col min="318" max="318" width="15"/>
    <col min="319" max="319" width="14"/>
    <col min="320" max="320" width="13"/>
    <col min="321" max="321" width="15"/>
    <col min="322" max="322" width="14"/>
    <col min="323" max="323" width="13"/>
    <col min="324" max="324" width="15"/>
    <col min="325" max="325" width="14"/>
    <col min="326" max="326" width="13"/>
    <col min="327" max="327" width="15"/>
    <col min="328" max="328" width="14"/>
    <col min="329" max="329" width="13"/>
    <col min="330" max="330" width="15"/>
    <col min="331" max="331" width="14"/>
    <col min="332" max="332" width="13"/>
    <col min="333" max="333" width="15"/>
    <col min="334" max="334" width="14"/>
    <col min="335" max="335" width="13"/>
    <col min="336" max="336" width="15"/>
    <col min="337" max="337" width="14"/>
    <col min="338" max="338" width="13"/>
    <col min="339" max="339" width="15"/>
    <col min="340" max="341" width="14"/>
    <col min="342" max="342" width="16"/>
    <col min="343" max="343" width="15"/>
    <col min="344" max="344" width="14"/>
    <col min="345" max="345" width="16"/>
    <col min="346" max="346" width="15"/>
    <col min="347" max="347" width="14"/>
    <col min="348" max="348" width="16"/>
    <col min="349" max="349" width="15"/>
    <col min="350" max="350" width="14"/>
    <col min="351" max="351" width="16"/>
    <col min="352" max="352" width="15"/>
    <col min="353" max="353" width="14"/>
    <col min="354" max="354" width="16"/>
    <col min="355" max="355" width="15"/>
    <col min="356" max="356" width="14"/>
    <col min="357" max="357" width="16"/>
    <col min="358" max="358" width="15"/>
    <col min="359" max="359" width="14"/>
    <col min="360" max="360" width="16"/>
    <col min="361" max="361" width="15"/>
    <col min="362" max="362" width="14"/>
    <col min="363" max="363" width="16"/>
    <col min="364" max="364" width="15"/>
    <col min="365" max="365" width="14"/>
    <col min="366" max="366" width="16"/>
    <col min="367" max="367" width="15"/>
    <col min="368" max="368" width="14"/>
    <col min="369" max="369" width="16"/>
    <col min="370" max="370" width="15"/>
    <col min="371" max="371" width="14"/>
    <col min="372" max="372" width="16"/>
    <col min="373" max="373" width="15"/>
    <col min="374" max="374" width="14"/>
    <col min="375" max="375" width="16"/>
    <col min="376" max="376" width="15"/>
    <col min="377" max="377" width="14"/>
    <col min="378" max="378" width="16"/>
    <col min="379" max="379" width="15"/>
    <col min="380" max="380" width="14"/>
    <col min="381" max="381" width="16"/>
    <col min="382" max="382" width="15"/>
    <col min="383" max="383" width="14"/>
    <col min="384" max="384" width="16"/>
    <col min="385" max="385" width="15"/>
    <col min="386" max="386" width="14"/>
    <col min="387" max="387" width="16"/>
    <col min="388" max="388" width="15"/>
    <col min="389" max="389" width="14"/>
    <col min="390" max="390" width="16"/>
    <col min="391" max="391" width="15"/>
    <col min="392" max="392" width="14"/>
    <col min="393" max="393" width="16"/>
    <col min="394" max="394" width="15"/>
    <col min="395" max="395" width="14"/>
    <col min="396" max="396" width="16"/>
    <col min="397" max="397" width="15"/>
    <col min="398" max="398" width="14"/>
    <col min="399" max="399" width="16"/>
    <col min="400" max="400" width="15"/>
    <col min="401" max="401" width="14"/>
    <col min="402" max="402" width="16"/>
    <col min="403" max="403" width="15"/>
    <col min="404" max="404" width="14"/>
    <col min="405" max="405" width="16"/>
    <col min="406" max="406" width="15"/>
    <col min="407" max="407" width="14"/>
    <col min="408" max="408" width="16"/>
    <col min="409" max="409" width="15"/>
    <col min="410" max="410" width="14"/>
    <col min="411" max="411" width="16"/>
    <col min="412" max="412" width="15"/>
    <col min="413" max="413" width="14"/>
    <col min="414" max="414" width="16"/>
    <col min="415" max="415" width="15"/>
    <col min="416" max="416" width="14"/>
    <col min="417" max="417" width="16"/>
    <col min="418" max="418" width="15"/>
    <col min="419" max="419" width="14"/>
    <col min="420" max="420" width="16"/>
    <col min="421" max="421" width="15"/>
    <col min="422" max="422" width="14"/>
    <col min="423" max="423" width="16"/>
    <col min="424" max="424" width="15"/>
    <col min="425" max="425" width="14"/>
    <col min="426" max="426" width="16"/>
    <col min="427" max="427" width="15"/>
    <col min="428" max="428" width="14"/>
    <col min="429" max="429" width="16"/>
    <col min="430" max="430" width="15"/>
    <col min="431" max="431" width="14"/>
    <col min="432" max="432" width="16"/>
    <col min="433" max="433" width="15"/>
    <col min="434" max="434" width="14"/>
    <col min="435" max="435" width="16"/>
    <col min="436" max="436" width="15"/>
    <col min="437" max="437" width="14"/>
    <col min="438" max="438" width="16"/>
    <col min="439" max="439" width="15"/>
    <col min="440" max="440" width="14"/>
    <col min="441" max="441" width="16"/>
    <col min="442" max="442" width="15"/>
    <col min="443" max="443" width="14"/>
    <col min="444" max="444" width="16"/>
    <col min="445" max="445" width="15"/>
    <col min="446" max="446" width="14"/>
    <col min="447" max="447" width="16"/>
    <col min="448" max="448" width="15"/>
    <col min="449" max="449" width="14"/>
    <col min="450" max="450" width="16"/>
    <col min="451" max="451" width="15"/>
    <col min="452" max="452" width="14"/>
    <col min="453" max="453" width="16"/>
    <col min="454" max="454" width="15"/>
    <col min="455" max="455" width="14"/>
    <col min="456" max="456" width="16"/>
    <col min="457" max="457" width="15"/>
    <col min="458" max="458" width="14"/>
    <col min="459" max="459" width="16"/>
    <col min="460" max="460" width="15"/>
    <col min="461" max="461" width="14"/>
    <col min="462" max="462" width="16"/>
    <col min="463" max="463" width="15"/>
    <col min="464" max="464" width="14"/>
    <col min="465" max="465" width="16"/>
    <col min="466" max="466" width="15"/>
    <col min="467" max="467" width="14"/>
    <col min="468" max="468" width="16"/>
    <col min="469" max="469" width="15"/>
    <col min="470" max="470" width="14"/>
    <col min="471" max="471" width="16"/>
    <col min="472" max="472" width="15"/>
    <col min="473" max="473" width="14"/>
    <col min="474" max="474" width="16"/>
    <col min="475" max="475" width="15"/>
    <col min="476" max="476" width="14"/>
    <col min="477" max="477" width="16"/>
    <col min="478" max="478" width="15"/>
    <col min="479" max="479" width="14"/>
    <col min="480" max="480" width="16"/>
    <col min="481" max="481" width="15"/>
    <col min="482" max="482" width="14"/>
    <col min="483" max="483" width="16"/>
    <col min="484" max="484" width="15"/>
    <col min="485" max="485" width="14"/>
    <col min="486" max="486" width="16"/>
    <col min="487" max="487" width="15"/>
    <col min="488" max="488" width="14"/>
    <col min="489" max="489" width="16"/>
    <col min="490" max="490" width="15"/>
    <col min="491" max="491" width="14"/>
    <col min="492" max="492" width="16"/>
    <col min="493" max="493" width="15"/>
    <col min="494" max="494" width="14"/>
    <col min="495" max="495" width="16"/>
    <col min="496" max="496" width="15"/>
    <col min="497" max="497" width="14"/>
    <col min="498" max="498" width="16"/>
    <col min="499" max="499" width="15"/>
    <col min="500" max="500" width="14"/>
    <col min="501" max="501" width="16"/>
    <col min="502" max="502" width="15"/>
    <col min="503" max="503" width="14"/>
    <col min="504" max="504" width="16"/>
    <col min="505" max="505" width="15"/>
    <col min="506" max="506" width="14"/>
    <col min="507" max="507" width="16"/>
    <col min="508" max="508" width="15"/>
    <col min="509" max="509" width="14"/>
    <col min="510" max="510" width="16"/>
    <col min="511" max="511" width="15"/>
    <col min="512" max="512" width="14"/>
    <col min="513" max="513" width="16"/>
    <col min="514" max="514" width="15"/>
    <col min="515" max="515" width="14"/>
    <col min="516" max="516" width="16"/>
    <col min="517" max="517" width="15"/>
    <col min="518" max="518" width="14"/>
    <col min="519" max="519" width="16"/>
    <col min="520" max="520" width="15"/>
    <col min="521" max="521" width="14"/>
    <col min="522" max="522" width="16"/>
    <col min="523" max="523" width="15"/>
    <col min="524" max="524" width="14"/>
    <col min="525" max="525" width="16"/>
    <col min="526" max="526" width="15"/>
    <col min="527" max="527" width="14"/>
    <col min="528" max="528" width="16"/>
    <col min="529" max="529" width="15"/>
    <col min="530" max="530" width="14"/>
    <col min="531" max="531" width="16"/>
    <col min="532" max="532" width="15"/>
    <col min="533" max="533" width="14"/>
    <col min="534" max="534" width="16"/>
    <col min="535" max="535" width="15"/>
    <col min="536" max="536" width="14"/>
    <col min="537" max="537" width="16"/>
    <col min="538" max="538" width="15"/>
    <col min="539" max="539" width="14"/>
    <col min="540" max="540" width="16"/>
    <col min="541" max="541" width="15"/>
    <col min="542" max="542" width="14"/>
    <col min="543" max="543" width="16"/>
    <col min="544" max="544" width="15"/>
    <col min="545" max="545" width="14"/>
    <col min="546" max="546" width="16"/>
    <col min="547" max="547" width="15"/>
    <col min="548" max="548" width="14"/>
    <col min="549" max="549" width="16"/>
    <col min="550" max="550" width="15"/>
    <col min="551" max="551" width="14"/>
    <col min="552" max="552" width="16"/>
    <col min="553" max="553" width="15"/>
    <col min="554" max="554" width="14"/>
    <col min="555" max="555" width="16"/>
    <col min="556" max="556" width="15"/>
    <col min="557" max="557" width="14"/>
    <col min="558" max="558" width="16"/>
    <col min="559" max="559" width="15"/>
    <col min="560" max="560" width="14"/>
    <col min="561" max="561" width="16"/>
    <col min="562" max="562" width="15"/>
    <col min="563" max="563" width="14"/>
    <col min="564" max="564" width="16"/>
    <col min="565" max="565" width="15"/>
    <col min="566" max="566" width="14"/>
    <col min="567" max="567" width="16"/>
    <col min="568" max="568" width="15"/>
    <col min="569" max="569" width="14"/>
    <col min="570" max="570" width="16"/>
    <col min="571" max="571" width="15"/>
    <col min="572" max="572" width="14"/>
    <col min="573" max="573" width="16"/>
    <col min="574" max="574" width="15"/>
    <col min="575" max="575" width="14"/>
    <col min="576" max="576" width="16"/>
    <col min="577" max="577" width="15"/>
    <col min="578" max="578" width="14"/>
    <col min="579" max="579" width="16"/>
    <col min="580" max="580" width="15"/>
    <col min="581" max="581" width="14"/>
    <col min="582" max="582" width="16"/>
    <col min="583" max="583" width="15"/>
    <col min="584" max="584" width="14"/>
    <col min="585" max="585" width="16"/>
    <col min="586" max="586" width="15"/>
    <col min="587" max="587" width="14"/>
    <col min="588" max="588" width="16"/>
    <col min="589" max="589" width="15"/>
    <col min="590" max="590" width="14"/>
    <col min="591" max="591" width="16"/>
    <col min="592" max="592" width="15"/>
    <col min="593" max="593" width="14"/>
    <col min="594" max="594" width="16"/>
    <col min="595" max="595" width="15"/>
    <col min="596" max="596" width="14"/>
    <col min="597" max="597" width="16"/>
    <col min="598" max="598" width="15"/>
    <col min="599" max="599" width="14"/>
    <col min="600" max="600" width="16"/>
    <col min="601" max="601" width="15"/>
    <col min="602" max="602" width="14"/>
    <col min="603" max="603" width="16"/>
    <col min="604" max="604" width="15"/>
    <col min="605" max="605" width="14"/>
    <col min="606" max="606" width="16"/>
    <col min="607" max="607" width="15"/>
    <col min="608" max="608" width="14"/>
    <col min="609" max="609" width="16"/>
    <col min="610" max="610" width="15"/>
    <col min="611" max="611" width="14"/>
    <col min="612" max="612" width="16"/>
    <col min="613" max="613" width="15"/>
    <col min="614" max="614" width="14"/>
    <col min="615" max="615" width="16"/>
    <col min="616" max="616" width="15"/>
    <col min="617" max="617" width="14"/>
    <col min="618" max="618" width="16"/>
    <col min="619" max="619" width="15"/>
    <col min="620" max="1085" width="11.5703125"/>
  </cols>
  <sheetData>
    <row r="1" spans="1:116" s="14" customFormat="1" ht="14.25" thickTop="1" thickBot="1">
      <c r="A1" s="79" t="s">
        <v>72</v>
      </c>
      <c r="B1" s="80"/>
      <c r="C1" s="81"/>
      <c r="D1" s="78"/>
      <c r="E1" s="79" t="s">
        <v>74</v>
      </c>
      <c r="F1" s="80"/>
      <c r="G1" s="80"/>
      <c r="H1" s="81"/>
      <c r="I1" s="78"/>
      <c r="J1" s="80" t="s">
        <v>73</v>
      </c>
      <c r="K1" s="80"/>
      <c r="L1" s="80"/>
      <c r="M1" s="81"/>
      <c r="N1" s="78"/>
      <c r="O1" s="80" t="s">
        <v>75</v>
      </c>
      <c r="P1" s="80"/>
      <c r="Q1" s="80"/>
      <c r="R1" s="81"/>
      <c r="S1" s="78"/>
      <c r="T1" s="80" t="s">
        <v>76</v>
      </c>
      <c r="U1" s="80"/>
      <c r="V1" s="80"/>
      <c r="W1" s="81"/>
      <c r="X1" s="78"/>
      <c r="Y1" s="80" t="s">
        <v>77</v>
      </c>
      <c r="Z1" s="80"/>
      <c r="AA1" s="80"/>
      <c r="AB1" s="81"/>
      <c r="AC1" s="78"/>
      <c r="AD1" s="80" t="s">
        <v>78</v>
      </c>
      <c r="AE1" s="80"/>
      <c r="AF1" s="80"/>
      <c r="AG1" s="81"/>
      <c r="AH1" s="78"/>
      <c r="AI1" s="82" t="s">
        <v>79</v>
      </c>
      <c r="AJ1" s="82"/>
      <c r="AK1" s="82"/>
      <c r="AL1" s="83"/>
      <c r="AM1" s="78"/>
      <c r="AN1" s="80" t="s">
        <v>80</v>
      </c>
      <c r="AO1" s="80"/>
      <c r="AP1" s="80"/>
      <c r="AQ1" s="81"/>
      <c r="AR1" s="78"/>
      <c r="AS1" s="80" t="s">
        <v>81</v>
      </c>
      <c r="AT1" s="80"/>
      <c r="AU1" s="80"/>
      <c r="AV1" s="81"/>
      <c r="AW1" s="78"/>
      <c r="AX1" s="80" t="s">
        <v>82</v>
      </c>
      <c r="AY1" s="80"/>
      <c r="AZ1" s="80"/>
      <c r="BA1" s="81"/>
      <c r="BB1" s="78"/>
      <c r="BC1" s="80" t="s">
        <v>83</v>
      </c>
      <c r="BD1" s="80"/>
      <c r="BE1" s="80"/>
      <c r="BF1" s="81"/>
      <c r="BG1" s="78"/>
      <c r="BH1" s="80" t="s">
        <v>84</v>
      </c>
      <c r="BI1" s="80"/>
      <c r="BJ1" s="80"/>
      <c r="BK1" s="81"/>
      <c r="BL1" s="78"/>
      <c r="BM1" s="80" t="s">
        <v>85</v>
      </c>
      <c r="BN1" s="80"/>
      <c r="BO1" s="80"/>
      <c r="BP1" s="81"/>
      <c r="BQ1" s="78"/>
      <c r="BR1" s="80" t="s">
        <v>86</v>
      </c>
      <c r="BS1" s="80"/>
      <c r="BT1" s="80"/>
      <c r="BU1" s="81"/>
      <c r="BV1" s="78"/>
      <c r="BW1" s="80" t="s">
        <v>87</v>
      </c>
      <c r="BX1" s="80"/>
      <c r="BY1" s="80"/>
      <c r="BZ1" s="81"/>
      <c r="CA1" s="78"/>
      <c r="CB1" s="80" t="s">
        <v>88</v>
      </c>
      <c r="CC1" s="80"/>
      <c r="CD1" s="80"/>
      <c r="CE1" s="81"/>
      <c r="CF1" s="78"/>
      <c r="CG1" s="80" t="s">
        <v>89</v>
      </c>
      <c r="CH1" s="80"/>
      <c r="CI1" s="80"/>
      <c r="CJ1" s="81"/>
      <c r="CK1" s="78"/>
      <c r="CL1" s="80" t="s">
        <v>90</v>
      </c>
      <c r="CM1" s="80"/>
      <c r="CN1" s="80"/>
      <c r="CO1" s="81"/>
      <c r="CP1" s="78"/>
      <c r="CQ1" s="80" t="s">
        <v>91</v>
      </c>
      <c r="CR1" s="80"/>
      <c r="CS1" s="80"/>
      <c r="CT1" s="81"/>
      <c r="CU1" s="79" t="s">
        <v>92</v>
      </c>
      <c r="CV1" s="80"/>
      <c r="CW1" s="81"/>
      <c r="CX1" s="79" t="s">
        <v>93</v>
      </c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1"/>
    </row>
    <row r="2" spans="1:116" s="7" customFormat="1" ht="65.25" thickTop="1" thickBot="1">
      <c r="A2" s="15" t="s">
        <v>63</v>
      </c>
      <c r="B2" s="16" t="s">
        <v>5</v>
      </c>
      <c r="C2" s="20" t="s">
        <v>6</v>
      </c>
      <c r="D2" s="16"/>
      <c r="E2" s="15"/>
      <c r="F2" s="16" t="s">
        <v>65</v>
      </c>
      <c r="G2" s="16" t="s">
        <v>66</v>
      </c>
      <c r="H2" s="19" t="s">
        <v>71</v>
      </c>
      <c r="I2" s="16"/>
      <c r="J2" s="16"/>
      <c r="K2" s="16" t="s">
        <v>65</v>
      </c>
      <c r="L2" s="16" t="s">
        <v>66</v>
      </c>
      <c r="M2" s="19" t="s">
        <v>71</v>
      </c>
      <c r="N2" s="16"/>
      <c r="O2" s="16"/>
      <c r="P2" s="16" t="s">
        <v>65</v>
      </c>
      <c r="Q2" s="16" t="s">
        <v>66</v>
      </c>
      <c r="R2" s="19" t="s">
        <v>71</v>
      </c>
      <c r="S2" s="16"/>
      <c r="T2" s="16"/>
      <c r="U2" s="16" t="s">
        <v>65</v>
      </c>
      <c r="V2" s="16" t="s">
        <v>66</v>
      </c>
      <c r="W2" s="19" t="s">
        <v>71</v>
      </c>
      <c r="X2" s="16"/>
      <c r="Y2" s="16"/>
      <c r="Z2" s="16" t="s">
        <v>65</v>
      </c>
      <c r="AA2" s="16" t="s">
        <v>66</v>
      </c>
      <c r="AB2" s="19" t="s">
        <v>71</v>
      </c>
      <c r="AC2" s="16"/>
      <c r="AD2" s="16"/>
      <c r="AE2" s="16" t="s">
        <v>65</v>
      </c>
      <c r="AF2" s="16" t="s">
        <v>66</v>
      </c>
      <c r="AG2" s="19" t="s">
        <v>71</v>
      </c>
      <c r="AH2" s="16"/>
      <c r="AI2" s="17"/>
      <c r="AJ2" s="17" t="s">
        <v>65</v>
      </c>
      <c r="AK2" s="17" t="s">
        <v>66</v>
      </c>
      <c r="AL2" s="39" t="s">
        <v>71</v>
      </c>
      <c r="AM2" s="16"/>
      <c r="AN2" s="16"/>
      <c r="AO2" s="16" t="s">
        <v>65</v>
      </c>
      <c r="AP2" s="16" t="s">
        <v>66</v>
      </c>
      <c r="AQ2" s="19" t="s">
        <v>71</v>
      </c>
      <c r="AR2" s="16"/>
      <c r="AS2" s="16"/>
      <c r="AT2" s="16" t="s">
        <v>65</v>
      </c>
      <c r="AU2" s="16" t="s">
        <v>66</v>
      </c>
      <c r="AV2" s="19" t="s">
        <v>71</v>
      </c>
      <c r="AW2" s="16"/>
      <c r="AX2" s="16"/>
      <c r="AY2" s="16" t="s">
        <v>65</v>
      </c>
      <c r="AZ2" s="16" t="s">
        <v>66</v>
      </c>
      <c r="BA2" s="19" t="s">
        <v>71</v>
      </c>
      <c r="BB2" s="16"/>
      <c r="BC2" s="16"/>
      <c r="BD2" s="16" t="s">
        <v>65</v>
      </c>
      <c r="BE2" s="16" t="s">
        <v>66</v>
      </c>
      <c r="BF2" s="19" t="s">
        <v>71</v>
      </c>
      <c r="BG2" s="16"/>
      <c r="BH2" s="16"/>
      <c r="BI2" s="16" t="s">
        <v>65</v>
      </c>
      <c r="BJ2" s="16" t="s">
        <v>66</v>
      </c>
      <c r="BK2" s="19" t="s">
        <v>71</v>
      </c>
      <c r="BL2" s="16"/>
      <c r="BM2" s="16"/>
      <c r="BN2" s="16" t="s">
        <v>65</v>
      </c>
      <c r="BO2" s="16" t="s">
        <v>66</v>
      </c>
      <c r="BP2" s="19" t="s">
        <v>71</v>
      </c>
      <c r="BQ2" s="16"/>
      <c r="BR2" s="16"/>
      <c r="BS2" s="16" t="s">
        <v>65</v>
      </c>
      <c r="BT2" s="16" t="s">
        <v>66</v>
      </c>
      <c r="BU2" s="19" t="s">
        <v>71</v>
      </c>
      <c r="BV2" s="16"/>
      <c r="BW2" s="17"/>
      <c r="BX2" s="17" t="s">
        <v>65</v>
      </c>
      <c r="BY2" s="17" t="s">
        <v>66</v>
      </c>
      <c r="BZ2" s="19" t="s">
        <v>71</v>
      </c>
      <c r="CA2" s="16"/>
      <c r="CB2" s="16"/>
      <c r="CC2" s="16" t="s">
        <v>65</v>
      </c>
      <c r="CD2" s="16" t="s">
        <v>66</v>
      </c>
      <c r="CE2" s="19" t="s">
        <v>71</v>
      </c>
      <c r="CF2" s="16"/>
      <c r="CG2" s="16"/>
      <c r="CH2" s="16" t="s">
        <v>65</v>
      </c>
      <c r="CI2" s="16" t="s">
        <v>66</v>
      </c>
      <c r="CJ2" s="19" t="s">
        <v>71</v>
      </c>
      <c r="CK2" s="16"/>
      <c r="CL2" s="16"/>
      <c r="CM2" s="16" t="s">
        <v>65</v>
      </c>
      <c r="CN2" s="16" t="s">
        <v>66</v>
      </c>
      <c r="CO2" s="19" t="s">
        <v>71</v>
      </c>
      <c r="CP2" s="16"/>
      <c r="CQ2" s="16"/>
      <c r="CR2" s="16" t="s">
        <v>65</v>
      </c>
      <c r="CS2" s="16" t="s">
        <v>66</v>
      </c>
      <c r="CT2" s="19" t="s">
        <v>71</v>
      </c>
      <c r="CU2" s="15" t="s">
        <v>7</v>
      </c>
      <c r="CV2" s="16" t="s">
        <v>66</v>
      </c>
      <c r="CW2" s="19" t="s">
        <v>71</v>
      </c>
      <c r="CX2" s="15" t="s">
        <v>68</v>
      </c>
      <c r="CY2" s="16" t="s">
        <v>64</v>
      </c>
      <c r="CZ2" s="16" t="s">
        <v>94</v>
      </c>
      <c r="DA2" s="16" t="s">
        <v>0</v>
      </c>
      <c r="DB2" s="16" t="s">
        <v>1</v>
      </c>
      <c r="DC2" s="16" t="s">
        <v>2</v>
      </c>
      <c r="DD2" s="16"/>
      <c r="DE2" s="16"/>
      <c r="DF2" s="16" t="s">
        <v>3</v>
      </c>
      <c r="DG2" s="16" t="s">
        <v>4</v>
      </c>
      <c r="DH2" s="16" t="s">
        <v>67</v>
      </c>
      <c r="DI2" s="18" t="s">
        <v>69</v>
      </c>
      <c r="DJ2" s="19" t="s">
        <v>70</v>
      </c>
    </row>
    <row r="3" spans="1:116" ht="13.5" thickTop="1">
      <c r="A3" s="21" t="s">
        <v>29</v>
      </c>
      <c r="B3" s="22">
        <v>232068</v>
      </c>
      <c r="C3" s="23">
        <f>DA3+$DF$50</f>
        <v>0.64353009259259308</v>
      </c>
      <c r="D3" s="4">
        <v>31</v>
      </c>
      <c r="E3" s="29">
        <v>0.215173611111111</v>
      </c>
      <c r="F3" s="30">
        <f>E3+$DG$50</f>
        <v>0.715173611111111</v>
      </c>
      <c r="G3" s="30">
        <f>F3-C3</f>
        <v>7.1643518518517912E-2</v>
      </c>
      <c r="H3" s="31">
        <v>13</v>
      </c>
      <c r="I3" s="4">
        <v>32</v>
      </c>
      <c r="J3" s="30">
        <v>0.24785879629629601</v>
      </c>
      <c r="K3" s="30">
        <f>J3+$DG$50</f>
        <v>0.74785879629629604</v>
      </c>
      <c r="L3" s="30">
        <f>K3-F3</f>
        <v>3.2685185185185039E-2</v>
      </c>
      <c r="M3" s="31">
        <v>40</v>
      </c>
      <c r="N3" s="4">
        <v>33</v>
      </c>
      <c r="O3" s="30">
        <v>0.26526620370370402</v>
      </c>
      <c r="P3" s="71">
        <f>O3+$DG$50</f>
        <v>0.76526620370370402</v>
      </c>
      <c r="Q3" s="71">
        <f>P3-K3</f>
        <v>1.7407407407407982E-2</v>
      </c>
      <c r="R3" s="74">
        <v>2</v>
      </c>
      <c r="S3" s="4">
        <v>34</v>
      </c>
      <c r="T3" s="30">
        <v>0.30997685185185198</v>
      </c>
      <c r="U3" s="30">
        <f>T3+$DG$50</f>
        <v>0.80997685185185198</v>
      </c>
      <c r="V3" s="30">
        <f>U3-P3</f>
        <v>4.4710648148147958E-2</v>
      </c>
      <c r="W3" s="37">
        <v>19</v>
      </c>
      <c r="X3" s="4">
        <v>35</v>
      </c>
      <c r="Y3" s="30">
        <v>0.33259259259259299</v>
      </c>
      <c r="Z3" s="30">
        <f>Y3+$DG$50</f>
        <v>0.83259259259259299</v>
      </c>
      <c r="AA3" s="30">
        <f>Z3-U3</f>
        <v>2.2615740740741019E-2</v>
      </c>
      <c r="AB3" s="37">
        <v>14</v>
      </c>
      <c r="AC3" s="4">
        <v>36</v>
      </c>
      <c r="AD3" s="30">
        <v>0.35166666666666702</v>
      </c>
      <c r="AE3" s="30">
        <f>AD3+$DG$50</f>
        <v>0.85166666666666702</v>
      </c>
      <c r="AF3" s="30">
        <f>AE3-Z3</f>
        <v>1.9074074074074021E-2</v>
      </c>
      <c r="AG3" s="37">
        <v>16</v>
      </c>
      <c r="AH3" s="4">
        <v>37</v>
      </c>
      <c r="AI3" s="40">
        <v>0.43255787037037036</v>
      </c>
      <c r="AJ3" s="40">
        <f>AI3+$DG$50</f>
        <v>0.9325578703703703</v>
      </c>
      <c r="AK3" s="40">
        <f>AJ3-AE3</f>
        <v>8.0891203703703285E-2</v>
      </c>
      <c r="AL3" s="41">
        <v>28</v>
      </c>
      <c r="AM3" s="4">
        <v>38</v>
      </c>
      <c r="AN3" s="30">
        <v>0.455509259259259</v>
      </c>
      <c r="AO3" s="30">
        <f>AN3+$DG$50</f>
        <v>0.955509259259259</v>
      </c>
      <c r="AP3" s="30">
        <f>AO3-AJ3</f>
        <v>2.2951388888888702E-2</v>
      </c>
      <c r="AQ3" s="47">
        <v>8</v>
      </c>
      <c r="AR3" s="4">
        <v>39</v>
      </c>
      <c r="AS3" s="30">
        <v>0.47589120370370402</v>
      </c>
      <c r="AT3" s="30">
        <f>AS3+$DG$50</f>
        <v>0.97589120370370397</v>
      </c>
      <c r="AU3" s="30">
        <f>AT3-AO3</f>
        <v>2.0381944444444966E-2</v>
      </c>
      <c r="AV3" s="37">
        <v>4</v>
      </c>
      <c r="AW3" s="4">
        <v>40</v>
      </c>
      <c r="AX3" s="30">
        <v>1.6886574074074099E-2</v>
      </c>
      <c r="AY3" s="30">
        <f>AX3</f>
        <v>1.6886574074074099E-2</v>
      </c>
      <c r="AZ3" s="30">
        <f>AY3-AT3+$DG$50+$DG$50</f>
        <v>4.0995370370370154E-2</v>
      </c>
      <c r="BA3" s="37">
        <v>11</v>
      </c>
      <c r="BB3" s="4">
        <v>41</v>
      </c>
      <c r="BC3" s="30">
        <v>4.7870370370370403E-2</v>
      </c>
      <c r="BD3" s="30">
        <f>BC3</f>
        <v>4.7870370370370403E-2</v>
      </c>
      <c r="BE3" s="30">
        <f>BD3-AY3</f>
        <v>3.0983796296296304E-2</v>
      </c>
      <c r="BF3" s="37">
        <v>22</v>
      </c>
      <c r="BG3" s="4">
        <v>42</v>
      </c>
      <c r="BH3" s="30">
        <v>5.3738425925925898E-2</v>
      </c>
      <c r="BI3" s="71">
        <f>BH3</f>
        <v>5.3738425925925898E-2</v>
      </c>
      <c r="BJ3" s="71">
        <f>BI3-BD3</f>
        <v>5.8680555555554945E-3</v>
      </c>
      <c r="BK3" s="74">
        <v>2</v>
      </c>
      <c r="BL3" s="4">
        <v>43</v>
      </c>
      <c r="BM3" s="30">
        <v>8.2673611111111101E-2</v>
      </c>
      <c r="BN3" s="30">
        <f>BM3</f>
        <v>8.2673611111111101E-2</v>
      </c>
      <c r="BO3" s="30">
        <f>BN3-BI3</f>
        <v>2.8935185185185203E-2</v>
      </c>
      <c r="BP3" s="37">
        <v>21</v>
      </c>
      <c r="BQ3" s="4">
        <v>44</v>
      </c>
      <c r="BR3" s="30">
        <v>0.10275462962963</v>
      </c>
      <c r="BS3" s="30">
        <f>BR3</f>
        <v>0.10275462962963</v>
      </c>
      <c r="BT3" s="30">
        <f>BS3-BN3</f>
        <v>2.0081018518518901E-2</v>
      </c>
      <c r="BU3" s="47">
        <v>4</v>
      </c>
      <c r="BV3" s="4">
        <v>46</v>
      </c>
      <c r="BW3" s="40">
        <v>0.206319444444444</v>
      </c>
      <c r="BX3" s="40">
        <f>BW3</f>
        <v>0.206319444444444</v>
      </c>
      <c r="BY3" s="40">
        <f>BX3-BS3</f>
        <v>0.103564814814814</v>
      </c>
      <c r="BZ3" s="43">
        <v>26</v>
      </c>
      <c r="CA3" s="4">
        <v>47</v>
      </c>
      <c r="CB3" s="30">
        <v>0.235046296296296</v>
      </c>
      <c r="CC3" s="30">
        <f>CB3</f>
        <v>0.235046296296296</v>
      </c>
      <c r="CD3" s="30">
        <f>CC3-BX3</f>
        <v>2.8726851851852003E-2</v>
      </c>
      <c r="CE3" s="37">
        <v>10</v>
      </c>
      <c r="CF3" s="4">
        <v>48</v>
      </c>
      <c r="CG3" s="30">
        <v>0.24829861111111101</v>
      </c>
      <c r="CH3" s="30">
        <f>CG3</f>
        <v>0.24829861111111101</v>
      </c>
      <c r="CI3" s="30">
        <f>CH3-CC3</f>
        <v>1.3252314814815008E-2</v>
      </c>
      <c r="CJ3" s="37">
        <v>11</v>
      </c>
      <c r="CK3" s="4">
        <v>49</v>
      </c>
      <c r="CL3" s="30">
        <v>0.29612268518518498</v>
      </c>
      <c r="CM3" s="71">
        <f>CL3</f>
        <v>0.29612268518518498</v>
      </c>
      <c r="CN3" s="71">
        <f>CM3-CH3</f>
        <v>4.7824074074073963E-2</v>
      </c>
      <c r="CO3" s="74">
        <v>3</v>
      </c>
      <c r="CP3" s="4">
        <v>50</v>
      </c>
      <c r="CQ3" s="30">
        <v>0.33402777777777798</v>
      </c>
      <c r="CR3" s="30">
        <f>CQ3</f>
        <v>0.33402777777777798</v>
      </c>
      <c r="CS3" s="30">
        <f>CR3-CM3</f>
        <v>3.7905092592593004E-2</v>
      </c>
      <c r="CT3" s="37">
        <v>19</v>
      </c>
      <c r="CU3" s="75">
        <f>DB3+DC3</f>
        <v>0.34355324074074101</v>
      </c>
      <c r="CV3" s="76">
        <f>CU3-CR3</f>
        <v>9.5254629629630272E-3</v>
      </c>
      <c r="CW3" s="77">
        <v>1</v>
      </c>
      <c r="CX3" s="29">
        <f>CV3+CS3+CN3+CI3+CD3+BY3+BT3+BO3+BJ3+BE3+AZ3+AU3+AP3+AK3+AF3+AA3+V3+Q3+L3+G3</f>
        <v>0.70002314814814792</v>
      </c>
      <c r="CY3" s="22">
        <v>19</v>
      </c>
      <c r="CZ3" s="22">
        <v>20</v>
      </c>
      <c r="DA3" s="50">
        <v>0.119224537037037</v>
      </c>
      <c r="DB3" s="50"/>
      <c r="DC3" s="50">
        <v>0.34355324074074101</v>
      </c>
      <c r="DD3" s="51"/>
      <c r="DE3" s="51"/>
      <c r="DF3" s="50">
        <v>0.52430555555555558</v>
      </c>
      <c r="DG3" s="50">
        <v>0.5</v>
      </c>
      <c r="DH3" s="52">
        <v>2.9861111111111113E-2</v>
      </c>
      <c r="DI3" s="53">
        <f>CX3-AK3-BY3-DH3</f>
        <v>0.48570601851851958</v>
      </c>
      <c r="DJ3" s="37">
        <v>1</v>
      </c>
    </row>
    <row r="4" spans="1:116">
      <c r="A4" s="21" t="s">
        <v>31</v>
      </c>
      <c r="B4" s="22">
        <v>232072</v>
      </c>
      <c r="C4" s="23">
        <f>DA4+$DF$50</f>
        <v>0.64104166666666706</v>
      </c>
      <c r="D4" s="4">
        <v>31</v>
      </c>
      <c r="E4" s="29">
        <v>0.200601851851852</v>
      </c>
      <c r="F4" s="71">
        <f>E4+$DG$50</f>
        <v>0.70060185185185198</v>
      </c>
      <c r="G4" s="71">
        <f>F4-C4</f>
        <v>5.9560185185184911E-2</v>
      </c>
      <c r="H4" s="72">
        <v>2</v>
      </c>
      <c r="I4" s="4">
        <v>32</v>
      </c>
      <c r="J4" s="30">
        <v>0.21269675925925899</v>
      </c>
      <c r="K4" s="30">
        <f>J4+$DG$50</f>
        <v>0.71269675925925902</v>
      </c>
      <c r="L4" s="30">
        <f>K4-F4</f>
        <v>1.2094907407407041E-2</v>
      </c>
      <c r="M4" s="31">
        <v>8</v>
      </c>
      <c r="N4" s="4">
        <v>33</v>
      </c>
      <c r="O4" s="30">
        <v>0.23274305555555599</v>
      </c>
      <c r="P4" s="30">
        <f>O4+$DG$50</f>
        <v>0.73274305555555597</v>
      </c>
      <c r="Q4" s="30">
        <f>P4-K4</f>
        <v>2.004629629629695E-2</v>
      </c>
      <c r="R4" s="37">
        <v>6</v>
      </c>
      <c r="S4" s="4">
        <v>34</v>
      </c>
      <c r="T4" s="30">
        <v>0.28303240740740698</v>
      </c>
      <c r="U4" s="30">
        <f>T4+$DG$50</f>
        <v>0.78303240740740698</v>
      </c>
      <c r="V4" s="30">
        <f>U4-P4</f>
        <v>5.0289351851851016E-2</v>
      </c>
      <c r="W4" s="37">
        <v>23</v>
      </c>
      <c r="X4" s="4">
        <v>35</v>
      </c>
      <c r="Y4" s="30">
        <v>0.30699074074074101</v>
      </c>
      <c r="Z4" s="30">
        <f>Y4+$DG$50</f>
        <v>0.80699074074074106</v>
      </c>
      <c r="AA4" s="30">
        <f>Z4-U4</f>
        <v>2.3958333333334081E-2</v>
      </c>
      <c r="AB4" s="37">
        <v>15</v>
      </c>
      <c r="AC4" s="4">
        <v>36</v>
      </c>
      <c r="AD4" s="30">
        <v>0.32101851851851798</v>
      </c>
      <c r="AE4" s="30">
        <f>AD4+$DG$50</f>
        <v>0.82101851851851793</v>
      </c>
      <c r="AF4" s="30">
        <f>AE4-Z4</f>
        <v>1.4027777777776862E-2</v>
      </c>
      <c r="AG4" s="37">
        <v>5</v>
      </c>
      <c r="AH4" s="4">
        <v>37</v>
      </c>
      <c r="AI4" s="40">
        <v>0.41092592592592603</v>
      </c>
      <c r="AJ4" s="40">
        <f>AI4+$DG$50</f>
        <v>0.91092592592592603</v>
      </c>
      <c r="AK4" s="40">
        <f>AJ4-AE4</f>
        <v>8.9907407407408102E-2</v>
      </c>
      <c r="AL4" s="41">
        <v>31</v>
      </c>
      <c r="AM4" s="4">
        <v>38</v>
      </c>
      <c r="AN4" s="30">
        <v>0.46015046296296302</v>
      </c>
      <c r="AO4" s="30">
        <f>AN4+$DG$50</f>
        <v>0.96015046296296302</v>
      </c>
      <c r="AP4" s="30">
        <f>AO4-AJ4</f>
        <v>4.9224537037036997E-2</v>
      </c>
      <c r="AQ4" s="37">
        <v>37</v>
      </c>
      <c r="AR4" s="4">
        <v>39</v>
      </c>
      <c r="AS4" s="30">
        <v>0.48207175925925899</v>
      </c>
      <c r="AT4" s="30">
        <f>AS4+$DG$50</f>
        <v>0.98207175925925894</v>
      </c>
      <c r="AU4" s="30">
        <f>AT4-AO4</f>
        <v>2.1921296296295911E-2</v>
      </c>
      <c r="AV4" s="37">
        <v>8</v>
      </c>
      <c r="AW4" s="4">
        <v>40</v>
      </c>
      <c r="AX4" s="30">
        <v>2.40972222222222E-2</v>
      </c>
      <c r="AY4" s="30">
        <f>AX4</f>
        <v>2.40972222222222E-2</v>
      </c>
      <c r="AZ4" s="30">
        <f>AY4-AT4+$DG$50+$DG$50</f>
        <v>4.2025462962963278E-2</v>
      </c>
      <c r="BA4" s="37">
        <v>16</v>
      </c>
      <c r="BB4" s="4">
        <v>41</v>
      </c>
      <c r="BC4" s="30">
        <v>5.0208333333333299E-2</v>
      </c>
      <c r="BD4" s="30">
        <f>BC4</f>
        <v>5.0208333333333299E-2</v>
      </c>
      <c r="BE4" s="30">
        <f>BD4-AY4</f>
        <v>2.6111111111111099E-2</v>
      </c>
      <c r="BF4" s="37">
        <v>16</v>
      </c>
      <c r="BG4" s="4">
        <v>42</v>
      </c>
      <c r="BH4" s="30">
        <v>5.82986111111111E-2</v>
      </c>
      <c r="BI4" s="30">
        <f>BH4</f>
        <v>5.82986111111111E-2</v>
      </c>
      <c r="BJ4" s="30">
        <f>BI4-BD4</f>
        <v>8.0902777777778004E-3</v>
      </c>
      <c r="BK4" s="37">
        <v>12</v>
      </c>
      <c r="BL4" s="4">
        <v>43</v>
      </c>
      <c r="BM4" s="30">
        <v>9.5821759259259301E-2</v>
      </c>
      <c r="BN4" s="30">
        <f>BM4</f>
        <v>9.5821759259259301E-2</v>
      </c>
      <c r="BO4" s="30">
        <f>BN4-BI4</f>
        <v>3.7523148148148201E-2</v>
      </c>
      <c r="BP4" s="37">
        <v>33</v>
      </c>
      <c r="BQ4" s="4">
        <v>44</v>
      </c>
      <c r="BR4" s="30">
        <v>0.133425925925926</v>
      </c>
      <c r="BS4" s="30">
        <f>BR4</f>
        <v>0.133425925925926</v>
      </c>
      <c r="BT4" s="30">
        <f>BS4-BN4</f>
        <v>3.7604166666666702E-2</v>
      </c>
      <c r="BU4" s="47">
        <v>19</v>
      </c>
      <c r="BV4" s="4">
        <v>46</v>
      </c>
      <c r="BW4" s="40">
        <v>0.24152777777777801</v>
      </c>
      <c r="BX4" s="40">
        <f>BW4</f>
        <v>0.24152777777777801</v>
      </c>
      <c r="BY4" s="40">
        <f>BX4-BS4</f>
        <v>0.108101851851852</v>
      </c>
      <c r="BZ4" s="41">
        <v>27</v>
      </c>
      <c r="CA4" s="4">
        <v>47</v>
      </c>
      <c r="CB4" s="30">
        <v>0.27837962962962998</v>
      </c>
      <c r="CC4" s="30">
        <f>CB4</f>
        <v>0.27837962962962998</v>
      </c>
      <c r="CD4" s="30">
        <f>CC4-BX4</f>
        <v>3.6851851851851969E-2</v>
      </c>
      <c r="CE4" s="37">
        <v>14</v>
      </c>
      <c r="CF4" s="4">
        <v>48</v>
      </c>
      <c r="CG4" s="30">
        <v>0.28770833333333301</v>
      </c>
      <c r="CH4" s="71">
        <f>CG4</f>
        <v>0.28770833333333301</v>
      </c>
      <c r="CI4" s="71">
        <f>CH4-CC4</f>
        <v>9.328703703703034E-3</v>
      </c>
      <c r="CJ4" s="74">
        <v>1</v>
      </c>
      <c r="CK4" s="4">
        <v>49</v>
      </c>
      <c r="CL4" s="30">
        <v>0.34760416666666699</v>
      </c>
      <c r="CM4" s="30">
        <f>CL4</f>
        <v>0.34760416666666699</v>
      </c>
      <c r="CN4" s="30">
        <f>CM4-CH4</f>
        <v>5.9895833333333981E-2</v>
      </c>
      <c r="CO4" s="47">
        <v>10</v>
      </c>
      <c r="CP4" s="4">
        <v>50</v>
      </c>
      <c r="CQ4" s="30">
        <v>0.37186342592592603</v>
      </c>
      <c r="CR4" s="30">
        <f>CQ4</f>
        <v>0.37186342592592603</v>
      </c>
      <c r="CS4" s="30">
        <f>CR4-CM4</f>
        <v>2.4259259259259036E-2</v>
      </c>
      <c r="CT4" s="37">
        <v>8</v>
      </c>
      <c r="CU4" s="75">
        <f>DB4+DC4</f>
        <v>0.38277777777777783</v>
      </c>
      <c r="CV4" s="76">
        <f>CU4-CR4</f>
        <v>1.09143518518518E-2</v>
      </c>
      <c r="CW4" s="77">
        <v>2</v>
      </c>
      <c r="CX4" s="29">
        <f>CV4+CS4+CN4+CI4+CD4+BY4+BT4+BO4+BJ4+BE4+AZ4+AU4+AP4+AK4+AF4+AA4+V4+Q4+L4+G4</f>
        <v>0.74173611111111082</v>
      </c>
      <c r="CY4" s="22">
        <v>19</v>
      </c>
      <c r="CZ4" s="22">
        <v>20</v>
      </c>
      <c r="DA4" s="50">
        <v>0.116736111111111</v>
      </c>
      <c r="DB4" s="50"/>
      <c r="DC4" s="50">
        <v>0.38277777777777783</v>
      </c>
      <c r="DD4" s="51"/>
      <c r="DE4" s="51"/>
      <c r="DF4" s="50">
        <v>0.52430555555555558</v>
      </c>
      <c r="DG4" s="50">
        <v>0.5</v>
      </c>
      <c r="DH4" s="52">
        <v>5.4166666666666669E-2</v>
      </c>
      <c r="DI4" s="53">
        <f>CX4-AK4-BY4-DH4</f>
        <v>0.48956018518518407</v>
      </c>
      <c r="DJ4" s="37">
        <v>2</v>
      </c>
    </row>
    <row r="5" spans="1:116" s="2" customFormat="1">
      <c r="A5" s="21" t="s">
        <v>56</v>
      </c>
      <c r="B5" s="24">
        <v>2067933</v>
      </c>
      <c r="C5" s="23">
        <f>DA5+$DF$50</f>
        <v>0.65590277777777828</v>
      </c>
      <c r="D5" s="3">
        <v>31</v>
      </c>
      <c r="E5" s="32">
        <v>0.71648148148148105</v>
      </c>
      <c r="F5" s="73">
        <f>E5</f>
        <v>0.71648148148148105</v>
      </c>
      <c r="G5" s="71">
        <f>F5-C5</f>
        <v>6.0578703703702774E-2</v>
      </c>
      <c r="H5" s="72">
        <v>3</v>
      </c>
      <c r="I5" s="3">
        <v>32</v>
      </c>
      <c r="J5" s="33">
        <v>0.73288194444444399</v>
      </c>
      <c r="K5" s="33">
        <f>J5</f>
        <v>0.73288194444444399</v>
      </c>
      <c r="L5" s="30">
        <f>K5-F5</f>
        <v>1.6400462962962936E-2</v>
      </c>
      <c r="M5" s="31">
        <v>14</v>
      </c>
      <c r="N5" s="3">
        <v>33</v>
      </c>
      <c r="O5" s="33">
        <v>0.82819444444444401</v>
      </c>
      <c r="P5" s="33">
        <f>O5</f>
        <v>0.82819444444444401</v>
      </c>
      <c r="Q5" s="30">
        <f>P5-K5</f>
        <v>9.5312500000000022E-2</v>
      </c>
      <c r="R5" s="37">
        <v>48</v>
      </c>
      <c r="S5" s="3">
        <v>34</v>
      </c>
      <c r="T5" s="33">
        <v>0.88168981481481501</v>
      </c>
      <c r="U5" s="33">
        <f>T5</f>
        <v>0.88168981481481501</v>
      </c>
      <c r="V5" s="30">
        <f>U5-P5</f>
        <v>5.3495370370370998E-2</v>
      </c>
      <c r="W5" s="37">
        <v>28</v>
      </c>
      <c r="X5" s="3">
        <v>35</v>
      </c>
      <c r="Y5" s="33">
        <v>0.90130787037036997</v>
      </c>
      <c r="Z5" s="33">
        <f>Y5</f>
        <v>0.90130787037036997</v>
      </c>
      <c r="AA5" s="30">
        <f>Z5-U5</f>
        <v>1.9618055555554959E-2</v>
      </c>
      <c r="AB5" s="37">
        <v>4</v>
      </c>
      <c r="AC5" s="3">
        <v>36</v>
      </c>
      <c r="AD5" s="33">
        <v>0.93567129629629597</v>
      </c>
      <c r="AE5" s="33">
        <f>AD5</f>
        <v>0.93567129629629597</v>
      </c>
      <c r="AF5" s="30">
        <f>AE5-Z5</f>
        <v>3.4363425925926006E-2</v>
      </c>
      <c r="AG5" s="37">
        <v>36</v>
      </c>
      <c r="AH5" s="3">
        <v>37</v>
      </c>
      <c r="AI5" s="42">
        <v>0.94929398148148103</v>
      </c>
      <c r="AJ5" s="42">
        <f>AI5</f>
        <v>0.94929398148148103</v>
      </c>
      <c r="AK5" s="40">
        <f>AJ5-AE5</f>
        <v>1.3622685185185057E-2</v>
      </c>
      <c r="AL5" s="43">
        <v>9</v>
      </c>
      <c r="AM5" s="3">
        <v>38</v>
      </c>
      <c r="AN5" s="33">
        <v>0.975405092592593</v>
      </c>
      <c r="AO5" s="71">
        <f>AN5</f>
        <v>0.975405092592593</v>
      </c>
      <c r="AP5" s="71">
        <f>AO5-AJ5</f>
        <v>2.6111111111111973E-2</v>
      </c>
      <c r="AQ5" s="74">
        <v>2</v>
      </c>
      <c r="AR5" s="3">
        <v>39</v>
      </c>
      <c r="AS5" s="33">
        <v>3.3449074074074102E-3</v>
      </c>
      <c r="AT5" s="33">
        <f>AS5</f>
        <v>3.3449074074074102E-3</v>
      </c>
      <c r="AU5" s="30">
        <f>AT5-AO5+$DG$50+$DG$50</f>
        <v>2.7939814814814445E-2</v>
      </c>
      <c r="AV5" s="47">
        <v>15</v>
      </c>
      <c r="AW5" s="3">
        <v>40</v>
      </c>
      <c r="AX5" s="33">
        <v>4.8831018518518503E-2</v>
      </c>
      <c r="AY5" s="33">
        <f>AX5</f>
        <v>4.8831018518518503E-2</v>
      </c>
      <c r="AZ5" s="30">
        <f>AY5-AT5</f>
        <v>4.5486111111111095E-2</v>
      </c>
      <c r="BA5" s="37">
        <v>20</v>
      </c>
      <c r="BB5" s="3">
        <v>41</v>
      </c>
      <c r="BC5" s="33">
        <v>6.5995370370370399E-2</v>
      </c>
      <c r="BD5" s="71">
        <f>BC5</f>
        <v>6.5995370370370399E-2</v>
      </c>
      <c r="BE5" s="71">
        <f>BD5-AY5</f>
        <v>1.7164351851851896E-2</v>
      </c>
      <c r="BF5" s="74">
        <v>3</v>
      </c>
      <c r="BG5" s="3">
        <v>42</v>
      </c>
      <c r="BH5" s="33">
        <v>7.5138888888888894E-2</v>
      </c>
      <c r="BI5" s="33">
        <f>BH5</f>
        <v>7.5138888888888894E-2</v>
      </c>
      <c r="BJ5" s="30">
        <f>BI5-BD5</f>
        <v>9.1435185185184953E-3</v>
      </c>
      <c r="BK5" s="37">
        <v>22</v>
      </c>
      <c r="BL5" s="3">
        <v>43</v>
      </c>
      <c r="BM5" s="33">
        <v>0.10997685185185201</v>
      </c>
      <c r="BN5" s="33">
        <f>BM5</f>
        <v>0.10997685185185201</v>
      </c>
      <c r="BO5" s="30">
        <f>BN5-BI5</f>
        <v>3.4837962962963112E-2</v>
      </c>
      <c r="BP5" s="37">
        <v>30</v>
      </c>
      <c r="BQ5" s="3">
        <v>44</v>
      </c>
      <c r="BR5" s="33">
        <v>0.12693287037036999</v>
      </c>
      <c r="BS5" s="71">
        <f>BR5</f>
        <v>0.12693287037036999</v>
      </c>
      <c r="BT5" s="71">
        <f>BS5-BN5</f>
        <v>1.6956018518517982E-2</v>
      </c>
      <c r="BU5" s="74">
        <v>1</v>
      </c>
      <c r="BV5" s="3">
        <v>46</v>
      </c>
      <c r="BW5" s="42">
        <v>0.220578703703704</v>
      </c>
      <c r="BX5" s="42">
        <f>BW5</f>
        <v>0.220578703703704</v>
      </c>
      <c r="BY5" s="40">
        <f>BX5-BS5</f>
        <v>9.3645833333334011E-2</v>
      </c>
      <c r="BZ5" s="43">
        <v>24</v>
      </c>
      <c r="CA5" s="3">
        <v>47</v>
      </c>
      <c r="CB5" s="33">
        <v>0.24589120370370399</v>
      </c>
      <c r="CC5" s="33">
        <f>CB5</f>
        <v>0.24589120370370399</v>
      </c>
      <c r="CD5" s="30">
        <f>CC5-BX5</f>
        <v>2.5312499999999988E-2</v>
      </c>
      <c r="CE5" s="37">
        <v>6</v>
      </c>
      <c r="CF5" s="3">
        <v>48</v>
      </c>
      <c r="CG5" s="33">
        <v>0.26456018518518498</v>
      </c>
      <c r="CH5" s="33">
        <f>CG5</f>
        <v>0.26456018518518498</v>
      </c>
      <c r="CI5" s="30">
        <f>CH5-CC5</f>
        <v>1.8668981481480995E-2</v>
      </c>
      <c r="CJ5" s="47">
        <v>16</v>
      </c>
      <c r="CK5" s="3">
        <v>49</v>
      </c>
      <c r="CL5" s="33">
        <v>0.30989583333333298</v>
      </c>
      <c r="CM5" s="71">
        <f>CL5</f>
        <v>0.30989583333333298</v>
      </c>
      <c r="CN5" s="71">
        <f>CM5-CH5</f>
        <v>4.5335648148148E-2</v>
      </c>
      <c r="CO5" s="74">
        <v>2</v>
      </c>
      <c r="CP5" s="3">
        <v>50</v>
      </c>
      <c r="CQ5" s="33">
        <v>0.32733796296296302</v>
      </c>
      <c r="CR5" s="71">
        <f>CQ5</f>
        <v>0.32733796296296302</v>
      </c>
      <c r="CS5" s="71">
        <f>CR5-CM5</f>
        <v>1.7442129629630043E-2</v>
      </c>
      <c r="CT5" s="74">
        <v>3</v>
      </c>
      <c r="CU5" s="75">
        <f>DB5+DC5</f>
        <v>0.33930555555555553</v>
      </c>
      <c r="CV5" s="76">
        <f>CU5-CR5</f>
        <v>1.1967592592592502E-2</v>
      </c>
      <c r="CW5" s="77">
        <v>3</v>
      </c>
      <c r="CX5" s="29">
        <f>CV5+CS5+CN5+CI5+CD5+BY5+BT5+BO5+BJ5+BE5+AZ5+AU5+AP5+AK5+AF5+AA5+V5+Q5+L5+G5</f>
        <v>0.68340277777777725</v>
      </c>
      <c r="CY5" s="24">
        <v>19</v>
      </c>
      <c r="CZ5" s="24">
        <v>20</v>
      </c>
      <c r="DA5" s="50">
        <v>0.13159722222222223</v>
      </c>
      <c r="DB5" s="50"/>
      <c r="DC5" s="50">
        <v>0.33930555555555553</v>
      </c>
      <c r="DD5" s="51"/>
      <c r="DE5" s="51"/>
      <c r="DF5" s="50">
        <v>0.52430555555555602</v>
      </c>
      <c r="DG5" s="50">
        <v>0.5</v>
      </c>
      <c r="DH5" s="52">
        <v>3.7499999999999999E-2</v>
      </c>
      <c r="DI5" s="53">
        <f>CX5-AK5-BY5-DH5</f>
        <v>0.53863425925925823</v>
      </c>
      <c r="DJ5" s="37">
        <v>3</v>
      </c>
    </row>
    <row r="6" spans="1:116">
      <c r="A6" s="21" t="s">
        <v>45</v>
      </c>
      <c r="B6" s="22">
        <v>232094</v>
      </c>
      <c r="C6" s="23">
        <f>DA6+$DF$50</f>
        <v>0.5743981481481486</v>
      </c>
      <c r="D6" s="4">
        <v>31</v>
      </c>
      <c r="E6" s="29">
        <v>0.145740740740741</v>
      </c>
      <c r="F6" s="30">
        <f>E6+$DG$50</f>
        <v>0.64574074074074095</v>
      </c>
      <c r="G6" s="30">
        <f>F6-C6</f>
        <v>7.1342592592592347E-2</v>
      </c>
      <c r="H6" s="31">
        <v>12</v>
      </c>
      <c r="I6" s="4">
        <v>32</v>
      </c>
      <c r="J6" s="30">
        <v>0.16645833333333299</v>
      </c>
      <c r="K6" s="30">
        <f>J6+$DG$50</f>
        <v>0.66645833333333293</v>
      </c>
      <c r="L6" s="30">
        <f>K6-F6</f>
        <v>2.0717592592591982E-2</v>
      </c>
      <c r="M6" s="31">
        <v>23</v>
      </c>
      <c r="N6" s="4">
        <v>33</v>
      </c>
      <c r="O6" s="30">
        <v>0.215613425925926</v>
      </c>
      <c r="P6" s="30">
        <f>O6+$DG$50</f>
        <v>0.71561342592592603</v>
      </c>
      <c r="Q6" s="30">
        <f>P6-K6</f>
        <v>4.9155092592593097E-2</v>
      </c>
      <c r="R6" s="37">
        <v>31</v>
      </c>
      <c r="S6" s="4">
        <v>34</v>
      </c>
      <c r="T6" s="30">
        <v>0.24052083333333299</v>
      </c>
      <c r="U6" s="30">
        <f>T6+$DG$50</f>
        <v>0.74052083333333296</v>
      </c>
      <c r="V6" s="30">
        <f>U6-P6</f>
        <v>2.4907407407406934E-2</v>
      </c>
      <c r="W6" s="37">
        <v>7</v>
      </c>
      <c r="X6" s="4">
        <v>35</v>
      </c>
      <c r="Y6" s="30">
        <v>0.26729166666666698</v>
      </c>
      <c r="Z6" s="30">
        <f>Y6+$DG$50</f>
        <v>0.76729166666666693</v>
      </c>
      <c r="AA6" s="30">
        <f>Z6-U6</f>
        <v>2.6770833333333965E-2</v>
      </c>
      <c r="AB6" s="37">
        <v>21</v>
      </c>
      <c r="AC6" s="4">
        <v>36</v>
      </c>
      <c r="AD6" s="30">
        <v>0.28384259259259298</v>
      </c>
      <c r="AE6" s="30">
        <f>AD6+$DG$50</f>
        <v>0.78384259259259292</v>
      </c>
      <c r="AF6" s="30">
        <f>AE6-Z6</f>
        <v>1.6550925925925997E-2</v>
      </c>
      <c r="AG6" s="37">
        <v>9</v>
      </c>
      <c r="AH6" s="4">
        <v>37</v>
      </c>
      <c r="AI6" s="40">
        <v>0.38994212962962999</v>
      </c>
      <c r="AJ6" s="40">
        <f>AI6+$DG$50</f>
        <v>0.88994212962962993</v>
      </c>
      <c r="AK6" s="40">
        <f>AJ6-AE6</f>
        <v>0.10609953703703701</v>
      </c>
      <c r="AL6" s="41">
        <v>40</v>
      </c>
      <c r="AM6" s="4">
        <v>38</v>
      </c>
      <c r="AN6" s="30">
        <v>0.420601851851852</v>
      </c>
      <c r="AO6" s="30">
        <f>AN6+$DG$50</f>
        <v>0.92060185185185195</v>
      </c>
      <c r="AP6" s="30">
        <f>AO6-AJ6</f>
        <v>3.0659722222222019E-2</v>
      </c>
      <c r="AQ6" s="47">
        <v>12</v>
      </c>
      <c r="AR6" s="4">
        <v>39</v>
      </c>
      <c r="AS6" s="30">
        <v>0.453275462962963</v>
      </c>
      <c r="AT6" s="30">
        <f>AS6+$DG$50</f>
        <v>0.95327546296296295</v>
      </c>
      <c r="AU6" s="30">
        <f>AT6-AO6</f>
        <v>3.2673611111111001E-2</v>
      </c>
      <c r="AV6" s="37">
        <v>28</v>
      </c>
      <c r="AW6" s="4">
        <v>40</v>
      </c>
      <c r="AX6" s="30">
        <v>2.4305555555555601E-2</v>
      </c>
      <c r="AY6" s="30">
        <f>AX6</f>
        <v>2.4305555555555601E-2</v>
      </c>
      <c r="AZ6" s="30">
        <f>AY6-AT6+$DG$50+$DG$50</f>
        <v>7.1030092592592631E-2</v>
      </c>
      <c r="BA6" s="37">
        <v>33</v>
      </c>
      <c r="BB6" s="4">
        <v>41</v>
      </c>
      <c r="BC6" s="30">
        <v>4.75347222222222E-2</v>
      </c>
      <c r="BD6" s="30">
        <f>BC6</f>
        <v>4.75347222222222E-2</v>
      </c>
      <c r="BE6" s="30">
        <f>BD6-AY6</f>
        <v>2.3229166666666599E-2</v>
      </c>
      <c r="BF6" s="37">
        <v>12</v>
      </c>
      <c r="BG6" s="4">
        <v>42</v>
      </c>
      <c r="BH6" s="30">
        <v>5.4641203703703699E-2</v>
      </c>
      <c r="BI6" s="30">
        <f>BH6</f>
        <v>5.4641203703703699E-2</v>
      </c>
      <c r="BJ6" s="30">
        <f>BI6-BD6</f>
        <v>7.1064814814814983E-3</v>
      </c>
      <c r="BK6" s="37">
        <v>5</v>
      </c>
      <c r="BL6" s="4">
        <v>43</v>
      </c>
      <c r="BM6" s="30">
        <v>8.59375E-2</v>
      </c>
      <c r="BN6" s="30">
        <f>BM6</f>
        <v>8.59375E-2</v>
      </c>
      <c r="BO6" s="30">
        <f>BN6-BI6</f>
        <v>3.1296296296296301E-2</v>
      </c>
      <c r="BP6" s="37">
        <v>25</v>
      </c>
      <c r="BQ6" s="4">
        <v>44</v>
      </c>
      <c r="BR6" s="30">
        <v>0.110821759259259</v>
      </c>
      <c r="BS6" s="30">
        <f>BR6</f>
        <v>0.110821759259259</v>
      </c>
      <c r="BT6" s="30">
        <f>BS6-BN6</f>
        <v>2.4884259259258995E-2</v>
      </c>
      <c r="BU6" s="47">
        <v>10</v>
      </c>
      <c r="BV6" s="4">
        <v>46</v>
      </c>
      <c r="BW6" s="40">
        <v>0.235856481481481</v>
      </c>
      <c r="BX6" s="40">
        <f>BW6</f>
        <v>0.235856481481481</v>
      </c>
      <c r="BY6" s="40">
        <f>BX6-BS6</f>
        <v>0.12503472222222201</v>
      </c>
      <c r="BZ6" s="43">
        <v>30</v>
      </c>
      <c r="CA6" s="4">
        <v>47</v>
      </c>
      <c r="CB6" s="30">
        <v>0.26091435185185202</v>
      </c>
      <c r="CC6" s="30">
        <f>CB6</f>
        <v>0.26091435185185202</v>
      </c>
      <c r="CD6" s="30">
        <f>CC6-BX6</f>
        <v>2.5057870370371021E-2</v>
      </c>
      <c r="CE6" s="37">
        <v>5</v>
      </c>
      <c r="CF6" s="4">
        <v>48</v>
      </c>
      <c r="CG6" s="30">
        <v>0.279976851851852</v>
      </c>
      <c r="CH6" s="30">
        <f>CG6</f>
        <v>0.279976851851852</v>
      </c>
      <c r="CI6" s="30">
        <f>CH6-CC6</f>
        <v>1.9062499999999982E-2</v>
      </c>
      <c r="CJ6" s="37">
        <v>17</v>
      </c>
      <c r="CK6" s="4">
        <v>49</v>
      </c>
      <c r="CL6" s="30">
        <v>0.33067129629629599</v>
      </c>
      <c r="CM6" s="30">
        <f>CL6</f>
        <v>0.33067129629629599</v>
      </c>
      <c r="CN6" s="30">
        <f>CM6-CH6</f>
        <v>5.0694444444443987E-2</v>
      </c>
      <c r="CO6" s="47">
        <v>4</v>
      </c>
      <c r="CP6" s="4">
        <v>50</v>
      </c>
      <c r="CQ6" s="30">
        <v>0.36297453703703703</v>
      </c>
      <c r="CR6" s="30">
        <f>CQ6</f>
        <v>0.36297453703703703</v>
      </c>
      <c r="CS6" s="30">
        <f>CR6-CM6</f>
        <v>3.2303240740741035E-2</v>
      </c>
      <c r="CT6" s="37">
        <v>17</v>
      </c>
      <c r="CU6" s="60">
        <f>DB6+DC6</f>
        <v>0.38002314814814814</v>
      </c>
      <c r="CV6" s="61">
        <f>CU6-CR6</f>
        <v>1.7048611111111112E-2</v>
      </c>
      <c r="CW6" s="62">
        <v>17</v>
      </c>
      <c r="CX6" s="29">
        <f>CV6+CS6+CN6+CI6+CD6+BY6+BT6+BO6+BJ6+BE6+AZ6+AU6+AP6+AK6+AF6+AA6+V6+Q6+L6+G6</f>
        <v>0.80562499999999948</v>
      </c>
      <c r="CY6" s="22">
        <v>19</v>
      </c>
      <c r="CZ6" s="22">
        <v>20</v>
      </c>
      <c r="DA6" s="50">
        <v>5.0092592592592598E-2</v>
      </c>
      <c r="DB6" s="50"/>
      <c r="DC6" s="50">
        <v>0.38002314814814814</v>
      </c>
      <c r="DD6" s="51"/>
      <c r="DE6" s="51"/>
      <c r="DF6" s="50">
        <v>0.52430555555555558</v>
      </c>
      <c r="DG6" s="50">
        <v>0.5</v>
      </c>
      <c r="DH6" s="52">
        <v>1.5972222222222224E-2</v>
      </c>
      <c r="DI6" s="53">
        <f>CX6-AK6-BY6-DH6</f>
        <v>0.55851851851851819</v>
      </c>
      <c r="DJ6" s="37">
        <v>4</v>
      </c>
    </row>
    <row r="7" spans="1:116" s="2" customFormat="1">
      <c r="A7" s="25" t="s">
        <v>28</v>
      </c>
      <c r="B7" s="22">
        <v>232065</v>
      </c>
      <c r="C7" s="23">
        <f>DA7+$DF$50</f>
        <v>0.62847222222222265</v>
      </c>
      <c r="D7" s="5">
        <v>31</v>
      </c>
      <c r="E7" s="29">
        <v>0.215763888888889</v>
      </c>
      <c r="F7" s="30">
        <f>E7+$DG$50</f>
        <v>0.71576388888888898</v>
      </c>
      <c r="G7" s="30">
        <f>F7-C7</f>
        <v>8.7291666666666323E-2</v>
      </c>
      <c r="H7" s="31">
        <v>27</v>
      </c>
      <c r="I7" s="5">
        <v>32</v>
      </c>
      <c r="J7" s="30">
        <v>0.21993055555555599</v>
      </c>
      <c r="K7" s="71">
        <f>J7+$DG$50</f>
        <v>0.71993055555555596</v>
      </c>
      <c r="L7" s="71">
        <f>K7-F7</f>
        <v>4.1666666666669849E-3</v>
      </c>
      <c r="M7" s="72">
        <v>1</v>
      </c>
      <c r="N7" s="5">
        <v>33</v>
      </c>
      <c r="O7" s="30">
        <v>0.23971064814814799</v>
      </c>
      <c r="P7" s="30">
        <f>O7+$DG$50</f>
        <v>0.73971064814814802</v>
      </c>
      <c r="Q7" s="30">
        <f>P7-K7</f>
        <v>1.9780092592592058E-2</v>
      </c>
      <c r="R7" s="37">
        <v>5</v>
      </c>
      <c r="S7" s="5">
        <v>34</v>
      </c>
      <c r="T7" s="30">
        <v>0.25667824074074103</v>
      </c>
      <c r="U7" s="71">
        <f>T7+$DG$50</f>
        <v>0.75667824074074108</v>
      </c>
      <c r="V7" s="71">
        <f>U7-P7</f>
        <v>1.6967592592593062E-2</v>
      </c>
      <c r="W7" s="74">
        <v>1</v>
      </c>
      <c r="X7" s="5">
        <v>35</v>
      </c>
      <c r="Y7" s="30">
        <v>0.27885416666666701</v>
      </c>
      <c r="Z7" s="30">
        <f>Y7+$DG$50</f>
        <v>0.77885416666666707</v>
      </c>
      <c r="AA7" s="30">
        <f>Z7-U7</f>
        <v>2.2175925925925988E-2</v>
      </c>
      <c r="AB7" s="37">
        <v>12</v>
      </c>
      <c r="AC7" s="5">
        <v>36</v>
      </c>
      <c r="AD7" s="30">
        <v>0.29184027777777799</v>
      </c>
      <c r="AE7" s="30">
        <f>AD7+$DG$50</f>
        <v>0.79184027777777799</v>
      </c>
      <c r="AF7" s="30">
        <f>AE7-Z7</f>
        <v>1.2986111111110921E-2</v>
      </c>
      <c r="AG7" s="37">
        <v>4</v>
      </c>
      <c r="AH7" s="5">
        <v>37</v>
      </c>
      <c r="AI7" s="40">
        <v>0.374074074074074</v>
      </c>
      <c r="AJ7" s="40">
        <f>AI7+$DG$50</f>
        <v>0.874074074074074</v>
      </c>
      <c r="AK7" s="40">
        <f>AJ7-AE7</f>
        <v>8.2233796296296013E-2</v>
      </c>
      <c r="AL7" s="41">
        <v>29</v>
      </c>
      <c r="AM7" s="5">
        <v>38</v>
      </c>
      <c r="AN7" s="30">
        <v>0.406944444444444</v>
      </c>
      <c r="AO7" s="30">
        <f>AN7+$DG$50</f>
        <v>0.906944444444444</v>
      </c>
      <c r="AP7" s="30">
        <f>AO7-AJ7</f>
        <v>3.2870370370369995E-2</v>
      </c>
      <c r="AQ7" s="47">
        <v>16</v>
      </c>
      <c r="AR7" s="5">
        <v>39</v>
      </c>
      <c r="AS7" s="30">
        <v>0.42627314814814798</v>
      </c>
      <c r="AT7" s="71">
        <f>AS7+$DG$50</f>
        <v>0.92627314814814798</v>
      </c>
      <c r="AU7" s="71">
        <f>AT7-AO7</f>
        <v>1.9328703703703987E-2</v>
      </c>
      <c r="AV7" s="74">
        <v>2</v>
      </c>
      <c r="AW7" s="5">
        <v>40</v>
      </c>
      <c r="AX7" s="30">
        <v>0.49609953703703702</v>
      </c>
      <c r="AY7" s="30">
        <f>AX7+$DG$50</f>
        <v>0.99609953703703702</v>
      </c>
      <c r="AZ7" s="30">
        <f>AY7-AT7</f>
        <v>6.9826388888889035E-2</v>
      </c>
      <c r="BA7" s="37">
        <v>32</v>
      </c>
      <c r="BB7" s="5">
        <v>41</v>
      </c>
      <c r="BC7" s="30">
        <v>3.0439814814814802E-2</v>
      </c>
      <c r="BD7" s="30">
        <f>BC7</f>
        <v>3.0439814814814802E-2</v>
      </c>
      <c r="BE7" s="30">
        <f>BD7-AY7+$DG$50+$DG$50</f>
        <v>3.4340277777777817E-2</v>
      </c>
      <c r="BF7" s="37">
        <v>27</v>
      </c>
      <c r="BG7" s="5">
        <v>42</v>
      </c>
      <c r="BH7" s="30">
        <v>4.1192129629629599E-2</v>
      </c>
      <c r="BI7" s="30">
        <f>BH7</f>
        <v>4.1192129629629599E-2</v>
      </c>
      <c r="BJ7" s="30">
        <f>BI7-BD7</f>
        <v>1.0752314814814798E-2</v>
      </c>
      <c r="BK7" s="37">
        <v>29</v>
      </c>
      <c r="BL7" s="5">
        <v>43</v>
      </c>
      <c r="BM7" s="30">
        <v>5.9768518518518499E-2</v>
      </c>
      <c r="BN7" s="30">
        <f>BM7</f>
        <v>5.9768518518518499E-2</v>
      </c>
      <c r="BO7" s="30">
        <f>BN7-BI7</f>
        <v>1.8576388888888899E-2</v>
      </c>
      <c r="BP7" s="37">
        <v>10</v>
      </c>
      <c r="BQ7" s="5">
        <v>44</v>
      </c>
      <c r="BR7" s="30">
        <v>8.3923611111111102E-2</v>
      </c>
      <c r="BS7" s="30">
        <f>BR7</f>
        <v>8.3923611111111102E-2</v>
      </c>
      <c r="BT7" s="30">
        <f>BS7-BN7</f>
        <v>2.4155092592592603E-2</v>
      </c>
      <c r="BU7" s="47">
        <v>9</v>
      </c>
      <c r="BV7" s="5">
        <v>46</v>
      </c>
      <c r="BW7" s="40">
        <v>0.18277777777777801</v>
      </c>
      <c r="BX7" s="40">
        <f>BW7</f>
        <v>0.18277777777777801</v>
      </c>
      <c r="BY7" s="40">
        <f>BX7-BS7</f>
        <v>9.8854166666666909E-2</v>
      </c>
      <c r="BZ7" s="41">
        <v>25</v>
      </c>
      <c r="CA7" s="5">
        <v>47</v>
      </c>
      <c r="CB7" s="30">
        <v>0.211168981481481</v>
      </c>
      <c r="CC7" s="30">
        <f>CB7</f>
        <v>0.211168981481481</v>
      </c>
      <c r="CD7" s="30">
        <f>CC7-BX7</f>
        <v>2.8391203703702989E-2</v>
      </c>
      <c r="CE7" s="37">
        <v>9</v>
      </c>
      <c r="CF7" s="5">
        <v>48</v>
      </c>
      <c r="CG7" s="30">
        <v>0.283136574074074</v>
      </c>
      <c r="CH7" s="30">
        <f>CG7</f>
        <v>0.283136574074074</v>
      </c>
      <c r="CI7" s="30">
        <f>CH7-CC7</f>
        <v>7.1967592592592999E-2</v>
      </c>
      <c r="CJ7" s="37">
        <v>23</v>
      </c>
      <c r="CK7" s="5">
        <v>49</v>
      </c>
      <c r="CL7" s="30">
        <v>0.35025462962963</v>
      </c>
      <c r="CM7" s="30">
        <f>CL7</f>
        <v>0.35025462962963</v>
      </c>
      <c r="CN7" s="30">
        <f>CM7-CH7</f>
        <v>6.7118055555556E-2</v>
      </c>
      <c r="CO7" s="47">
        <v>19</v>
      </c>
      <c r="CP7" s="5">
        <v>50</v>
      </c>
      <c r="CQ7" s="30">
        <v>0.38098379629629597</v>
      </c>
      <c r="CR7" s="30">
        <f>CQ7</f>
        <v>0.38098379629629597</v>
      </c>
      <c r="CS7" s="30">
        <f>CR7-CM7</f>
        <v>3.0729166666665975E-2</v>
      </c>
      <c r="CT7" s="37">
        <v>15</v>
      </c>
      <c r="CU7" s="60">
        <f>DB7+DC7</f>
        <v>0.39500000000000002</v>
      </c>
      <c r="CV7" s="61">
        <f>CU7-CR7</f>
        <v>1.4016203703704044E-2</v>
      </c>
      <c r="CW7" s="62">
        <v>10</v>
      </c>
      <c r="CX7" s="29">
        <f>CV7+CS7+CN7+CI7+CD7+BY7+BT7+BO7+BJ7+BE7+AZ7+AU7+AP7+AK7+AF7+AA7+V7+Q7+L7+G7</f>
        <v>0.76652777777777736</v>
      </c>
      <c r="CY7" s="22">
        <v>19</v>
      </c>
      <c r="CZ7" s="22">
        <v>20</v>
      </c>
      <c r="DA7" s="50">
        <v>0.10416666666666667</v>
      </c>
      <c r="DB7" s="50"/>
      <c r="DC7" s="50">
        <v>0.39500000000000002</v>
      </c>
      <c r="DD7" s="51"/>
      <c r="DE7" s="51"/>
      <c r="DF7" s="50">
        <v>0.52430555555555602</v>
      </c>
      <c r="DG7" s="50">
        <v>0.5</v>
      </c>
      <c r="DH7" s="52">
        <v>2.013888888888889E-2</v>
      </c>
      <c r="DI7" s="53">
        <f>CX7-AK7-BY7-DH7</f>
        <v>0.56530092592592551</v>
      </c>
      <c r="DJ7" s="37">
        <v>5</v>
      </c>
    </row>
    <row r="8" spans="1:116" s="2" customFormat="1">
      <c r="A8" s="21" t="s">
        <v>18</v>
      </c>
      <c r="B8" s="22">
        <v>232054</v>
      </c>
      <c r="C8" s="23">
        <f>DA8+$DF$50</f>
        <v>0.6221990740740746</v>
      </c>
      <c r="D8" s="5">
        <v>31</v>
      </c>
      <c r="E8" s="29">
        <v>0.20898148148148099</v>
      </c>
      <c r="F8" s="30">
        <f>E8+$DG$50</f>
        <v>0.70898148148148099</v>
      </c>
      <c r="G8" s="30">
        <f>F8-C8</f>
        <v>8.6782407407406392E-2</v>
      </c>
      <c r="H8" s="31">
        <v>26</v>
      </c>
      <c r="I8" s="5">
        <v>32</v>
      </c>
      <c r="J8" s="30">
        <v>0.225983796296296</v>
      </c>
      <c r="K8" s="30">
        <f>J8+$DG$50</f>
        <v>0.72598379629629606</v>
      </c>
      <c r="L8" s="30">
        <f>K8-F8</f>
        <v>1.7002314814815067E-2</v>
      </c>
      <c r="M8" s="31">
        <v>16</v>
      </c>
      <c r="N8" s="5">
        <v>33</v>
      </c>
      <c r="O8" s="30">
        <v>0.28847222222222202</v>
      </c>
      <c r="P8" s="30">
        <f>O8+$DG$50</f>
        <v>0.78847222222222202</v>
      </c>
      <c r="Q8" s="30">
        <f>P8-K8</f>
        <v>6.2488425925925961E-2</v>
      </c>
      <c r="R8" s="37">
        <v>41</v>
      </c>
      <c r="S8" s="5">
        <v>34</v>
      </c>
      <c r="T8" s="30">
        <v>0.31640046296296298</v>
      </c>
      <c r="U8" s="30">
        <f>T8+$DG$50</f>
        <v>0.81640046296296298</v>
      </c>
      <c r="V8" s="30">
        <f>U8-P8</f>
        <v>2.7928240740740962E-2</v>
      </c>
      <c r="W8" s="37">
        <v>9</v>
      </c>
      <c r="X8" s="5">
        <v>35</v>
      </c>
      <c r="Y8" s="30">
        <v>0.33844907407407399</v>
      </c>
      <c r="Z8" s="30">
        <f>Y8+$DG$50</f>
        <v>0.83844907407407399</v>
      </c>
      <c r="AA8" s="30">
        <f>Z8-U8</f>
        <v>2.2048611111111005E-2</v>
      </c>
      <c r="AB8" s="37">
        <v>11</v>
      </c>
      <c r="AC8" s="5">
        <v>36</v>
      </c>
      <c r="AD8" s="30">
        <v>0.37869212962963</v>
      </c>
      <c r="AE8" s="30">
        <f>AD8+$DG$50</f>
        <v>0.87869212962962995</v>
      </c>
      <c r="AF8" s="30">
        <f>AE8-Z8</f>
        <v>4.0243055555555962E-2</v>
      </c>
      <c r="AG8" s="37">
        <v>42</v>
      </c>
      <c r="AH8" s="5">
        <v>37</v>
      </c>
      <c r="AI8" s="40">
        <v>0.470173611111111</v>
      </c>
      <c r="AJ8" s="40">
        <f>AI8+$DG$50</f>
        <v>0.970173611111111</v>
      </c>
      <c r="AK8" s="40">
        <f>AJ8-AE8</f>
        <v>9.1481481481481053E-2</v>
      </c>
      <c r="AL8" s="41">
        <v>32</v>
      </c>
      <c r="AM8" s="5">
        <v>38</v>
      </c>
      <c r="AN8" s="30">
        <v>0.498078703703704</v>
      </c>
      <c r="AO8" s="30">
        <f>AN8+$DG$50</f>
        <v>0.998078703703704</v>
      </c>
      <c r="AP8" s="30">
        <f>AO8-AJ8</f>
        <v>2.7905092592592995E-2</v>
      </c>
      <c r="AQ8" s="47">
        <v>6</v>
      </c>
      <c r="AR8" s="5">
        <v>39</v>
      </c>
      <c r="AS8" s="30">
        <v>2.4664351851851899E-2</v>
      </c>
      <c r="AT8" s="30">
        <f>AS8</f>
        <v>2.4664351851851899E-2</v>
      </c>
      <c r="AU8" s="30">
        <f>AT8-AO8+$DG$50+$DG$50</f>
        <v>2.65856481481479E-2</v>
      </c>
      <c r="AV8" s="37">
        <v>12</v>
      </c>
      <c r="AW8" s="5">
        <v>40</v>
      </c>
      <c r="AX8" s="30">
        <v>6.9872685185185204E-2</v>
      </c>
      <c r="AY8" s="30">
        <f>AX8</f>
        <v>6.9872685185185204E-2</v>
      </c>
      <c r="AZ8" s="30">
        <f>AY8-AT8</f>
        <v>4.5208333333333309E-2</v>
      </c>
      <c r="BA8" s="37">
        <v>19</v>
      </c>
      <c r="BB8" s="5">
        <v>41</v>
      </c>
      <c r="BC8" s="30">
        <v>9.1736111111111102E-2</v>
      </c>
      <c r="BD8" s="30">
        <f>BC8</f>
        <v>9.1736111111111102E-2</v>
      </c>
      <c r="BE8" s="30">
        <f>BD8-AY8</f>
        <v>2.1863425925925897E-2</v>
      </c>
      <c r="BF8" s="37">
        <v>11</v>
      </c>
      <c r="BG8" s="5">
        <v>42</v>
      </c>
      <c r="BH8" s="30">
        <v>9.9710648148148201E-2</v>
      </c>
      <c r="BI8" s="30">
        <f>BH8</f>
        <v>9.9710648148148201E-2</v>
      </c>
      <c r="BJ8" s="30">
        <f>BI8-BD8</f>
        <v>7.9745370370370994E-3</v>
      </c>
      <c r="BK8" s="37">
        <v>8</v>
      </c>
      <c r="BL8" s="5">
        <v>43</v>
      </c>
      <c r="BM8" s="30">
        <v>0.13146990740740699</v>
      </c>
      <c r="BN8" s="30">
        <f>BM8</f>
        <v>0.13146990740740699</v>
      </c>
      <c r="BO8" s="30">
        <f>BN8-BI8</f>
        <v>3.1759259259258793E-2</v>
      </c>
      <c r="BP8" s="37">
        <v>27</v>
      </c>
      <c r="BQ8" s="5">
        <v>44</v>
      </c>
      <c r="BR8" s="30">
        <v>0.170914351851852</v>
      </c>
      <c r="BS8" s="30">
        <f>BR8</f>
        <v>0.170914351851852</v>
      </c>
      <c r="BT8" s="30">
        <f>BS8-BN8</f>
        <v>3.9444444444445004E-2</v>
      </c>
      <c r="BU8" s="47">
        <v>22</v>
      </c>
      <c r="BV8" s="5">
        <v>46</v>
      </c>
      <c r="BW8" s="40">
        <v>0.220613425925926</v>
      </c>
      <c r="BX8" s="40">
        <f>BW8</f>
        <v>0.220613425925926</v>
      </c>
      <c r="BY8" s="40">
        <f>BX8-BS8</f>
        <v>4.9699074074074007E-2</v>
      </c>
      <c r="BZ8" s="41">
        <v>9</v>
      </c>
      <c r="CA8" s="5">
        <v>47</v>
      </c>
      <c r="CB8" s="30">
        <v>0.299456018518518</v>
      </c>
      <c r="CC8" s="30">
        <f>CB8</f>
        <v>0.299456018518518</v>
      </c>
      <c r="CD8" s="30">
        <f>CC8-BX8</f>
        <v>7.8842592592591992E-2</v>
      </c>
      <c r="CE8" s="37">
        <v>25</v>
      </c>
      <c r="CF8" s="5">
        <v>48</v>
      </c>
      <c r="CG8" s="30">
        <v>0.31158564814814799</v>
      </c>
      <c r="CH8" s="30">
        <f>CG8</f>
        <v>0.31158564814814799</v>
      </c>
      <c r="CI8" s="30">
        <f>CH8-CC8</f>
        <v>1.212962962962999E-2</v>
      </c>
      <c r="CJ8" s="37">
        <v>5</v>
      </c>
      <c r="CK8" s="5">
        <v>49</v>
      </c>
      <c r="CL8" s="30">
        <v>0.38335648148148099</v>
      </c>
      <c r="CM8" s="30">
        <f>CL8</f>
        <v>0.38335648148148099</v>
      </c>
      <c r="CN8" s="30">
        <f>CM8-CH8</f>
        <v>7.1770833333333006E-2</v>
      </c>
      <c r="CO8" s="47">
        <v>21</v>
      </c>
      <c r="CP8" s="5">
        <v>50</v>
      </c>
      <c r="CQ8" s="30">
        <v>0.40893518518518501</v>
      </c>
      <c r="CR8" s="30">
        <f>CQ8</f>
        <v>0.40893518518518501</v>
      </c>
      <c r="CS8" s="30">
        <f>CR8-CM8</f>
        <v>2.557870370370402E-2</v>
      </c>
      <c r="CT8" s="37">
        <v>12</v>
      </c>
      <c r="CU8" s="60">
        <f>DB8+DC8</f>
        <v>0.42207175925925927</v>
      </c>
      <c r="CV8" s="61">
        <f>CU8-CR8</f>
        <v>1.3136574074074259E-2</v>
      </c>
      <c r="CW8" s="62">
        <v>5</v>
      </c>
      <c r="CX8" s="29">
        <f>CV8+CS8+CN8+CI8+CD8+BY8+BT8+BO8+BJ8+BE8+AZ8+AU8+AP8+AK8+AF8+AA8+V8+Q8+L8+G8</f>
        <v>0.79987268518518473</v>
      </c>
      <c r="CY8" s="22">
        <v>19</v>
      </c>
      <c r="CZ8" s="22">
        <v>20</v>
      </c>
      <c r="DA8" s="54">
        <v>9.7893518518518519E-2</v>
      </c>
      <c r="DB8" s="50"/>
      <c r="DC8" s="50">
        <v>0.42207175925925927</v>
      </c>
      <c r="DD8" s="51"/>
      <c r="DE8" s="51"/>
      <c r="DF8" s="50">
        <v>0.52430555555555602</v>
      </c>
      <c r="DG8" s="50">
        <v>0.5</v>
      </c>
      <c r="DH8" s="52">
        <v>6.3194444444444442E-2</v>
      </c>
      <c r="DI8" s="53">
        <f>CX8-AK8-BY8-DH8</f>
        <v>0.5954976851851852</v>
      </c>
      <c r="DJ8" s="37">
        <v>6</v>
      </c>
    </row>
    <row r="9" spans="1:116">
      <c r="A9" s="21" t="s">
        <v>32</v>
      </c>
      <c r="B9" s="22">
        <v>232073</v>
      </c>
      <c r="C9" s="23">
        <f>DA9+$DF$50</f>
        <v>0.54513888888888939</v>
      </c>
      <c r="D9" s="4">
        <v>31</v>
      </c>
      <c r="E9" s="29">
        <v>0.12189814814814801</v>
      </c>
      <c r="F9" s="30">
        <f>E9+$DG$50</f>
        <v>0.62189814814814803</v>
      </c>
      <c r="G9" s="30">
        <f>F9-C9</f>
        <v>7.6759259259258639E-2</v>
      </c>
      <c r="H9" s="31">
        <v>17</v>
      </c>
      <c r="I9" s="4">
        <v>32</v>
      </c>
      <c r="J9" s="30">
        <v>0.16765046296296299</v>
      </c>
      <c r="K9" s="30">
        <f>J9+$DG$50</f>
        <v>0.66765046296296293</v>
      </c>
      <c r="L9" s="30">
        <f>K9-F9</f>
        <v>4.5752314814814898E-2</v>
      </c>
      <c r="M9" s="31">
        <v>45</v>
      </c>
      <c r="N9" s="4">
        <v>33</v>
      </c>
      <c r="O9" s="30">
        <v>0.18924768518518501</v>
      </c>
      <c r="P9" s="30">
        <f>O9+$DG$50</f>
        <v>0.68924768518518498</v>
      </c>
      <c r="Q9" s="30">
        <f>P9-K9</f>
        <v>2.1597222222222046E-2</v>
      </c>
      <c r="R9" s="37">
        <v>8</v>
      </c>
      <c r="S9" s="4">
        <v>34</v>
      </c>
      <c r="T9" s="30">
        <v>0.212361111111111</v>
      </c>
      <c r="U9" s="30">
        <f>T9+$DG$50</f>
        <v>0.712361111111111</v>
      </c>
      <c r="V9" s="30">
        <f>U9-P9</f>
        <v>2.3113425925926023E-2</v>
      </c>
      <c r="W9" s="37">
        <v>6</v>
      </c>
      <c r="X9" s="4">
        <v>35</v>
      </c>
      <c r="Y9" s="30">
        <v>0.23430555555555599</v>
      </c>
      <c r="Z9" s="30">
        <f>Y9+$DG$50</f>
        <v>0.73430555555555599</v>
      </c>
      <c r="AA9" s="30">
        <f>Z9-U9</f>
        <v>2.1944444444444988E-2</v>
      </c>
      <c r="AB9" s="37">
        <v>10</v>
      </c>
      <c r="AC9" s="4">
        <v>36</v>
      </c>
      <c r="AD9" s="30">
        <v>0.250462962962963</v>
      </c>
      <c r="AE9" s="30">
        <f>AD9+$DG$50</f>
        <v>0.750462962962963</v>
      </c>
      <c r="AF9" s="30">
        <f>AE9-Z9</f>
        <v>1.615740740740701E-2</v>
      </c>
      <c r="AG9" s="37">
        <v>8</v>
      </c>
      <c r="AH9" s="4">
        <v>37</v>
      </c>
      <c r="AI9" s="40">
        <v>0.352638888888889</v>
      </c>
      <c r="AJ9" s="40">
        <f>AI9+$DG$50</f>
        <v>0.85263888888888895</v>
      </c>
      <c r="AK9" s="40">
        <f>AJ9-AE9</f>
        <v>0.10217592592592595</v>
      </c>
      <c r="AL9" s="41">
        <v>37</v>
      </c>
      <c r="AM9" s="4">
        <v>38</v>
      </c>
      <c r="AN9" s="30">
        <v>0.39225694444444398</v>
      </c>
      <c r="AO9" s="30">
        <f>AN9+$DG$50</f>
        <v>0.89225694444444392</v>
      </c>
      <c r="AP9" s="30">
        <f>AO9-AJ9</f>
        <v>3.9618055555554976E-2</v>
      </c>
      <c r="AQ9" s="37">
        <v>31</v>
      </c>
      <c r="AR9" s="4">
        <v>39</v>
      </c>
      <c r="AS9" s="30">
        <v>0.43136574074074102</v>
      </c>
      <c r="AT9" s="30">
        <f>AS9+$DG$50</f>
        <v>0.93136574074074097</v>
      </c>
      <c r="AU9" s="30">
        <f>AT9-AO9</f>
        <v>3.9108796296297044E-2</v>
      </c>
      <c r="AV9" s="47">
        <v>43</v>
      </c>
      <c r="AW9" s="4">
        <v>40</v>
      </c>
      <c r="AX9" s="30">
        <v>0.49136574074074102</v>
      </c>
      <c r="AY9" s="30">
        <f>AX9+$DG$50</f>
        <v>0.99136574074074102</v>
      </c>
      <c r="AZ9" s="30">
        <f>AY9-AT9</f>
        <v>6.0000000000000053E-2</v>
      </c>
      <c r="BA9" s="37">
        <v>30</v>
      </c>
      <c r="BB9" s="4">
        <v>41</v>
      </c>
      <c r="BC9" s="30">
        <v>3.1793981481481499E-2</v>
      </c>
      <c r="BD9" s="30">
        <f>BC9</f>
        <v>3.1793981481481499E-2</v>
      </c>
      <c r="BE9" s="30">
        <f>BD9-AY9+$DG$50+$DG$50</f>
        <v>4.0428240740740473E-2</v>
      </c>
      <c r="BF9" s="37">
        <v>30</v>
      </c>
      <c r="BG9" s="4">
        <v>42</v>
      </c>
      <c r="BH9" s="30">
        <v>4.3252314814814799E-2</v>
      </c>
      <c r="BI9" s="30">
        <f>BH9</f>
        <v>4.3252314814814799E-2</v>
      </c>
      <c r="BJ9" s="30">
        <f>BI9-BD9</f>
        <v>1.14583333333333E-2</v>
      </c>
      <c r="BK9" s="37">
        <v>33</v>
      </c>
      <c r="BL9" s="4">
        <v>43</v>
      </c>
      <c r="BM9" s="30">
        <v>7.2928240740740696E-2</v>
      </c>
      <c r="BN9" s="30">
        <f>BM9</f>
        <v>7.2928240740740696E-2</v>
      </c>
      <c r="BO9" s="30">
        <f>BN9-BI9</f>
        <v>2.9675925925925897E-2</v>
      </c>
      <c r="BP9" s="37">
        <v>23</v>
      </c>
      <c r="BQ9" s="4">
        <v>44</v>
      </c>
      <c r="BR9" s="30">
        <v>0.100671296296296</v>
      </c>
      <c r="BS9" s="30">
        <f>BR9</f>
        <v>0.100671296296296</v>
      </c>
      <c r="BT9" s="30">
        <f>BS9-BN9</f>
        <v>2.7743055555555299E-2</v>
      </c>
      <c r="BU9" s="47">
        <v>15</v>
      </c>
      <c r="BV9" s="4">
        <v>46</v>
      </c>
      <c r="BW9" s="40">
        <v>0.24771990740740699</v>
      </c>
      <c r="BX9" s="40">
        <f>BW9</f>
        <v>0.24771990740740699</v>
      </c>
      <c r="BY9" s="40">
        <f>BX9-BS9</f>
        <v>0.14704861111111101</v>
      </c>
      <c r="BZ9" s="41">
        <v>33</v>
      </c>
      <c r="CA9" s="4">
        <v>47</v>
      </c>
      <c r="CB9" s="30">
        <v>0.30517361111111102</v>
      </c>
      <c r="CC9" s="30">
        <f>CB9</f>
        <v>0.30517361111111102</v>
      </c>
      <c r="CD9" s="30">
        <f>CC9-BX9</f>
        <v>5.7453703703704034E-2</v>
      </c>
      <c r="CE9" s="37">
        <v>22</v>
      </c>
      <c r="CF9" s="4">
        <v>48</v>
      </c>
      <c r="CG9" s="30">
        <v>0.322928240740741</v>
      </c>
      <c r="CH9" s="30">
        <f>CG9</f>
        <v>0.322928240740741</v>
      </c>
      <c r="CI9" s="30">
        <f>CH9-CC9</f>
        <v>1.7754629629629981E-2</v>
      </c>
      <c r="CJ9" s="37">
        <v>15</v>
      </c>
      <c r="CK9" s="4">
        <v>49</v>
      </c>
      <c r="CL9" s="30">
        <v>0.38500000000000001</v>
      </c>
      <c r="CM9" s="30">
        <f>CL9</f>
        <v>0.38500000000000001</v>
      </c>
      <c r="CN9" s="30">
        <f>CM9-CH9</f>
        <v>6.2071759259259007E-2</v>
      </c>
      <c r="CO9" s="47">
        <v>13</v>
      </c>
      <c r="CP9" s="4">
        <v>50</v>
      </c>
      <c r="CQ9" s="30">
        <v>0.401747685185185</v>
      </c>
      <c r="CR9" s="71">
        <f>CQ9</f>
        <v>0.401747685185185</v>
      </c>
      <c r="CS9" s="71">
        <f>CR9-CM9</f>
        <v>1.6747685185184991E-2</v>
      </c>
      <c r="CT9" s="74">
        <v>2</v>
      </c>
      <c r="CU9" s="60">
        <f>DB9+DC9</f>
        <v>0.42071759259259256</v>
      </c>
      <c r="CV9" s="61">
        <f>CU9-CR9</f>
        <v>1.896990740740756E-2</v>
      </c>
      <c r="CW9" s="62">
        <v>21</v>
      </c>
      <c r="CX9" s="29">
        <f>CV9+CS9+CN9+CI9+CD9+BY9+BT9+BO9+BJ9+BE9+AZ9+AU9+AP9+AK9+AF9+AA9+V9+Q9+L9+G9</f>
        <v>0.87557870370370317</v>
      </c>
      <c r="CY9" s="22">
        <v>19</v>
      </c>
      <c r="CZ9" s="22">
        <v>20</v>
      </c>
      <c r="DA9" s="50">
        <v>2.0833333333333332E-2</v>
      </c>
      <c r="DB9" s="50"/>
      <c r="DC9" s="50">
        <v>0.42071759259259256</v>
      </c>
      <c r="DD9" s="51"/>
      <c r="DE9" s="51"/>
      <c r="DF9" s="50">
        <v>0.52430555555555602</v>
      </c>
      <c r="DG9" s="50">
        <v>0.5</v>
      </c>
      <c r="DH9" s="52">
        <v>2.7777777777777776E-2</v>
      </c>
      <c r="DI9" s="53">
        <f>CX9-AK9-BY9-DH9</f>
        <v>0.59857638888888842</v>
      </c>
      <c r="DJ9" s="37">
        <v>7</v>
      </c>
    </row>
    <row r="10" spans="1:116">
      <c r="A10" s="21" t="s">
        <v>57</v>
      </c>
      <c r="B10" s="24">
        <v>2067943</v>
      </c>
      <c r="C10" s="23">
        <f>DA10+$DF$50</f>
        <v>0.65804398148148202</v>
      </c>
      <c r="D10" s="3">
        <v>31</v>
      </c>
      <c r="E10" s="32">
        <v>0.72743055555555602</v>
      </c>
      <c r="F10" s="33">
        <f>E10</f>
        <v>0.72743055555555602</v>
      </c>
      <c r="G10" s="30">
        <f>F10-C10</f>
        <v>6.9386574074074003E-2</v>
      </c>
      <c r="H10" s="31">
        <v>8</v>
      </c>
      <c r="I10" s="3">
        <v>32</v>
      </c>
      <c r="J10" s="33">
        <v>0.73776620370370405</v>
      </c>
      <c r="K10" s="33">
        <f>J10</f>
        <v>0.73776620370370405</v>
      </c>
      <c r="L10" s="30">
        <f>K10-F10</f>
        <v>1.0335648148148024E-2</v>
      </c>
      <c r="M10" s="31">
        <v>5</v>
      </c>
      <c r="N10" s="3">
        <v>33</v>
      </c>
      <c r="O10" s="33">
        <v>0.80877314814814805</v>
      </c>
      <c r="P10" s="33">
        <f>O10</f>
        <v>0.80877314814814805</v>
      </c>
      <c r="Q10" s="30">
        <f>P10-K10</f>
        <v>7.1006944444443998E-2</v>
      </c>
      <c r="R10" s="37">
        <v>44</v>
      </c>
      <c r="S10" s="3">
        <v>34</v>
      </c>
      <c r="T10" s="33">
        <v>0.86452546296296295</v>
      </c>
      <c r="U10" s="33">
        <f>T10</f>
        <v>0.86452546296296295</v>
      </c>
      <c r="V10" s="30">
        <f>U10-P10</f>
        <v>5.5752314814814907E-2</v>
      </c>
      <c r="W10" s="37">
        <v>30</v>
      </c>
      <c r="X10" s="3">
        <v>35</v>
      </c>
      <c r="Y10" s="33">
        <v>0.90123842592592596</v>
      </c>
      <c r="Z10" s="33">
        <f>Y10</f>
        <v>0.90123842592592596</v>
      </c>
      <c r="AA10" s="30">
        <f>Z10-U10</f>
        <v>3.6712962962963003E-2</v>
      </c>
      <c r="AB10" s="37">
        <v>37</v>
      </c>
      <c r="AC10" s="3">
        <v>36</v>
      </c>
      <c r="AD10" s="33">
        <v>0.944351851851852</v>
      </c>
      <c r="AE10" s="33">
        <f>AD10</f>
        <v>0.944351851851852</v>
      </c>
      <c r="AF10" s="30">
        <f>AE10-Z10</f>
        <v>4.3113425925926041E-2</v>
      </c>
      <c r="AG10" s="37">
        <v>44</v>
      </c>
      <c r="AH10" s="3">
        <v>37</v>
      </c>
      <c r="AI10" s="42">
        <v>0.96194444444444405</v>
      </c>
      <c r="AJ10" s="42">
        <f>AI10</f>
        <v>0.96194444444444405</v>
      </c>
      <c r="AK10" s="40">
        <f>AJ10-AE10</f>
        <v>1.7592592592592049E-2</v>
      </c>
      <c r="AL10" s="41">
        <v>14</v>
      </c>
      <c r="AM10" s="3">
        <v>38</v>
      </c>
      <c r="AN10" s="33">
        <v>0.99688657407407399</v>
      </c>
      <c r="AO10" s="33">
        <f>AN10</f>
        <v>0.99688657407407399</v>
      </c>
      <c r="AP10" s="30">
        <f>AO10-AJ10</f>
        <v>3.4942129629629948E-2</v>
      </c>
      <c r="AQ10" s="37">
        <v>19</v>
      </c>
      <c r="AR10" s="3">
        <v>39</v>
      </c>
      <c r="AS10" s="33">
        <v>3.7210648148148097E-2</v>
      </c>
      <c r="AT10" s="33">
        <f>AS10</f>
        <v>3.7210648148148097E-2</v>
      </c>
      <c r="AU10" s="30">
        <f>AT10-AO10+$DG$50+$DG$50</f>
        <v>4.0324074074074123E-2</v>
      </c>
      <c r="AV10" s="47">
        <v>45</v>
      </c>
      <c r="AW10" s="3">
        <v>40</v>
      </c>
      <c r="AX10" s="33">
        <v>7.8310185185185205E-2</v>
      </c>
      <c r="AY10" s="33">
        <f>AX10</f>
        <v>7.8310185185185205E-2</v>
      </c>
      <c r="AZ10" s="30">
        <f>AY10-AT10</f>
        <v>4.1099537037037108E-2</v>
      </c>
      <c r="BA10" s="37">
        <v>12</v>
      </c>
      <c r="BB10" s="3">
        <v>41</v>
      </c>
      <c r="BC10" s="33">
        <v>0.115532407407407</v>
      </c>
      <c r="BD10" s="33">
        <f>BC10</f>
        <v>0.115532407407407</v>
      </c>
      <c r="BE10" s="30">
        <f>BD10-AY10</f>
        <v>3.7222222222221796E-2</v>
      </c>
      <c r="BF10" s="37">
        <v>28</v>
      </c>
      <c r="BG10" s="3">
        <v>42</v>
      </c>
      <c r="BH10" s="33">
        <v>0.124479166666667</v>
      </c>
      <c r="BI10" s="33">
        <f>BH10</f>
        <v>0.124479166666667</v>
      </c>
      <c r="BJ10" s="30">
        <f>BI10-BD10</f>
        <v>8.9467592592600009E-3</v>
      </c>
      <c r="BK10" s="37">
        <v>17</v>
      </c>
      <c r="BL10" s="3">
        <v>43</v>
      </c>
      <c r="BM10" s="33">
        <v>0.15153935185185199</v>
      </c>
      <c r="BN10" s="33">
        <f>BM10</f>
        <v>0.15153935185185199</v>
      </c>
      <c r="BO10" s="30">
        <f>BN10-BI10</f>
        <v>2.7060185185184993E-2</v>
      </c>
      <c r="BP10" s="37">
        <v>20</v>
      </c>
      <c r="BQ10" s="3">
        <v>44</v>
      </c>
      <c r="BR10" s="33">
        <v>0.17388888888888901</v>
      </c>
      <c r="BS10" s="33">
        <f>BR10</f>
        <v>0.17388888888888901</v>
      </c>
      <c r="BT10" s="30">
        <f>BS10-BN10</f>
        <v>2.2349537037037015E-2</v>
      </c>
      <c r="BU10" s="47">
        <v>7</v>
      </c>
      <c r="BV10" s="3">
        <v>46</v>
      </c>
      <c r="BW10" s="42">
        <v>0.23081018518518501</v>
      </c>
      <c r="BX10" s="42">
        <f>BW10</f>
        <v>0.23081018518518501</v>
      </c>
      <c r="BY10" s="40">
        <f>BX10-BS10</f>
        <v>5.6921296296295998E-2</v>
      </c>
      <c r="BZ10" s="41">
        <v>15</v>
      </c>
      <c r="CA10" s="3">
        <v>47</v>
      </c>
      <c r="CB10" s="33">
        <v>0.28118055555555599</v>
      </c>
      <c r="CC10" s="33">
        <f>CB10</f>
        <v>0.28118055555555599</v>
      </c>
      <c r="CD10" s="30">
        <f>CC10-BX10</f>
        <v>5.0370370370370982E-2</v>
      </c>
      <c r="CE10" s="37">
        <v>18</v>
      </c>
      <c r="CF10" s="3">
        <v>48</v>
      </c>
      <c r="CG10" s="33">
        <v>0.29376157407407399</v>
      </c>
      <c r="CH10" s="33">
        <f>CG10</f>
        <v>0.29376157407407399</v>
      </c>
      <c r="CI10" s="30">
        <f>CH10-CC10</f>
        <v>1.2581018518518006E-2</v>
      </c>
      <c r="CJ10" s="47">
        <v>6</v>
      </c>
      <c r="CK10" s="3">
        <v>49</v>
      </c>
      <c r="CL10" s="33">
        <v>0.36217592592592601</v>
      </c>
      <c r="CM10" s="33">
        <f>CL10</f>
        <v>0.36217592592592601</v>
      </c>
      <c r="CN10" s="30">
        <f>CM10-CH10</f>
        <v>6.8414351851852018E-2</v>
      </c>
      <c r="CO10" s="47">
        <v>20</v>
      </c>
      <c r="CP10" s="3">
        <v>50</v>
      </c>
      <c r="CQ10" s="33">
        <v>0.39188657407407401</v>
      </c>
      <c r="CR10" s="33">
        <f>CQ10</f>
        <v>0.39188657407407401</v>
      </c>
      <c r="CS10" s="30">
        <f>CR10-CM10</f>
        <v>2.9710648148148E-2</v>
      </c>
      <c r="CT10" s="37">
        <v>14</v>
      </c>
      <c r="CU10" s="60">
        <f>DB10+DC10</f>
        <v>0.40703703703703698</v>
      </c>
      <c r="CV10" s="61">
        <f>CU10-CR10</f>
        <v>1.5150462962962963E-2</v>
      </c>
      <c r="CW10" s="62">
        <v>12</v>
      </c>
      <c r="CX10" s="29">
        <f>CV10+CS10+CN10+CI10+CD10+BY10+BT10+BO10+BJ10+BE10+AZ10+AU10+AP10+AK10+AF10+AA10+V10+Q10+L10+G10</f>
        <v>0.74899305555555495</v>
      </c>
      <c r="CY10" s="24">
        <v>19</v>
      </c>
      <c r="CZ10" s="24">
        <v>20</v>
      </c>
      <c r="DA10" s="54">
        <v>0.133738425925926</v>
      </c>
      <c r="DB10" s="50"/>
      <c r="DC10" s="50">
        <v>0.40703703703703698</v>
      </c>
      <c r="DD10" s="55"/>
      <c r="DE10" s="55"/>
      <c r="DF10" s="50">
        <v>0.52430555555555602</v>
      </c>
      <c r="DG10" s="50">
        <v>0.5</v>
      </c>
      <c r="DH10" s="52">
        <v>5.9722222222222225E-2</v>
      </c>
      <c r="DI10" s="53">
        <f>CX10-AK10-BY10-DH10</f>
        <v>0.61475694444444473</v>
      </c>
      <c r="DJ10" s="37">
        <v>8</v>
      </c>
    </row>
    <row r="11" spans="1:116" s="2" customFormat="1">
      <c r="A11" s="21" t="s">
        <v>38</v>
      </c>
      <c r="B11" s="22">
        <v>232080</v>
      </c>
      <c r="C11" s="23">
        <f>DA11+$DF$50</f>
        <v>0.55342592592592643</v>
      </c>
      <c r="D11" s="5">
        <v>31</v>
      </c>
      <c r="E11" s="29">
        <v>0.11510416666666699</v>
      </c>
      <c r="F11" s="30">
        <f>E11+$DG$50</f>
        <v>0.61510416666666701</v>
      </c>
      <c r="G11" s="30">
        <f>F11-C11</f>
        <v>6.1678240740740575E-2</v>
      </c>
      <c r="H11" s="31">
        <v>4</v>
      </c>
      <c r="I11" s="5">
        <v>32</v>
      </c>
      <c r="J11" s="30">
        <v>0.16688657407407401</v>
      </c>
      <c r="K11" s="30">
        <f>J11+$DG$50</f>
        <v>0.66688657407407403</v>
      </c>
      <c r="L11" s="30">
        <f>K11-F11</f>
        <v>5.1782407407407027E-2</v>
      </c>
      <c r="M11" s="31">
        <v>49</v>
      </c>
      <c r="N11" s="5">
        <v>33</v>
      </c>
      <c r="O11" s="30">
        <v>0.19572916666666701</v>
      </c>
      <c r="P11" s="30">
        <f>O11+$DG$50</f>
        <v>0.69572916666666695</v>
      </c>
      <c r="Q11" s="30">
        <f>P11-K11</f>
        <v>2.8842592592592919E-2</v>
      </c>
      <c r="R11" s="37">
        <v>23</v>
      </c>
      <c r="S11" s="5">
        <v>34</v>
      </c>
      <c r="T11" s="30">
        <v>0.21629629629629599</v>
      </c>
      <c r="U11" s="71">
        <f>T11+$DG$50</f>
        <v>0.71629629629629599</v>
      </c>
      <c r="V11" s="71">
        <f>U11-P11</f>
        <v>2.0567129629629033E-2</v>
      </c>
      <c r="W11" s="74">
        <v>2</v>
      </c>
      <c r="X11" s="5">
        <v>35</v>
      </c>
      <c r="Y11" s="30">
        <v>0.242997685185185</v>
      </c>
      <c r="Z11" s="30">
        <f>Y11+$DG$50</f>
        <v>0.74299768518518494</v>
      </c>
      <c r="AA11" s="30">
        <f>Z11-U11</f>
        <v>2.6701388888888955E-2</v>
      </c>
      <c r="AB11" s="37">
        <v>20</v>
      </c>
      <c r="AC11" s="5">
        <v>36</v>
      </c>
      <c r="AD11" s="30">
        <v>0.26128472222222199</v>
      </c>
      <c r="AE11" s="30">
        <f>AD11+$DG$50</f>
        <v>0.76128472222222199</v>
      </c>
      <c r="AF11" s="30">
        <f>AE11-Z11</f>
        <v>1.8287037037037046E-2</v>
      </c>
      <c r="AG11" s="37">
        <v>14</v>
      </c>
      <c r="AH11" s="5">
        <v>37</v>
      </c>
      <c r="AI11" s="40">
        <v>0.39923611111111101</v>
      </c>
      <c r="AJ11" s="40">
        <f>AI11+$DG$50</f>
        <v>0.89923611111111101</v>
      </c>
      <c r="AK11" s="40">
        <f>AJ11-AE11</f>
        <v>0.13795138888888903</v>
      </c>
      <c r="AL11" s="43">
        <v>45</v>
      </c>
      <c r="AM11" s="5">
        <v>38</v>
      </c>
      <c r="AN11" s="30">
        <v>0.44585648148148199</v>
      </c>
      <c r="AO11" s="30">
        <f>AN11+$DG$50</f>
        <v>0.94585648148148205</v>
      </c>
      <c r="AP11" s="30">
        <f>AO11-AJ11</f>
        <v>4.6620370370371034E-2</v>
      </c>
      <c r="AQ11" s="37">
        <v>35</v>
      </c>
      <c r="AR11" s="5">
        <v>39</v>
      </c>
      <c r="AS11" s="30">
        <v>0.478680555555556</v>
      </c>
      <c r="AT11" s="30">
        <f>AS11+$DG$50</f>
        <v>0.978680555555556</v>
      </c>
      <c r="AU11" s="30">
        <f>AT11-AO11</f>
        <v>3.282407407407395E-2</v>
      </c>
      <c r="AV11" s="47">
        <v>31</v>
      </c>
      <c r="AW11" s="5">
        <v>40</v>
      </c>
      <c r="AX11" s="30">
        <v>2.0289351851851899E-2</v>
      </c>
      <c r="AY11" s="30">
        <f>AX11</f>
        <v>2.0289351851851899E-2</v>
      </c>
      <c r="AZ11" s="30">
        <f>AY11-AT11+$DG$50+$DG$50</f>
        <v>4.160879629629588E-2</v>
      </c>
      <c r="BA11" s="37">
        <v>14</v>
      </c>
      <c r="BB11" s="5">
        <v>41</v>
      </c>
      <c r="BC11" s="30">
        <v>4.1944444444444402E-2</v>
      </c>
      <c r="BD11" s="30">
        <f>BC11</f>
        <v>4.1944444444444402E-2</v>
      </c>
      <c r="BE11" s="30">
        <f>BD11-AY11</f>
        <v>2.1655092592592504E-2</v>
      </c>
      <c r="BF11" s="37">
        <v>10</v>
      </c>
      <c r="BG11" s="5">
        <v>42</v>
      </c>
      <c r="BH11" s="30">
        <v>5.1979166666666701E-2</v>
      </c>
      <c r="BI11" s="30">
        <f>BH11</f>
        <v>5.1979166666666701E-2</v>
      </c>
      <c r="BJ11" s="30">
        <f>BI11-BD11</f>
        <v>1.0034722222222299E-2</v>
      </c>
      <c r="BK11" s="37">
        <v>24</v>
      </c>
      <c r="BL11" s="5">
        <v>43</v>
      </c>
      <c r="BM11" s="30">
        <v>8.8391203703703694E-2</v>
      </c>
      <c r="BN11" s="30">
        <f>BM11</f>
        <v>8.8391203703703694E-2</v>
      </c>
      <c r="BO11" s="30">
        <f>BN11-BI11</f>
        <v>3.6412037037036993E-2</v>
      </c>
      <c r="BP11" s="37">
        <v>32</v>
      </c>
      <c r="BQ11" s="5">
        <v>44</v>
      </c>
      <c r="BR11" s="30">
        <v>0.113472222222222</v>
      </c>
      <c r="BS11" s="30">
        <f>BR11</f>
        <v>0.113472222222222</v>
      </c>
      <c r="BT11" s="30">
        <f>BS11-BN11</f>
        <v>2.5081018518518308E-2</v>
      </c>
      <c r="BU11" s="47">
        <v>11</v>
      </c>
      <c r="BV11" s="5">
        <v>46</v>
      </c>
      <c r="BW11" s="40">
        <v>0.23107638888888901</v>
      </c>
      <c r="BX11" s="40">
        <f>BW11</f>
        <v>0.23107638888888901</v>
      </c>
      <c r="BY11" s="40">
        <f>BX11-BS11</f>
        <v>0.11760416666666701</v>
      </c>
      <c r="BZ11" s="41">
        <v>29</v>
      </c>
      <c r="CA11" s="5">
        <v>47</v>
      </c>
      <c r="CB11" s="30">
        <v>0.263622685185185</v>
      </c>
      <c r="CC11" s="30">
        <f>CB11</f>
        <v>0.263622685185185</v>
      </c>
      <c r="CD11" s="30">
        <f>CC11-BX11</f>
        <v>3.254629629629599E-2</v>
      </c>
      <c r="CE11" s="37">
        <v>11</v>
      </c>
      <c r="CF11" s="5">
        <v>48</v>
      </c>
      <c r="CG11" s="30">
        <v>0.31114583333333301</v>
      </c>
      <c r="CH11" s="30">
        <f>CG11</f>
        <v>0.31114583333333301</v>
      </c>
      <c r="CI11" s="30">
        <f>CH11-CC11</f>
        <v>4.7523148148148009E-2</v>
      </c>
      <c r="CJ11" s="37">
        <v>21</v>
      </c>
      <c r="CK11" s="5">
        <v>49</v>
      </c>
      <c r="CL11" s="30">
        <v>0.40819444444444503</v>
      </c>
      <c r="CM11" s="30">
        <f>CL11</f>
        <v>0.40819444444444503</v>
      </c>
      <c r="CN11" s="30">
        <f>CM11-CH11</f>
        <v>9.7048611111112015E-2</v>
      </c>
      <c r="CO11" s="47">
        <v>26</v>
      </c>
      <c r="CP11" s="5">
        <v>50</v>
      </c>
      <c r="CQ11" s="30">
        <v>0.43254629629629598</v>
      </c>
      <c r="CR11" s="30">
        <f>CQ11</f>
        <v>0.43254629629629598</v>
      </c>
      <c r="CS11" s="30">
        <f>CR11-CM11</f>
        <v>2.4351851851850959E-2</v>
      </c>
      <c r="CT11" s="37">
        <v>9</v>
      </c>
      <c r="CU11" s="60">
        <f>DB11+DC11</f>
        <v>0.44988425925925929</v>
      </c>
      <c r="CV11" s="61">
        <f>CU11-CR11</f>
        <v>1.7337962962963305E-2</v>
      </c>
      <c r="CW11" s="62">
        <v>19</v>
      </c>
      <c r="CX11" s="29">
        <f>CV11+CS11+CN11+CI11+CD11+BY11+BT11+BO11+BJ11+BE11+AZ11+AU11+AP11+AK11+AF11+AA11+V11+Q11+L11+G11</f>
        <v>0.8964583333333328</v>
      </c>
      <c r="CY11" s="22">
        <v>19</v>
      </c>
      <c r="CZ11" s="22">
        <v>20</v>
      </c>
      <c r="DA11" s="54">
        <v>2.9120370370370366E-2</v>
      </c>
      <c r="DB11" s="50"/>
      <c r="DC11" s="50">
        <v>0.44988425925925929</v>
      </c>
      <c r="DD11" s="55"/>
      <c r="DE11" s="55"/>
      <c r="DF11" s="50">
        <v>0.52430555555555602</v>
      </c>
      <c r="DG11" s="50">
        <v>0.5</v>
      </c>
      <c r="DH11" s="52">
        <v>2.5694444444444447E-2</v>
      </c>
      <c r="DI11" s="53">
        <f>CX11-AK11-BY11-DH11</f>
        <v>0.61520833333333225</v>
      </c>
      <c r="DJ11" s="37">
        <v>9</v>
      </c>
    </row>
    <row r="12" spans="1:116" s="2" customFormat="1">
      <c r="A12" s="21" t="s">
        <v>59</v>
      </c>
      <c r="B12" s="24">
        <v>2067976</v>
      </c>
      <c r="C12" s="23">
        <f>DA12+$DF$50</f>
        <v>0.66461805555555609</v>
      </c>
      <c r="D12" s="3">
        <v>31</v>
      </c>
      <c r="E12" s="32">
        <v>0.742685185185185</v>
      </c>
      <c r="F12" s="33">
        <f>E12</f>
        <v>0.742685185185185</v>
      </c>
      <c r="G12" s="30">
        <f>F12-C12</f>
        <v>7.8067129629628917E-2</v>
      </c>
      <c r="H12" s="31">
        <v>18</v>
      </c>
      <c r="I12" s="3">
        <v>32</v>
      </c>
      <c r="J12" s="33">
        <v>0.75699074074074102</v>
      </c>
      <c r="K12" s="33">
        <f>J12</f>
        <v>0.75699074074074102</v>
      </c>
      <c r="L12" s="30">
        <f>K12-F12</f>
        <v>1.4305555555556015E-2</v>
      </c>
      <c r="M12" s="31">
        <v>12</v>
      </c>
      <c r="N12" s="3">
        <v>33</v>
      </c>
      <c r="O12" s="33">
        <v>0.81142361111111105</v>
      </c>
      <c r="P12" s="33">
        <f>O12</f>
        <v>0.81142361111111105</v>
      </c>
      <c r="Q12" s="30">
        <f>P12-K12</f>
        <v>5.4432870370370035E-2</v>
      </c>
      <c r="R12" s="37">
        <v>35</v>
      </c>
      <c r="S12" s="3">
        <v>34</v>
      </c>
      <c r="T12" s="33">
        <v>0.85</v>
      </c>
      <c r="U12" s="33">
        <f>T12</f>
        <v>0.85</v>
      </c>
      <c r="V12" s="30">
        <f>U12-P12</f>
        <v>3.8576388888888924E-2</v>
      </c>
      <c r="W12" s="37">
        <v>16</v>
      </c>
      <c r="X12" s="3">
        <v>35</v>
      </c>
      <c r="Y12" s="33">
        <v>0.87555555555555498</v>
      </c>
      <c r="Z12" s="33">
        <f>Y12</f>
        <v>0.87555555555555498</v>
      </c>
      <c r="AA12" s="30">
        <f>Z12-U12</f>
        <v>2.5555555555554998E-2</v>
      </c>
      <c r="AB12" s="37">
        <v>19</v>
      </c>
      <c r="AC12" s="3">
        <v>36</v>
      </c>
      <c r="AD12" s="33">
        <v>0.91042824074074102</v>
      </c>
      <c r="AE12" s="33">
        <f>AD12</f>
        <v>0.91042824074074102</v>
      </c>
      <c r="AF12" s="30">
        <f>AE12-Z12</f>
        <v>3.4872685185186048E-2</v>
      </c>
      <c r="AG12" s="37">
        <v>37</v>
      </c>
      <c r="AH12" s="3">
        <v>37</v>
      </c>
      <c r="AI12" s="42">
        <v>0.92383101851851901</v>
      </c>
      <c r="AJ12" s="42">
        <f>AI12</f>
        <v>0.92383101851851901</v>
      </c>
      <c r="AK12" s="40">
        <f>AJ12-AE12</f>
        <v>1.3402777777777986E-2</v>
      </c>
      <c r="AL12" s="41">
        <v>8</v>
      </c>
      <c r="AM12" s="3">
        <v>38</v>
      </c>
      <c r="AN12" s="33">
        <v>0.95856481481481504</v>
      </c>
      <c r="AO12" s="33">
        <f>AN12</f>
        <v>0.95856481481481504</v>
      </c>
      <c r="AP12" s="30">
        <f>AO12-AJ12</f>
        <v>3.4733796296296027E-2</v>
      </c>
      <c r="AQ12" s="47">
        <v>18</v>
      </c>
      <c r="AR12" s="3">
        <v>39</v>
      </c>
      <c r="AS12" s="33">
        <v>0.98733796296296295</v>
      </c>
      <c r="AT12" s="33">
        <f>AS12</f>
        <v>0.98733796296296295</v>
      </c>
      <c r="AU12" s="30">
        <f>AT12-AO12</f>
        <v>2.8773148148147909E-2</v>
      </c>
      <c r="AV12" s="37">
        <v>18</v>
      </c>
      <c r="AW12" s="3">
        <v>40</v>
      </c>
      <c r="AX12" s="33">
        <v>3.99884259259259E-2</v>
      </c>
      <c r="AY12" s="33">
        <f>AX12</f>
        <v>3.99884259259259E-2</v>
      </c>
      <c r="AZ12" s="30">
        <f>AY12-AT12+$DG$50+$DG$50</f>
        <v>5.2650462962962941E-2</v>
      </c>
      <c r="BA12" s="37">
        <v>25</v>
      </c>
      <c r="BB12" s="3">
        <v>41</v>
      </c>
      <c r="BC12" s="33">
        <v>5.8148148148148199E-2</v>
      </c>
      <c r="BD12" s="33">
        <f>BC12</f>
        <v>5.8148148148148199E-2</v>
      </c>
      <c r="BE12" s="30">
        <f>BD12-AY12</f>
        <v>1.8159722222222299E-2</v>
      </c>
      <c r="BF12" s="37">
        <v>5</v>
      </c>
      <c r="BG12" s="3">
        <v>42</v>
      </c>
      <c r="BH12" s="33">
        <v>7.2488425925925901E-2</v>
      </c>
      <c r="BI12" s="33">
        <f>BH12</f>
        <v>7.2488425925925901E-2</v>
      </c>
      <c r="BJ12" s="30">
        <f>BI12-BD12</f>
        <v>1.4340277777777702E-2</v>
      </c>
      <c r="BK12" s="37">
        <v>38</v>
      </c>
      <c r="BL12" s="3">
        <v>43</v>
      </c>
      <c r="BM12" s="33">
        <v>0.13480324074074099</v>
      </c>
      <c r="BN12" s="33">
        <f>BM12</f>
        <v>0.13480324074074099</v>
      </c>
      <c r="BO12" s="30">
        <f>BN12-BI12</f>
        <v>6.2314814814815087E-2</v>
      </c>
      <c r="BP12" s="37">
        <v>39</v>
      </c>
      <c r="BQ12" s="3">
        <v>44</v>
      </c>
      <c r="BR12" s="33">
        <v>0.17415509259259301</v>
      </c>
      <c r="BS12" s="33">
        <f>BR12</f>
        <v>0.17415509259259301</v>
      </c>
      <c r="BT12" s="30">
        <f>BS12-BN12</f>
        <v>3.9351851851852027E-2</v>
      </c>
      <c r="BU12" s="47">
        <v>21</v>
      </c>
      <c r="BV12" s="3">
        <v>46</v>
      </c>
      <c r="BW12" s="42">
        <v>0.22172453703703701</v>
      </c>
      <c r="BX12" s="42">
        <f>BW12</f>
        <v>0.22172453703703701</v>
      </c>
      <c r="BY12" s="40">
        <f>BX12-BS12</f>
        <v>4.7569444444443998E-2</v>
      </c>
      <c r="BZ12" s="43">
        <v>8</v>
      </c>
      <c r="CA12" s="3">
        <v>47</v>
      </c>
      <c r="CB12" s="33">
        <v>0.29091435185185199</v>
      </c>
      <c r="CC12" s="33">
        <f>CB12</f>
        <v>0.29091435185185199</v>
      </c>
      <c r="CD12" s="30">
        <f>CC12-BX12</f>
        <v>6.9189814814814982E-2</v>
      </c>
      <c r="CE12" s="37">
        <v>23</v>
      </c>
      <c r="CF12" s="3">
        <v>48</v>
      </c>
      <c r="CG12" s="33">
        <v>0.30377314814814799</v>
      </c>
      <c r="CH12" s="33">
        <f>CG12</f>
        <v>0.30377314814814799</v>
      </c>
      <c r="CI12" s="30">
        <f>CH12-CC12</f>
        <v>1.2858796296295993E-2</v>
      </c>
      <c r="CJ12" s="37">
        <v>7</v>
      </c>
      <c r="CK12" s="3">
        <v>49</v>
      </c>
      <c r="CL12" s="33">
        <v>0.37690972222222202</v>
      </c>
      <c r="CM12" s="33">
        <f>CL12</f>
        <v>0.37690972222222202</v>
      </c>
      <c r="CN12" s="30">
        <f>CM12-CH12</f>
        <v>7.3136574074074034E-2</v>
      </c>
      <c r="CO12" s="47">
        <v>23</v>
      </c>
      <c r="CP12" s="3">
        <v>50</v>
      </c>
      <c r="CQ12" s="33">
        <v>0.39885416666666701</v>
      </c>
      <c r="CR12" s="33">
        <f>CQ12</f>
        <v>0.39885416666666701</v>
      </c>
      <c r="CS12" s="30">
        <f>CR12-CM12</f>
        <v>2.1944444444444988E-2</v>
      </c>
      <c r="CT12" s="37">
        <v>6</v>
      </c>
      <c r="CU12" s="60">
        <f>DB12+DC12</f>
        <v>0.41585648148148152</v>
      </c>
      <c r="CV12" s="61">
        <f>CU12-CR12</f>
        <v>1.7002314814814512E-2</v>
      </c>
      <c r="CW12" s="62">
        <v>15</v>
      </c>
      <c r="CX12" s="29">
        <f>CV12+CS12+CN12+CI12+CD12+BY12+BT12+BO12+BJ12+BE12+AZ12+AU12+AP12+AK12+AF12+AA12+V12+Q12+L12+G12</f>
        <v>0.75123842592592538</v>
      </c>
      <c r="CY12" s="24">
        <v>19</v>
      </c>
      <c r="CZ12" s="24">
        <v>20</v>
      </c>
      <c r="DA12" s="50">
        <v>0.14031250000000001</v>
      </c>
      <c r="DB12" s="50"/>
      <c r="DC12" s="50">
        <v>0.41585648148148152</v>
      </c>
      <c r="DD12" s="51"/>
      <c r="DE12" s="51"/>
      <c r="DF12" s="50">
        <v>0.52430555555555558</v>
      </c>
      <c r="DG12" s="50">
        <v>0.5</v>
      </c>
      <c r="DH12" s="52">
        <v>7.4999999999999997E-2</v>
      </c>
      <c r="DI12" s="53">
        <f>CX12-AK12-BY12-DH12</f>
        <v>0.61526620370370344</v>
      </c>
      <c r="DJ12" s="37">
        <v>10</v>
      </c>
    </row>
    <row r="13" spans="1:116">
      <c r="A13" s="21" t="s">
        <v>36</v>
      </c>
      <c r="B13" s="22">
        <v>232078</v>
      </c>
      <c r="C13" s="23">
        <f>DA13+$DF$50</f>
        <v>0.5638541666666671</v>
      </c>
      <c r="D13" s="4">
        <v>31</v>
      </c>
      <c r="E13" s="29">
        <v>0.2059375</v>
      </c>
      <c r="F13" s="30">
        <f>E13+$DG$50</f>
        <v>0.7059375</v>
      </c>
      <c r="G13" s="30">
        <f>F13-C13</f>
        <v>0.1420833333333329</v>
      </c>
      <c r="H13" s="31">
        <v>53</v>
      </c>
      <c r="I13" s="4">
        <v>32</v>
      </c>
      <c r="J13" s="30">
        <v>0.21733796296296301</v>
      </c>
      <c r="K13" s="30">
        <f>J13+$DG$50</f>
        <v>0.71733796296296304</v>
      </c>
      <c r="L13" s="30">
        <f>K13-F13</f>
        <v>1.1400462962963043E-2</v>
      </c>
      <c r="M13" s="31">
        <v>7</v>
      </c>
      <c r="N13" s="4">
        <v>33</v>
      </c>
      <c r="O13" s="30">
        <v>0.24575231481481499</v>
      </c>
      <c r="P13" s="30">
        <f>O13+$DG$50</f>
        <v>0.74575231481481496</v>
      </c>
      <c r="Q13" s="30">
        <f>P13-K13</f>
        <v>2.8414351851851927E-2</v>
      </c>
      <c r="R13" s="37">
        <v>20</v>
      </c>
      <c r="S13" s="4">
        <v>34</v>
      </c>
      <c r="T13" s="30">
        <v>0.28402777777777799</v>
      </c>
      <c r="U13" s="30">
        <f>T13+$DG$50</f>
        <v>0.78402777777777799</v>
      </c>
      <c r="V13" s="30">
        <f>U13-P13</f>
        <v>3.8275462962963025E-2</v>
      </c>
      <c r="W13" s="37">
        <v>15</v>
      </c>
      <c r="X13" s="4">
        <v>35</v>
      </c>
      <c r="Y13" s="30">
        <v>0.31118055555555602</v>
      </c>
      <c r="Z13" s="30">
        <f>Y13+$DG$50</f>
        <v>0.81118055555555602</v>
      </c>
      <c r="AA13" s="30">
        <f>Z13-U13</f>
        <v>2.7152777777778025E-2</v>
      </c>
      <c r="AB13" s="37">
        <v>22</v>
      </c>
      <c r="AC13" s="4">
        <v>36</v>
      </c>
      <c r="AD13" s="30">
        <v>0.33857638888888902</v>
      </c>
      <c r="AE13" s="30">
        <f>AD13+$DG$50</f>
        <v>0.83857638888888908</v>
      </c>
      <c r="AF13" s="30">
        <f>AE13-Z13</f>
        <v>2.7395833333333064E-2</v>
      </c>
      <c r="AG13" s="37">
        <v>25</v>
      </c>
      <c r="AH13" s="4">
        <v>37</v>
      </c>
      <c r="AI13" s="40">
        <v>0.36628472222222203</v>
      </c>
      <c r="AJ13" s="40">
        <f>AI13+$DG$50</f>
        <v>0.86628472222222208</v>
      </c>
      <c r="AK13" s="40">
        <f>AJ13-AE13</f>
        <v>2.7708333333333002E-2</v>
      </c>
      <c r="AL13" s="43">
        <v>21</v>
      </c>
      <c r="AM13" s="4">
        <v>38</v>
      </c>
      <c r="AN13" s="30">
        <v>0.40129629629629598</v>
      </c>
      <c r="AO13" s="30">
        <f>AN13+$DG$50</f>
        <v>0.90129629629629604</v>
      </c>
      <c r="AP13" s="30">
        <f>AO13-AJ13</f>
        <v>3.5011574074073959E-2</v>
      </c>
      <c r="AQ13" s="47">
        <v>20</v>
      </c>
      <c r="AR13" s="4">
        <v>39</v>
      </c>
      <c r="AS13" s="30">
        <v>0.433460648148148</v>
      </c>
      <c r="AT13" s="30">
        <f>AS13+$DG$50</f>
        <v>0.933460648148148</v>
      </c>
      <c r="AU13" s="30">
        <f>AT13-AO13</f>
        <v>3.2164351851851958E-2</v>
      </c>
      <c r="AV13" s="47">
        <v>27</v>
      </c>
      <c r="AW13" s="4">
        <v>40</v>
      </c>
      <c r="AX13" s="30">
        <v>0.457893518518519</v>
      </c>
      <c r="AY13" s="30">
        <f>AX13+$DG$50</f>
        <v>0.957893518518519</v>
      </c>
      <c r="AZ13" s="30">
        <f>AY13-AT13</f>
        <v>2.4432870370371007E-2</v>
      </c>
      <c r="BA13" s="37">
        <v>6</v>
      </c>
      <c r="BB13" s="4">
        <v>41</v>
      </c>
      <c r="BC13" s="30">
        <v>0.47395833333333298</v>
      </c>
      <c r="BD13" s="71">
        <f>BC13+$DG$50</f>
        <v>0.97395833333333304</v>
      </c>
      <c r="BE13" s="71">
        <f>BD13-AY13</f>
        <v>1.6064814814814032E-2</v>
      </c>
      <c r="BF13" s="74">
        <v>1</v>
      </c>
      <c r="BG13" s="4">
        <v>42</v>
      </c>
      <c r="BH13" s="30">
        <v>0.48231481481481497</v>
      </c>
      <c r="BI13" s="30">
        <f>BH13+$DG$50</f>
        <v>0.98231481481481497</v>
      </c>
      <c r="BJ13" s="30">
        <f>BI13-BD13</f>
        <v>8.3564814814819366E-3</v>
      </c>
      <c r="BK13" s="37">
        <v>13</v>
      </c>
      <c r="BL13" s="4">
        <v>43</v>
      </c>
      <c r="BM13" s="30">
        <v>0.499305555555556</v>
      </c>
      <c r="BN13" s="30">
        <f>BM13+$DG$50</f>
        <v>0.999305555555556</v>
      </c>
      <c r="BO13" s="30">
        <f>BN13-BI13</f>
        <v>1.6990740740741028E-2</v>
      </c>
      <c r="BP13" s="37">
        <v>8</v>
      </c>
      <c r="BQ13" s="4">
        <v>44</v>
      </c>
      <c r="BR13" s="30">
        <v>5.1064814814814799E-2</v>
      </c>
      <c r="BS13" s="30">
        <f>BR13</f>
        <v>5.1064814814814799E-2</v>
      </c>
      <c r="BT13" s="30">
        <f>BS13-BN13+$DG$50+$DG$50</f>
        <v>5.1759259259258839E-2</v>
      </c>
      <c r="BU13" s="47">
        <v>28</v>
      </c>
      <c r="BV13" s="4">
        <v>46</v>
      </c>
      <c r="BW13" s="40">
        <v>0.18887731481481501</v>
      </c>
      <c r="BX13" s="40">
        <f>BW13</f>
        <v>0.18887731481481501</v>
      </c>
      <c r="BY13" s="40">
        <f>BX13-BS13</f>
        <v>0.13781250000000023</v>
      </c>
      <c r="BZ13" s="41">
        <v>31</v>
      </c>
      <c r="CA13" s="4">
        <v>47</v>
      </c>
      <c r="CB13" s="30">
        <v>0.20598379629629601</v>
      </c>
      <c r="CC13" s="71">
        <f>CB13</f>
        <v>0.20598379629629601</v>
      </c>
      <c r="CD13" s="71">
        <f>CC13-BX13</f>
        <v>1.7106481481481001E-2</v>
      </c>
      <c r="CE13" s="74">
        <v>2</v>
      </c>
      <c r="CF13" s="4">
        <v>48</v>
      </c>
      <c r="CG13" s="30">
        <v>0.283252314814815</v>
      </c>
      <c r="CH13" s="30">
        <f>CG13</f>
        <v>0.283252314814815</v>
      </c>
      <c r="CI13" s="30">
        <f>CH13-CC13</f>
        <v>7.7268518518518986E-2</v>
      </c>
      <c r="CJ13" s="47">
        <v>24</v>
      </c>
      <c r="CK13" s="4">
        <v>49</v>
      </c>
      <c r="CL13" s="30">
        <v>0.34594907407407399</v>
      </c>
      <c r="CM13" s="30">
        <f>CL13</f>
        <v>0.34594907407407399</v>
      </c>
      <c r="CN13" s="30">
        <f>CM13-CH13</f>
        <v>6.2696759259258994E-2</v>
      </c>
      <c r="CO13" s="47">
        <v>14</v>
      </c>
      <c r="CP13" s="4">
        <v>50</v>
      </c>
      <c r="CQ13" s="30">
        <v>0.356180555555556</v>
      </c>
      <c r="CR13" s="71">
        <f>CQ13</f>
        <v>0.356180555555556</v>
      </c>
      <c r="CS13" s="71">
        <f>CR13-CM13</f>
        <v>1.0231481481482008E-2</v>
      </c>
      <c r="CT13" s="74">
        <v>1</v>
      </c>
      <c r="CU13" s="60">
        <f>DB13+DC13</f>
        <v>0.36994212962962963</v>
      </c>
      <c r="CV13" s="61">
        <f>CU13-CR13</f>
        <v>1.3761574074073635E-2</v>
      </c>
      <c r="CW13" s="62">
        <v>9</v>
      </c>
      <c r="CX13" s="29">
        <f>CV13+CS13+CN13+CI13+CD13+BY13+BT13+BO13+BJ13+BE13+AZ13+AU13+AP13+AK13+AF13+AA13+V13+Q13+L13+G13</f>
        <v>0.80608796296296259</v>
      </c>
      <c r="CY13" s="22">
        <v>19</v>
      </c>
      <c r="CZ13" s="22">
        <v>20</v>
      </c>
      <c r="DA13" s="50">
        <v>3.9548611111111111E-2</v>
      </c>
      <c r="DB13" s="50"/>
      <c r="DC13" s="50">
        <v>0.36994212962962963</v>
      </c>
      <c r="DD13" s="51"/>
      <c r="DE13" s="51"/>
      <c r="DF13" s="50">
        <v>0.52430555555555602</v>
      </c>
      <c r="DG13" s="50">
        <v>0.5</v>
      </c>
      <c r="DH13" s="52">
        <v>2.2916666666666669E-2</v>
      </c>
      <c r="DI13" s="53">
        <f>CX13-AK13-BY13-DH13</f>
        <v>0.61765046296296267</v>
      </c>
      <c r="DJ13" s="37">
        <v>11</v>
      </c>
      <c r="DL13">
        <v>1</v>
      </c>
    </row>
    <row r="14" spans="1:116">
      <c r="A14" s="21" t="s">
        <v>9</v>
      </c>
      <c r="B14" s="22">
        <v>232043</v>
      </c>
      <c r="C14" s="23">
        <f>DA14+$DF$50</f>
        <v>0.59519675925925974</v>
      </c>
      <c r="D14" s="4">
        <v>31</v>
      </c>
      <c r="E14" s="29">
        <v>0.186539351851852</v>
      </c>
      <c r="F14" s="30">
        <f>E14+$DG$50</f>
        <v>0.686539351851852</v>
      </c>
      <c r="G14" s="30">
        <f>F14-C14</f>
        <v>9.1342592592592253E-2</v>
      </c>
      <c r="H14" s="31">
        <v>32</v>
      </c>
      <c r="I14" s="4">
        <v>32</v>
      </c>
      <c r="J14" s="30">
        <v>0.203761574074074</v>
      </c>
      <c r="K14" s="30">
        <f>J14+$DG$50</f>
        <v>0.70376157407407403</v>
      </c>
      <c r="L14" s="30">
        <f>K14-F14</f>
        <v>1.7222222222222028E-2</v>
      </c>
      <c r="M14" s="31">
        <v>17</v>
      </c>
      <c r="N14" s="4">
        <v>33</v>
      </c>
      <c r="O14" s="30">
        <v>0.228275462962963</v>
      </c>
      <c r="P14" s="30">
        <f>O14+$DG$50</f>
        <v>0.72827546296296297</v>
      </c>
      <c r="Q14" s="30">
        <f>P14-K14</f>
        <v>2.4513888888888946E-2</v>
      </c>
      <c r="R14" s="37">
        <v>14</v>
      </c>
      <c r="S14" s="4">
        <v>34</v>
      </c>
      <c r="T14" s="30">
        <v>0.25714120370370402</v>
      </c>
      <c r="U14" s="30">
        <f>T14+$DG$50</f>
        <v>0.75714120370370397</v>
      </c>
      <c r="V14" s="30">
        <f>U14-P14</f>
        <v>2.8865740740740997E-2</v>
      </c>
      <c r="W14" s="37">
        <v>10</v>
      </c>
      <c r="X14" s="4">
        <v>35</v>
      </c>
      <c r="Y14" s="30">
        <v>0.27966435185185201</v>
      </c>
      <c r="Z14" s="30">
        <f>Y14+$DG$50</f>
        <v>0.77966435185185201</v>
      </c>
      <c r="AA14" s="30">
        <f>Z14-U14</f>
        <v>2.2523148148148042E-2</v>
      </c>
      <c r="AB14" s="37">
        <v>13</v>
      </c>
      <c r="AC14" s="4">
        <v>36</v>
      </c>
      <c r="AD14" s="30">
        <v>0.29442129629629599</v>
      </c>
      <c r="AE14" s="30">
        <f>AD14+$DG$50</f>
        <v>0.79442129629629599</v>
      </c>
      <c r="AF14" s="30">
        <f>AE14-Z14</f>
        <v>1.4756944444443976E-2</v>
      </c>
      <c r="AG14" s="37">
        <v>6</v>
      </c>
      <c r="AH14" s="4">
        <v>37</v>
      </c>
      <c r="AI14" s="40">
        <v>0.47525462962963</v>
      </c>
      <c r="AJ14" s="40">
        <f>AI14+$DG$50</f>
        <v>0.97525462962963005</v>
      </c>
      <c r="AK14" s="40">
        <f>AJ14-AE14</f>
        <v>0.18083333333333407</v>
      </c>
      <c r="AL14" s="43">
        <v>48</v>
      </c>
      <c r="AM14" s="4">
        <v>38</v>
      </c>
      <c r="AN14" s="30">
        <v>2.5347222222222199E-3</v>
      </c>
      <c r="AO14" s="30">
        <f>AN14</f>
        <v>2.5347222222222199E-3</v>
      </c>
      <c r="AP14" s="30">
        <f>AO14-AJ14+$DG$50+$DG$50</f>
        <v>2.728009259259212E-2</v>
      </c>
      <c r="AQ14" s="47">
        <v>4</v>
      </c>
      <c r="AR14" s="4">
        <v>39</v>
      </c>
      <c r="AS14" s="30">
        <v>3.6273148148148103E-2</v>
      </c>
      <c r="AT14" s="30">
        <f>AS14</f>
        <v>3.6273148148148103E-2</v>
      </c>
      <c r="AU14" s="30">
        <f>AT14-AO14</f>
        <v>3.373842592592588E-2</v>
      </c>
      <c r="AV14" s="37">
        <v>32</v>
      </c>
      <c r="AW14" s="4">
        <v>40</v>
      </c>
      <c r="AX14" s="30">
        <v>0.123854166666667</v>
      </c>
      <c r="AY14" s="30">
        <f>AX14</f>
        <v>0.123854166666667</v>
      </c>
      <c r="AZ14" s="30">
        <f>AY14-AT14</f>
        <v>8.7581018518518905E-2</v>
      </c>
      <c r="BA14" s="37">
        <v>37</v>
      </c>
      <c r="BB14" s="4">
        <v>41</v>
      </c>
      <c r="BC14" s="30">
        <v>0.18339120370370399</v>
      </c>
      <c r="BD14" s="30">
        <f>BC14</f>
        <v>0.18339120370370399</v>
      </c>
      <c r="BE14" s="30">
        <f>BD14-AY14</f>
        <v>5.9537037037036986E-2</v>
      </c>
      <c r="BF14" s="37">
        <v>37</v>
      </c>
      <c r="BG14" s="4">
        <v>42</v>
      </c>
      <c r="BH14" s="30">
        <v>0.19061342592592601</v>
      </c>
      <c r="BI14" s="30">
        <f>BH14</f>
        <v>0.19061342592592601</v>
      </c>
      <c r="BJ14" s="30">
        <f>BI14-BD14</f>
        <v>7.2222222222220189E-3</v>
      </c>
      <c r="BK14" s="37">
        <v>7</v>
      </c>
      <c r="BL14" s="4">
        <v>43</v>
      </c>
      <c r="BM14" s="30">
        <v>0.21016203703703701</v>
      </c>
      <c r="BN14" s="30">
        <f>BM14</f>
        <v>0.21016203703703701</v>
      </c>
      <c r="BO14" s="30">
        <f>BN14-BI14</f>
        <v>1.9548611111111003E-2</v>
      </c>
      <c r="BP14" s="37">
        <v>12</v>
      </c>
      <c r="BQ14" s="4">
        <v>44</v>
      </c>
      <c r="BR14" s="30">
        <v>0.23378472222222199</v>
      </c>
      <c r="BS14" s="30">
        <f>BR14</f>
        <v>0.23378472222222199</v>
      </c>
      <c r="BT14" s="30">
        <f>BS14-BN14</f>
        <v>2.3622685185184983E-2</v>
      </c>
      <c r="BU14" s="47">
        <v>8</v>
      </c>
      <c r="BV14" s="4">
        <v>46</v>
      </c>
      <c r="BW14" s="40">
        <v>0.27195601851851797</v>
      </c>
      <c r="BX14" s="40">
        <f>BW14</f>
        <v>0.27195601851851797</v>
      </c>
      <c r="BY14" s="40">
        <f>BX14-BS14</f>
        <v>3.8171296296295981E-2</v>
      </c>
      <c r="BZ14" s="41">
        <v>3</v>
      </c>
      <c r="CA14" s="4">
        <v>47</v>
      </c>
      <c r="CB14" s="30">
        <v>0.350520833333333</v>
      </c>
      <c r="CC14" s="30">
        <f>CB14</f>
        <v>0.350520833333333</v>
      </c>
      <c r="CD14" s="30">
        <f>CC14-BX14</f>
        <v>7.8564814814815032E-2</v>
      </c>
      <c r="CE14" s="37">
        <v>24</v>
      </c>
      <c r="CF14" s="4">
        <v>48</v>
      </c>
      <c r="CG14" s="30">
        <v>0.36363425925925902</v>
      </c>
      <c r="CH14" s="30">
        <f>CG14</f>
        <v>0.36363425925925902</v>
      </c>
      <c r="CI14" s="30">
        <f>CH14-CC14</f>
        <v>1.3113425925926014E-2</v>
      </c>
      <c r="CJ14" s="37">
        <v>9</v>
      </c>
      <c r="CK14" s="4">
        <v>49</v>
      </c>
      <c r="CL14" s="30">
        <v>0.42348379629629601</v>
      </c>
      <c r="CM14" s="30">
        <f>CL14</f>
        <v>0.42348379629629601</v>
      </c>
      <c r="CN14" s="30">
        <f>CM14-CH14</f>
        <v>5.9849537037036993E-2</v>
      </c>
      <c r="CO14" s="47">
        <v>9</v>
      </c>
      <c r="CP14" s="4">
        <v>50</v>
      </c>
      <c r="CQ14" s="30">
        <v>0.44490740740740697</v>
      </c>
      <c r="CR14" s="30">
        <f>CQ14</f>
        <v>0.44490740740740697</v>
      </c>
      <c r="CS14" s="30">
        <f>CR14-CM14</f>
        <v>2.1423611111110963E-2</v>
      </c>
      <c r="CT14" s="37">
        <v>4</v>
      </c>
      <c r="CU14" s="60">
        <f>DB14+DC14</f>
        <v>0.45828703703703705</v>
      </c>
      <c r="CV14" s="61">
        <f>CU14-CR14</f>
        <v>1.3379629629630074E-2</v>
      </c>
      <c r="CW14" s="62">
        <v>6</v>
      </c>
      <c r="CX14" s="29">
        <f>CV14+CS14+CN14+CI14+CD14+BY14+BT14+BO14+BJ14+BE14+AZ14+AU14+AP14+AK14+AF14+AA14+V14+Q14+L14+G14</f>
        <v>0.86309027777777725</v>
      </c>
      <c r="CY14" s="22">
        <v>19</v>
      </c>
      <c r="CZ14" s="22">
        <v>20</v>
      </c>
      <c r="DA14" s="54">
        <v>7.0891203703703706E-2</v>
      </c>
      <c r="DB14" s="50"/>
      <c r="DC14" s="50">
        <v>0.45828703703703705</v>
      </c>
      <c r="DD14" s="51"/>
      <c r="DE14" s="51"/>
      <c r="DF14" s="50">
        <v>0.52430555555555558</v>
      </c>
      <c r="DG14" s="50">
        <v>0.5</v>
      </c>
      <c r="DH14" s="52">
        <v>1.1111111111111112E-2</v>
      </c>
      <c r="DI14" s="53">
        <f>CX14-AK14-BY14-DH14</f>
        <v>0.6329745370370361</v>
      </c>
      <c r="DJ14" s="37">
        <v>12</v>
      </c>
    </row>
    <row r="15" spans="1:116">
      <c r="A15" s="21" t="s">
        <v>60</v>
      </c>
      <c r="B15" s="24">
        <v>2067979</v>
      </c>
      <c r="C15" s="23">
        <f>DA15+$DF$50</f>
        <v>0.6601157407407412</v>
      </c>
      <c r="D15" s="3">
        <v>31</v>
      </c>
      <c r="E15" s="32">
        <v>0.72986111111111096</v>
      </c>
      <c r="F15" s="33">
        <f>E15</f>
        <v>0.72986111111111096</v>
      </c>
      <c r="G15" s="30">
        <f>F15-C15</f>
        <v>6.9745370370369764E-2</v>
      </c>
      <c r="H15" s="31">
        <v>9</v>
      </c>
      <c r="I15" s="3">
        <v>32</v>
      </c>
      <c r="J15" s="33">
        <v>0.74296296296296305</v>
      </c>
      <c r="K15" s="33">
        <f>J15</f>
        <v>0.74296296296296305</v>
      </c>
      <c r="L15" s="30">
        <f>K15-F15</f>
        <v>1.3101851851852087E-2</v>
      </c>
      <c r="M15" s="31">
        <v>10</v>
      </c>
      <c r="N15" s="3">
        <v>33</v>
      </c>
      <c r="O15" s="33">
        <v>0.76726851851851896</v>
      </c>
      <c r="P15" s="33">
        <f>O15</f>
        <v>0.76726851851851896</v>
      </c>
      <c r="Q15" s="30">
        <f>P15-K15</f>
        <v>2.4305555555555913E-2</v>
      </c>
      <c r="R15" s="37">
        <v>13</v>
      </c>
      <c r="S15" s="3">
        <v>34</v>
      </c>
      <c r="T15" s="33">
        <v>0.87222222222222201</v>
      </c>
      <c r="U15" s="33">
        <f>T15</f>
        <v>0.87222222222222201</v>
      </c>
      <c r="V15" s="30">
        <f>U15-P15</f>
        <v>0.10495370370370305</v>
      </c>
      <c r="W15" s="37">
        <v>44</v>
      </c>
      <c r="X15" s="3">
        <v>35</v>
      </c>
      <c r="Y15" s="33">
        <v>0.901053240740741</v>
      </c>
      <c r="Z15" s="33">
        <f>Y15</f>
        <v>0.901053240740741</v>
      </c>
      <c r="AA15" s="30">
        <f>Z15-U15</f>
        <v>2.8831018518518992E-2</v>
      </c>
      <c r="AB15" s="37">
        <v>23</v>
      </c>
      <c r="AC15" s="3">
        <v>36</v>
      </c>
      <c r="AD15" s="33">
        <v>0.958553240740741</v>
      </c>
      <c r="AE15" s="33">
        <f>AD15</f>
        <v>0.958553240740741</v>
      </c>
      <c r="AF15" s="30">
        <f>AE15-Z15</f>
        <v>5.7499999999999996E-2</v>
      </c>
      <c r="AG15" s="37">
        <v>48</v>
      </c>
      <c r="AH15" s="3">
        <v>37</v>
      </c>
      <c r="AI15" s="42">
        <v>0.96932870370370405</v>
      </c>
      <c r="AJ15" s="42">
        <f>AI15</f>
        <v>0.96932870370370405</v>
      </c>
      <c r="AK15" s="40">
        <f>AJ15-AE15</f>
        <v>1.0775462962963056E-2</v>
      </c>
      <c r="AL15" s="41">
        <v>2</v>
      </c>
      <c r="AM15" s="3">
        <v>38</v>
      </c>
      <c r="AN15" s="33">
        <v>0.99545138888888896</v>
      </c>
      <c r="AO15" s="71">
        <f>AN15</f>
        <v>0.99545138888888896</v>
      </c>
      <c r="AP15" s="71">
        <f>AO15-AJ15</f>
        <v>2.6122685185184902E-2</v>
      </c>
      <c r="AQ15" s="74">
        <v>3</v>
      </c>
      <c r="AR15" s="3">
        <v>39</v>
      </c>
      <c r="AS15" s="33">
        <v>2.36458333333333E-2</v>
      </c>
      <c r="AT15" s="33">
        <f>AS15</f>
        <v>2.36458333333333E-2</v>
      </c>
      <c r="AU15" s="30">
        <f>AT15-AO15+$DG$50+$DG$50</f>
        <v>2.81944444444443E-2</v>
      </c>
      <c r="AV15" s="37">
        <v>16</v>
      </c>
      <c r="AW15" s="3">
        <v>40</v>
      </c>
      <c r="AX15" s="33">
        <v>6.9918981481481499E-2</v>
      </c>
      <c r="AY15" s="33">
        <f>AX15</f>
        <v>6.9918981481481499E-2</v>
      </c>
      <c r="AZ15" s="30">
        <f>AY15-AT15</f>
        <v>4.6273148148148202E-2</v>
      </c>
      <c r="BA15" s="37">
        <v>21</v>
      </c>
      <c r="BB15" s="3">
        <v>41</v>
      </c>
      <c r="BC15" s="33">
        <v>9.1516203703703697E-2</v>
      </c>
      <c r="BD15" s="33">
        <f>BC15</f>
        <v>9.1516203703703697E-2</v>
      </c>
      <c r="BE15" s="30">
        <f>BD15-AY15</f>
        <v>2.1597222222222198E-2</v>
      </c>
      <c r="BF15" s="37">
        <v>9</v>
      </c>
      <c r="BG15" s="3">
        <v>42</v>
      </c>
      <c r="BH15" s="33">
        <v>0.100474537037037</v>
      </c>
      <c r="BI15" s="33">
        <f>BH15</f>
        <v>0.100474537037037</v>
      </c>
      <c r="BJ15" s="30">
        <f>BI15-BD15</f>
        <v>8.9583333333333043E-3</v>
      </c>
      <c r="BK15" s="37">
        <v>19</v>
      </c>
      <c r="BL15" s="3">
        <v>43</v>
      </c>
      <c r="BM15" s="33">
        <v>0.130462962962963</v>
      </c>
      <c r="BN15" s="33">
        <f>BM15</f>
        <v>0.130462962962963</v>
      </c>
      <c r="BO15" s="30">
        <f>BN15-BI15</f>
        <v>2.9988425925926002E-2</v>
      </c>
      <c r="BP15" s="37">
        <v>24</v>
      </c>
      <c r="BQ15" s="3">
        <v>44</v>
      </c>
      <c r="BR15" s="33">
        <v>0.15021990740740701</v>
      </c>
      <c r="BS15" s="71">
        <f>BR15</f>
        <v>0.15021990740740701</v>
      </c>
      <c r="BT15" s="71">
        <f>BS15-BN15</f>
        <v>1.9756944444444008E-2</v>
      </c>
      <c r="BU15" s="74">
        <v>2</v>
      </c>
      <c r="BV15" s="3">
        <v>46</v>
      </c>
      <c r="BW15" s="42">
        <v>0.18228009259259301</v>
      </c>
      <c r="BX15" s="42">
        <f>BW15</f>
        <v>0.18228009259259301</v>
      </c>
      <c r="BY15" s="40">
        <f>BX15-BS15</f>
        <v>3.2060185185185996E-2</v>
      </c>
      <c r="BZ15" s="43">
        <v>2</v>
      </c>
      <c r="CA15" s="3">
        <v>47</v>
      </c>
      <c r="CB15" s="33">
        <v>0.30035879629629603</v>
      </c>
      <c r="CC15" s="33">
        <f>CB15</f>
        <v>0.30035879629629603</v>
      </c>
      <c r="CD15" s="30">
        <f>CC15-BX15</f>
        <v>0.11807870370370302</v>
      </c>
      <c r="CE15" s="37">
        <v>27</v>
      </c>
      <c r="CF15" s="3">
        <v>48</v>
      </c>
      <c r="CG15" s="33">
        <v>0.31212962962962998</v>
      </c>
      <c r="CH15" s="33">
        <f>CG15</f>
        <v>0.31212962962962998</v>
      </c>
      <c r="CI15" s="30">
        <f>CH15-CC15</f>
        <v>1.1770833333333952E-2</v>
      </c>
      <c r="CJ15" s="47">
        <v>4</v>
      </c>
      <c r="CK15" s="3">
        <v>49</v>
      </c>
      <c r="CL15" s="33">
        <v>0.37413194444444398</v>
      </c>
      <c r="CM15" s="33">
        <f>CL15</f>
        <v>0.37413194444444398</v>
      </c>
      <c r="CN15" s="30">
        <f>CM15-CH15</f>
        <v>6.2002314814813997E-2</v>
      </c>
      <c r="CO15" s="47">
        <v>12</v>
      </c>
      <c r="CP15" s="3">
        <v>50</v>
      </c>
      <c r="CQ15" s="33">
        <v>0.39587962962963003</v>
      </c>
      <c r="CR15" s="33">
        <f>CQ15</f>
        <v>0.39587962962963003</v>
      </c>
      <c r="CS15" s="30">
        <f>CR15-CM15</f>
        <v>2.174768518518605E-2</v>
      </c>
      <c r="CT15" s="37">
        <v>5</v>
      </c>
      <c r="CU15" s="60">
        <f>DB15+DC15</f>
        <v>0.41012731481481479</v>
      </c>
      <c r="CV15" s="61">
        <f>CU15-CR15</f>
        <v>1.4247685185184766E-2</v>
      </c>
      <c r="CW15" s="62">
        <v>11</v>
      </c>
      <c r="CX15" s="29">
        <f>CV15+CS15+CN15+CI15+CD15+BY15+BT15+BO15+BJ15+BE15+AZ15+AU15+AP15+AK15+AF15+AA15+V15+Q15+L15+G15</f>
        <v>0.75001157407407359</v>
      </c>
      <c r="CY15" s="24">
        <v>19</v>
      </c>
      <c r="CZ15" s="24">
        <v>20</v>
      </c>
      <c r="DA15" s="50">
        <v>0.1358101851851852</v>
      </c>
      <c r="DB15" s="50"/>
      <c r="DC15" s="50">
        <v>0.41012731481481479</v>
      </c>
      <c r="DD15" s="51"/>
      <c r="DE15" s="51"/>
      <c r="DF15" s="50">
        <v>0.52430555555555558</v>
      </c>
      <c r="DG15" s="50">
        <v>0.5</v>
      </c>
      <c r="DH15" s="52">
        <v>7.3611111111111113E-2</v>
      </c>
      <c r="DI15" s="53">
        <f>CX15-AK15-BY15-DH15</f>
        <v>0.63356481481481342</v>
      </c>
      <c r="DJ15" s="37">
        <v>13</v>
      </c>
    </row>
    <row r="16" spans="1:116">
      <c r="A16" s="21" t="s">
        <v>58</v>
      </c>
      <c r="B16" s="24">
        <v>2067971</v>
      </c>
      <c r="C16" s="23">
        <f>DA16+$DF$50</f>
        <v>0.64741898148148191</v>
      </c>
      <c r="D16" s="3">
        <v>31</v>
      </c>
      <c r="E16" s="32">
        <v>0.74052083333333296</v>
      </c>
      <c r="F16" s="33">
        <f>E16</f>
        <v>0.74052083333333296</v>
      </c>
      <c r="G16" s="30">
        <f>F16-C16</f>
        <v>9.3101851851851047E-2</v>
      </c>
      <c r="H16" s="31">
        <v>34</v>
      </c>
      <c r="I16" s="3">
        <v>32</v>
      </c>
      <c r="J16" s="33">
        <v>0.75059027777777798</v>
      </c>
      <c r="K16" s="33">
        <f>J16</f>
        <v>0.75059027777777798</v>
      </c>
      <c r="L16" s="30">
        <f>K16-F16</f>
        <v>1.0069444444445019E-2</v>
      </c>
      <c r="M16" s="31">
        <v>4</v>
      </c>
      <c r="N16" s="3">
        <v>33</v>
      </c>
      <c r="O16" s="33">
        <v>0.79890046296296302</v>
      </c>
      <c r="P16" s="33">
        <f>O16</f>
        <v>0.79890046296296302</v>
      </c>
      <c r="Q16" s="30">
        <f>P16-K16</f>
        <v>4.8310185185185039E-2</v>
      </c>
      <c r="R16" s="37">
        <v>30</v>
      </c>
      <c r="S16" s="3">
        <v>34</v>
      </c>
      <c r="T16" s="33">
        <v>0.85372685185185204</v>
      </c>
      <c r="U16" s="33">
        <f>T16</f>
        <v>0.85372685185185204</v>
      </c>
      <c r="V16" s="30">
        <f>U16-P16</f>
        <v>5.4826388888889022E-2</v>
      </c>
      <c r="W16" s="37">
        <v>29</v>
      </c>
      <c r="X16" s="3">
        <v>35</v>
      </c>
      <c r="Y16" s="33">
        <v>0.87520833333333303</v>
      </c>
      <c r="Z16" s="33">
        <f>Y16</f>
        <v>0.87520833333333303</v>
      </c>
      <c r="AA16" s="30">
        <f>Z16-U16</f>
        <v>2.1481481481480991E-2</v>
      </c>
      <c r="AB16" s="37">
        <v>9</v>
      </c>
      <c r="AC16" s="3">
        <v>36</v>
      </c>
      <c r="AD16" s="33">
        <v>0.90576388888888903</v>
      </c>
      <c r="AE16" s="33">
        <f>AD16</f>
        <v>0.90576388888888903</v>
      </c>
      <c r="AF16" s="30">
        <f>AE16-Z16</f>
        <v>3.0555555555556002E-2</v>
      </c>
      <c r="AG16" s="37">
        <v>30</v>
      </c>
      <c r="AH16" s="3">
        <v>37</v>
      </c>
      <c r="AI16" s="42">
        <v>0.91773148148148198</v>
      </c>
      <c r="AJ16" s="42">
        <f>AI16</f>
        <v>0.91773148148148198</v>
      </c>
      <c r="AK16" s="40">
        <f>AJ16-AE16</f>
        <v>1.1967592592592946E-2</v>
      </c>
      <c r="AL16" s="41">
        <v>4</v>
      </c>
      <c r="AM16" s="3">
        <v>38</v>
      </c>
      <c r="AN16" s="33">
        <v>0.95726851851851802</v>
      </c>
      <c r="AO16" s="33">
        <f>AN16</f>
        <v>0.95726851851851802</v>
      </c>
      <c r="AP16" s="30">
        <f>AO16-AJ16</f>
        <v>3.9537037037036038E-2</v>
      </c>
      <c r="AQ16" s="47">
        <v>30</v>
      </c>
      <c r="AR16" s="3">
        <v>39</v>
      </c>
      <c r="AS16" s="33">
        <v>0.98188657407407398</v>
      </c>
      <c r="AT16" s="33">
        <f>AS16</f>
        <v>0.98188657407407398</v>
      </c>
      <c r="AU16" s="30">
        <f>AT16-AO16</f>
        <v>2.4618055555555962E-2</v>
      </c>
      <c r="AV16" s="47">
        <v>9</v>
      </c>
      <c r="AW16" s="3">
        <v>40</v>
      </c>
      <c r="AX16" s="33">
        <v>9.61226851851852E-2</v>
      </c>
      <c r="AY16" s="33">
        <f>AX16</f>
        <v>9.61226851851852E-2</v>
      </c>
      <c r="AZ16" s="30">
        <f>AY16-AT16+$DG$50+$DG$50</f>
        <v>0.1142361111111112</v>
      </c>
      <c r="BA16" s="37">
        <v>39</v>
      </c>
      <c r="BB16" s="3">
        <v>41</v>
      </c>
      <c r="BC16" s="33">
        <v>0.12564814814814801</v>
      </c>
      <c r="BD16" s="33">
        <f>BC16</f>
        <v>0.12564814814814801</v>
      </c>
      <c r="BE16" s="30">
        <f>BD16-AY16</f>
        <v>2.9525462962962809E-2</v>
      </c>
      <c r="BF16" s="37">
        <v>20</v>
      </c>
      <c r="BG16" s="3">
        <v>42</v>
      </c>
      <c r="BH16" s="33">
        <v>0.13447916666666701</v>
      </c>
      <c r="BI16" s="33">
        <f>BH16</f>
        <v>0.13447916666666701</v>
      </c>
      <c r="BJ16" s="30">
        <f>BI16-BD16</f>
        <v>8.8310185185190015E-3</v>
      </c>
      <c r="BK16" s="37">
        <v>16</v>
      </c>
      <c r="BL16" s="3">
        <v>43</v>
      </c>
      <c r="BM16" s="33">
        <v>0.157152777777778</v>
      </c>
      <c r="BN16" s="33">
        <f>BM16</f>
        <v>0.157152777777778</v>
      </c>
      <c r="BO16" s="30">
        <f>BN16-BI16</f>
        <v>2.2673611111110992E-2</v>
      </c>
      <c r="BP16" s="37">
        <v>15</v>
      </c>
      <c r="BQ16" s="3">
        <v>44</v>
      </c>
      <c r="BR16" s="33">
        <v>0.20447916666666699</v>
      </c>
      <c r="BS16" s="33">
        <f>BR16</f>
        <v>0.20447916666666699</v>
      </c>
      <c r="BT16" s="30">
        <f>BS16-BN16</f>
        <v>4.7326388888888987E-2</v>
      </c>
      <c r="BU16" s="47">
        <v>26</v>
      </c>
      <c r="BV16" s="3">
        <v>46</v>
      </c>
      <c r="BW16" s="42">
        <v>0.24298611111111099</v>
      </c>
      <c r="BX16" s="42">
        <f>BW16</f>
        <v>0.24298611111111099</v>
      </c>
      <c r="BY16" s="40">
        <f>BX16-BS16</f>
        <v>3.8506944444443997E-2</v>
      </c>
      <c r="BZ16" s="43">
        <v>4</v>
      </c>
      <c r="CA16" s="3">
        <v>47</v>
      </c>
      <c r="CB16" s="33">
        <v>0.27865740740740702</v>
      </c>
      <c r="CC16" s="33">
        <f>CB16</f>
        <v>0.27865740740740702</v>
      </c>
      <c r="CD16" s="30">
        <f>CC16-BX16</f>
        <v>3.5671296296296034E-2</v>
      </c>
      <c r="CE16" s="37">
        <v>13</v>
      </c>
      <c r="CF16" s="3">
        <v>48</v>
      </c>
      <c r="CG16" s="33">
        <v>0.29489583333333302</v>
      </c>
      <c r="CH16" s="33">
        <f>CG16</f>
        <v>0.29489583333333302</v>
      </c>
      <c r="CI16" s="30">
        <f>CH16-CC16</f>
        <v>1.6238425925926003E-2</v>
      </c>
      <c r="CJ16" s="37">
        <v>13</v>
      </c>
      <c r="CK16" s="3">
        <v>49</v>
      </c>
      <c r="CL16" s="33">
        <v>0.37081018518518499</v>
      </c>
      <c r="CM16" s="33">
        <f>CL16</f>
        <v>0.37081018518518499</v>
      </c>
      <c r="CN16" s="30">
        <f>CM16-CH16</f>
        <v>7.5914351851851969E-2</v>
      </c>
      <c r="CO16" s="47">
        <v>25</v>
      </c>
      <c r="CP16" s="3">
        <v>50</v>
      </c>
      <c r="CQ16" s="33">
        <v>0.39827546296296301</v>
      </c>
      <c r="CR16" s="33">
        <f>CQ16</f>
        <v>0.39827546296296301</v>
      </c>
      <c r="CS16" s="30">
        <f>CR16-CM16</f>
        <v>2.7465277777778019E-2</v>
      </c>
      <c r="CT16" s="37">
        <v>13</v>
      </c>
      <c r="CU16" s="60">
        <f>DB16+DC16</f>
        <v>0.4155787037037037</v>
      </c>
      <c r="CV16" s="61">
        <f>CU16-CR16</f>
        <v>1.7303240740740689E-2</v>
      </c>
      <c r="CW16" s="62">
        <v>18</v>
      </c>
      <c r="CX16" s="29">
        <f>CV16+CS16+CN16+CI16+CD16+BY16+BT16+BO16+BJ16+BE16+AZ16+AU16+AP16+AK16+AF16+AA16+V16+Q16+L16+G16</f>
        <v>0.76815972222222184</v>
      </c>
      <c r="CY16" s="24">
        <v>19</v>
      </c>
      <c r="CZ16" s="24">
        <v>20</v>
      </c>
      <c r="DA16" s="50">
        <v>0.12311342592592593</v>
      </c>
      <c r="DB16" s="50"/>
      <c r="DC16" s="50">
        <v>0.4155787037037037</v>
      </c>
      <c r="DD16" s="55"/>
      <c r="DE16" s="55"/>
      <c r="DF16" s="50">
        <v>0.52430555555555602</v>
      </c>
      <c r="DG16" s="50">
        <v>0.5</v>
      </c>
      <c r="DH16" s="52">
        <v>4.0972222222222222E-2</v>
      </c>
      <c r="DI16" s="53">
        <f>CX16-AK16-BY16-DH16</f>
        <v>0.67671296296296268</v>
      </c>
      <c r="DJ16" s="37">
        <v>14</v>
      </c>
    </row>
    <row r="17" spans="1:116">
      <c r="A17" s="21" t="s">
        <v>48</v>
      </c>
      <c r="B17" s="22">
        <v>232097</v>
      </c>
      <c r="C17" s="23">
        <f>DA17+$DF$50</f>
        <v>0.57228009259259305</v>
      </c>
      <c r="D17" s="4">
        <v>31</v>
      </c>
      <c r="E17" s="29">
        <v>0.184537037037037</v>
      </c>
      <c r="F17" s="30">
        <f>E17+$DG$50</f>
        <v>0.68453703703703694</v>
      </c>
      <c r="G17" s="30">
        <f>F17-C17</f>
        <v>0.1122569444444439</v>
      </c>
      <c r="H17" s="31">
        <v>43</v>
      </c>
      <c r="I17" s="4">
        <v>32</v>
      </c>
      <c r="J17" s="30">
        <v>0.204780092592593</v>
      </c>
      <c r="K17" s="30">
        <f>J17+$DG$50</f>
        <v>0.704780092592593</v>
      </c>
      <c r="L17" s="30">
        <f>K17-F17</f>
        <v>2.0243055555556055E-2</v>
      </c>
      <c r="M17" s="31">
        <v>22</v>
      </c>
      <c r="N17" s="4">
        <v>33</v>
      </c>
      <c r="O17" s="30">
        <v>0.30358796296296298</v>
      </c>
      <c r="P17" s="30">
        <f>O17+$DG$50</f>
        <v>0.80358796296296298</v>
      </c>
      <c r="Q17" s="30">
        <f>P17-K17</f>
        <v>9.8807870370369977E-2</v>
      </c>
      <c r="R17" s="37">
        <v>49</v>
      </c>
      <c r="S17" s="4">
        <v>34</v>
      </c>
      <c r="T17" s="30">
        <v>0.35478009259259302</v>
      </c>
      <c r="U17" s="30">
        <f>T17+$DG$50</f>
        <v>0.85478009259259302</v>
      </c>
      <c r="V17" s="30">
        <f>U17-P17</f>
        <v>5.1192129629630045E-2</v>
      </c>
      <c r="W17" s="37">
        <v>24</v>
      </c>
      <c r="X17" s="4">
        <v>35</v>
      </c>
      <c r="Y17" s="30">
        <v>0.38515046296296301</v>
      </c>
      <c r="Z17" s="30">
        <f>Y17+$DG$50</f>
        <v>0.88515046296296296</v>
      </c>
      <c r="AA17" s="30">
        <f>Z17-U17</f>
        <v>3.0370370370369937E-2</v>
      </c>
      <c r="AB17" s="37">
        <v>25</v>
      </c>
      <c r="AC17" s="4">
        <v>36</v>
      </c>
      <c r="AD17" s="30">
        <v>0.42052083333333301</v>
      </c>
      <c r="AE17" s="30">
        <f>AD17+$DG$50</f>
        <v>0.92052083333333301</v>
      </c>
      <c r="AF17" s="30">
        <f>AE17-Z17</f>
        <v>3.5370370370370052E-2</v>
      </c>
      <c r="AG17" s="37">
        <v>38</v>
      </c>
      <c r="AH17" s="4">
        <v>37</v>
      </c>
      <c r="AI17" s="40">
        <v>0.44672453703703702</v>
      </c>
      <c r="AJ17" s="40">
        <f>AI17+$DG$50</f>
        <v>0.94672453703703696</v>
      </c>
      <c r="AK17" s="40">
        <f>AJ17-AE17</f>
        <v>2.6203703703703951E-2</v>
      </c>
      <c r="AL17" s="41">
        <v>20</v>
      </c>
      <c r="AM17" s="4">
        <v>38</v>
      </c>
      <c r="AN17" s="30">
        <v>0.48597222222222197</v>
      </c>
      <c r="AO17" s="30">
        <f>AN17+$DG$50</f>
        <v>0.98597222222222203</v>
      </c>
      <c r="AP17" s="30">
        <f>AO17-AJ17</f>
        <v>3.9247685185185066E-2</v>
      </c>
      <c r="AQ17" s="47">
        <v>28</v>
      </c>
      <c r="AR17" s="4">
        <v>39</v>
      </c>
      <c r="AS17" s="30">
        <v>2.0474537037036999E-2</v>
      </c>
      <c r="AT17" s="30">
        <f>AS17</f>
        <v>2.0474537037036999E-2</v>
      </c>
      <c r="AU17" s="30">
        <f>AT17-AO17+$DG$50+$DG$50</f>
        <v>3.4502314814814916E-2</v>
      </c>
      <c r="AV17" s="37">
        <v>34</v>
      </c>
      <c r="AW17" s="4">
        <v>40</v>
      </c>
      <c r="AX17" s="30">
        <v>6.4143518518518503E-2</v>
      </c>
      <c r="AY17" s="30">
        <f>AX17</f>
        <v>6.4143518518518503E-2</v>
      </c>
      <c r="AZ17" s="30">
        <f>AY17-AT17</f>
        <v>4.3668981481481503E-2</v>
      </c>
      <c r="BA17" s="37">
        <v>18</v>
      </c>
      <c r="BB17" s="4">
        <v>41</v>
      </c>
      <c r="BC17" s="30">
        <v>8.7430555555555595E-2</v>
      </c>
      <c r="BD17" s="30">
        <f>BC17</f>
        <v>8.7430555555555595E-2</v>
      </c>
      <c r="BE17" s="30">
        <f>BD17-AY17</f>
        <v>2.3287037037037092E-2</v>
      </c>
      <c r="BF17" s="37">
        <v>13</v>
      </c>
      <c r="BG17" s="4">
        <v>42</v>
      </c>
      <c r="BH17" s="30">
        <v>9.3171296296296294E-2</v>
      </c>
      <c r="BI17" s="71">
        <f>BH17</f>
        <v>9.3171296296296294E-2</v>
      </c>
      <c r="BJ17" s="71">
        <f>BI17-BD17</f>
        <v>5.7407407407406991E-3</v>
      </c>
      <c r="BK17" s="74">
        <v>1</v>
      </c>
      <c r="BL17" s="4">
        <v>43</v>
      </c>
      <c r="BM17" s="30">
        <v>0.12699074074074099</v>
      </c>
      <c r="BN17" s="30">
        <f>BM17</f>
        <v>0.12699074074074099</v>
      </c>
      <c r="BO17" s="30">
        <f>BN17-BI17</f>
        <v>3.3819444444444693E-2</v>
      </c>
      <c r="BP17" s="37">
        <v>29</v>
      </c>
      <c r="BQ17" s="4">
        <v>44</v>
      </c>
      <c r="BR17" s="30">
        <v>0.178935185185185</v>
      </c>
      <c r="BS17" s="30">
        <f>BR17</f>
        <v>0.178935185185185</v>
      </c>
      <c r="BT17" s="30">
        <f>BS17-BN17</f>
        <v>5.1944444444444016E-2</v>
      </c>
      <c r="BU17" s="47">
        <v>29</v>
      </c>
      <c r="BV17" s="4">
        <v>46</v>
      </c>
      <c r="BW17" s="40">
        <v>0.23461805555555601</v>
      </c>
      <c r="BX17" s="40">
        <f>BW17</f>
        <v>0.23461805555555601</v>
      </c>
      <c r="BY17" s="40">
        <f>BX17-BS17</f>
        <v>5.5682870370371007E-2</v>
      </c>
      <c r="BZ17" s="43">
        <v>14</v>
      </c>
      <c r="CA17" s="4">
        <v>47</v>
      </c>
      <c r="CB17" s="30">
        <v>0.27489583333333301</v>
      </c>
      <c r="CC17" s="30">
        <f>CB17</f>
        <v>0.27489583333333301</v>
      </c>
      <c r="CD17" s="30">
        <f>CC17-BX17</f>
        <v>4.0277777777776996E-2</v>
      </c>
      <c r="CE17" s="37">
        <v>16</v>
      </c>
      <c r="CF17" s="4">
        <v>48</v>
      </c>
      <c r="CG17" s="30">
        <v>0.288680555555555</v>
      </c>
      <c r="CH17" s="30">
        <f>CG17</f>
        <v>0.288680555555555</v>
      </c>
      <c r="CI17" s="30">
        <f>CH17-CC17</f>
        <v>1.378472222222199E-2</v>
      </c>
      <c r="CJ17" s="47">
        <v>12</v>
      </c>
      <c r="CK17" s="4">
        <v>49</v>
      </c>
      <c r="CL17" s="30">
        <v>0.36057870370370398</v>
      </c>
      <c r="CM17" s="30">
        <f>CL17</f>
        <v>0.36057870370370398</v>
      </c>
      <c r="CN17" s="30">
        <f>CM17-CH17</f>
        <v>7.1898148148148988E-2</v>
      </c>
      <c r="CO17" s="47">
        <v>22</v>
      </c>
      <c r="CP17" s="4">
        <v>50</v>
      </c>
      <c r="CQ17" s="30">
        <v>0.38379629629629602</v>
      </c>
      <c r="CR17" s="30">
        <f>CQ17</f>
        <v>0.38379629629629602</v>
      </c>
      <c r="CS17" s="30">
        <f>CR17-CM17</f>
        <v>2.321759259259204E-2</v>
      </c>
      <c r="CT17" s="37">
        <v>7</v>
      </c>
      <c r="CU17" s="60">
        <f>DB17+DC17</f>
        <v>0.413252314814815</v>
      </c>
      <c r="CV17" s="61">
        <f>CU17-CR17</f>
        <v>2.9456018518518978E-2</v>
      </c>
      <c r="CW17" s="62">
        <v>25</v>
      </c>
      <c r="CX17" s="29">
        <f>CV17+CS17+CN17+CI17+CD17+BY17+BT17+BO17+BJ17+BE17+AZ17+AU17+AP17+AK17+AF17+AA17+V17+Q17+L17+G17</f>
        <v>0.84097222222222201</v>
      </c>
      <c r="CY17" s="22">
        <v>19</v>
      </c>
      <c r="CZ17" s="22">
        <v>20</v>
      </c>
      <c r="DA17" s="50">
        <v>4.7974537037037045E-2</v>
      </c>
      <c r="DB17" s="50"/>
      <c r="DC17" s="50">
        <v>0.413252314814815</v>
      </c>
      <c r="DD17" s="51"/>
      <c r="DE17" s="51"/>
      <c r="DF17" s="50">
        <v>0.52430555555555602</v>
      </c>
      <c r="DG17" s="50">
        <v>0.5</v>
      </c>
      <c r="DH17" s="52">
        <v>6.25E-2</v>
      </c>
      <c r="DI17" s="53">
        <f>CX17-AK17-BY17-DH17</f>
        <v>0.69658564814814705</v>
      </c>
      <c r="DJ17" s="37">
        <v>15</v>
      </c>
    </row>
    <row r="18" spans="1:116">
      <c r="A18" s="21" t="s">
        <v>10</v>
      </c>
      <c r="B18" s="22">
        <v>232044</v>
      </c>
      <c r="C18" s="23">
        <f>DA18+$DF$50</f>
        <v>0.6035995370370375</v>
      </c>
      <c r="D18" s="4">
        <v>31</v>
      </c>
      <c r="E18" s="29">
        <v>0.20180555555555599</v>
      </c>
      <c r="F18" s="30">
        <f>E18+$DG$50</f>
        <v>0.70180555555555602</v>
      </c>
      <c r="G18" s="30">
        <f>F18-C18</f>
        <v>9.8206018518518512E-2</v>
      </c>
      <c r="H18" s="31">
        <v>39</v>
      </c>
      <c r="I18" s="4">
        <v>32</v>
      </c>
      <c r="J18" s="30">
        <v>0.22905092592592599</v>
      </c>
      <c r="K18" s="30">
        <f>J18+$DG$50</f>
        <v>0.72905092592592602</v>
      </c>
      <c r="L18" s="30">
        <f>K18-F18</f>
        <v>2.7245370370370003E-2</v>
      </c>
      <c r="M18" s="31">
        <v>35</v>
      </c>
      <c r="N18" s="4">
        <v>33</v>
      </c>
      <c r="O18" s="30">
        <v>0.28424768518518501</v>
      </c>
      <c r="P18" s="30">
        <f>O18+$DG$50</f>
        <v>0.78424768518518495</v>
      </c>
      <c r="Q18" s="30">
        <f>P18-K18</f>
        <v>5.5196759259258932E-2</v>
      </c>
      <c r="R18" s="37">
        <v>37</v>
      </c>
      <c r="S18" s="4">
        <v>34</v>
      </c>
      <c r="T18" s="30">
        <v>0.36516203703703698</v>
      </c>
      <c r="U18" s="30">
        <f>T18+$DG$50</f>
        <v>0.86516203703703698</v>
      </c>
      <c r="V18" s="30">
        <f>U18-P18</f>
        <v>8.0914351851852029E-2</v>
      </c>
      <c r="W18" s="37">
        <v>40</v>
      </c>
      <c r="X18" s="4">
        <v>35</v>
      </c>
      <c r="Y18" s="30">
        <v>0.40045138888888898</v>
      </c>
      <c r="Z18" s="30">
        <f>Y18+$DG$50</f>
        <v>0.90045138888888898</v>
      </c>
      <c r="AA18" s="30">
        <f>Z18-U18</f>
        <v>3.5289351851852002E-2</v>
      </c>
      <c r="AB18" s="37">
        <v>32</v>
      </c>
      <c r="AC18" s="4">
        <v>36</v>
      </c>
      <c r="AD18" s="30">
        <v>0.432916666666667</v>
      </c>
      <c r="AE18" s="30">
        <f>AD18+$DG$50</f>
        <v>0.93291666666666706</v>
      </c>
      <c r="AF18" s="30">
        <f>AE18-Z18</f>
        <v>3.2465277777778079E-2</v>
      </c>
      <c r="AG18" s="37">
        <v>34</v>
      </c>
      <c r="AH18" s="4">
        <v>37</v>
      </c>
      <c r="AI18" s="40">
        <v>0.44541666666666702</v>
      </c>
      <c r="AJ18" s="40">
        <f>AI18+$DG$50</f>
        <v>0.94541666666666702</v>
      </c>
      <c r="AK18" s="40">
        <f>AJ18-AE18</f>
        <v>1.2499999999999956E-2</v>
      </c>
      <c r="AL18" s="43">
        <v>6</v>
      </c>
      <c r="AM18" s="4">
        <v>38</v>
      </c>
      <c r="AN18" s="30">
        <v>0.48247685185185202</v>
      </c>
      <c r="AO18" s="30">
        <f>AN18+$DG$50</f>
        <v>0.98247685185185207</v>
      </c>
      <c r="AP18" s="30">
        <f>AO18-AJ18</f>
        <v>3.7060185185185057E-2</v>
      </c>
      <c r="AQ18" s="37">
        <v>23</v>
      </c>
      <c r="AR18" s="4">
        <v>39</v>
      </c>
      <c r="AS18" s="30">
        <v>1.30555555555556E-2</v>
      </c>
      <c r="AT18" s="30">
        <f>AS18</f>
        <v>1.30555555555556E-2</v>
      </c>
      <c r="AU18" s="30">
        <f>AT18-AO18+$DG$50+$DG$50</f>
        <v>3.0578703703703525E-2</v>
      </c>
      <c r="AV18" s="47">
        <v>23</v>
      </c>
      <c r="AW18" s="4">
        <v>40</v>
      </c>
      <c r="AX18" s="30">
        <v>4.9768518518518497E-2</v>
      </c>
      <c r="AY18" s="30">
        <f>AX18</f>
        <v>4.9768518518518497E-2</v>
      </c>
      <c r="AZ18" s="30">
        <f>AY18-AT18</f>
        <v>3.6712962962962899E-2</v>
      </c>
      <c r="BA18" s="37">
        <v>8</v>
      </c>
      <c r="BB18" s="4">
        <v>41</v>
      </c>
      <c r="BC18" s="30">
        <v>7.0324074074074094E-2</v>
      </c>
      <c r="BD18" s="30">
        <f>BC18</f>
        <v>7.0324074074074094E-2</v>
      </c>
      <c r="BE18" s="30">
        <f>BD18-AY18</f>
        <v>2.0555555555555598E-2</v>
      </c>
      <c r="BF18" s="37">
        <v>8</v>
      </c>
      <c r="BG18" s="4">
        <v>42</v>
      </c>
      <c r="BH18" s="30">
        <v>7.6412037037037001E-2</v>
      </c>
      <c r="BI18" s="30">
        <f>BH18</f>
        <v>7.6412037037037001E-2</v>
      </c>
      <c r="BJ18" s="30">
        <f>BI18-BD18</f>
        <v>6.0879629629629062E-3</v>
      </c>
      <c r="BK18" s="37">
        <v>4</v>
      </c>
      <c r="BL18" s="4">
        <v>43</v>
      </c>
      <c r="BM18" s="30">
        <v>0.11130787037037</v>
      </c>
      <c r="BN18" s="30">
        <f>BM18</f>
        <v>0.11130787037037</v>
      </c>
      <c r="BO18" s="30">
        <f>BN18-BI18</f>
        <v>3.4895833333333001E-2</v>
      </c>
      <c r="BP18" s="37">
        <v>31</v>
      </c>
      <c r="BQ18" s="4">
        <v>44</v>
      </c>
      <c r="BR18" s="30">
        <v>0.15450231481481499</v>
      </c>
      <c r="BS18" s="30">
        <f>BR18</f>
        <v>0.15450231481481499</v>
      </c>
      <c r="BT18" s="30">
        <f>BS18-BN18</f>
        <v>4.3194444444444993E-2</v>
      </c>
      <c r="BU18" s="47">
        <v>25</v>
      </c>
      <c r="BV18" s="4">
        <v>46</v>
      </c>
      <c r="BW18" s="40">
        <v>0.18263888888888899</v>
      </c>
      <c r="BX18" s="40">
        <f>BW18</f>
        <v>0.18263888888888899</v>
      </c>
      <c r="BY18" s="40">
        <f>BX18-BS18</f>
        <v>2.8136574074073994E-2</v>
      </c>
      <c r="BZ18" s="41">
        <v>1</v>
      </c>
      <c r="CA18" s="4">
        <v>47</v>
      </c>
      <c r="CB18" s="30">
        <v>0.20407407407407399</v>
      </c>
      <c r="CC18" s="71">
        <f>CB18</f>
        <v>0.20407407407407399</v>
      </c>
      <c r="CD18" s="71">
        <f>CC18-BX18</f>
        <v>2.1435185185185002E-2</v>
      </c>
      <c r="CE18" s="74">
        <v>3</v>
      </c>
      <c r="CF18" s="4">
        <v>48</v>
      </c>
      <c r="CG18" s="30">
        <v>0.28341435185185199</v>
      </c>
      <c r="CH18" s="30">
        <f>CG18</f>
        <v>0.28341435185185199</v>
      </c>
      <c r="CI18" s="30">
        <f>CH18-CC18</f>
        <v>7.9340277777777996E-2</v>
      </c>
      <c r="CJ18" s="37">
        <v>25</v>
      </c>
      <c r="CK18" s="4">
        <v>49</v>
      </c>
      <c r="CL18" s="30">
        <v>0.35043981481481501</v>
      </c>
      <c r="CM18" s="30">
        <f>CL18</f>
        <v>0.35043981481481501</v>
      </c>
      <c r="CN18" s="30">
        <f>CM18-CH18</f>
        <v>6.7025462962963023E-2</v>
      </c>
      <c r="CO18" s="47">
        <v>18</v>
      </c>
      <c r="CP18" s="4">
        <v>50</v>
      </c>
      <c r="CQ18" s="30">
        <v>0.38497685185185199</v>
      </c>
      <c r="CR18" s="30">
        <f>CQ18</f>
        <v>0.38497685185185199</v>
      </c>
      <c r="CS18" s="30">
        <f>CR18-CM18</f>
        <v>3.4537037037036977E-2</v>
      </c>
      <c r="CT18" s="37">
        <v>18</v>
      </c>
      <c r="CU18" s="60">
        <f>DB18+DC18</f>
        <v>0.41006944444444443</v>
      </c>
      <c r="CV18" s="61">
        <f>CU18-CR18</f>
        <v>2.5092592592592444E-2</v>
      </c>
      <c r="CW18" s="62">
        <v>24</v>
      </c>
      <c r="CX18" s="29">
        <f>CV18+CS18+CN18+CI18+CD18+BY18+BT18+BO18+BJ18+BE18+AZ18+AU18+AP18+AK18+AF18+AA18+V18+Q18+L18+G18</f>
        <v>0.80646990740740687</v>
      </c>
      <c r="CY18" s="22">
        <v>19</v>
      </c>
      <c r="CZ18" s="22">
        <v>20</v>
      </c>
      <c r="DA18" s="50">
        <v>7.9293981481481479E-2</v>
      </c>
      <c r="DB18" s="50"/>
      <c r="DC18" s="50">
        <v>0.41006944444444443</v>
      </c>
      <c r="DD18" s="51"/>
      <c r="DE18" s="51"/>
      <c r="DF18" s="50">
        <v>0.52430555555555558</v>
      </c>
      <c r="DG18" s="50">
        <v>0.5</v>
      </c>
      <c r="DH18" s="52">
        <v>5.6250000000000001E-2</v>
      </c>
      <c r="DI18" s="53">
        <f>CX18-AK18-BY18-DH18</f>
        <v>0.7095833333333329</v>
      </c>
      <c r="DJ18" s="37">
        <v>16</v>
      </c>
    </row>
    <row r="19" spans="1:116">
      <c r="A19" s="21" t="s">
        <v>52</v>
      </c>
      <c r="B19" s="22">
        <v>410329</v>
      </c>
      <c r="C19" s="23">
        <f>DA19+$DF$50</f>
        <v>0.55134259259259311</v>
      </c>
      <c r="D19" s="4">
        <v>31</v>
      </c>
      <c r="E19" s="29">
        <v>0.18292824074074099</v>
      </c>
      <c r="F19" s="30">
        <f>E19+$DG$50</f>
        <v>0.68292824074074099</v>
      </c>
      <c r="G19" s="30">
        <f>F19-C19</f>
        <v>0.13158564814814788</v>
      </c>
      <c r="H19" s="31">
        <v>49</v>
      </c>
      <c r="I19" s="4">
        <v>32</v>
      </c>
      <c r="J19" s="30">
        <v>0.202685185185185</v>
      </c>
      <c r="K19" s="30">
        <f>J19+$DG$50</f>
        <v>0.70268518518518497</v>
      </c>
      <c r="L19" s="30">
        <f>K19-F19</f>
        <v>1.975694444444398E-2</v>
      </c>
      <c r="M19" s="31">
        <v>20</v>
      </c>
      <c r="N19" s="4">
        <v>33</v>
      </c>
      <c r="O19" s="30">
        <v>0.25333333333333302</v>
      </c>
      <c r="P19" s="30">
        <f>O19+$DG$50</f>
        <v>0.75333333333333297</v>
      </c>
      <c r="Q19" s="30">
        <f>P19-K19</f>
        <v>5.0648148148147998E-2</v>
      </c>
      <c r="R19" s="37">
        <v>32</v>
      </c>
      <c r="S19" s="4">
        <v>34</v>
      </c>
      <c r="T19" s="30">
        <v>0.301840277777778</v>
      </c>
      <c r="U19" s="30">
        <f>T19+$DG$50</f>
        <v>0.801840277777778</v>
      </c>
      <c r="V19" s="30">
        <f>U19-P19</f>
        <v>4.8506944444445033E-2</v>
      </c>
      <c r="W19" s="37">
        <v>22</v>
      </c>
      <c r="X19" s="4">
        <v>35</v>
      </c>
      <c r="Y19" s="30">
        <v>0.33545138888888898</v>
      </c>
      <c r="Z19" s="30">
        <f>Y19+$DG$50</f>
        <v>0.83545138888888903</v>
      </c>
      <c r="AA19" s="30">
        <f>Z19-U19</f>
        <v>3.3611111111111036E-2</v>
      </c>
      <c r="AB19" s="37">
        <v>30</v>
      </c>
      <c r="AC19" s="4">
        <v>36</v>
      </c>
      <c r="AD19" s="30">
        <v>0.36655092592592597</v>
      </c>
      <c r="AE19" s="30">
        <f>AD19+$DG$50</f>
        <v>0.86655092592592597</v>
      </c>
      <c r="AF19" s="30">
        <f>AE19-Z19</f>
        <v>3.109953703703694E-2</v>
      </c>
      <c r="AG19" s="37">
        <v>32</v>
      </c>
      <c r="AH19" s="4">
        <v>37</v>
      </c>
      <c r="AI19" s="40">
        <v>0.46997685185185201</v>
      </c>
      <c r="AJ19" s="40">
        <f>AI19+$DG$50</f>
        <v>0.96997685185185201</v>
      </c>
      <c r="AK19" s="40">
        <f>AJ19-AE19</f>
        <v>0.10342592592592603</v>
      </c>
      <c r="AL19" s="41">
        <v>38</v>
      </c>
      <c r="AM19" s="4">
        <v>38</v>
      </c>
      <c r="AN19" s="30">
        <v>0.49875000000000003</v>
      </c>
      <c r="AO19" s="30">
        <f>AN19+$DG$50</f>
        <v>0.99875000000000003</v>
      </c>
      <c r="AP19" s="30">
        <f>AO19-AJ19</f>
        <v>2.877314814814802E-2</v>
      </c>
      <c r="AQ19" s="37">
        <v>9</v>
      </c>
      <c r="AR19" s="4">
        <v>39</v>
      </c>
      <c r="AS19" s="30">
        <v>3.40393518518518E-2</v>
      </c>
      <c r="AT19" s="30">
        <f>AS19</f>
        <v>3.40393518518518E-2</v>
      </c>
      <c r="AU19" s="30">
        <f>AT19-AO19+$DG$50+$DG$50</f>
        <v>3.528935185185178E-2</v>
      </c>
      <c r="AV19" s="47">
        <v>37</v>
      </c>
      <c r="AW19" s="4">
        <v>40</v>
      </c>
      <c r="AX19" s="30">
        <v>0.124027777777778</v>
      </c>
      <c r="AY19" s="30">
        <f>AX19</f>
        <v>0.124027777777778</v>
      </c>
      <c r="AZ19" s="30">
        <f>AY19-AT19</f>
        <v>8.9988425925926208E-2</v>
      </c>
      <c r="BA19" s="37">
        <v>38</v>
      </c>
      <c r="BB19" s="4">
        <v>41</v>
      </c>
      <c r="BC19" s="30">
        <v>0.15337962962963</v>
      </c>
      <c r="BD19" s="30">
        <f>BC19</f>
        <v>0.15337962962963</v>
      </c>
      <c r="BE19" s="30">
        <f>BD19-AY19</f>
        <v>2.9351851851852004E-2</v>
      </c>
      <c r="BF19" s="37">
        <v>19</v>
      </c>
      <c r="BG19" s="4">
        <v>42</v>
      </c>
      <c r="BH19" s="30">
        <v>0.16141203703703699</v>
      </c>
      <c r="BI19" s="30">
        <f>BH19</f>
        <v>0.16141203703703699</v>
      </c>
      <c r="BJ19" s="30">
        <f>BI19-BD19</f>
        <v>8.0324074074069884E-3</v>
      </c>
      <c r="BK19" s="37">
        <v>10</v>
      </c>
      <c r="BL19" s="4">
        <v>43</v>
      </c>
      <c r="BM19" s="30">
        <v>0.18296296296296299</v>
      </c>
      <c r="BN19" s="30">
        <f>BM19</f>
        <v>0.18296296296296299</v>
      </c>
      <c r="BO19" s="30">
        <f>BN19-BI19</f>
        <v>2.1550925925926001E-2</v>
      </c>
      <c r="BP19" s="37">
        <v>14</v>
      </c>
      <c r="BQ19" s="4">
        <v>44</v>
      </c>
      <c r="BR19" s="30">
        <v>0.265243055555556</v>
      </c>
      <c r="BS19" s="30">
        <f>BR19</f>
        <v>0.265243055555556</v>
      </c>
      <c r="BT19" s="30">
        <f>BS19-BN19</f>
        <v>8.2280092592593002E-2</v>
      </c>
      <c r="BU19" s="47">
        <v>35</v>
      </c>
      <c r="BV19" s="4">
        <v>46</v>
      </c>
      <c r="BW19" s="40">
        <v>0.30542824074074099</v>
      </c>
      <c r="BX19" s="40">
        <f>BW19</f>
        <v>0.30542824074074099</v>
      </c>
      <c r="BY19" s="40">
        <f>BX19-BS19</f>
        <v>4.0185185185184991E-2</v>
      </c>
      <c r="BZ19" s="43">
        <v>6</v>
      </c>
      <c r="CA19" s="4">
        <v>47</v>
      </c>
      <c r="CB19" s="30">
        <v>0.33848379629629599</v>
      </c>
      <c r="CC19" s="30">
        <f>CB19</f>
        <v>0.33848379629629599</v>
      </c>
      <c r="CD19" s="30">
        <f>CC19-BX19</f>
        <v>3.3055555555555005E-2</v>
      </c>
      <c r="CE19" s="37">
        <v>12</v>
      </c>
      <c r="CF19" s="4">
        <v>48</v>
      </c>
      <c r="CG19" s="30">
        <v>0.34978009259259302</v>
      </c>
      <c r="CH19" s="71">
        <f>CG19</f>
        <v>0.34978009259259302</v>
      </c>
      <c r="CI19" s="71">
        <f>CH19-CC19</f>
        <v>1.1296296296297026E-2</v>
      </c>
      <c r="CJ19" s="74">
        <v>3</v>
      </c>
      <c r="CK19" s="4">
        <v>49</v>
      </c>
      <c r="CL19" s="30">
        <v>0.40652777777777799</v>
      </c>
      <c r="CM19" s="30">
        <f>CL19</f>
        <v>0.40652777777777799</v>
      </c>
      <c r="CN19" s="30">
        <f>CM19-CH19</f>
        <v>5.6747685185184971E-2</v>
      </c>
      <c r="CO19" s="47">
        <v>7</v>
      </c>
      <c r="CP19" s="4">
        <v>50</v>
      </c>
      <c r="CQ19" s="30">
        <v>0.437268518518519</v>
      </c>
      <c r="CR19" s="30">
        <f>CQ19</f>
        <v>0.437268518518519</v>
      </c>
      <c r="CS19" s="30">
        <f>CR19-CM19</f>
        <v>3.0740740740741013E-2</v>
      </c>
      <c r="CT19" s="37">
        <v>16</v>
      </c>
      <c r="CU19" s="60">
        <f>DB19+DC19</f>
        <v>0.45091435185185186</v>
      </c>
      <c r="CV19" s="61">
        <f>CU19-CR19</f>
        <v>1.3645833333332857E-2</v>
      </c>
      <c r="CW19" s="62">
        <v>7</v>
      </c>
      <c r="CX19" s="29">
        <f>CV19+CS19+CN19+CI19+CD19+BY19+BT19+BO19+BJ19+BE19+AZ19+AU19+AP19+AK19+AF19+AA19+V19+Q19+L19+G19</f>
        <v>0.89957175925925881</v>
      </c>
      <c r="CY19" s="22">
        <v>19</v>
      </c>
      <c r="CZ19" s="22">
        <v>20</v>
      </c>
      <c r="DA19" s="54">
        <v>2.7037037037037037E-2</v>
      </c>
      <c r="DB19" s="50"/>
      <c r="DC19" s="50">
        <v>0.45091435185185186</v>
      </c>
      <c r="DD19" s="51"/>
      <c r="DE19" s="51"/>
      <c r="DF19" s="50">
        <v>0.52430555555555602</v>
      </c>
      <c r="DG19" s="50">
        <v>0.5</v>
      </c>
      <c r="DH19" s="52">
        <v>2.5694444444444447E-2</v>
      </c>
      <c r="DI19" s="53">
        <f>CX19-AK19-BY19-DH19</f>
        <v>0.73026620370370332</v>
      </c>
      <c r="DJ19" s="37">
        <v>17</v>
      </c>
    </row>
    <row r="20" spans="1:116" ht="11.25" customHeight="1">
      <c r="A20" s="21" t="s">
        <v>27</v>
      </c>
      <c r="B20" s="22">
        <v>232064</v>
      </c>
      <c r="C20" s="23">
        <f>DA20+$DF$50</f>
        <v>0.63267361111111153</v>
      </c>
      <c r="D20" s="4">
        <v>31</v>
      </c>
      <c r="E20" s="29">
        <v>0.21224537037037</v>
      </c>
      <c r="F20" s="30">
        <f>E20+$DG$50</f>
        <v>0.71224537037036995</v>
      </c>
      <c r="G20" s="30">
        <f>F20-C20</f>
        <v>7.9571759259258412E-2</v>
      </c>
      <c r="H20" s="31">
        <v>20</v>
      </c>
      <c r="I20" s="4">
        <v>32</v>
      </c>
      <c r="J20" s="30">
        <v>0.23037037037037</v>
      </c>
      <c r="K20" s="30">
        <f>J20+$DG$50</f>
        <v>0.73037037037037</v>
      </c>
      <c r="L20" s="30">
        <f>K20-F20</f>
        <v>1.8125000000000058E-2</v>
      </c>
      <c r="M20" s="31">
        <v>19</v>
      </c>
      <c r="N20" s="4">
        <v>33</v>
      </c>
      <c r="O20" s="30">
        <v>0.28364583333333299</v>
      </c>
      <c r="P20" s="30">
        <f>O20+$DG$50</f>
        <v>0.78364583333333293</v>
      </c>
      <c r="Q20" s="30">
        <f>P20-K20</f>
        <v>5.3275462962962927E-2</v>
      </c>
      <c r="R20" s="37">
        <v>34</v>
      </c>
      <c r="S20" s="4">
        <v>34</v>
      </c>
      <c r="T20" s="30">
        <v>0.35442129629629598</v>
      </c>
      <c r="U20" s="30">
        <f>T20+$DG$50</f>
        <v>0.85442129629629604</v>
      </c>
      <c r="V20" s="30">
        <f>U20-P20</f>
        <v>7.0775462962963109E-2</v>
      </c>
      <c r="W20" s="37">
        <v>37</v>
      </c>
      <c r="X20" s="4">
        <v>35</v>
      </c>
      <c r="Y20" s="30">
        <v>0.39011574074074101</v>
      </c>
      <c r="Z20" s="30">
        <f>Y20+$DG$50</f>
        <v>0.89011574074074096</v>
      </c>
      <c r="AA20" s="30">
        <f>Z20-U20</f>
        <v>3.5694444444444917E-2</v>
      </c>
      <c r="AB20" s="37">
        <v>35</v>
      </c>
      <c r="AC20" s="4">
        <v>36</v>
      </c>
      <c r="AD20" s="30">
        <v>0.43473379629629599</v>
      </c>
      <c r="AE20" s="30">
        <f>AD20+$DG$50</f>
        <v>0.93473379629629605</v>
      </c>
      <c r="AF20" s="30">
        <f>AE20-Z20</f>
        <v>4.4618055555555092E-2</v>
      </c>
      <c r="AG20" s="37">
        <v>45</v>
      </c>
      <c r="AH20" s="4">
        <v>37</v>
      </c>
      <c r="AI20" s="40">
        <v>0.44559027777777799</v>
      </c>
      <c r="AJ20" s="40">
        <f>AI20+$DG$50</f>
        <v>0.94559027777777804</v>
      </c>
      <c r="AK20" s="40">
        <f>AJ20-AE20</f>
        <v>1.0856481481481994E-2</v>
      </c>
      <c r="AL20" s="43">
        <v>3</v>
      </c>
      <c r="AM20" s="4">
        <v>38</v>
      </c>
      <c r="AN20" s="30">
        <v>0.48284722222222198</v>
      </c>
      <c r="AO20" s="30">
        <f>AN20+$DG$50</f>
        <v>0.98284722222222198</v>
      </c>
      <c r="AP20" s="30">
        <f>AO20-AJ20</f>
        <v>3.725694444444394E-2</v>
      </c>
      <c r="AQ20" s="37">
        <v>25</v>
      </c>
      <c r="AR20" s="4">
        <v>39</v>
      </c>
      <c r="AS20" s="30">
        <v>1.8043981481481501E-2</v>
      </c>
      <c r="AT20" s="30">
        <f>AS20</f>
        <v>1.8043981481481501E-2</v>
      </c>
      <c r="AU20" s="30">
        <f>AT20-AO20+$DG$50+$DG$50</f>
        <v>3.5196759259259469E-2</v>
      </c>
      <c r="AV20" s="37">
        <v>36</v>
      </c>
      <c r="AW20" s="4">
        <v>40</v>
      </c>
      <c r="AX20" s="30">
        <v>5.9374999999999997E-2</v>
      </c>
      <c r="AY20" s="30">
        <f>AX20</f>
        <v>5.9374999999999997E-2</v>
      </c>
      <c r="AZ20" s="30">
        <f>AY20-AT20</f>
        <v>4.1331018518518496E-2</v>
      </c>
      <c r="BA20" s="37">
        <v>13</v>
      </c>
      <c r="BB20" s="4">
        <v>41</v>
      </c>
      <c r="BC20" s="30">
        <v>8.9224537037037005E-2</v>
      </c>
      <c r="BD20" s="30">
        <f>BC20</f>
        <v>8.9224537037037005E-2</v>
      </c>
      <c r="BE20" s="30">
        <f>BD20-AY20</f>
        <v>2.9849537037037008E-2</v>
      </c>
      <c r="BF20" s="37">
        <v>21</v>
      </c>
      <c r="BG20" s="4">
        <v>42</v>
      </c>
      <c r="BH20" s="30">
        <v>0.100775462962963</v>
      </c>
      <c r="BI20" s="30">
        <f>BH20</f>
        <v>0.100775462962963</v>
      </c>
      <c r="BJ20" s="30">
        <f>BI20-BD20</f>
        <v>1.1550925925925992E-2</v>
      </c>
      <c r="BK20" s="37">
        <v>34</v>
      </c>
      <c r="BL20" s="4">
        <v>43</v>
      </c>
      <c r="BM20" s="30">
        <v>0.12993055555555599</v>
      </c>
      <c r="BN20" s="30">
        <f>BM20</f>
        <v>0.12993055555555599</v>
      </c>
      <c r="BO20" s="30">
        <f>BN20-BI20</f>
        <v>2.9155092592592996E-2</v>
      </c>
      <c r="BP20" s="37">
        <v>22</v>
      </c>
      <c r="BQ20" s="4">
        <v>44</v>
      </c>
      <c r="BR20" s="30">
        <v>0.16947916666666701</v>
      </c>
      <c r="BS20" s="30">
        <f>BR20</f>
        <v>0.16947916666666701</v>
      </c>
      <c r="BT20" s="30">
        <f>BS20-BN20</f>
        <v>3.9548611111111021E-2</v>
      </c>
      <c r="BU20" s="47">
        <v>23</v>
      </c>
      <c r="BV20" s="4">
        <v>46</v>
      </c>
      <c r="BW20" s="40">
        <v>0.25320601851851898</v>
      </c>
      <c r="BX20" s="40">
        <f>BW20</f>
        <v>0.25320601851851898</v>
      </c>
      <c r="BY20" s="40">
        <f>BX20-BS20</f>
        <v>8.3726851851851969E-2</v>
      </c>
      <c r="BZ20" s="41">
        <v>21</v>
      </c>
      <c r="CA20" s="4">
        <v>47</v>
      </c>
      <c r="CB20" s="30">
        <v>0.350138888888889</v>
      </c>
      <c r="CC20" s="30">
        <f>CB20</f>
        <v>0.350138888888889</v>
      </c>
      <c r="CD20" s="30">
        <f>CC20-BX20</f>
        <v>9.6932870370370017E-2</v>
      </c>
      <c r="CE20" s="37">
        <v>26</v>
      </c>
      <c r="CF20" s="4">
        <v>48</v>
      </c>
      <c r="CG20" s="30">
        <v>0.36335648148148098</v>
      </c>
      <c r="CH20" s="30">
        <f>CG20</f>
        <v>0.36335648148148098</v>
      </c>
      <c r="CI20" s="30">
        <f>CH20-CC20</f>
        <v>1.3217592592591976E-2</v>
      </c>
      <c r="CJ20" s="47">
        <v>10</v>
      </c>
      <c r="CK20" s="4">
        <v>49</v>
      </c>
      <c r="CL20" s="30">
        <v>0.42390046296296302</v>
      </c>
      <c r="CM20" s="30">
        <f>CL20</f>
        <v>0.42390046296296302</v>
      </c>
      <c r="CN20" s="30">
        <f>CM20-CH20</f>
        <v>6.0543981481482045E-2</v>
      </c>
      <c r="CO20" s="47">
        <v>11</v>
      </c>
      <c r="CP20" s="4">
        <v>50</v>
      </c>
      <c r="CQ20" s="30">
        <v>0.44869212962963001</v>
      </c>
      <c r="CR20" s="30">
        <f>CQ20</f>
        <v>0.44869212962963001</v>
      </c>
      <c r="CS20" s="30">
        <f>CR20-CM20</f>
        <v>2.4791666666666989E-2</v>
      </c>
      <c r="CT20" s="37">
        <v>11</v>
      </c>
      <c r="CU20" s="60">
        <f>DB20+DC20</f>
        <v>0.4649537037037037</v>
      </c>
      <c r="CV20" s="61">
        <f>CU20-CR20</f>
        <v>1.6261574074073692E-2</v>
      </c>
      <c r="CW20" s="62">
        <v>14</v>
      </c>
      <c r="CX20" s="29">
        <f>CV20+CS20+CN20+CI20+CD20+BY20+BT20+BO20+BJ20+BE20+AZ20+AU20+AP20+AK20+AF20+AA20+V20+Q20+L20+G20</f>
        <v>0.83228009259259217</v>
      </c>
      <c r="CY20" s="22">
        <v>19</v>
      </c>
      <c r="CZ20" s="22">
        <v>20</v>
      </c>
      <c r="DA20" s="50">
        <v>0.10836805555555555</v>
      </c>
      <c r="DB20" s="50"/>
      <c r="DC20" s="50">
        <v>0.4649537037037037</v>
      </c>
      <c r="DD20" s="51"/>
      <c r="DE20" s="51"/>
      <c r="DF20" s="50">
        <v>0.52430555555555602</v>
      </c>
      <c r="DG20" s="50">
        <v>0.5</v>
      </c>
      <c r="DH20" s="52"/>
      <c r="DI20" s="53">
        <f>CX20-AK20-BY20-DH20</f>
        <v>0.73769675925925826</v>
      </c>
      <c r="DJ20" s="37">
        <v>18</v>
      </c>
    </row>
    <row r="21" spans="1:116">
      <c r="A21" s="21" t="s">
        <v>16</v>
      </c>
      <c r="B21" s="22">
        <v>232052</v>
      </c>
      <c r="C21" s="23">
        <f>DA21+$DF$50</f>
        <v>0.59938657407407459</v>
      </c>
      <c r="D21" s="4">
        <v>31</v>
      </c>
      <c r="E21" s="29">
        <v>0.21099537037037</v>
      </c>
      <c r="F21" s="30">
        <f>E21+$DG$50</f>
        <v>0.71099537037036997</v>
      </c>
      <c r="G21" s="30">
        <f>F21-C21</f>
        <v>0.11160879629629539</v>
      </c>
      <c r="H21" s="31">
        <v>42</v>
      </c>
      <c r="I21" s="4">
        <v>32</v>
      </c>
      <c r="J21" s="30">
        <v>0.23313657407407401</v>
      </c>
      <c r="K21" s="30">
        <f>J21+$DG$50</f>
        <v>0.73313657407407407</v>
      </c>
      <c r="L21" s="30">
        <f>K21-F21</f>
        <v>2.2141203703704093E-2</v>
      </c>
      <c r="M21" s="31">
        <v>30</v>
      </c>
      <c r="N21" s="4">
        <v>33</v>
      </c>
      <c r="O21" s="30">
        <v>0.25644675925925903</v>
      </c>
      <c r="P21" s="30">
        <f>O21+$DG$50</f>
        <v>0.75644675925925897</v>
      </c>
      <c r="Q21" s="30">
        <f>P21-K21</f>
        <v>2.3310185185184906E-2</v>
      </c>
      <c r="R21" s="37">
        <v>11</v>
      </c>
      <c r="S21" s="4">
        <v>34</v>
      </c>
      <c r="T21" s="30">
        <v>0.36535879629629597</v>
      </c>
      <c r="U21" s="30">
        <f>T21+$DG$50</f>
        <v>0.86535879629629597</v>
      </c>
      <c r="V21" s="30">
        <f>U21-P21</f>
        <v>0.108912037037037</v>
      </c>
      <c r="W21" s="37">
        <v>46</v>
      </c>
      <c r="X21" s="4">
        <v>35</v>
      </c>
      <c r="Y21" s="30">
        <v>0.40181712962963001</v>
      </c>
      <c r="Z21" s="30">
        <f>Y21+$DG$50</f>
        <v>0.90181712962963001</v>
      </c>
      <c r="AA21" s="30">
        <f>Z21-U21</f>
        <v>3.6458333333334036E-2</v>
      </c>
      <c r="AB21" s="37">
        <v>36</v>
      </c>
      <c r="AC21" s="4">
        <v>36</v>
      </c>
      <c r="AD21" s="30">
        <v>0.466863425925926</v>
      </c>
      <c r="AE21" s="30">
        <f>AD21+$DG$50</f>
        <v>0.966863425925926</v>
      </c>
      <c r="AF21" s="30">
        <f>AE21-Z21</f>
        <v>6.5046296296295991E-2</v>
      </c>
      <c r="AG21" s="37">
        <v>49</v>
      </c>
      <c r="AH21" s="4">
        <v>37</v>
      </c>
      <c r="AI21" s="40">
        <v>3.5810185185185202E-2</v>
      </c>
      <c r="AJ21" s="40">
        <f>AI21</f>
        <v>3.5810185185185202E-2</v>
      </c>
      <c r="AK21" s="40">
        <f>AJ21-AE21+$DG$50+$DG$50</f>
        <v>6.8946759259259194E-2</v>
      </c>
      <c r="AL21" s="41">
        <v>26</v>
      </c>
      <c r="AM21" s="4">
        <v>38</v>
      </c>
      <c r="AN21" s="30">
        <v>0.15285879629629601</v>
      </c>
      <c r="AO21" s="30">
        <f>AN21</f>
        <v>0.15285879629629601</v>
      </c>
      <c r="AP21" s="30">
        <f>AO21-AJ21</f>
        <v>0.11704861111111081</v>
      </c>
      <c r="AQ21" s="47">
        <v>44</v>
      </c>
      <c r="AR21" s="4">
        <v>39</v>
      </c>
      <c r="AS21" s="30">
        <v>0.177997685185185</v>
      </c>
      <c r="AT21" s="30">
        <f>AS21</f>
        <v>0.177997685185185</v>
      </c>
      <c r="AU21" s="30">
        <f>AT21-AO21</f>
        <v>2.5138888888888988E-2</v>
      </c>
      <c r="AV21" s="47">
        <v>11</v>
      </c>
      <c r="AW21" s="4">
        <v>40</v>
      </c>
      <c r="AX21" s="30">
        <v>0.19064814814814801</v>
      </c>
      <c r="AY21" s="71">
        <f>AX21</f>
        <v>0.19064814814814801</v>
      </c>
      <c r="AZ21" s="71">
        <f>AY21-AT21</f>
        <v>1.2650462962963016E-2</v>
      </c>
      <c r="BA21" s="74">
        <v>1</v>
      </c>
      <c r="BB21" s="4">
        <v>41</v>
      </c>
      <c r="BC21" s="30">
        <v>0.22184027777777801</v>
      </c>
      <c r="BD21" s="30">
        <f>BC21</f>
        <v>0.22184027777777801</v>
      </c>
      <c r="BE21" s="30">
        <f>BD21-AY21</f>
        <v>3.119212962963E-2</v>
      </c>
      <c r="BF21" s="37">
        <v>24</v>
      </c>
      <c r="BG21" s="4">
        <v>42</v>
      </c>
      <c r="BH21" s="30">
        <v>0.23240740740740701</v>
      </c>
      <c r="BI21" s="30">
        <f>BH21</f>
        <v>0.23240740740740701</v>
      </c>
      <c r="BJ21" s="30">
        <f>BI21-BD21</f>
        <v>1.0567129629628996E-2</v>
      </c>
      <c r="BK21" s="37">
        <v>27</v>
      </c>
      <c r="BL21" s="4">
        <v>43</v>
      </c>
      <c r="BM21" s="30">
        <v>0.24496527777777799</v>
      </c>
      <c r="BN21" s="71">
        <f>BM21</f>
        <v>0.24496527777777799</v>
      </c>
      <c r="BO21" s="71">
        <f>BN21-BI21</f>
        <v>1.2557870370370983E-2</v>
      </c>
      <c r="BP21" s="74">
        <v>1</v>
      </c>
      <c r="BQ21" s="4">
        <v>44</v>
      </c>
      <c r="BR21" s="30">
        <v>0.26530092592592602</v>
      </c>
      <c r="BS21" s="30">
        <f>BR21</f>
        <v>0.26530092592592602</v>
      </c>
      <c r="BT21" s="30">
        <f>BS21-BN21</f>
        <v>2.0335648148148033E-2</v>
      </c>
      <c r="BU21" s="47">
        <v>5</v>
      </c>
      <c r="BV21" s="4">
        <v>46</v>
      </c>
      <c r="BW21" s="40">
        <v>0.34131944444444401</v>
      </c>
      <c r="BX21" s="40">
        <f>BW21</f>
        <v>0.34131944444444401</v>
      </c>
      <c r="BY21" s="40">
        <f>BX21-BS21</f>
        <v>7.6018518518517986E-2</v>
      </c>
      <c r="BZ21" s="43">
        <v>18</v>
      </c>
      <c r="CA21" s="4">
        <v>47</v>
      </c>
      <c r="CB21" s="30">
        <v>0.36821759259259301</v>
      </c>
      <c r="CC21" s="30">
        <f>CB21</f>
        <v>0.36821759259259301</v>
      </c>
      <c r="CD21" s="30">
        <f>CC21-BX21</f>
        <v>2.6898148148149004E-2</v>
      </c>
      <c r="CE21" s="37">
        <v>8</v>
      </c>
      <c r="CF21" s="4">
        <v>48</v>
      </c>
      <c r="CG21" s="30">
        <v>0.38872685185185202</v>
      </c>
      <c r="CH21" s="30">
        <f>CG21</f>
        <v>0.38872685185185202</v>
      </c>
      <c r="CI21" s="30">
        <f>CH21-CC21</f>
        <v>2.0509259259259005E-2</v>
      </c>
      <c r="CJ21" s="37">
        <v>19</v>
      </c>
      <c r="CK21" s="4">
        <v>49</v>
      </c>
      <c r="CL21" s="30">
        <v>0.45476851851851902</v>
      </c>
      <c r="CM21" s="30">
        <f>CL21</f>
        <v>0.45476851851851902</v>
      </c>
      <c r="CN21" s="30">
        <f>CM21-CH21</f>
        <v>6.6041666666666998E-2</v>
      </c>
      <c r="CO21" s="47">
        <v>17</v>
      </c>
      <c r="CP21" s="4">
        <v>50</v>
      </c>
      <c r="CQ21" s="30">
        <v>0.49979166666666702</v>
      </c>
      <c r="CR21" s="30">
        <f>CQ21</f>
        <v>0.49979166666666702</v>
      </c>
      <c r="CS21" s="30">
        <f>CR21-CM21</f>
        <v>4.5023148148148007E-2</v>
      </c>
      <c r="CT21" s="37">
        <v>22</v>
      </c>
      <c r="CU21" s="60">
        <f>DB21+DC21</f>
        <v>0.51680555555555552</v>
      </c>
      <c r="CV21" s="61">
        <f>CU21-CR21</f>
        <v>1.7013888888888495E-2</v>
      </c>
      <c r="CW21" s="62">
        <v>16</v>
      </c>
      <c r="CX21" s="29">
        <f>CV21+CS21+CN21+CI21+CD21+BY21+BT21+BO21+BJ21+BE21+AZ21+AU21+AP21+AK21+AF21+AA21+V21+Q21+L21+G21</f>
        <v>0.91741898148148093</v>
      </c>
      <c r="CY21" s="22">
        <v>19</v>
      </c>
      <c r="CZ21" s="22">
        <v>20</v>
      </c>
      <c r="DA21" s="50">
        <v>7.5081018518518519E-2</v>
      </c>
      <c r="DB21" s="50">
        <v>0.5</v>
      </c>
      <c r="DC21" s="50">
        <v>1.6805555555555556E-2</v>
      </c>
      <c r="DD21" s="51"/>
      <c r="DE21" s="51"/>
      <c r="DF21" s="50">
        <v>0.52430555555555558</v>
      </c>
      <c r="DG21" s="50">
        <v>0.5</v>
      </c>
      <c r="DH21" s="52">
        <v>1.6666666666666666E-2</v>
      </c>
      <c r="DI21" s="53">
        <f>CX21-AK21-BY21-DH21</f>
        <v>0.75578703703703709</v>
      </c>
      <c r="DJ21" s="37">
        <v>19</v>
      </c>
    </row>
    <row r="22" spans="1:116">
      <c r="A22" s="21" t="s">
        <v>12</v>
      </c>
      <c r="B22" s="22">
        <v>232047</v>
      </c>
      <c r="C22" s="23">
        <f>DA22+$DF$50</f>
        <v>0.60149305555555599</v>
      </c>
      <c r="D22" s="4">
        <v>31</v>
      </c>
      <c r="E22" s="29">
        <v>0.17615740740740701</v>
      </c>
      <c r="F22" s="30">
        <f>E22+$DG$50</f>
        <v>0.67615740740740704</v>
      </c>
      <c r="G22" s="30">
        <f>F22-C22</f>
        <v>7.4664351851851052E-2</v>
      </c>
      <c r="H22" s="31">
        <v>16</v>
      </c>
      <c r="I22" s="4">
        <v>32</v>
      </c>
      <c r="J22" s="30">
        <v>0.220925925925926</v>
      </c>
      <c r="K22" s="30">
        <f>J22+$DG$50</f>
        <v>0.72092592592592597</v>
      </c>
      <c r="L22" s="30">
        <f>K22-F22</f>
        <v>4.4768518518518929E-2</v>
      </c>
      <c r="M22" s="31">
        <v>44</v>
      </c>
      <c r="N22" s="4">
        <v>33</v>
      </c>
      <c r="O22" s="30">
        <v>0.27629629629629598</v>
      </c>
      <c r="P22" s="30">
        <f>O22+$DG$50</f>
        <v>0.77629629629629604</v>
      </c>
      <c r="Q22" s="30">
        <f>P22-K22</f>
        <v>5.537037037037007E-2</v>
      </c>
      <c r="R22" s="37">
        <v>38</v>
      </c>
      <c r="S22" s="4">
        <v>34</v>
      </c>
      <c r="T22" s="30">
        <v>0.37282407407407397</v>
      </c>
      <c r="U22" s="30">
        <f>T22+$DG$50</f>
        <v>0.87282407407407403</v>
      </c>
      <c r="V22" s="30">
        <f>U22-P22</f>
        <v>9.652777777777799E-2</v>
      </c>
      <c r="W22" s="37">
        <v>42</v>
      </c>
      <c r="X22" s="4">
        <v>35</v>
      </c>
      <c r="Y22" s="30">
        <v>0.41160879629629599</v>
      </c>
      <c r="Z22" s="30">
        <f>Y22+$DG$50</f>
        <v>0.91160879629629599</v>
      </c>
      <c r="AA22" s="30">
        <f>Z22-U22</f>
        <v>3.8784722222221957E-2</v>
      </c>
      <c r="AB22" s="37">
        <v>39</v>
      </c>
      <c r="AC22" s="4">
        <v>36</v>
      </c>
      <c r="AD22" s="30">
        <v>0.45958333333333301</v>
      </c>
      <c r="AE22" s="30">
        <f>AD22+$DG$50</f>
        <v>0.95958333333333301</v>
      </c>
      <c r="AF22" s="30">
        <f>AE22-Z22</f>
        <v>4.7974537037037024E-2</v>
      </c>
      <c r="AG22" s="37">
        <v>46</v>
      </c>
      <c r="AH22" s="4">
        <v>37</v>
      </c>
      <c r="AI22" s="40">
        <v>0.480833333333333</v>
      </c>
      <c r="AJ22" s="40">
        <f>AI22+$DG$50</f>
        <v>0.980833333333333</v>
      </c>
      <c r="AK22" s="40">
        <f>AJ22-AE22</f>
        <v>2.1249999999999991E-2</v>
      </c>
      <c r="AL22" s="41">
        <v>17</v>
      </c>
      <c r="AM22" s="4">
        <v>38</v>
      </c>
      <c r="AN22" s="30">
        <v>3.0891203703703699E-2</v>
      </c>
      <c r="AO22" s="30">
        <f>AN22</f>
        <v>3.0891203703703699E-2</v>
      </c>
      <c r="AP22" s="30">
        <f>AO22-AJ22+$DG$50+$DG$50</f>
        <v>5.0057870370370683E-2</v>
      </c>
      <c r="AQ22" s="47">
        <v>38</v>
      </c>
      <c r="AR22" s="4">
        <v>39</v>
      </c>
      <c r="AS22" s="30">
        <v>6.2326388888888903E-2</v>
      </c>
      <c r="AT22" s="30">
        <f>AS22</f>
        <v>6.2326388888888903E-2</v>
      </c>
      <c r="AU22" s="30">
        <f>AT22-AO22</f>
        <v>3.1435185185185205E-2</v>
      </c>
      <c r="AV22" s="47">
        <v>25</v>
      </c>
      <c r="AW22" s="4">
        <v>40</v>
      </c>
      <c r="AX22" s="30">
        <v>0.110127314814815</v>
      </c>
      <c r="AY22" s="30">
        <f>AX22</f>
        <v>0.110127314814815</v>
      </c>
      <c r="AZ22" s="30">
        <f>AY22-AT22</f>
        <v>4.7800925925926094E-2</v>
      </c>
      <c r="BA22" s="37">
        <v>22</v>
      </c>
      <c r="BB22" s="4">
        <v>41</v>
      </c>
      <c r="BC22" s="30">
        <v>0.17462962962963</v>
      </c>
      <c r="BD22" s="30">
        <f>BC22</f>
        <v>0.17462962962963</v>
      </c>
      <c r="BE22" s="30">
        <f>BD22-AY22</f>
        <v>6.4502314814814998E-2</v>
      </c>
      <c r="BF22" s="37">
        <v>38</v>
      </c>
      <c r="BG22" s="4">
        <v>42</v>
      </c>
      <c r="BH22" s="30">
        <v>0.18519675925925899</v>
      </c>
      <c r="BI22" s="30">
        <f>BH22</f>
        <v>0.18519675925925899</v>
      </c>
      <c r="BJ22" s="30">
        <f>BI22-BD22</f>
        <v>1.0567129629628996E-2</v>
      </c>
      <c r="BK22" s="37">
        <v>28</v>
      </c>
      <c r="BL22" s="4">
        <v>43</v>
      </c>
      <c r="BM22" s="30">
        <v>0.20479166666666701</v>
      </c>
      <c r="BN22" s="30">
        <f>BM22</f>
        <v>0.20479166666666701</v>
      </c>
      <c r="BO22" s="30">
        <f>BN22-BI22</f>
        <v>1.9594907407408019E-2</v>
      </c>
      <c r="BP22" s="37">
        <v>13</v>
      </c>
      <c r="BQ22" s="4">
        <v>44</v>
      </c>
      <c r="BR22" s="30">
        <v>0.243553240740741</v>
      </c>
      <c r="BS22" s="30">
        <f>BR22</f>
        <v>0.243553240740741</v>
      </c>
      <c r="BT22" s="30">
        <f>BS22-BN22</f>
        <v>3.876157407407399E-2</v>
      </c>
      <c r="BU22" s="47">
        <v>20</v>
      </c>
      <c r="BV22" s="4">
        <v>46</v>
      </c>
      <c r="BW22" s="40">
        <v>0.29763888888888901</v>
      </c>
      <c r="BX22" s="40">
        <f>BW22</f>
        <v>0.29763888888888901</v>
      </c>
      <c r="BY22" s="40">
        <f>BX22-BS22</f>
        <v>5.4085648148148008E-2</v>
      </c>
      <c r="BZ22" s="41">
        <v>13</v>
      </c>
      <c r="CA22" s="4">
        <v>47</v>
      </c>
      <c r="CB22" s="30">
        <v>0.33540509259259299</v>
      </c>
      <c r="CC22" s="30">
        <f>CB22</f>
        <v>0.33540509259259299</v>
      </c>
      <c r="CD22" s="30">
        <f>CC22-BX22</f>
        <v>3.7766203703703982E-2</v>
      </c>
      <c r="CE22" s="37">
        <v>15</v>
      </c>
      <c r="CF22" s="4">
        <v>48</v>
      </c>
      <c r="CG22" s="30">
        <v>0.34829861111111099</v>
      </c>
      <c r="CH22" s="30">
        <f>CG22</f>
        <v>0.34829861111111099</v>
      </c>
      <c r="CI22" s="30">
        <f>CH22-CC22</f>
        <v>1.2893518518517999E-2</v>
      </c>
      <c r="CJ22" s="47">
        <v>8</v>
      </c>
      <c r="CK22" s="4">
        <v>49</v>
      </c>
      <c r="CL22" s="30">
        <v>0.412372685185185</v>
      </c>
      <c r="CM22" s="30">
        <f>CL22</f>
        <v>0.412372685185185</v>
      </c>
      <c r="CN22" s="30">
        <f>CM22-CH22</f>
        <v>6.4074074074074006E-2</v>
      </c>
      <c r="CO22" s="47">
        <v>15</v>
      </c>
      <c r="CP22" s="4">
        <v>50</v>
      </c>
      <c r="CQ22" s="30">
        <v>0.45856481481481498</v>
      </c>
      <c r="CR22" s="30">
        <f>CQ22</f>
        <v>0.45856481481481498</v>
      </c>
      <c r="CS22" s="30">
        <f>CR22-CM22</f>
        <v>4.6192129629629985E-2</v>
      </c>
      <c r="CT22" s="37">
        <v>23</v>
      </c>
      <c r="CU22" s="60">
        <f>DB22+DC22</f>
        <v>0.48042824074074075</v>
      </c>
      <c r="CV22" s="61">
        <f>CU22-CR22</f>
        <v>2.1863425925925772E-2</v>
      </c>
      <c r="CW22" s="62">
        <v>23</v>
      </c>
      <c r="CX22" s="29">
        <f>CV22+CS22+CN22+CI22+CD22+BY22+BT22+BO22+BJ22+BE22+AZ22+AU22+AP22+AK22+AF22+AA22+V22+Q22+L22+G22</f>
        <v>0.87893518518518476</v>
      </c>
      <c r="CY22" s="22">
        <v>19</v>
      </c>
      <c r="CZ22" s="22">
        <v>20</v>
      </c>
      <c r="DA22" s="50">
        <v>7.7187500000000006E-2</v>
      </c>
      <c r="DB22" s="50"/>
      <c r="DC22" s="50">
        <v>0.48042824074074075</v>
      </c>
      <c r="DD22" s="51"/>
      <c r="DE22" s="51"/>
      <c r="DF22" s="50">
        <v>0.52430555555555602</v>
      </c>
      <c r="DG22" s="50">
        <v>0.5</v>
      </c>
      <c r="DH22" s="52">
        <v>4.2361111111111106E-2</v>
      </c>
      <c r="DI22" s="53">
        <f>CX22-AK22-BY22-DH22</f>
        <v>0.76123842592592572</v>
      </c>
      <c r="DJ22" s="37">
        <v>20</v>
      </c>
    </row>
    <row r="23" spans="1:116">
      <c r="A23" s="21" t="s">
        <v>39</v>
      </c>
      <c r="B23" s="22">
        <v>232082</v>
      </c>
      <c r="C23" s="23">
        <f>DA23+$DF$50</f>
        <v>0.55767361111111158</v>
      </c>
      <c r="D23" s="5">
        <v>31</v>
      </c>
      <c r="E23" s="29">
        <v>0.19880787037037001</v>
      </c>
      <c r="F23" s="30">
        <f>E23+$DG$50</f>
        <v>0.69880787037036995</v>
      </c>
      <c r="G23" s="30">
        <f>F23-C23</f>
        <v>0.14113425925925838</v>
      </c>
      <c r="H23" s="31">
        <v>52</v>
      </c>
      <c r="I23" s="5">
        <v>32</v>
      </c>
      <c r="J23" s="30">
        <v>0.22024305555555601</v>
      </c>
      <c r="K23" s="33">
        <f>J23+$DG$50</f>
        <v>0.72024305555555601</v>
      </c>
      <c r="L23" s="33">
        <f>K23-F23</f>
        <v>2.1435185185186056E-2</v>
      </c>
      <c r="M23" s="84">
        <v>28</v>
      </c>
      <c r="N23" s="5">
        <v>33</v>
      </c>
      <c r="O23" s="30">
        <v>0.245208333333333</v>
      </c>
      <c r="P23" s="30">
        <f>O23+$DG$50</f>
        <v>0.74520833333333303</v>
      </c>
      <c r="Q23" s="30">
        <f>P23-K23</f>
        <v>2.4965277777777017E-2</v>
      </c>
      <c r="R23" s="37">
        <v>16</v>
      </c>
      <c r="S23" s="5">
        <v>34</v>
      </c>
      <c r="T23" s="30">
        <v>0.27916666666666701</v>
      </c>
      <c r="U23" s="30">
        <f>T23+$DG$50</f>
        <v>0.77916666666666701</v>
      </c>
      <c r="V23" s="30">
        <f>U23-P23</f>
        <v>3.3958333333333979E-2</v>
      </c>
      <c r="W23" s="37">
        <v>13</v>
      </c>
      <c r="X23" s="5">
        <v>35</v>
      </c>
      <c r="Y23" s="30">
        <v>0.33133101851851898</v>
      </c>
      <c r="Z23" s="30">
        <f>Y23+$DG$50</f>
        <v>0.83133101851851898</v>
      </c>
      <c r="AA23" s="30">
        <f>Z23-U23</f>
        <v>5.2164351851851976E-2</v>
      </c>
      <c r="AB23" s="37">
        <v>47</v>
      </c>
      <c r="AC23" s="5">
        <v>36</v>
      </c>
      <c r="AD23" s="30">
        <v>0.35543981481481501</v>
      </c>
      <c r="AE23" s="30">
        <f>AD23+$DG$50</f>
        <v>0.85543981481481501</v>
      </c>
      <c r="AF23" s="30">
        <f>AE23-Z23</f>
        <v>2.4108796296296031E-2</v>
      </c>
      <c r="AG23" s="37">
        <v>24</v>
      </c>
      <c r="AH23" s="5">
        <v>37</v>
      </c>
      <c r="AI23" s="40">
        <v>0.47059027777777801</v>
      </c>
      <c r="AJ23" s="40">
        <f>AI23+$DG$50</f>
        <v>0.97059027777777795</v>
      </c>
      <c r="AK23" s="40">
        <f>AJ23-AE23</f>
        <v>0.11515046296296294</v>
      </c>
      <c r="AL23" s="41">
        <v>43</v>
      </c>
      <c r="AM23" s="5">
        <v>38</v>
      </c>
      <c r="AN23" s="30">
        <v>2.6400462962963001E-2</v>
      </c>
      <c r="AO23" s="30">
        <f>AN23</f>
        <v>2.6400462962963001E-2</v>
      </c>
      <c r="AP23" s="30">
        <f>AO23-AJ23+$DG$50+$DG$50</f>
        <v>5.5810185185185102E-2</v>
      </c>
      <c r="AQ23" s="37">
        <v>39</v>
      </c>
      <c r="AR23" s="5">
        <v>39</v>
      </c>
      <c r="AS23" s="30">
        <v>6.6238425925925895E-2</v>
      </c>
      <c r="AT23" s="30">
        <f>AS23</f>
        <v>6.6238425925925895E-2</v>
      </c>
      <c r="AU23" s="30">
        <f>AT23-AO23</f>
        <v>3.9837962962962895E-2</v>
      </c>
      <c r="AV23" s="37">
        <v>44</v>
      </c>
      <c r="AW23" s="5">
        <v>40</v>
      </c>
      <c r="AX23" s="30">
        <v>0.13932870370370401</v>
      </c>
      <c r="AY23" s="30">
        <f>AX23</f>
        <v>0.13932870370370401</v>
      </c>
      <c r="AZ23" s="30">
        <f>AY23-AT23</f>
        <v>7.3090277777778115E-2</v>
      </c>
      <c r="BA23" s="37">
        <v>34</v>
      </c>
      <c r="BB23" s="5">
        <v>41</v>
      </c>
      <c r="BC23" s="30">
        <v>0.18341435185185201</v>
      </c>
      <c r="BD23" s="30">
        <f>BC23</f>
        <v>0.18341435185185201</v>
      </c>
      <c r="BE23" s="30">
        <f>BD23-AY23</f>
        <v>4.4085648148147999E-2</v>
      </c>
      <c r="BF23" s="37">
        <v>31</v>
      </c>
      <c r="BG23" s="5">
        <v>42</v>
      </c>
      <c r="BH23" s="30">
        <v>0.19247685185185201</v>
      </c>
      <c r="BI23" s="30">
        <f>BH23</f>
        <v>0.19247685185185201</v>
      </c>
      <c r="BJ23" s="30">
        <f>BI23-BD23</f>
        <v>9.0625000000000011E-3</v>
      </c>
      <c r="BK23" s="37">
        <v>21</v>
      </c>
      <c r="BL23" s="5">
        <v>43</v>
      </c>
      <c r="BM23" s="30">
        <v>0.216979166666667</v>
      </c>
      <c r="BN23" s="30">
        <f>BM23</f>
        <v>0.216979166666667</v>
      </c>
      <c r="BO23" s="30">
        <f>BN23-BI23</f>
        <v>2.4502314814814991E-2</v>
      </c>
      <c r="BP23" s="37">
        <v>17</v>
      </c>
      <c r="BQ23" s="5">
        <v>44</v>
      </c>
      <c r="BR23" s="30">
        <v>0.25063657407407403</v>
      </c>
      <c r="BS23" s="30">
        <f>BR23</f>
        <v>0.25063657407407403</v>
      </c>
      <c r="BT23" s="30">
        <f>BS23-BN23</f>
        <v>3.3657407407407025E-2</v>
      </c>
      <c r="BU23" s="47">
        <v>16</v>
      </c>
      <c r="BV23" s="5">
        <v>46</v>
      </c>
      <c r="BW23" s="40">
        <v>0.314618055555556</v>
      </c>
      <c r="BX23" s="40">
        <f>BW23</f>
        <v>0.314618055555556</v>
      </c>
      <c r="BY23" s="40">
        <f>BX23-BS23</f>
        <v>6.3981481481481972E-2</v>
      </c>
      <c r="BZ23" s="43">
        <v>16</v>
      </c>
      <c r="CA23" s="5">
        <v>47</v>
      </c>
      <c r="CB23" s="30">
        <v>0.36766203703703698</v>
      </c>
      <c r="CC23" s="30">
        <f>CB23</f>
        <v>0.36766203703703698</v>
      </c>
      <c r="CD23" s="30">
        <f>CC23-BX23</f>
        <v>5.3043981481480984E-2</v>
      </c>
      <c r="CE23" s="37">
        <v>20</v>
      </c>
      <c r="CF23" s="5">
        <v>48</v>
      </c>
      <c r="CG23" s="30">
        <v>0.388935185185185</v>
      </c>
      <c r="CH23" s="30">
        <f>CG23</f>
        <v>0.388935185185185</v>
      </c>
      <c r="CI23" s="30">
        <f>CH23-CC23</f>
        <v>2.1273148148148013E-2</v>
      </c>
      <c r="CJ23" s="47">
        <v>20</v>
      </c>
      <c r="CK23" s="5">
        <v>49</v>
      </c>
      <c r="CL23" s="30">
        <v>0.46395833333333297</v>
      </c>
      <c r="CM23" s="30">
        <f>CL23</f>
        <v>0.46395833333333297</v>
      </c>
      <c r="CN23" s="30">
        <f>CM23-CH23</f>
        <v>7.5023148148147978E-2</v>
      </c>
      <c r="CO23" s="47">
        <v>24</v>
      </c>
      <c r="CP23" s="5">
        <v>50</v>
      </c>
      <c r="CQ23" s="30">
        <v>1.29282407407407E-2</v>
      </c>
      <c r="CR23" s="30">
        <f>CQ23+$DG$50</f>
        <v>0.51292824074074073</v>
      </c>
      <c r="CS23" s="30">
        <f>CR23-CM23</f>
        <v>4.8969907407407753E-2</v>
      </c>
      <c r="CT23" s="37">
        <v>24</v>
      </c>
      <c r="CU23" s="60">
        <f>DB23+DC23</f>
        <v>0.53172453703703704</v>
      </c>
      <c r="CV23" s="61">
        <f>CU23-CR23</f>
        <v>1.8796296296296311E-2</v>
      </c>
      <c r="CW23" s="62">
        <v>20</v>
      </c>
      <c r="CX23" s="29">
        <f>CV23+CS23+CN23+CI23+CD23+BY23+BT23+BO23+BJ23+BE23+AZ23+AU23+AP23+AK23+AF23+AA23+V23+Q23+L23+G23</f>
        <v>0.97405092592592546</v>
      </c>
      <c r="CY23" s="22">
        <v>19</v>
      </c>
      <c r="CZ23" s="22">
        <v>20</v>
      </c>
      <c r="DA23" s="50">
        <v>3.3368055555555554E-2</v>
      </c>
      <c r="DB23" s="50">
        <v>0.5</v>
      </c>
      <c r="DC23" s="50">
        <v>3.172453703703703E-2</v>
      </c>
      <c r="DD23" s="51"/>
      <c r="DE23" s="51"/>
      <c r="DF23" s="50">
        <v>0.52430555555555602</v>
      </c>
      <c r="DG23" s="50">
        <v>0.5</v>
      </c>
      <c r="DH23" s="52">
        <v>2.7083333333333334E-2</v>
      </c>
      <c r="DI23" s="53">
        <f>CX23-AK23-BY23-DH23</f>
        <v>0.7678356481481472</v>
      </c>
      <c r="DJ23" s="37">
        <v>21</v>
      </c>
    </row>
    <row r="24" spans="1:116" s="2" customFormat="1">
      <c r="A24" s="21" t="s">
        <v>22</v>
      </c>
      <c r="B24" s="22">
        <v>232058</v>
      </c>
      <c r="C24" s="23">
        <f>DA24+$DF$50</f>
        <v>0.61805555555555602</v>
      </c>
      <c r="D24" s="4">
        <v>31</v>
      </c>
      <c r="E24" s="29">
        <v>0.21182870370370399</v>
      </c>
      <c r="F24" s="30">
        <f>E24+$DG$50</f>
        <v>0.71182870370370399</v>
      </c>
      <c r="G24" s="30">
        <f>F24-C24</f>
        <v>9.3773148148147967E-2</v>
      </c>
      <c r="H24" s="31">
        <v>37</v>
      </c>
      <c r="I24" s="4">
        <v>32</v>
      </c>
      <c r="J24" s="30">
        <v>0.24354166666666699</v>
      </c>
      <c r="K24" s="30">
        <f>J24+$DG$50</f>
        <v>0.74354166666666699</v>
      </c>
      <c r="L24" s="30">
        <f>K24-F24</f>
        <v>3.1712962962962998E-2</v>
      </c>
      <c r="M24" s="31">
        <v>39</v>
      </c>
      <c r="N24" s="4">
        <v>33</v>
      </c>
      <c r="O24" s="30">
        <v>0.30449074074074101</v>
      </c>
      <c r="P24" s="30">
        <f>O24+$DG$50</f>
        <v>0.80449074074074101</v>
      </c>
      <c r="Q24" s="30">
        <f>P24-K24</f>
        <v>6.0949074074074017E-2</v>
      </c>
      <c r="R24" s="37">
        <v>40</v>
      </c>
      <c r="S24" s="4">
        <v>34</v>
      </c>
      <c r="T24" s="30">
        <v>0.44634259259259301</v>
      </c>
      <c r="U24" s="30">
        <f>T24+$DG$50</f>
        <v>0.94634259259259301</v>
      </c>
      <c r="V24" s="30">
        <f>U24-P24</f>
        <v>0.14185185185185201</v>
      </c>
      <c r="W24" s="37">
        <v>48</v>
      </c>
      <c r="X24" s="4">
        <v>35</v>
      </c>
      <c r="Y24" s="30">
        <v>0.48849537037037</v>
      </c>
      <c r="Z24" s="30">
        <f>Y24+$DG$50</f>
        <v>0.98849537037037005</v>
      </c>
      <c r="AA24" s="30">
        <f>Z24-U24</f>
        <v>4.215277777777704E-2</v>
      </c>
      <c r="AB24" s="37">
        <v>41</v>
      </c>
      <c r="AC24" s="4">
        <v>36</v>
      </c>
      <c r="AD24" s="30">
        <v>1.59375E-2</v>
      </c>
      <c r="AE24" s="30">
        <f>AD24</f>
        <v>1.59375E-2</v>
      </c>
      <c r="AF24" s="30">
        <f>AE24-Z24+$DG$50+$DG$50</f>
        <v>2.7442129629629997E-2</v>
      </c>
      <c r="AG24" s="37">
        <v>26</v>
      </c>
      <c r="AH24" s="4">
        <v>37</v>
      </c>
      <c r="AI24" s="40">
        <v>3.6018518518518498E-2</v>
      </c>
      <c r="AJ24" s="40">
        <f>AI24</f>
        <v>3.6018518518518498E-2</v>
      </c>
      <c r="AK24" s="40">
        <f>AJ24-AE24</f>
        <v>2.0081018518518498E-2</v>
      </c>
      <c r="AL24" s="43">
        <v>15</v>
      </c>
      <c r="AM24" s="4">
        <v>38</v>
      </c>
      <c r="AN24" s="30">
        <v>0.15319444444444399</v>
      </c>
      <c r="AO24" s="30">
        <f>AN24</f>
        <v>0.15319444444444399</v>
      </c>
      <c r="AP24" s="30">
        <f>AO24-AJ24</f>
        <v>0.11717592592592549</v>
      </c>
      <c r="AQ24" s="37">
        <v>45</v>
      </c>
      <c r="AR24" s="4">
        <v>39</v>
      </c>
      <c r="AS24" s="30">
        <v>0.177974537037037</v>
      </c>
      <c r="AT24" s="30">
        <f>AS24</f>
        <v>0.177974537037037</v>
      </c>
      <c r="AU24" s="30">
        <f>AT24-AO24</f>
        <v>2.4780092592593006E-2</v>
      </c>
      <c r="AV24" s="37">
        <v>10</v>
      </c>
      <c r="AW24" s="4">
        <v>40</v>
      </c>
      <c r="AX24" s="30">
        <v>0.19084490740740701</v>
      </c>
      <c r="AY24" s="71">
        <f>AX24</f>
        <v>0.19084490740740701</v>
      </c>
      <c r="AZ24" s="71">
        <f>AY24-AT24</f>
        <v>1.2870370370370005E-2</v>
      </c>
      <c r="BA24" s="74">
        <v>2</v>
      </c>
      <c r="BB24" s="4">
        <v>41</v>
      </c>
      <c r="BC24" s="30">
        <v>0.22189814814814801</v>
      </c>
      <c r="BD24" s="30">
        <f>BC24</f>
        <v>0.22189814814814801</v>
      </c>
      <c r="BE24" s="30">
        <f>BD24-AY24</f>
        <v>3.1053240740741006E-2</v>
      </c>
      <c r="BF24" s="37">
        <v>23</v>
      </c>
      <c r="BG24" s="4">
        <v>42</v>
      </c>
      <c r="BH24" s="30">
        <v>0.23244212962963001</v>
      </c>
      <c r="BI24" s="30">
        <f>BH24</f>
        <v>0.23244212962963001</v>
      </c>
      <c r="BJ24" s="30">
        <f>BI24-BD24</f>
        <v>1.0543981481482001E-2</v>
      </c>
      <c r="BK24" s="37">
        <v>26</v>
      </c>
      <c r="BL24" s="4">
        <v>43</v>
      </c>
      <c r="BM24" s="30">
        <v>0.24553240740740701</v>
      </c>
      <c r="BN24" s="71">
        <f>BM24</f>
        <v>0.24553240740740701</v>
      </c>
      <c r="BO24" s="71">
        <f>BN24-BI24</f>
        <v>1.3090277777776993E-2</v>
      </c>
      <c r="BP24" s="74">
        <v>2</v>
      </c>
      <c r="BQ24" s="4">
        <v>44</v>
      </c>
      <c r="BR24" s="30">
        <v>0.26532407407407399</v>
      </c>
      <c r="BS24" s="71">
        <f>BR24</f>
        <v>0.26532407407407399</v>
      </c>
      <c r="BT24" s="71">
        <f>BS24-BN24</f>
        <v>1.9791666666666985E-2</v>
      </c>
      <c r="BU24" s="74">
        <v>3</v>
      </c>
      <c r="BV24" s="4">
        <v>46</v>
      </c>
      <c r="BW24" s="40">
        <v>0.35296296296296298</v>
      </c>
      <c r="BX24" s="40">
        <f>BW24</f>
        <v>0.35296296296296298</v>
      </c>
      <c r="BY24" s="40">
        <f>BX24-BS24</f>
        <v>8.7638888888888988E-2</v>
      </c>
      <c r="BZ24" s="41">
        <v>23</v>
      </c>
      <c r="CA24" s="4">
        <v>47</v>
      </c>
      <c r="CB24" s="30">
        <v>0.36835648148148098</v>
      </c>
      <c r="CC24" s="71">
        <f>CB24</f>
        <v>0.36835648148148098</v>
      </c>
      <c r="CD24" s="71">
        <f>CC24-BX24</f>
        <v>1.5393518518518001E-2</v>
      </c>
      <c r="CE24" s="74">
        <v>1</v>
      </c>
      <c r="CF24" s="4">
        <v>48</v>
      </c>
      <c r="CG24" s="30">
        <v>0.388703703703704</v>
      </c>
      <c r="CH24" s="30">
        <f>CG24</f>
        <v>0.388703703703704</v>
      </c>
      <c r="CI24" s="30">
        <f>CH24-CC24</f>
        <v>2.0347222222223016E-2</v>
      </c>
      <c r="CJ24" s="47">
        <v>18</v>
      </c>
      <c r="CK24" s="4">
        <v>49</v>
      </c>
      <c r="CL24" s="30">
        <v>0.45473379629629601</v>
      </c>
      <c r="CM24" s="30">
        <f>CL24</f>
        <v>0.45473379629629601</v>
      </c>
      <c r="CN24" s="30">
        <f>CM24-CH24</f>
        <v>6.6030092592592016E-2</v>
      </c>
      <c r="CO24" s="47">
        <v>16</v>
      </c>
      <c r="CP24" s="4">
        <v>50</v>
      </c>
      <c r="CQ24" s="30">
        <v>3.21759259259259E-3</v>
      </c>
      <c r="CR24" s="30">
        <f>CQ24+$DG$50</f>
        <v>0.50321759259259258</v>
      </c>
      <c r="CS24" s="30">
        <f>CR24-CM24+$DG$50+$DG$50</f>
        <v>1.0484837962962965</v>
      </c>
      <c r="CT24" s="37">
        <v>25</v>
      </c>
      <c r="CU24" s="60">
        <f>DB24+DC24</f>
        <v>0.51692129629629635</v>
      </c>
      <c r="CV24" s="61">
        <f>CU24-CR24</f>
        <v>1.3703703703703773E-2</v>
      </c>
      <c r="CW24" s="62">
        <v>8</v>
      </c>
      <c r="CX24" s="29">
        <f>CV24+CS24+CN24+CI24+CD24+BY24+BT24+BO24+BJ24+BE24+AZ24+AU24+AP24+AK24+AF24+AA24+V24+Q24+L24+G24</f>
        <v>1.8988657407407405</v>
      </c>
      <c r="CY24" s="22">
        <v>19</v>
      </c>
      <c r="CZ24" s="22">
        <v>20</v>
      </c>
      <c r="DA24" s="50">
        <v>9.375E-2</v>
      </c>
      <c r="DB24" s="50">
        <v>0.5</v>
      </c>
      <c r="DC24" s="50">
        <v>1.6921296296296299E-2</v>
      </c>
      <c r="DD24" s="51"/>
      <c r="DE24" s="51"/>
      <c r="DF24" s="50">
        <v>0.52430555555555558</v>
      </c>
      <c r="DG24" s="50">
        <v>0.5</v>
      </c>
      <c r="DH24" s="52">
        <v>1.6666666666666666E-2</v>
      </c>
      <c r="DI24" s="53">
        <f>CX24-AK24-BY24-DH24</f>
        <v>1.7744791666666664</v>
      </c>
      <c r="DJ24" s="37">
        <v>22</v>
      </c>
      <c r="DK24"/>
      <c r="DL24"/>
    </row>
    <row r="25" spans="1:116">
      <c r="A25" s="21" t="s">
        <v>62</v>
      </c>
      <c r="B25" s="24">
        <v>2067987</v>
      </c>
      <c r="C25" s="23">
        <f>DA25+$DF$50</f>
        <v>0.64538194444444485</v>
      </c>
      <c r="D25" s="3">
        <v>31</v>
      </c>
      <c r="E25" s="32">
        <v>0.73549768518518499</v>
      </c>
      <c r="F25" s="33">
        <f>E25</f>
        <v>0.73549768518518499</v>
      </c>
      <c r="G25" s="30">
        <f>F25-C25</f>
        <v>9.0115740740740136E-2</v>
      </c>
      <c r="H25" s="31">
        <v>31</v>
      </c>
      <c r="I25" s="3">
        <v>32</v>
      </c>
      <c r="J25" s="33">
        <v>0.79563657407407395</v>
      </c>
      <c r="K25" s="33">
        <f>J25</f>
        <v>0.79563657407407395</v>
      </c>
      <c r="L25" s="30">
        <f>K25-F25</f>
        <v>6.0138888888888964E-2</v>
      </c>
      <c r="M25" s="31">
        <v>51</v>
      </c>
      <c r="N25" s="3">
        <v>33</v>
      </c>
      <c r="O25" s="33">
        <v>0.9</v>
      </c>
      <c r="P25" s="33">
        <f>O25</f>
        <v>0.9</v>
      </c>
      <c r="Q25" s="30">
        <f>P25-K25</f>
        <v>0.10436342592592607</v>
      </c>
      <c r="R25" s="37">
        <v>50</v>
      </c>
      <c r="S25" s="3">
        <v>34</v>
      </c>
      <c r="T25" s="33">
        <v>1.1435185185185199E-2</v>
      </c>
      <c r="U25" s="33">
        <f>T25</f>
        <v>1.1435185185185199E-2</v>
      </c>
      <c r="V25" s="30">
        <f>U25-P25+$DG$50+$DG$50</f>
        <v>0.11143518518518514</v>
      </c>
      <c r="W25" s="37">
        <v>47</v>
      </c>
      <c r="X25" s="3">
        <v>35</v>
      </c>
      <c r="Y25" s="33">
        <v>3.6898148148148097E-2</v>
      </c>
      <c r="Z25" s="33">
        <f>Y25</f>
        <v>3.6898148148148097E-2</v>
      </c>
      <c r="AA25" s="30">
        <f>Z25-U25</f>
        <v>2.5462962962962896E-2</v>
      </c>
      <c r="AB25" s="37">
        <v>18</v>
      </c>
      <c r="AC25" s="3">
        <v>36</v>
      </c>
      <c r="AD25" s="33">
        <v>5.6087962962962999E-2</v>
      </c>
      <c r="AE25" s="33">
        <f>AD25</f>
        <v>5.6087962962962999E-2</v>
      </c>
      <c r="AF25" s="30">
        <f>AE25-Z25</f>
        <v>1.9189814814814903E-2</v>
      </c>
      <c r="AG25" s="37">
        <v>17</v>
      </c>
      <c r="AH25" s="3">
        <v>37</v>
      </c>
      <c r="AI25" s="42">
        <v>6.8553240740740706E-2</v>
      </c>
      <c r="AJ25" s="42">
        <f>AI25</f>
        <v>6.8553240740740706E-2</v>
      </c>
      <c r="AK25" s="40">
        <f>AJ25-AE25</f>
        <v>1.2465277777777707E-2</v>
      </c>
      <c r="AL25" s="41">
        <v>5</v>
      </c>
      <c r="AM25" s="3">
        <v>38</v>
      </c>
      <c r="AN25" s="33">
        <v>0.15798611111111099</v>
      </c>
      <c r="AO25" s="33">
        <f>AN25</f>
        <v>0.15798611111111099</v>
      </c>
      <c r="AP25" s="30">
        <f>AO25-AJ25</f>
        <v>8.9432870370370288E-2</v>
      </c>
      <c r="AQ25" s="47">
        <v>42</v>
      </c>
      <c r="AR25" s="3">
        <v>39</v>
      </c>
      <c r="AS25" s="33">
        <v>0.16699074074074099</v>
      </c>
      <c r="AT25" s="71">
        <f>AS25</f>
        <v>0.16699074074074099</v>
      </c>
      <c r="AU25" s="71">
        <f>AT25-AO25</f>
        <v>9.004629629630001E-3</v>
      </c>
      <c r="AV25" s="74">
        <v>1</v>
      </c>
      <c r="AW25" s="3">
        <v>40</v>
      </c>
      <c r="AX25" s="33">
        <v>0.18879629629629599</v>
      </c>
      <c r="AY25" s="33">
        <f>AX25</f>
        <v>0.18879629629629599</v>
      </c>
      <c r="AZ25" s="30">
        <f>AY25-AT25</f>
        <v>2.1805555555554995E-2</v>
      </c>
      <c r="BA25" s="37">
        <v>5</v>
      </c>
      <c r="BB25" s="3">
        <v>41</v>
      </c>
      <c r="BC25" s="33">
        <v>0.242685185185185</v>
      </c>
      <c r="BD25" s="33">
        <f>BC25</f>
        <v>0.242685185185185</v>
      </c>
      <c r="BE25" s="30">
        <f>BD25-AY25</f>
        <v>5.3888888888889014E-2</v>
      </c>
      <c r="BF25" s="37">
        <v>36</v>
      </c>
      <c r="BG25" s="3">
        <v>42</v>
      </c>
      <c r="BH25" s="33">
        <v>0.25393518518518499</v>
      </c>
      <c r="BI25" s="33">
        <f>BH25</f>
        <v>0.25393518518518499</v>
      </c>
      <c r="BJ25" s="30">
        <f>BI25-BD25</f>
        <v>1.1249999999999982E-2</v>
      </c>
      <c r="BK25" s="37">
        <v>31</v>
      </c>
      <c r="BL25" s="3">
        <v>43</v>
      </c>
      <c r="BM25" s="33">
        <v>0.268206018518518</v>
      </c>
      <c r="BN25" s="33">
        <f>BM25</f>
        <v>0.268206018518518</v>
      </c>
      <c r="BO25" s="30">
        <f>BN25-BI25</f>
        <v>1.4270833333333011E-2</v>
      </c>
      <c r="BP25" s="37">
        <v>4</v>
      </c>
      <c r="BQ25" s="3">
        <v>44</v>
      </c>
      <c r="BR25" s="33">
        <v>0.337708333333333</v>
      </c>
      <c r="BS25" s="33">
        <f>BR25</f>
        <v>0.337708333333333</v>
      </c>
      <c r="BT25" s="30">
        <f>BS25-BN25</f>
        <v>6.9502314814815003E-2</v>
      </c>
      <c r="BU25" s="47">
        <v>34</v>
      </c>
      <c r="BV25" s="3">
        <v>46</v>
      </c>
      <c r="BW25" s="42">
        <v>0.38756944444444402</v>
      </c>
      <c r="BX25" s="42">
        <f>BW25</f>
        <v>0.38756944444444402</v>
      </c>
      <c r="BY25" s="40">
        <f>BX25-BS25</f>
        <v>4.9861111111111023E-2</v>
      </c>
      <c r="BZ25" s="43">
        <v>10</v>
      </c>
      <c r="CA25" s="3">
        <v>47</v>
      </c>
      <c r="CB25" s="33">
        <v>0.44295138888888902</v>
      </c>
      <c r="CC25" s="33">
        <f>CB25</f>
        <v>0.44295138888888902</v>
      </c>
      <c r="CD25" s="30">
        <f>CC25-BX25</f>
        <v>5.5381944444444997E-2</v>
      </c>
      <c r="CE25" s="37">
        <v>21</v>
      </c>
      <c r="CF25" s="3">
        <v>48</v>
      </c>
      <c r="CG25" s="33">
        <v>0.45304398148148201</v>
      </c>
      <c r="CH25" s="71">
        <f>CG25</f>
        <v>0.45304398148148201</v>
      </c>
      <c r="CI25" s="71">
        <f>CH25-CC25</f>
        <v>1.0092592592592986E-2</v>
      </c>
      <c r="CJ25" s="74">
        <v>2</v>
      </c>
      <c r="CK25" s="3">
        <v>49</v>
      </c>
      <c r="CL25" s="33">
        <v>0.49722222222222201</v>
      </c>
      <c r="CM25" s="71">
        <f>CL25</f>
        <v>0.49722222222222201</v>
      </c>
      <c r="CN25" s="71">
        <f>CM25-CH25</f>
        <v>4.4178240740740005E-2</v>
      </c>
      <c r="CO25" s="74">
        <v>1</v>
      </c>
      <c r="CP25" s="3">
        <v>50</v>
      </c>
      <c r="CQ25" s="33">
        <v>0.536215277777778</v>
      </c>
      <c r="CR25" s="33">
        <f>CQ25</f>
        <v>0.536215277777778</v>
      </c>
      <c r="CS25" s="30">
        <f>CR25-CM25</f>
        <v>3.8993055555555989E-2</v>
      </c>
      <c r="CT25" s="37">
        <v>20</v>
      </c>
      <c r="CU25" s="60">
        <f>DB25+DC25</f>
        <v>0.55701388888888892</v>
      </c>
      <c r="CV25" s="61">
        <f>CU25-CR25</f>
        <v>2.0798611111110921E-2</v>
      </c>
      <c r="CW25" s="62">
        <v>22</v>
      </c>
      <c r="CX25" s="29">
        <f>CV25+CS25+CN25+CI25+CD25+BY25+BT25+BO25+BJ25+BE25+AZ25+AU25+AP25+AK25+AF25+AA25+V25+Q25+L25+G25</f>
        <v>0.91163194444444395</v>
      </c>
      <c r="CY25" s="24">
        <v>19</v>
      </c>
      <c r="CZ25" s="24">
        <v>20</v>
      </c>
      <c r="DA25" s="50">
        <v>0.12107638888888889</v>
      </c>
      <c r="DB25" s="50"/>
      <c r="DC25" s="50">
        <v>0.55701388888888892</v>
      </c>
      <c r="DD25" s="51"/>
      <c r="DE25" s="51"/>
      <c r="DF25" s="50">
        <v>0.52430555555555602</v>
      </c>
      <c r="DG25" s="50">
        <v>0.5</v>
      </c>
      <c r="DH25" s="52"/>
      <c r="DI25" s="53">
        <f>CX25-AK25-BY25-DH25</f>
        <v>0.8493055555555552</v>
      </c>
      <c r="DJ25" s="37">
        <v>23</v>
      </c>
      <c r="DK25" s="2"/>
      <c r="DL25" s="2"/>
    </row>
    <row r="26" spans="1:116">
      <c r="A26" s="21" t="s">
        <v>41</v>
      </c>
      <c r="B26" s="22">
        <v>232084</v>
      </c>
      <c r="C26" s="23">
        <f>DA26+$DF$50</f>
        <v>0.55973379629629672</v>
      </c>
      <c r="D26" s="4">
        <v>31</v>
      </c>
      <c r="E26" s="29">
        <v>0.13256944444444399</v>
      </c>
      <c r="F26" s="30">
        <f>E26+$DG$50</f>
        <v>0.63256944444444396</v>
      </c>
      <c r="G26" s="30">
        <f>F26-C26</f>
        <v>7.2835648148147247E-2</v>
      </c>
      <c r="H26" s="31">
        <v>15</v>
      </c>
      <c r="I26" s="4">
        <v>32</v>
      </c>
      <c r="J26" s="30">
        <v>0.18219907407407401</v>
      </c>
      <c r="K26" s="30">
        <f>J26+$DG$50</f>
        <v>0.68219907407407399</v>
      </c>
      <c r="L26" s="30">
        <f>K26-F26</f>
        <v>4.9629629629630023E-2</v>
      </c>
      <c r="M26" s="31">
        <v>47</v>
      </c>
      <c r="N26" s="4">
        <v>33</v>
      </c>
      <c r="O26" s="30">
        <v>0.21606481481481499</v>
      </c>
      <c r="P26" s="30">
        <f>O26+$DG$50</f>
        <v>0.71606481481481499</v>
      </c>
      <c r="Q26" s="30">
        <f>P26-K26</f>
        <v>3.3865740740741002E-2</v>
      </c>
      <c r="R26" s="37">
        <v>25</v>
      </c>
      <c r="S26" s="4">
        <v>34</v>
      </c>
      <c r="T26" s="30">
        <v>0.28122685185185198</v>
      </c>
      <c r="U26" s="30">
        <f>T26+$DG$50</f>
        <v>0.78122685185185192</v>
      </c>
      <c r="V26" s="30">
        <f>U26-P26</f>
        <v>6.5162037037036935E-2</v>
      </c>
      <c r="W26" s="37">
        <v>33</v>
      </c>
      <c r="X26" s="4">
        <v>35</v>
      </c>
      <c r="Y26" s="30">
        <v>0.31195601851851801</v>
      </c>
      <c r="Z26" s="30">
        <f>Y26+$DG$50</f>
        <v>0.81195601851851795</v>
      </c>
      <c r="AA26" s="30">
        <f>Z26-U26</f>
        <v>3.072916666666603E-2</v>
      </c>
      <c r="AB26" s="37">
        <v>26</v>
      </c>
      <c r="AC26" s="4">
        <v>36</v>
      </c>
      <c r="AD26" s="30">
        <v>0.35113425925925901</v>
      </c>
      <c r="AE26" s="30">
        <f>AD26+$DG$50</f>
        <v>0.85113425925925901</v>
      </c>
      <c r="AF26" s="30">
        <f>AE26-Z26</f>
        <v>3.9178240740741055E-2</v>
      </c>
      <c r="AG26" s="37">
        <v>41</v>
      </c>
      <c r="AH26" s="4">
        <v>37</v>
      </c>
      <c r="AI26" s="40">
        <v>0.44879629629629603</v>
      </c>
      <c r="AJ26" s="40">
        <f>AI26+$DG$50</f>
        <v>0.94879629629629603</v>
      </c>
      <c r="AK26" s="40">
        <f>AJ26-AE26</f>
        <v>9.7662037037037019E-2</v>
      </c>
      <c r="AL26" s="41">
        <v>35</v>
      </c>
      <c r="AM26" s="4">
        <v>38</v>
      </c>
      <c r="AN26" s="30">
        <v>0.48599537037036999</v>
      </c>
      <c r="AO26" s="30">
        <f>AN26+$DG$50</f>
        <v>0.98599537037036999</v>
      </c>
      <c r="AP26" s="30">
        <f>AO26-AJ26</f>
        <v>3.7199074074073968E-2</v>
      </c>
      <c r="AQ26" s="47">
        <v>24</v>
      </c>
      <c r="AR26" s="4">
        <v>39</v>
      </c>
      <c r="AS26" s="30">
        <v>1.35763888888889E-2</v>
      </c>
      <c r="AT26" s="30">
        <f>AS26</f>
        <v>1.35763888888889E-2</v>
      </c>
      <c r="AU26" s="30">
        <f>AT26-AO26+$DG$50+$DG$50</f>
        <v>2.7581018518518907E-2</v>
      </c>
      <c r="AV26" s="37">
        <v>14</v>
      </c>
      <c r="AW26" s="4">
        <v>40</v>
      </c>
      <c r="AX26" s="30">
        <v>7.2442129629629606E-2</v>
      </c>
      <c r="AY26" s="30">
        <f>AX26</f>
        <v>7.2442129629629606E-2</v>
      </c>
      <c r="AZ26" s="30">
        <f>AY26-AT26</f>
        <v>5.8865740740740705E-2</v>
      </c>
      <c r="BA26" s="37">
        <v>28</v>
      </c>
      <c r="BB26" s="4">
        <v>41</v>
      </c>
      <c r="BC26" s="30">
        <v>9.1759259259259304E-2</v>
      </c>
      <c r="BD26" s="30">
        <f>BC26</f>
        <v>9.1759259259259304E-2</v>
      </c>
      <c r="BE26" s="30">
        <f>BD26-AY26</f>
        <v>1.9317129629629698E-2</v>
      </c>
      <c r="BF26" s="37">
        <v>6</v>
      </c>
      <c r="BG26" s="4">
        <v>42</v>
      </c>
      <c r="BH26" s="30">
        <v>0.10431712962963</v>
      </c>
      <c r="BI26" s="30">
        <f>BH26</f>
        <v>0.10431712962963</v>
      </c>
      <c r="BJ26" s="30">
        <f>BI26-BD26</f>
        <v>1.2557870370370691E-2</v>
      </c>
      <c r="BK26" s="37">
        <v>36</v>
      </c>
      <c r="BL26" s="4">
        <v>43</v>
      </c>
      <c r="BM26" s="30">
        <v>0.14362268518518501</v>
      </c>
      <c r="BN26" s="30">
        <f>BM26</f>
        <v>0.14362268518518501</v>
      </c>
      <c r="BO26" s="30">
        <f>BN26-BI26</f>
        <v>3.9305555555555011E-2</v>
      </c>
      <c r="BP26" s="37">
        <v>37</v>
      </c>
      <c r="BQ26" s="4">
        <v>44</v>
      </c>
      <c r="BR26" s="30">
        <v>0.180590277777778</v>
      </c>
      <c r="BS26" s="30">
        <f>BR26</f>
        <v>0.180590277777778</v>
      </c>
      <c r="BT26" s="30">
        <f>BS26-BN26</f>
        <v>3.6967592592592996E-2</v>
      </c>
      <c r="BU26" s="47">
        <v>18</v>
      </c>
      <c r="BV26" s="4">
        <v>46</v>
      </c>
      <c r="BW26" s="40">
        <v>0.23064814814814799</v>
      </c>
      <c r="BX26" s="40">
        <f>BW26</f>
        <v>0.23064814814814799</v>
      </c>
      <c r="BY26" s="40">
        <f>BX26-BS26</f>
        <v>5.0057870370369989E-2</v>
      </c>
      <c r="BZ26" s="41">
        <v>11</v>
      </c>
      <c r="CA26" s="4">
        <v>47</v>
      </c>
      <c r="CB26" s="30">
        <v>0.27975694444444399</v>
      </c>
      <c r="CC26" s="30">
        <f>CB26</f>
        <v>0.27975694444444399</v>
      </c>
      <c r="CD26" s="30">
        <f>CC26-BX26</f>
        <v>4.9108796296295998E-2</v>
      </c>
      <c r="CE26" s="37">
        <v>17</v>
      </c>
      <c r="CF26" s="4">
        <v>48</v>
      </c>
      <c r="CG26" s="30">
        <v>0.29738425925925899</v>
      </c>
      <c r="CH26" s="30">
        <f>CG26</f>
        <v>0.29738425925925899</v>
      </c>
      <c r="CI26" s="30">
        <f>CH26-CC26</f>
        <v>1.7627314814814998E-2</v>
      </c>
      <c r="CJ26" s="47">
        <v>14</v>
      </c>
      <c r="CK26" s="4">
        <v>49</v>
      </c>
      <c r="CL26" s="30">
        <v>0.35288194444444398</v>
      </c>
      <c r="CM26" s="61">
        <f>CL26</f>
        <v>0.35288194444444398</v>
      </c>
      <c r="CN26" s="61">
        <f>CM26-CH26</f>
        <v>5.5497685185184997E-2</v>
      </c>
      <c r="CO26" s="63">
        <v>6</v>
      </c>
      <c r="CP26" s="4"/>
      <c r="CQ26" s="22"/>
      <c r="CR26" s="30"/>
      <c r="CS26" s="30"/>
      <c r="CT26" s="23"/>
      <c r="CU26" s="29"/>
      <c r="CV26" s="30"/>
      <c r="CW26" s="23"/>
      <c r="CX26" s="29">
        <f>CV26+CS26+CN26+CI26+CD26+BY26+BT26+BO26+BJ26+BE26+AZ26+AU26+AP26+AK26+AF26+AA26+V26+Q26+L26+G26</f>
        <v>0.79314814814814727</v>
      </c>
      <c r="CY26" s="22">
        <v>18</v>
      </c>
      <c r="CZ26" s="22">
        <v>18</v>
      </c>
      <c r="DA26" s="50">
        <v>3.5428240740740739E-2</v>
      </c>
      <c r="DB26" s="50"/>
      <c r="DC26" s="50"/>
      <c r="DD26" s="51"/>
      <c r="DE26" s="51"/>
      <c r="DF26" s="50">
        <v>0.52430555555555558</v>
      </c>
      <c r="DG26" s="50">
        <v>0.5</v>
      </c>
      <c r="DH26" s="52">
        <v>4.3750000000000004E-2</v>
      </c>
      <c r="DI26" s="53">
        <f>CX26-AK26-BY26-DH26</f>
        <v>0.60167824074074028</v>
      </c>
      <c r="DJ26" s="37">
        <v>24</v>
      </c>
    </row>
    <row r="27" spans="1:116">
      <c r="A27" s="21" t="s">
        <v>25</v>
      </c>
      <c r="B27" s="22">
        <v>232061</v>
      </c>
      <c r="C27" s="23">
        <f>DA27+$DF$50</f>
        <v>0.63479166666666709</v>
      </c>
      <c r="D27" s="4">
        <v>31</v>
      </c>
      <c r="E27" s="29">
        <v>0.20471064814814799</v>
      </c>
      <c r="F27" s="30">
        <f>E27+$DG$50</f>
        <v>0.70471064814814799</v>
      </c>
      <c r="G27" s="30">
        <f>F27-C27</f>
        <v>6.9918981481480902E-2</v>
      </c>
      <c r="H27" s="31">
        <v>10</v>
      </c>
      <c r="I27" s="4">
        <v>32</v>
      </c>
      <c r="J27" s="30">
        <v>0.27053240740740703</v>
      </c>
      <c r="K27" s="30">
        <f>J27+$DG$50</f>
        <v>0.77053240740740703</v>
      </c>
      <c r="L27" s="30">
        <f>K27-F27</f>
        <v>6.5821759259259038E-2</v>
      </c>
      <c r="M27" s="31">
        <v>54</v>
      </c>
      <c r="N27" s="4">
        <v>33</v>
      </c>
      <c r="O27" s="30">
        <v>0.28681712962963002</v>
      </c>
      <c r="P27" s="71">
        <f>O27+$DG$50</f>
        <v>0.78681712962963002</v>
      </c>
      <c r="Q27" s="71">
        <f>P27-K27</f>
        <v>1.6284722222222991E-2</v>
      </c>
      <c r="R27" s="74">
        <v>1</v>
      </c>
      <c r="S27" s="4">
        <v>34</v>
      </c>
      <c r="T27" s="30">
        <v>0.32306712962963002</v>
      </c>
      <c r="U27" s="30">
        <f>T27+$DG$50</f>
        <v>0.82306712962963002</v>
      </c>
      <c r="V27" s="30">
        <f>U27-P27</f>
        <v>3.6250000000000004E-2</v>
      </c>
      <c r="W27" s="37">
        <v>14</v>
      </c>
      <c r="X27" s="4">
        <v>35</v>
      </c>
      <c r="Y27" s="30">
        <v>0.34715277777777798</v>
      </c>
      <c r="Z27" s="30">
        <f>Y27+$DG$50</f>
        <v>0.84715277777777798</v>
      </c>
      <c r="AA27" s="30">
        <f>Z27-U27</f>
        <v>2.4085648148147953E-2</v>
      </c>
      <c r="AB27" s="37">
        <v>16</v>
      </c>
      <c r="AC27" s="4">
        <v>36</v>
      </c>
      <c r="AD27" s="30">
        <v>0.3778125</v>
      </c>
      <c r="AE27" s="30">
        <f>AD27+$DG$50</f>
        <v>0.8778125</v>
      </c>
      <c r="AF27" s="30">
        <f>AE27-Z27</f>
        <v>3.0659722222222019E-2</v>
      </c>
      <c r="AG27" s="37">
        <v>31</v>
      </c>
      <c r="AH27" s="4">
        <v>37</v>
      </c>
      <c r="AI27" s="40">
        <v>0.479375</v>
      </c>
      <c r="AJ27" s="40">
        <f>AI27+$DG$50</f>
        <v>0.979375</v>
      </c>
      <c r="AK27" s="40">
        <f>AJ27-AE27</f>
        <v>0.1015625</v>
      </c>
      <c r="AL27" s="43">
        <v>36</v>
      </c>
      <c r="AM27" s="4">
        <v>38</v>
      </c>
      <c r="AN27" s="30">
        <v>1.80671296296296E-2</v>
      </c>
      <c r="AO27" s="30">
        <f>AN27</f>
        <v>1.80671296296296E-2</v>
      </c>
      <c r="AP27" s="30">
        <f>AO27-AJ27+$DG$50+$DG$50</f>
        <v>3.8692129629629646E-2</v>
      </c>
      <c r="AQ27" s="37">
        <v>27</v>
      </c>
      <c r="AR27" s="4">
        <v>39</v>
      </c>
      <c r="AS27" s="30">
        <v>4.8310185185185199E-2</v>
      </c>
      <c r="AT27" s="30">
        <f>AS27</f>
        <v>4.8310185185185199E-2</v>
      </c>
      <c r="AU27" s="30">
        <f>AT27-AO27</f>
        <v>3.0243055555555599E-2</v>
      </c>
      <c r="AV27" s="47">
        <v>21</v>
      </c>
      <c r="AW27" s="4">
        <v>40</v>
      </c>
      <c r="AX27" s="30">
        <v>8.8321759259259294E-2</v>
      </c>
      <c r="AY27" s="30">
        <f>AX27</f>
        <v>8.8321759259259294E-2</v>
      </c>
      <c r="AZ27" s="30">
        <f>AY27-AT27</f>
        <v>4.0011574074074095E-2</v>
      </c>
      <c r="BA27" s="37">
        <v>9</v>
      </c>
      <c r="BB27" s="4">
        <v>41</v>
      </c>
      <c r="BC27" s="30">
        <v>0.115173611111111</v>
      </c>
      <c r="BD27" s="30">
        <f>BC27</f>
        <v>0.115173611111111</v>
      </c>
      <c r="BE27" s="30">
        <f>BD27-AY27</f>
        <v>2.685185185185171E-2</v>
      </c>
      <c r="BF27" s="37">
        <v>17</v>
      </c>
      <c r="BG27" s="4">
        <v>42</v>
      </c>
      <c r="BH27" s="30">
        <v>0.12234953703703701</v>
      </c>
      <c r="BI27" s="30">
        <f>BH27</f>
        <v>0.12234953703703701</v>
      </c>
      <c r="BJ27" s="30">
        <f>BI27-BD27</f>
        <v>7.1759259259260022E-3</v>
      </c>
      <c r="BK27" s="37">
        <v>6</v>
      </c>
      <c r="BL27" s="4">
        <v>43</v>
      </c>
      <c r="BM27" s="30">
        <v>0.14181712962963</v>
      </c>
      <c r="BN27" s="30">
        <f>BM27</f>
        <v>0.14181712962963</v>
      </c>
      <c r="BO27" s="30">
        <f>BN27-BI27</f>
        <v>1.9467592592592994E-2</v>
      </c>
      <c r="BP27" s="37">
        <v>11</v>
      </c>
      <c r="BQ27" s="4">
        <v>44</v>
      </c>
      <c r="BR27" s="30">
        <v>0.16832175925925899</v>
      </c>
      <c r="BS27" s="30">
        <f>BR27</f>
        <v>0.16832175925925899</v>
      </c>
      <c r="BT27" s="30">
        <f>BS27-BN27</f>
        <v>2.650462962962899E-2</v>
      </c>
      <c r="BU27" s="47">
        <v>14</v>
      </c>
      <c r="BV27" s="4">
        <v>46</v>
      </c>
      <c r="BW27" s="40">
        <v>0.283634259259259</v>
      </c>
      <c r="BX27" s="40">
        <f>BW27</f>
        <v>0.283634259259259</v>
      </c>
      <c r="BY27" s="40">
        <f>BX27-BS27</f>
        <v>0.11531250000000001</v>
      </c>
      <c r="BZ27" s="43">
        <v>28</v>
      </c>
      <c r="CA27" s="4">
        <v>47</v>
      </c>
      <c r="CB27" s="30">
        <v>0.31041666666666701</v>
      </c>
      <c r="CC27" s="30">
        <f>CB27</f>
        <v>0.31041666666666701</v>
      </c>
      <c r="CD27" s="30">
        <f>CC27-BX27</f>
        <v>2.6782407407408004E-2</v>
      </c>
      <c r="CE27" s="37">
        <v>7</v>
      </c>
      <c r="CF27" s="4">
        <v>48</v>
      </c>
      <c r="CG27" s="30">
        <v>0.36244212962963002</v>
      </c>
      <c r="CH27" s="61">
        <f>CG27</f>
        <v>0.36244212962963002</v>
      </c>
      <c r="CI27" s="61">
        <f>CH27-CC27</f>
        <v>5.2025462962963009E-2</v>
      </c>
      <c r="CJ27" s="63">
        <v>22</v>
      </c>
      <c r="CK27" s="4">
        <v>49</v>
      </c>
      <c r="CL27" s="30">
        <v>0.41711805555555598</v>
      </c>
      <c r="CM27" s="30">
        <f>CL27</f>
        <v>0.41711805555555598</v>
      </c>
      <c r="CN27" s="30">
        <f>CM27-CH27</f>
        <v>5.4675925925925961E-2</v>
      </c>
      <c r="CO27" s="47">
        <v>5</v>
      </c>
      <c r="CP27" s="4">
        <v>50</v>
      </c>
      <c r="CQ27" s="30">
        <v>0.44175925925925902</v>
      </c>
      <c r="CR27" s="30">
        <f>CQ27</f>
        <v>0.44175925925925902</v>
      </c>
      <c r="CS27" s="30">
        <f>CR27-CM27</f>
        <v>2.4641203703703041E-2</v>
      </c>
      <c r="CT27" s="37">
        <v>10</v>
      </c>
      <c r="CU27" s="29">
        <f>DB27+DC27</f>
        <v>0.45791666666666669</v>
      </c>
      <c r="CV27" s="30">
        <f>CU27-CR27</f>
        <v>1.6157407407407676E-2</v>
      </c>
      <c r="CW27" s="49">
        <v>13</v>
      </c>
      <c r="CX27" s="29">
        <f>CV27+CS27+CN27+CI27+CD27+BY27+BT27+BO27+BJ27+BE27+AZ27+AU27+AP27+AK27+AF27+AA27+V27+Q27+L27+G27</f>
        <v>0.82312499999999955</v>
      </c>
      <c r="CY27" s="22">
        <v>19</v>
      </c>
      <c r="CZ27" s="22">
        <v>17</v>
      </c>
      <c r="DA27" s="50">
        <v>0.11048611111111112</v>
      </c>
      <c r="DB27" s="50"/>
      <c r="DC27" s="50">
        <v>0.45791666666666669</v>
      </c>
      <c r="DD27" s="55"/>
      <c r="DE27" s="55"/>
      <c r="DF27" s="50">
        <v>0.52430555555555602</v>
      </c>
      <c r="DG27" s="50">
        <v>0.5</v>
      </c>
      <c r="DH27" s="52">
        <v>2.4305555555555556E-2</v>
      </c>
      <c r="DI27" s="53">
        <f>CX27-AK27-BY27-DH27-CN27-CS27-CV27</f>
        <v>0.48646990740740725</v>
      </c>
      <c r="DJ27" s="37">
        <v>25</v>
      </c>
    </row>
    <row r="28" spans="1:116">
      <c r="A28" s="21" t="s">
        <v>15</v>
      </c>
      <c r="B28" s="22">
        <v>232051</v>
      </c>
      <c r="C28" s="23">
        <f>DA28+$DF$50</f>
        <v>0.60971064814814857</v>
      </c>
      <c r="D28" s="4">
        <v>31</v>
      </c>
      <c r="E28" s="29">
        <v>0.18179398148148099</v>
      </c>
      <c r="F28" s="30">
        <f>E28+$DG$50</f>
        <v>0.68179398148148096</v>
      </c>
      <c r="G28" s="30">
        <f>F28-C28</f>
        <v>7.2083333333332389E-2</v>
      </c>
      <c r="H28" s="31">
        <v>14</v>
      </c>
      <c r="I28" s="4">
        <v>32</v>
      </c>
      <c r="J28" s="30">
        <v>0.20336805555555601</v>
      </c>
      <c r="K28" s="30">
        <f>J28+$DG$50</f>
        <v>0.70336805555555604</v>
      </c>
      <c r="L28" s="30">
        <f>K28-F28</f>
        <v>2.1574074074075078E-2</v>
      </c>
      <c r="M28" s="31">
        <v>29</v>
      </c>
      <c r="N28" s="4">
        <v>33</v>
      </c>
      <c r="O28" s="30">
        <v>0.227025462962963</v>
      </c>
      <c r="P28" s="30">
        <f>O28+$DG$50</f>
        <v>0.727025462962963</v>
      </c>
      <c r="Q28" s="30">
        <f>P28-K28</f>
        <v>2.3657407407406961E-2</v>
      </c>
      <c r="R28" s="37">
        <v>12</v>
      </c>
      <c r="S28" s="4">
        <v>34</v>
      </c>
      <c r="T28" s="30">
        <v>0.25629629629629602</v>
      </c>
      <c r="U28" s="30">
        <f>T28+$DG$50</f>
        <v>0.75629629629629602</v>
      </c>
      <c r="V28" s="30">
        <f>U28-P28</f>
        <v>2.9270833333333024E-2</v>
      </c>
      <c r="W28" s="37">
        <v>11</v>
      </c>
      <c r="X28" s="4">
        <v>35</v>
      </c>
      <c r="Y28" s="30">
        <v>0.28060185185185199</v>
      </c>
      <c r="Z28" s="30">
        <f>Y28+$DG$50</f>
        <v>0.78060185185185205</v>
      </c>
      <c r="AA28" s="30">
        <f>Z28-U28</f>
        <v>2.4305555555556024E-2</v>
      </c>
      <c r="AB28" s="37">
        <v>17</v>
      </c>
      <c r="AC28" s="4">
        <v>36</v>
      </c>
      <c r="AD28" s="30">
        <v>0.30456018518518502</v>
      </c>
      <c r="AE28" s="30">
        <f>AD28+$DG$50</f>
        <v>0.80456018518518502</v>
      </c>
      <c r="AF28" s="30">
        <f>AE28-Z28</f>
        <v>2.3958333333332971E-2</v>
      </c>
      <c r="AG28" s="37">
        <v>23</v>
      </c>
      <c r="AH28" s="4">
        <v>37</v>
      </c>
      <c r="AI28" s="40">
        <v>0.42504629629629598</v>
      </c>
      <c r="AJ28" s="40">
        <f>AI28+$DG$50</f>
        <v>0.92504629629629598</v>
      </c>
      <c r="AK28" s="40">
        <f>AJ28-AE28</f>
        <v>0.12048611111111096</v>
      </c>
      <c r="AL28" s="41">
        <v>44</v>
      </c>
      <c r="AM28" s="4">
        <v>38</v>
      </c>
      <c r="AN28" s="30">
        <v>0.45790509259259299</v>
      </c>
      <c r="AO28" s="30">
        <f>AN28+$DG$50</f>
        <v>0.95790509259259293</v>
      </c>
      <c r="AP28" s="30">
        <f>AO28-AJ28</f>
        <v>3.2858796296296955E-2</v>
      </c>
      <c r="AQ28" s="37">
        <v>15</v>
      </c>
      <c r="AR28" s="4">
        <v>39</v>
      </c>
      <c r="AS28" s="30">
        <v>0.48532407407407402</v>
      </c>
      <c r="AT28" s="30">
        <f>AS28+$DG$50</f>
        <v>0.98532407407407407</v>
      </c>
      <c r="AU28" s="30">
        <f>AT28-AO28</f>
        <v>2.7418981481481142E-2</v>
      </c>
      <c r="AV28" s="47">
        <v>13</v>
      </c>
      <c r="AW28" s="4">
        <v>40</v>
      </c>
      <c r="AX28" s="30">
        <v>3.4571759259259302E-2</v>
      </c>
      <c r="AY28" s="30">
        <f>AX28</f>
        <v>3.4571759259259302E-2</v>
      </c>
      <c r="AZ28" s="30">
        <f>AY28-AT28+$DG$50+$DG$50</f>
        <v>4.9247685185185186E-2</v>
      </c>
      <c r="BA28" s="37">
        <v>24</v>
      </c>
      <c r="BB28" s="4">
        <v>41</v>
      </c>
      <c r="BC28" s="30">
        <v>5.8252314814814798E-2</v>
      </c>
      <c r="BD28" s="30">
        <f>BC28</f>
        <v>5.8252314814814798E-2</v>
      </c>
      <c r="BE28" s="30">
        <f>BD28-AY28</f>
        <v>2.3680555555555496E-2</v>
      </c>
      <c r="BF28" s="37">
        <v>14</v>
      </c>
      <c r="BG28" s="4">
        <v>42</v>
      </c>
      <c r="BH28" s="30">
        <v>6.8414351851851907E-2</v>
      </c>
      <c r="BI28" s="30">
        <f>BH28</f>
        <v>6.8414351851851907E-2</v>
      </c>
      <c r="BJ28" s="30">
        <f>BI28-BD28</f>
        <v>1.0162037037037108E-2</v>
      </c>
      <c r="BK28" s="37">
        <v>25</v>
      </c>
      <c r="BL28" s="4">
        <v>43</v>
      </c>
      <c r="BM28" s="30">
        <v>0.107418981481481</v>
      </c>
      <c r="BN28" s="30">
        <f>BM28</f>
        <v>0.107418981481481</v>
      </c>
      <c r="BO28" s="30">
        <f>BN28-BI28</f>
        <v>3.9004629629629098E-2</v>
      </c>
      <c r="BP28" s="37">
        <v>35</v>
      </c>
      <c r="BQ28" s="4">
        <v>44</v>
      </c>
      <c r="BR28" s="30">
        <v>0.128425925925926</v>
      </c>
      <c r="BS28" s="30">
        <f>BR28</f>
        <v>0.128425925925926</v>
      </c>
      <c r="BT28" s="30">
        <f>BS28-BN28</f>
        <v>2.1006944444444994E-2</v>
      </c>
      <c r="BU28" s="47">
        <v>6</v>
      </c>
      <c r="BV28" s="4">
        <v>46</v>
      </c>
      <c r="BW28" s="40">
        <v>0.20862268518518501</v>
      </c>
      <c r="BX28" s="40">
        <f>BW28</f>
        <v>0.20862268518518501</v>
      </c>
      <c r="BY28" s="40">
        <f>BX28-BS28</f>
        <v>8.019675925925901E-2</v>
      </c>
      <c r="BZ28" s="43">
        <v>20</v>
      </c>
      <c r="CA28" s="4">
        <v>47</v>
      </c>
      <c r="CB28" s="30">
        <v>0.261122685185185</v>
      </c>
      <c r="CC28" s="61">
        <f>CB28</f>
        <v>0.261122685185185</v>
      </c>
      <c r="CD28" s="61">
        <f>CC28-BX28</f>
        <v>5.2499999999999991E-2</v>
      </c>
      <c r="CE28" s="63">
        <v>19</v>
      </c>
      <c r="CF28" s="4"/>
      <c r="CG28" s="22"/>
      <c r="CH28" s="30"/>
      <c r="CI28" s="30"/>
      <c r="CJ28" s="23"/>
      <c r="CK28" s="4"/>
      <c r="CL28" s="22"/>
      <c r="CM28" s="30"/>
      <c r="CN28" s="30"/>
      <c r="CO28" s="23"/>
      <c r="CP28" s="4"/>
      <c r="CQ28" s="22"/>
      <c r="CR28" s="30"/>
      <c r="CS28" s="30"/>
      <c r="CT28" s="23"/>
      <c r="CU28" s="29"/>
      <c r="CV28" s="30"/>
      <c r="CW28" s="23"/>
      <c r="CX28" s="29">
        <f>CV28+CS28+CN28+CI28+CD28+BY28+BT28+BO28+BJ28+BE28+AZ28+AU28+AP28+AK28+AF28+AA28+V28+Q28+L28+G28</f>
        <v>0.65141203703703632</v>
      </c>
      <c r="CY28" s="22">
        <v>16</v>
      </c>
      <c r="CZ28" s="22">
        <v>16</v>
      </c>
      <c r="DA28" s="50">
        <v>8.5405092592592588E-2</v>
      </c>
      <c r="DB28" s="50"/>
      <c r="DC28" s="50"/>
      <c r="DD28" s="51"/>
      <c r="DE28" s="51"/>
      <c r="DF28" s="50">
        <v>0.52430555555555558</v>
      </c>
      <c r="DG28" s="50">
        <v>0.5</v>
      </c>
      <c r="DH28" s="52"/>
      <c r="DI28" s="53">
        <f>CX28-AK28-BY28-DH28</f>
        <v>0.45072916666666635</v>
      </c>
      <c r="DJ28" s="37">
        <v>26</v>
      </c>
    </row>
    <row r="29" spans="1:116">
      <c r="A29" s="21" t="s">
        <v>21</v>
      </c>
      <c r="B29" s="22">
        <v>232057</v>
      </c>
      <c r="C29" s="23">
        <f>DA29+$DF$50</f>
        <v>0.61387731481481533</v>
      </c>
      <c r="D29" s="4">
        <v>31</v>
      </c>
      <c r="E29" s="29">
        <v>0.193078703703704</v>
      </c>
      <c r="F29" s="30">
        <f>E29+$DG$50</f>
        <v>0.69307870370370406</v>
      </c>
      <c r="G29" s="30">
        <f>F29-C29</f>
        <v>7.9201388888888724E-2</v>
      </c>
      <c r="H29" s="31">
        <v>19</v>
      </c>
      <c r="I29" s="4">
        <v>32</v>
      </c>
      <c r="J29" s="30">
        <v>0.20569444444444401</v>
      </c>
      <c r="K29" s="30">
        <f>J29+$DG$50</f>
        <v>0.70569444444444396</v>
      </c>
      <c r="L29" s="30">
        <f>K29-F29</f>
        <v>1.26157407407399E-2</v>
      </c>
      <c r="M29" s="31">
        <v>9</v>
      </c>
      <c r="N29" s="4">
        <v>33</v>
      </c>
      <c r="O29" s="30">
        <v>0.22649305555555599</v>
      </c>
      <c r="P29" s="30">
        <f>O29+$DG$50</f>
        <v>0.72649305555555599</v>
      </c>
      <c r="Q29" s="30">
        <f>P29-K29</f>
        <v>2.0798611111112031E-2</v>
      </c>
      <c r="R29" s="37">
        <v>7</v>
      </c>
      <c r="S29" s="4">
        <v>34</v>
      </c>
      <c r="T29" s="30">
        <v>0.27454861111111101</v>
      </c>
      <c r="U29" s="30">
        <f>T29+$DG$50</f>
        <v>0.77454861111111106</v>
      </c>
      <c r="V29" s="30">
        <f>U29-P29</f>
        <v>4.8055555555555074E-2</v>
      </c>
      <c r="W29" s="37">
        <v>21</v>
      </c>
      <c r="X29" s="4">
        <v>35</v>
      </c>
      <c r="Y29" s="30">
        <v>0.306921296296296</v>
      </c>
      <c r="Z29" s="30">
        <f>Y29+$DG$50</f>
        <v>0.80692129629629594</v>
      </c>
      <c r="AA29" s="30">
        <f>Z29-U29</f>
        <v>3.237268518518488E-2</v>
      </c>
      <c r="AB29" s="37">
        <v>27</v>
      </c>
      <c r="AC29" s="4">
        <v>36</v>
      </c>
      <c r="AD29" s="30">
        <v>0.32172453703703702</v>
      </c>
      <c r="AE29" s="30">
        <f>AD29+$DG$50</f>
        <v>0.82172453703703696</v>
      </c>
      <c r="AF29" s="30">
        <f>AE29-Z29</f>
        <v>1.4803240740741019E-2</v>
      </c>
      <c r="AG29" s="37">
        <v>7</v>
      </c>
      <c r="AH29" s="4">
        <v>37</v>
      </c>
      <c r="AI29" s="40">
        <v>0.386701388888889</v>
      </c>
      <c r="AJ29" s="40">
        <f>AI29+$DG$50</f>
        <v>0.88670138888888905</v>
      </c>
      <c r="AK29" s="40">
        <f>AJ29-AE29</f>
        <v>6.4976851851852091E-2</v>
      </c>
      <c r="AL29" s="41">
        <v>25</v>
      </c>
      <c r="AM29" s="4">
        <v>38</v>
      </c>
      <c r="AN29" s="30">
        <v>0.43039351851851898</v>
      </c>
      <c r="AO29" s="30">
        <f>AN29+$DG$50</f>
        <v>0.93039351851851904</v>
      </c>
      <c r="AP29" s="30">
        <f>AO29-AJ29</f>
        <v>4.3692129629629983E-2</v>
      </c>
      <c r="AQ29" s="37">
        <v>33</v>
      </c>
      <c r="AR29" s="4">
        <v>39</v>
      </c>
      <c r="AS29" s="30">
        <v>0.46033564814814798</v>
      </c>
      <c r="AT29" s="30">
        <f>AS29+$DG$50</f>
        <v>0.96033564814814798</v>
      </c>
      <c r="AU29" s="30">
        <f>AT29-AO29</f>
        <v>2.9942129629628944E-2</v>
      </c>
      <c r="AV29" s="37">
        <v>20</v>
      </c>
      <c r="AW29" s="4">
        <v>40</v>
      </c>
      <c r="AX29" s="30">
        <v>2.1412037037036999E-3</v>
      </c>
      <c r="AY29" s="30">
        <f>AX29</f>
        <v>2.1412037037036999E-3</v>
      </c>
      <c r="AZ29" s="30">
        <f>AY29-AT29+$DG$50+$DG$50</f>
        <v>4.1805555555555762E-2</v>
      </c>
      <c r="BA29" s="37">
        <v>15</v>
      </c>
      <c r="BB29" s="4">
        <v>41</v>
      </c>
      <c r="BC29" s="30">
        <v>3.0266203703703701E-2</v>
      </c>
      <c r="BD29" s="30">
        <f>BC29</f>
        <v>3.0266203703703701E-2</v>
      </c>
      <c r="BE29" s="30">
        <f>BD29-AY29</f>
        <v>2.8125000000000001E-2</v>
      </c>
      <c r="BF29" s="37">
        <v>18</v>
      </c>
      <c r="BG29" s="4">
        <v>42</v>
      </c>
      <c r="BH29" s="30">
        <v>4.2118055555555603E-2</v>
      </c>
      <c r="BI29" s="30">
        <f>BH29</f>
        <v>4.2118055555555603E-2</v>
      </c>
      <c r="BJ29" s="30">
        <f>BI29-BD29</f>
        <v>1.1851851851851902E-2</v>
      </c>
      <c r="BK29" s="37">
        <v>35</v>
      </c>
      <c r="BL29" s="4">
        <v>43</v>
      </c>
      <c r="BM29" s="30">
        <v>6.7500000000000004E-2</v>
      </c>
      <c r="BN29" s="30">
        <f>BM29</f>
        <v>6.7500000000000004E-2</v>
      </c>
      <c r="BO29" s="30">
        <f>BN29-BI29</f>
        <v>2.5381944444444401E-2</v>
      </c>
      <c r="BP29" s="37">
        <v>18</v>
      </c>
      <c r="BQ29" s="4">
        <v>44</v>
      </c>
      <c r="BR29" s="30">
        <v>9.375E-2</v>
      </c>
      <c r="BS29" s="30">
        <f>BR29</f>
        <v>9.375E-2</v>
      </c>
      <c r="BT29" s="30">
        <f>BS29-BN29</f>
        <v>2.6249999999999996E-2</v>
      </c>
      <c r="BU29" s="47">
        <v>12</v>
      </c>
      <c r="BV29" s="4">
        <v>46</v>
      </c>
      <c r="BW29" s="40">
        <v>0.14533564814814801</v>
      </c>
      <c r="BX29" s="64">
        <f>BW29</f>
        <v>0.14533564814814801</v>
      </c>
      <c r="BY29" s="64">
        <f>BX29-BS29</f>
        <v>5.1585648148148006E-2</v>
      </c>
      <c r="BZ29" s="65">
        <v>12</v>
      </c>
      <c r="CA29" s="4"/>
      <c r="CB29" s="22"/>
      <c r="CC29" s="30"/>
      <c r="CD29" s="30"/>
      <c r="CE29" s="23"/>
      <c r="CF29" s="4"/>
      <c r="CG29" s="22"/>
      <c r="CH29" s="30"/>
      <c r="CI29" s="30"/>
      <c r="CJ29" s="23"/>
      <c r="CK29" s="4"/>
      <c r="CL29" s="22"/>
      <c r="CM29" s="30"/>
      <c r="CN29" s="30"/>
      <c r="CO29" s="23"/>
      <c r="CP29" s="4"/>
      <c r="CQ29" s="22"/>
      <c r="CR29" s="30"/>
      <c r="CS29" s="30"/>
      <c r="CT29" s="23"/>
      <c r="CU29" s="29"/>
      <c r="CV29" s="30"/>
      <c r="CW29" s="23"/>
      <c r="CX29" s="29">
        <f>CV29+CS29+CN29+CI29+CD29+BY29+BT29+BO29+BJ29+BE29+AZ29+AU29+AP29+AK29+AF29+AA29+V29+Q29+L29+G29</f>
        <v>0.5314583333333327</v>
      </c>
      <c r="CY29" s="22">
        <v>15</v>
      </c>
      <c r="CZ29" s="22">
        <v>15</v>
      </c>
      <c r="DA29" s="50">
        <v>8.9571759259259254E-2</v>
      </c>
      <c r="DB29" s="50"/>
      <c r="DC29" s="50"/>
      <c r="DD29" s="51"/>
      <c r="DE29" s="51"/>
      <c r="DF29" s="50">
        <v>0.52430555555555602</v>
      </c>
      <c r="DG29" s="50">
        <v>0.5</v>
      </c>
      <c r="DH29" s="52"/>
      <c r="DI29" s="53">
        <f>CX29-AK29-BY29-DH29</f>
        <v>0.41489583333333258</v>
      </c>
      <c r="DJ29" s="37">
        <v>27</v>
      </c>
    </row>
    <row r="30" spans="1:116">
      <c r="A30" s="21" t="s">
        <v>35</v>
      </c>
      <c r="B30" s="22">
        <v>232077</v>
      </c>
      <c r="C30" s="23">
        <f>DA30+$DF$50</f>
        <v>0.55553240740740784</v>
      </c>
      <c r="D30" s="4">
        <v>31</v>
      </c>
      <c r="E30" s="29">
        <v>0.14874999999999999</v>
      </c>
      <c r="F30" s="30">
        <f>E30+$DG$50</f>
        <v>0.64874999999999994</v>
      </c>
      <c r="G30" s="30">
        <f>F30-C30</f>
        <v>9.3217592592592102E-2</v>
      </c>
      <c r="H30" s="31">
        <v>35</v>
      </c>
      <c r="I30" s="4">
        <v>32</v>
      </c>
      <c r="J30" s="30">
        <v>0.163368055555556</v>
      </c>
      <c r="K30" s="30">
        <f>J30+$DG$50</f>
        <v>0.663368055555556</v>
      </c>
      <c r="L30" s="30">
        <f>K30-F30</f>
        <v>1.4618055555556064E-2</v>
      </c>
      <c r="M30" s="31">
        <v>13</v>
      </c>
      <c r="N30" s="4">
        <v>33</v>
      </c>
      <c r="O30" s="30">
        <v>0.18577546296296299</v>
      </c>
      <c r="P30" s="30">
        <f>O30+$DG$50</f>
        <v>0.68577546296296299</v>
      </c>
      <c r="Q30" s="30">
        <f>P30-K30</f>
        <v>2.2407407407406987E-2</v>
      </c>
      <c r="R30" s="37">
        <v>10</v>
      </c>
      <c r="S30" s="4">
        <v>34</v>
      </c>
      <c r="T30" s="30">
        <v>0.233564814814815</v>
      </c>
      <c r="U30" s="30">
        <f>T30+$DG$50</f>
        <v>0.73356481481481506</v>
      </c>
      <c r="V30" s="30">
        <f>U30-P30</f>
        <v>4.7789351851852069E-2</v>
      </c>
      <c r="W30" s="37">
        <v>20</v>
      </c>
      <c r="X30" s="4">
        <v>35</v>
      </c>
      <c r="Y30" s="30">
        <v>0.25135416666666699</v>
      </c>
      <c r="Z30" s="71">
        <f>Y30+$DG$50</f>
        <v>0.75135416666666699</v>
      </c>
      <c r="AA30" s="71">
        <f>Z30-U30</f>
        <v>1.7789351851851931E-2</v>
      </c>
      <c r="AB30" s="74">
        <v>2</v>
      </c>
      <c r="AC30" s="4">
        <v>36</v>
      </c>
      <c r="AD30" s="30">
        <v>0.27339120370370401</v>
      </c>
      <c r="AE30" s="30">
        <f>AD30+$DG$50</f>
        <v>0.77339120370370407</v>
      </c>
      <c r="AF30" s="30">
        <f>AE30-Z30</f>
        <v>2.2037037037037077E-2</v>
      </c>
      <c r="AG30" s="37">
        <v>20</v>
      </c>
      <c r="AH30" s="4">
        <v>37</v>
      </c>
      <c r="AI30" s="40">
        <v>0.36528935185185202</v>
      </c>
      <c r="AJ30" s="40">
        <f>AI30+$DG$50</f>
        <v>0.86528935185185207</v>
      </c>
      <c r="AK30" s="40">
        <f>AJ30-AE30</f>
        <v>9.1898148148148007E-2</v>
      </c>
      <c r="AL30" s="43">
        <v>33</v>
      </c>
      <c r="AM30" s="4">
        <v>38</v>
      </c>
      <c r="AN30" s="30">
        <v>0.39891203703703698</v>
      </c>
      <c r="AO30" s="30">
        <f>AN30+$DG$50</f>
        <v>0.89891203703703693</v>
      </c>
      <c r="AP30" s="30">
        <f>AO30-AJ30</f>
        <v>3.3622685185184853E-2</v>
      </c>
      <c r="AQ30" s="37">
        <v>17</v>
      </c>
      <c r="AR30" s="4">
        <v>39</v>
      </c>
      <c r="AS30" s="30">
        <v>0.42050925925925903</v>
      </c>
      <c r="AT30" s="30">
        <f>AS30+$DG$50</f>
        <v>0.92050925925925897</v>
      </c>
      <c r="AU30" s="30">
        <f>AT30-AO30</f>
        <v>2.1597222222222046E-2</v>
      </c>
      <c r="AV30" s="47">
        <v>7</v>
      </c>
      <c r="AW30" s="4">
        <v>40</v>
      </c>
      <c r="AX30" s="30">
        <v>0.48943287037036998</v>
      </c>
      <c r="AY30" s="30">
        <f>AX30+$DG$50</f>
        <v>0.98943287037036998</v>
      </c>
      <c r="AZ30" s="30">
        <f>AY30-AT30</f>
        <v>6.8923611111111005E-2</v>
      </c>
      <c r="BA30" s="37">
        <v>31</v>
      </c>
      <c r="BB30" s="4">
        <v>41</v>
      </c>
      <c r="BC30" s="30">
        <v>2.1527777777777798E-2</v>
      </c>
      <c r="BD30" s="30">
        <f>BC30</f>
        <v>2.1527777777777798E-2</v>
      </c>
      <c r="BE30" s="30">
        <f>BD30-AY30+$DG$50+$DG$50</f>
        <v>3.2094907407407836E-2</v>
      </c>
      <c r="BF30" s="37">
        <v>25</v>
      </c>
      <c r="BG30" s="4">
        <v>42</v>
      </c>
      <c r="BH30" s="30">
        <v>3.2314814814814803E-2</v>
      </c>
      <c r="BI30" s="30">
        <f>BH30</f>
        <v>3.2314814814814803E-2</v>
      </c>
      <c r="BJ30" s="30">
        <f>BI30-BD30</f>
        <v>1.0787037037037005E-2</v>
      </c>
      <c r="BK30" s="37">
        <v>30</v>
      </c>
      <c r="BL30" s="4">
        <v>43</v>
      </c>
      <c r="BM30" s="30">
        <v>4.9467592592592598E-2</v>
      </c>
      <c r="BN30" s="30">
        <f>BM30</f>
        <v>4.9467592592592598E-2</v>
      </c>
      <c r="BO30" s="30">
        <f>BN30-BI30</f>
        <v>1.7152777777777795E-2</v>
      </c>
      <c r="BP30" s="37">
        <v>9</v>
      </c>
      <c r="BQ30" s="4">
        <v>44</v>
      </c>
      <c r="BR30" s="30">
        <v>0.11157407407407401</v>
      </c>
      <c r="BS30" s="30">
        <f>BR30</f>
        <v>0.11157407407407401</v>
      </c>
      <c r="BT30" s="30">
        <f>BS30-BN30</f>
        <v>6.2106481481481408E-2</v>
      </c>
      <c r="BU30" s="47">
        <v>32</v>
      </c>
      <c r="BV30" s="4">
        <v>46</v>
      </c>
      <c r="BW30" s="40">
        <v>0.18281249999999999</v>
      </c>
      <c r="BX30" s="64">
        <f>BW30</f>
        <v>0.18281249999999999</v>
      </c>
      <c r="BY30" s="64">
        <f>BX30-BS30</f>
        <v>7.1238425925925983E-2</v>
      </c>
      <c r="BZ30" s="65">
        <v>17</v>
      </c>
      <c r="CA30" s="4"/>
      <c r="CB30" s="22"/>
      <c r="CC30" s="30"/>
      <c r="CD30" s="30"/>
      <c r="CE30" s="23"/>
      <c r="CF30" s="4"/>
      <c r="CG30" s="22"/>
      <c r="CH30" s="30"/>
      <c r="CI30" s="30"/>
      <c r="CJ30" s="23"/>
      <c r="CK30" s="4"/>
      <c r="CL30" s="22"/>
      <c r="CM30" s="30"/>
      <c r="CN30" s="30"/>
      <c r="CO30" s="23"/>
      <c r="CP30" s="4"/>
      <c r="CQ30" s="22"/>
      <c r="CR30" s="30"/>
      <c r="CS30" s="30"/>
      <c r="CT30" s="23"/>
      <c r="CU30" s="29"/>
      <c r="CV30" s="30"/>
      <c r="CW30" s="23"/>
      <c r="CX30" s="29">
        <f>CV30+CS30+CN30+CI30+CD30+BY30+BT30+BO30+BJ30+BE30+AZ30+AU30+AP30+AK30+AF30+AA30+V30+Q30+L30+G30</f>
        <v>0.62728009259259221</v>
      </c>
      <c r="CY30" s="22">
        <v>15</v>
      </c>
      <c r="CZ30" s="22">
        <v>15</v>
      </c>
      <c r="DA30" s="50">
        <v>3.1226851851851853E-2</v>
      </c>
      <c r="DB30" s="50"/>
      <c r="DC30" s="50"/>
      <c r="DD30" s="51"/>
      <c r="DE30" s="51"/>
      <c r="DF30" s="50">
        <v>0.52430555555555558</v>
      </c>
      <c r="DG30" s="50">
        <v>0.5</v>
      </c>
      <c r="DH30" s="52"/>
      <c r="DI30" s="53">
        <f>CX30-AK30-BY30-DH30</f>
        <v>0.46414351851851821</v>
      </c>
      <c r="DJ30" s="37">
        <v>28</v>
      </c>
    </row>
    <row r="31" spans="1:116" s="2" customFormat="1">
      <c r="A31" s="21" t="s">
        <v>30</v>
      </c>
      <c r="B31" s="22">
        <v>232069</v>
      </c>
      <c r="C31" s="23">
        <f>DA31+$DF$50</f>
        <v>0.65160879629629676</v>
      </c>
      <c r="D31" s="5">
        <v>31</v>
      </c>
      <c r="E31" s="29">
        <v>0.241111111111111</v>
      </c>
      <c r="F31" s="30">
        <f>E31+$DG$50</f>
        <v>0.74111111111111105</v>
      </c>
      <c r="G31" s="30">
        <f>F31-C31</f>
        <v>8.9502314814814299E-2</v>
      </c>
      <c r="H31" s="31">
        <v>30</v>
      </c>
      <c r="I31" s="5">
        <v>32</v>
      </c>
      <c r="J31" s="30">
        <v>0.27597222222222201</v>
      </c>
      <c r="K31" s="30">
        <f>J31+$DG$50</f>
        <v>0.77597222222222206</v>
      </c>
      <c r="L31" s="30">
        <f>K31-F31</f>
        <v>3.4861111111111009E-2</v>
      </c>
      <c r="M31" s="31">
        <v>41</v>
      </c>
      <c r="N31" s="5">
        <v>33</v>
      </c>
      <c r="O31" s="30">
        <v>0.30876157407407401</v>
      </c>
      <c r="P31" s="30">
        <f>O31+$DG$50</f>
        <v>0.80876157407407401</v>
      </c>
      <c r="Q31" s="30">
        <f>P31-K31</f>
        <v>3.2789351851851944E-2</v>
      </c>
      <c r="R31" s="37">
        <v>24</v>
      </c>
      <c r="S31" s="5">
        <v>34</v>
      </c>
      <c r="T31" s="30">
        <v>0.35140046296296301</v>
      </c>
      <c r="U31" s="30">
        <f>T31+$DG$50</f>
        <v>0.85140046296296301</v>
      </c>
      <c r="V31" s="30">
        <f>U31-P31</f>
        <v>4.2638888888889004E-2</v>
      </c>
      <c r="W31" s="37">
        <v>17</v>
      </c>
      <c r="X31" s="5">
        <v>35</v>
      </c>
      <c r="Y31" s="30">
        <v>0.37207175925925901</v>
      </c>
      <c r="Z31" s="30">
        <f>Y31+$DG$50</f>
        <v>0.87207175925925906</v>
      </c>
      <c r="AA31" s="30">
        <f>Z31-U31</f>
        <v>2.0671296296296049E-2</v>
      </c>
      <c r="AB31" s="37">
        <v>6</v>
      </c>
      <c r="AC31" s="5">
        <v>36</v>
      </c>
      <c r="AD31" s="30">
        <v>0.40841435185185199</v>
      </c>
      <c r="AE31" s="30">
        <f>AD31+$DG$50</f>
        <v>0.90841435185185193</v>
      </c>
      <c r="AF31" s="30">
        <f>AE31-Z31</f>
        <v>3.6342592592592871E-2</v>
      </c>
      <c r="AG31" s="37">
        <v>40</v>
      </c>
      <c r="AH31" s="5">
        <v>37</v>
      </c>
      <c r="AI31" s="40">
        <v>0.42479166666666701</v>
      </c>
      <c r="AJ31" s="40">
        <f>AI31+$DG$50</f>
        <v>0.92479166666666701</v>
      </c>
      <c r="AK31" s="40">
        <f>AJ31-AE31</f>
        <v>1.637731481481508E-2</v>
      </c>
      <c r="AL31" s="41">
        <v>13</v>
      </c>
      <c r="AM31" s="5">
        <v>38</v>
      </c>
      <c r="AN31" s="30">
        <v>0.46065972222222201</v>
      </c>
      <c r="AO31" s="30">
        <f>AN31+$DG$50</f>
        <v>0.96065972222222196</v>
      </c>
      <c r="AP31" s="30">
        <f>AO31-AJ31</f>
        <v>3.5868055555554945E-2</v>
      </c>
      <c r="AQ31" s="37">
        <v>21</v>
      </c>
      <c r="AR31" s="5">
        <v>39</v>
      </c>
      <c r="AS31" s="30">
        <v>0.48898148148148102</v>
      </c>
      <c r="AT31" s="30">
        <f>AS31+$DG$50</f>
        <v>0.98898148148148102</v>
      </c>
      <c r="AU31" s="30">
        <f>AT31-AO31</f>
        <v>2.8321759259259061E-2</v>
      </c>
      <c r="AV31" s="47">
        <v>17</v>
      </c>
      <c r="AW31" s="5">
        <v>40</v>
      </c>
      <c r="AX31" s="30">
        <v>3.7986111111111102E-2</v>
      </c>
      <c r="AY31" s="30">
        <f>AX31</f>
        <v>3.7986111111111102E-2</v>
      </c>
      <c r="AZ31" s="30">
        <f>AY31-AT31+$DG$50+$DG$50</f>
        <v>4.9004629629630037E-2</v>
      </c>
      <c r="BA31" s="37">
        <v>23</v>
      </c>
      <c r="BB31" s="5">
        <v>41</v>
      </c>
      <c r="BC31" s="30">
        <v>8.9479166666666707E-2</v>
      </c>
      <c r="BD31" s="30">
        <f>BC31</f>
        <v>8.9479166666666707E-2</v>
      </c>
      <c r="BE31" s="30">
        <f>BD31-AY31</f>
        <v>5.1493055555555604E-2</v>
      </c>
      <c r="BF31" s="37">
        <v>35</v>
      </c>
      <c r="BG31" s="5">
        <v>42</v>
      </c>
      <c r="BH31" s="30">
        <v>0.100810185185185</v>
      </c>
      <c r="BI31" s="30">
        <f>BH31</f>
        <v>0.100810185185185</v>
      </c>
      <c r="BJ31" s="30">
        <f>BI31-BD31</f>
        <v>1.1331018518518296E-2</v>
      </c>
      <c r="BK31" s="37">
        <v>32</v>
      </c>
      <c r="BL31" s="5">
        <v>43</v>
      </c>
      <c r="BM31" s="30">
        <v>0.13865740740740701</v>
      </c>
      <c r="BN31" s="30">
        <f>BM31</f>
        <v>0.13865740740740701</v>
      </c>
      <c r="BO31" s="30">
        <f>BN31-BI31</f>
        <v>3.7847222222222004E-2</v>
      </c>
      <c r="BP31" s="37">
        <v>34</v>
      </c>
      <c r="BQ31" s="5">
        <v>44</v>
      </c>
      <c r="BR31" s="30">
        <v>0.20464120370370401</v>
      </c>
      <c r="BS31" s="30">
        <f>BR31</f>
        <v>0.20464120370370401</v>
      </c>
      <c r="BT31" s="30">
        <f>BS31-BN31</f>
        <v>6.5983796296296998E-2</v>
      </c>
      <c r="BU31" s="47">
        <v>33</v>
      </c>
      <c r="BV31" s="5">
        <v>46</v>
      </c>
      <c r="BW31" s="40">
        <v>0.34982638888888901</v>
      </c>
      <c r="BX31" s="64">
        <f>BW31</f>
        <v>0.34982638888888901</v>
      </c>
      <c r="BY31" s="64">
        <f>BX31-BS31</f>
        <v>0.145185185185185</v>
      </c>
      <c r="BZ31" s="65">
        <v>32</v>
      </c>
      <c r="CA31" s="5"/>
      <c r="CB31" s="22"/>
      <c r="CC31" s="30"/>
      <c r="CD31" s="30"/>
      <c r="CE31" s="23"/>
      <c r="CF31" s="5"/>
      <c r="CG31" s="22"/>
      <c r="CH31" s="30"/>
      <c r="CI31" s="30"/>
      <c r="CJ31" s="23"/>
      <c r="CK31" s="5"/>
      <c r="CL31" s="22"/>
      <c r="CM31" s="30"/>
      <c r="CN31" s="30"/>
      <c r="CO31" s="23"/>
      <c r="CP31" s="5"/>
      <c r="CQ31" s="22"/>
      <c r="CR31" s="30"/>
      <c r="CS31" s="30"/>
      <c r="CT31" s="23"/>
      <c r="CU31" s="29"/>
      <c r="CV31" s="30"/>
      <c r="CW31" s="23"/>
      <c r="CX31" s="29">
        <f>CV31+CS31+CN31+CI31+CD31+BY31+BT31+BO31+BJ31+BE31+AZ31+AU31+AP31+AK31+AF31+AA31+V31+Q31+L31+G31</f>
        <v>0.6982175925925922</v>
      </c>
      <c r="CY31" s="22">
        <v>15</v>
      </c>
      <c r="CZ31" s="22">
        <v>15</v>
      </c>
      <c r="DA31" s="54">
        <v>0.12730324074074076</v>
      </c>
      <c r="DB31" s="50"/>
      <c r="DC31" s="50"/>
      <c r="DD31" s="51"/>
      <c r="DE31" s="51"/>
      <c r="DF31" s="50">
        <v>0.52430555555555602</v>
      </c>
      <c r="DG31" s="50">
        <v>0.5</v>
      </c>
      <c r="DH31" s="52"/>
      <c r="DI31" s="53">
        <f>CX31-AK31-BY31-DH31</f>
        <v>0.53665509259259214</v>
      </c>
      <c r="DJ31" s="37">
        <v>29</v>
      </c>
      <c r="DK31"/>
      <c r="DL31"/>
    </row>
    <row r="32" spans="1:116">
      <c r="A32" s="21" t="s">
        <v>55</v>
      </c>
      <c r="B32" s="24">
        <v>2067931</v>
      </c>
      <c r="C32" s="23">
        <f>DA32+$DF$50</f>
        <v>0.66655092592592635</v>
      </c>
      <c r="D32" s="3">
        <v>31</v>
      </c>
      <c r="E32" s="32">
        <v>0.79206018518518495</v>
      </c>
      <c r="F32" s="33">
        <f>E32</f>
        <v>0.79206018518518495</v>
      </c>
      <c r="G32" s="30">
        <f>F32-C32</f>
        <v>0.1255092592592586</v>
      </c>
      <c r="H32" s="31">
        <v>46</v>
      </c>
      <c r="I32" s="3">
        <v>32</v>
      </c>
      <c r="J32" s="33">
        <v>0.80891203703703696</v>
      </c>
      <c r="K32" s="33">
        <f>J32</f>
        <v>0.80891203703703696</v>
      </c>
      <c r="L32" s="30">
        <f>K32-F32</f>
        <v>1.6851851851852007E-2</v>
      </c>
      <c r="M32" s="31">
        <v>15</v>
      </c>
      <c r="N32" s="3">
        <v>33</v>
      </c>
      <c r="O32" s="33">
        <v>0.85994212962963001</v>
      </c>
      <c r="P32" s="33">
        <f>O32</f>
        <v>0.85994212962963001</v>
      </c>
      <c r="Q32" s="30">
        <f>P32-K32</f>
        <v>5.1030092592593057E-2</v>
      </c>
      <c r="R32" s="37">
        <v>33</v>
      </c>
      <c r="S32" s="3">
        <v>34</v>
      </c>
      <c r="T32" s="33">
        <v>0.93797453703703704</v>
      </c>
      <c r="U32" s="33">
        <f>T32</f>
        <v>0.93797453703703704</v>
      </c>
      <c r="V32" s="30">
        <f>U32-P32</f>
        <v>7.8032407407407023E-2</v>
      </c>
      <c r="W32" s="37">
        <v>39</v>
      </c>
      <c r="X32" s="3">
        <v>35</v>
      </c>
      <c r="Y32" s="33">
        <v>0.98284722222222198</v>
      </c>
      <c r="Z32" s="33">
        <f>Y32</f>
        <v>0.98284722222222198</v>
      </c>
      <c r="AA32" s="30">
        <f>Z32-U32</f>
        <v>4.4872685185184946E-2</v>
      </c>
      <c r="AB32" s="37">
        <v>45</v>
      </c>
      <c r="AC32" s="3">
        <v>36</v>
      </c>
      <c r="AD32" s="33">
        <v>1.9050925925925902E-2</v>
      </c>
      <c r="AE32" s="33">
        <f>AD32</f>
        <v>1.9050925925925902E-2</v>
      </c>
      <c r="AF32" s="30">
        <f>AE32-Z32+$DG$50+$DG$50</f>
        <v>3.620370370370396E-2</v>
      </c>
      <c r="AG32" s="37">
        <v>39</v>
      </c>
      <c r="AH32" s="3">
        <v>37</v>
      </c>
      <c r="AI32" s="42">
        <v>3.16319444444444E-2</v>
      </c>
      <c r="AJ32" s="42">
        <f>AI32</f>
        <v>3.16319444444444E-2</v>
      </c>
      <c r="AK32" s="40">
        <f>AJ32-AE32</f>
        <v>1.2581018518518498E-2</v>
      </c>
      <c r="AL32" s="41">
        <v>7</v>
      </c>
      <c r="AM32" s="3">
        <v>38</v>
      </c>
      <c r="AN32" s="33">
        <v>7.5416666666666701E-2</v>
      </c>
      <c r="AO32" s="33">
        <f>AN32</f>
        <v>7.5416666666666701E-2</v>
      </c>
      <c r="AP32" s="30">
        <f>AO32-AJ32</f>
        <v>4.3784722222222301E-2</v>
      </c>
      <c r="AQ32" s="47">
        <v>34</v>
      </c>
      <c r="AR32" s="3">
        <v>39</v>
      </c>
      <c r="AS32" s="33">
        <v>0.111412037037037</v>
      </c>
      <c r="AT32" s="33">
        <f>AS32</f>
        <v>0.111412037037037</v>
      </c>
      <c r="AU32" s="30">
        <f>AT32-AO32</f>
        <v>3.5995370370370303E-2</v>
      </c>
      <c r="AV32" s="47">
        <v>39</v>
      </c>
      <c r="AW32" s="3">
        <v>40</v>
      </c>
      <c r="AX32" s="33">
        <v>0.16959490740740699</v>
      </c>
      <c r="AY32" s="33">
        <f>AX32</f>
        <v>0.16959490740740699</v>
      </c>
      <c r="AZ32" s="30">
        <f>AY32-AT32</f>
        <v>5.8182870370369982E-2</v>
      </c>
      <c r="BA32" s="37">
        <v>27</v>
      </c>
      <c r="BB32" s="3">
        <v>41</v>
      </c>
      <c r="BC32" s="33">
        <v>0.220196759259259</v>
      </c>
      <c r="BD32" s="33">
        <f>BC32</f>
        <v>0.220196759259259</v>
      </c>
      <c r="BE32" s="30">
        <f>BD32-AY32</f>
        <v>5.0601851851852009E-2</v>
      </c>
      <c r="BF32" s="37">
        <v>33</v>
      </c>
      <c r="BG32" s="3">
        <v>42</v>
      </c>
      <c r="BH32" s="33">
        <v>0.22824074074074099</v>
      </c>
      <c r="BI32" s="33">
        <f>BH32</f>
        <v>0.22824074074074099</v>
      </c>
      <c r="BJ32" s="30">
        <f>BI32-BD32</f>
        <v>8.0439814814819988E-3</v>
      </c>
      <c r="BK32" s="37">
        <v>11</v>
      </c>
      <c r="BL32" s="3">
        <v>43</v>
      </c>
      <c r="BM32" s="33">
        <v>0.24472222222222201</v>
      </c>
      <c r="BN32" s="33">
        <f>BM32</f>
        <v>0.24472222222222201</v>
      </c>
      <c r="BO32" s="30">
        <f>BN32-BI32</f>
        <v>1.6481481481481014E-2</v>
      </c>
      <c r="BP32" s="37">
        <v>7</v>
      </c>
      <c r="BQ32" s="3">
        <v>44</v>
      </c>
      <c r="BR32" s="33">
        <v>0.27099537037037003</v>
      </c>
      <c r="BS32" s="33">
        <f>BR32</f>
        <v>0.27099537037037003</v>
      </c>
      <c r="BT32" s="30">
        <f>BS32-BN32</f>
        <v>2.6273148148148018E-2</v>
      </c>
      <c r="BU32" s="47">
        <v>13</v>
      </c>
      <c r="BV32" s="3">
        <v>46</v>
      </c>
      <c r="BW32" s="42">
        <v>0.31657407407407401</v>
      </c>
      <c r="BX32" s="64">
        <f>BW32</f>
        <v>0.31657407407407401</v>
      </c>
      <c r="BY32" s="64">
        <f>BX32-BS32</f>
        <v>4.5578703703703982E-2</v>
      </c>
      <c r="BZ32" s="65">
        <v>7</v>
      </c>
      <c r="CA32" s="3"/>
      <c r="CB32" s="24"/>
      <c r="CC32" s="33"/>
      <c r="CD32" s="30"/>
      <c r="CE32" s="23"/>
      <c r="CF32" s="3"/>
      <c r="CG32" s="24"/>
      <c r="CH32" s="33"/>
      <c r="CI32" s="30"/>
      <c r="CJ32" s="23"/>
      <c r="CK32" s="3"/>
      <c r="CL32" s="24"/>
      <c r="CM32" s="33"/>
      <c r="CN32" s="30"/>
      <c r="CO32" s="23"/>
      <c r="CP32" s="3"/>
      <c r="CQ32" s="24"/>
      <c r="CR32" s="33"/>
      <c r="CS32" s="30"/>
      <c r="CT32" s="23"/>
      <c r="CU32" s="29"/>
      <c r="CV32" s="30"/>
      <c r="CW32" s="23"/>
      <c r="CX32" s="29">
        <f>CV32+CS32+CN32+CI32+CD32+BY32+BT32+BO32+BJ32+BE32+AZ32+AU32+AP32+AK32+AF32+AA32+V32+Q32+L32+G32</f>
        <v>0.65002314814814766</v>
      </c>
      <c r="CY32" s="24">
        <v>15</v>
      </c>
      <c r="CZ32" s="24">
        <v>15</v>
      </c>
      <c r="DA32" s="50">
        <v>0.14224537037037036</v>
      </c>
      <c r="DB32" s="50"/>
      <c r="DC32" s="50"/>
      <c r="DD32" s="51"/>
      <c r="DE32" s="51"/>
      <c r="DF32" s="50">
        <v>0.52430555555555558</v>
      </c>
      <c r="DG32" s="50">
        <v>0.5</v>
      </c>
      <c r="DH32" s="52"/>
      <c r="DI32" s="53">
        <f>CX32-AK32-BY32-DH32</f>
        <v>0.59186342592592522</v>
      </c>
      <c r="DJ32" s="37">
        <v>30</v>
      </c>
      <c r="DK32" s="2"/>
      <c r="DL32" s="2"/>
    </row>
    <row r="33" spans="1:116">
      <c r="A33" s="21" t="s">
        <v>44</v>
      </c>
      <c r="B33" s="22">
        <v>232088</v>
      </c>
      <c r="C33" s="23">
        <f>DA33+$DF$50</f>
        <v>0.5786574074074079</v>
      </c>
      <c r="D33" s="4">
        <v>31</v>
      </c>
      <c r="E33" s="29">
        <v>0.194988425925926</v>
      </c>
      <c r="F33" s="30">
        <f>E33+$DG$50</f>
        <v>0.69498842592592602</v>
      </c>
      <c r="G33" s="30">
        <f>F33-C33</f>
        <v>0.11633101851851813</v>
      </c>
      <c r="H33" s="31">
        <v>45</v>
      </c>
      <c r="I33" s="4">
        <v>32</v>
      </c>
      <c r="J33" s="30">
        <v>0.212476851851852</v>
      </c>
      <c r="K33" s="30">
        <f>J33+$DG$50</f>
        <v>0.71247685185185206</v>
      </c>
      <c r="L33" s="30">
        <f>K33-F33</f>
        <v>1.7488425925926032E-2</v>
      </c>
      <c r="M33" s="31">
        <v>18</v>
      </c>
      <c r="N33" s="4">
        <v>33</v>
      </c>
      <c r="O33" s="30">
        <v>0.35846064814814799</v>
      </c>
      <c r="P33" s="30">
        <f>O33+$DG$50</f>
        <v>0.85846064814814804</v>
      </c>
      <c r="Q33" s="30">
        <f>P33-K33</f>
        <v>0.14598379629629599</v>
      </c>
      <c r="R33" s="37">
        <v>51</v>
      </c>
      <c r="S33" s="4">
        <v>34</v>
      </c>
      <c r="T33" s="30">
        <v>0.45974537037037</v>
      </c>
      <c r="U33" s="30">
        <f>T33+$DG$50</f>
        <v>0.95974537037037</v>
      </c>
      <c r="V33" s="30">
        <f>U33-P33</f>
        <v>0.10128472222222196</v>
      </c>
      <c r="W33" s="37">
        <v>43</v>
      </c>
      <c r="X33" s="4">
        <v>35</v>
      </c>
      <c r="Y33" s="30">
        <v>1.7037037037037E-2</v>
      </c>
      <c r="Z33" s="30">
        <f>Y33</f>
        <v>1.7037037037037E-2</v>
      </c>
      <c r="AA33" s="30">
        <f>Z33-U33+$DG$50+$DG$50</f>
        <v>5.7291666666666963E-2</v>
      </c>
      <c r="AB33" s="37">
        <v>48</v>
      </c>
      <c r="AC33" s="4">
        <v>36</v>
      </c>
      <c r="AD33" s="30">
        <v>4.7002314814814802E-2</v>
      </c>
      <c r="AE33" s="30">
        <f>AD33</f>
        <v>4.7002314814814802E-2</v>
      </c>
      <c r="AF33" s="30">
        <f>AE33-Z33</f>
        <v>2.9965277777777802E-2</v>
      </c>
      <c r="AG33" s="37">
        <v>28</v>
      </c>
      <c r="AH33" s="4">
        <v>37</v>
      </c>
      <c r="AI33" s="40">
        <v>6.8460648148148104E-2</v>
      </c>
      <c r="AJ33" s="40">
        <f>AI33</f>
        <v>6.8460648148148104E-2</v>
      </c>
      <c r="AK33" s="40">
        <f>AJ33-AE33</f>
        <v>2.1458333333333302E-2</v>
      </c>
      <c r="AL33" s="43">
        <v>18</v>
      </c>
      <c r="AM33" s="4">
        <v>38</v>
      </c>
      <c r="AN33" s="30">
        <v>0.27407407407407403</v>
      </c>
      <c r="AO33" s="30">
        <f>AN33</f>
        <v>0.27407407407407403</v>
      </c>
      <c r="AP33" s="30">
        <f>AO33-AJ33</f>
        <v>0.20561342592592591</v>
      </c>
      <c r="AQ33" s="47">
        <v>46</v>
      </c>
      <c r="AR33" s="4">
        <v>39</v>
      </c>
      <c r="AS33" s="30">
        <v>0.31123842592592599</v>
      </c>
      <c r="AT33" s="30">
        <f>AS33</f>
        <v>0.31123842592592599</v>
      </c>
      <c r="AU33" s="30">
        <f>AT33-AO33</f>
        <v>3.7164351851851962E-2</v>
      </c>
      <c r="AV33" s="47">
        <v>41</v>
      </c>
      <c r="AW33" s="4">
        <v>40</v>
      </c>
      <c r="AX33" s="30">
        <v>0.33167824074074098</v>
      </c>
      <c r="AY33" s="30">
        <f>AX33</f>
        <v>0.33167824074074098</v>
      </c>
      <c r="AZ33" s="30">
        <f>AY33-AT33</f>
        <v>2.0439814814814994E-2</v>
      </c>
      <c r="BA33" s="37">
        <v>4</v>
      </c>
      <c r="BB33" s="4">
        <v>41</v>
      </c>
      <c r="BC33" s="30">
        <v>0.365266203703704</v>
      </c>
      <c r="BD33" s="30">
        <f>BC33</f>
        <v>0.365266203703704</v>
      </c>
      <c r="BE33" s="30">
        <f>BD33-AY33</f>
        <v>3.3587962962963014E-2</v>
      </c>
      <c r="BF33" s="37">
        <v>26</v>
      </c>
      <c r="BG33" s="4">
        <v>42</v>
      </c>
      <c r="BH33" s="30">
        <v>0.391782407407407</v>
      </c>
      <c r="BI33" s="30">
        <f>BH33</f>
        <v>0.391782407407407</v>
      </c>
      <c r="BJ33" s="30">
        <f>BI33-BD33</f>
        <v>2.6516203703703001E-2</v>
      </c>
      <c r="BK33" s="37">
        <v>39</v>
      </c>
      <c r="BL33" s="4">
        <v>43</v>
      </c>
      <c r="BM33" s="30">
        <v>0.415601851851852</v>
      </c>
      <c r="BN33" s="30">
        <f>BM33</f>
        <v>0.415601851851852</v>
      </c>
      <c r="BO33" s="30">
        <f>BN33-BI33</f>
        <v>2.3819444444445004E-2</v>
      </c>
      <c r="BP33" s="37">
        <v>16</v>
      </c>
      <c r="BQ33" s="4">
        <v>44</v>
      </c>
      <c r="BR33" s="30">
        <v>0.452048611111111</v>
      </c>
      <c r="BS33" s="30">
        <f>BR33</f>
        <v>0.452048611111111</v>
      </c>
      <c r="BT33" s="30">
        <f>BS33-BN33</f>
        <v>3.6446759259258998E-2</v>
      </c>
      <c r="BU33" s="47">
        <v>17</v>
      </c>
      <c r="BV33" s="4">
        <v>46</v>
      </c>
      <c r="BW33" s="40">
        <v>0.49164351851851801</v>
      </c>
      <c r="BX33" s="64">
        <f>BW33</f>
        <v>0.49164351851851801</v>
      </c>
      <c r="BY33" s="64">
        <f>BX33-BS33</f>
        <v>3.959490740740701E-2</v>
      </c>
      <c r="BZ33" s="65">
        <v>5</v>
      </c>
      <c r="CA33" s="4"/>
      <c r="CB33" s="22"/>
      <c r="CC33" s="30"/>
      <c r="CD33" s="30"/>
      <c r="CE33" s="23"/>
      <c r="CF33" s="4"/>
      <c r="CG33" s="22"/>
      <c r="CH33" s="30"/>
      <c r="CI33" s="30"/>
      <c r="CJ33" s="23"/>
      <c r="CK33" s="4"/>
      <c r="CL33" s="22"/>
      <c r="CM33" s="30"/>
      <c r="CN33" s="30"/>
      <c r="CO33" s="23"/>
      <c r="CP33" s="4"/>
      <c r="CQ33" s="22"/>
      <c r="CR33" s="30"/>
      <c r="CS33" s="30"/>
      <c r="CT33" s="23"/>
      <c r="CU33" s="29"/>
      <c r="CV33" s="30"/>
      <c r="CW33" s="23"/>
      <c r="CX33" s="29">
        <f>CV33+CS33+CN33+CI33+CD33+BY33+BT33+BO33+BJ33+BE33+AZ33+AU33+AP33+AK33+AF33+AA33+V33+Q33+L33+G33</f>
        <v>0.91298611111111005</v>
      </c>
      <c r="CY33" s="22">
        <v>15</v>
      </c>
      <c r="CZ33" s="22">
        <v>15</v>
      </c>
      <c r="DA33" s="50">
        <v>5.4351851851851853E-2</v>
      </c>
      <c r="DB33" s="50"/>
      <c r="DC33" s="50"/>
      <c r="DD33" s="55"/>
      <c r="DE33" s="55"/>
      <c r="DF33" s="50">
        <v>0.52430555555555602</v>
      </c>
      <c r="DG33" s="50">
        <v>0.5</v>
      </c>
      <c r="DH33" s="52"/>
      <c r="DI33" s="53">
        <f>CX33-AK33-BY33-DH33</f>
        <v>0.8519328703703698</v>
      </c>
      <c r="DJ33" s="37">
        <v>31</v>
      </c>
    </row>
    <row r="34" spans="1:116">
      <c r="A34" s="21" t="s">
        <v>20</v>
      </c>
      <c r="B34" s="22">
        <v>232056</v>
      </c>
      <c r="C34" s="23">
        <f>DA34+$DF$50</f>
        <v>0.59729166666666711</v>
      </c>
      <c r="D34" s="5">
        <v>31</v>
      </c>
      <c r="E34" s="29">
        <v>0.13865740740740701</v>
      </c>
      <c r="F34" s="71">
        <f>E34+$DG$50</f>
        <v>0.63865740740740695</v>
      </c>
      <c r="G34" s="71">
        <f>F34-C34</f>
        <v>4.1365740740739843E-2</v>
      </c>
      <c r="H34" s="72">
        <v>1</v>
      </c>
      <c r="I34" s="5">
        <v>32</v>
      </c>
      <c r="J34" s="30">
        <v>0.16518518518518499</v>
      </c>
      <c r="K34" s="30">
        <f>J34+$DG$50</f>
        <v>0.66518518518518499</v>
      </c>
      <c r="L34" s="30">
        <f>K34-F34</f>
        <v>2.6527777777778039E-2</v>
      </c>
      <c r="M34" s="31">
        <v>34</v>
      </c>
      <c r="N34" s="5">
        <v>33</v>
      </c>
      <c r="O34" s="30">
        <v>0.19083333333333299</v>
      </c>
      <c r="P34" s="30">
        <f>O34+$DG$50</f>
        <v>0.69083333333333297</v>
      </c>
      <c r="Q34" s="30">
        <f>P34-K34</f>
        <v>2.5648148148147976E-2</v>
      </c>
      <c r="R34" s="37">
        <v>17</v>
      </c>
      <c r="S34" s="5">
        <v>34</v>
      </c>
      <c r="T34" s="30">
        <v>0.21379629629629601</v>
      </c>
      <c r="U34" s="30">
        <f>T34+$DG$50</f>
        <v>0.71379629629629604</v>
      </c>
      <c r="V34" s="30">
        <f>U34-P34</f>
        <v>2.2962962962963074E-2</v>
      </c>
      <c r="W34" s="37">
        <v>5</v>
      </c>
      <c r="X34" s="5">
        <v>35</v>
      </c>
      <c r="Y34" s="30">
        <v>0.23107638888888901</v>
      </c>
      <c r="Z34" s="71">
        <f>Y34+$DG$50</f>
        <v>0.73107638888888904</v>
      </c>
      <c r="AA34" s="71">
        <f>Z34-U34</f>
        <v>1.7280092592592999E-2</v>
      </c>
      <c r="AB34" s="74">
        <v>1</v>
      </c>
      <c r="AC34" s="5">
        <v>36</v>
      </c>
      <c r="AD34" s="30">
        <v>0.24127314814814799</v>
      </c>
      <c r="AE34" s="71">
        <f>AD34+$DG$50</f>
        <v>0.74127314814814804</v>
      </c>
      <c r="AF34" s="71">
        <f>AE34-Z34</f>
        <v>1.0196759259259003E-2</v>
      </c>
      <c r="AG34" s="74">
        <v>2</v>
      </c>
      <c r="AH34" s="5">
        <v>37</v>
      </c>
      <c r="AI34" s="40">
        <v>0.39784722222222202</v>
      </c>
      <c r="AJ34" s="40">
        <f>AI34+$DG$50</f>
        <v>0.89784722222222202</v>
      </c>
      <c r="AK34" s="40">
        <f>AJ34-AE34</f>
        <v>0.15657407407407398</v>
      </c>
      <c r="AL34" s="41">
        <v>46</v>
      </c>
      <c r="AM34" s="5">
        <v>38</v>
      </c>
      <c r="AN34" s="30">
        <v>0.41813657407407401</v>
      </c>
      <c r="AO34" s="71">
        <f>AN34+$DG$50</f>
        <v>0.91813657407407401</v>
      </c>
      <c r="AP34" s="71">
        <f>AO34-AJ34</f>
        <v>2.0289351851851989E-2</v>
      </c>
      <c r="AQ34" s="74">
        <v>1</v>
      </c>
      <c r="AR34" s="5">
        <v>39</v>
      </c>
      <c r="AS34" s="30">
        <v>0.438078703703704</v>
      </c>
      <c r="AT34" s="71">
        <f>AS34+$DG$50</f>
        <v>0.93807870370370394</v>
      </c>
      <c r="AU34" s="71">
        <f>AT34-AO34</f>
        <v>1.9942129629629934E-2</v>
      </c>
      <c r="AV34" s="74">
        <v>3</v>
      </c>
      <c r="AW34" s="5">
        <v>40</v>
      </c>
      <c r="AX34" s="30">
        <v>0.456550925925926</v>
      </c>
      <c r="AY34" s="71">
        <f>AX34+$DG$50</f>
        <v>0.95655092592592594</v>
      </c>
      <c r="AZ34" s="71">
        <f>AY34-AT34</f>
        <v>1.8472222222222001E-2</v>
      </c>
      <c r="BA34" s="74">
        <v>3</v>
      </c>
      <c r="BB34" s="5">
        <v>41</v>
      </c>
      <c r="BC34" s="30">
        <v>0.47368055555555599</v>
      </c>
      <c r="BD34" s="71">
        <f>BC34+$DG$50</f>
        <v>0.97368055555555599</v>
      </c>
      <c r="BE34" s="71">
        <f>BD34-AY34</f>
        <v>1.712962962963005E-2</v>
      </c>
      <c r="BF34" s="74">
        <v>2</v>
      </c>
      <c r="BG34" s="5">
        <v>42</v>
      </c>
      <c r="BH34" s="30">
        <v>0.48228009259259302</v>
      </c>
      <c r="BI34" s="30">
        <f>BH34+$DG$50</f>
        <v>0.98228009259259297</v>
      </c>
      <c r="BJ34" s="30">
        <f>BI34-BD34</f>
        <v>8.599537037036975E-3</v>
      </c>
      <c r="BK34" s="37">
        <v>15</v>
      </c>
      <c r="BL34" s="5">
        <v>43</v>
      </c>
      <c r="BM34" s="30">
        <v>0.49552083333333302</v>
      </c>
      <c r="BN34" s="71">
        <f>BM34+$DG$50</f>
        <v>0.99552083333333297</v>
      </c>
      <c r="BO34" s="71">
        <f>BN34-BI34</f>
        <v>1.3240740740739998E-2</v>
      </c>
      <c r="BP34" s="74">
        <v>3</v>
      </c>
      <c r="BQ34" s="5">
        <v>44</v>
      </c>
      <c r="BR34" s="30">
        <v>5.0706018518518498E-2</v>
      </c>
      <c r="BS34" s="61">
        <f>BR34</f>
        <v>5.0706018518518498E-2</v>
      </c>
      <c r="BT34" s="61">
        <f>BS34-BN34+$DG$50+$DG$50</f>
        <v>5.5185185185185559E-2</v>
      </c>
      <c r="BU34" s="63">
        <v>31</v>
      </c>
      <c r="BV34" s="5"/>
      <c r="BW34" s="44"/>
      <c r="BX34" s="40"/>
      <c r="BY34" s="40"/>
      <c r="BZ34" s="45"/>
      <c r="CA34" s="5"/>
      <c r="CB34" s="22"/>
      <c r="CC34" s="30"/>
      <c r="CD34" s="30"/>
      <c r="CE34" s="23"/>
      <c r="CF34" s="5"/>
      <c r="CG34" s="22"/>
      <c r="CH34" s="30"/>
      <c r="CI34" s="30"/>
      <c r="CJ34" s="23"/>
      <c r="CK34" s="5"/>
      <c r="CL34" s="22"/>
      <c r="CM34" s="30"/>
      <c r="CN34" s="30"/>
      <c r="CO34" s="23"/>
      <c r="CP34" s="5"/>
      <c r="CQ34" s="22"/>
      <c r="CR34" s="30"/>
      <c r="CS34" s="30"/>
      <c r="CT34" s="23"/>
      <c r="CU34" s="29"/>
      <c r="CV34" s="30"/>
      <c r="CW34" s="23"/>
      <c r="CX34" s="29">
        <f>CV34+CS34+CN34+CI34+CD34+BY34+BT34+BO34+BJ34+BE34+AZ34+AU34+AP34+AK34+AF34+AA34+V34+Q34+L34+G34</f>
        <v>0.45341435185185142</v>
      </c>
      <c r="CY34" s="22">
        <v>14</v>
      </c>
      <c r="CZ34" s="22">
        <v>14</v>
      </c>
      <c r="DA34" s="50">
        <v>7.2986111111111113E-2</v>
      </c>
      <c r="DB34" s="50"/>
      <c r="DC34" s="50"/>
      <c r="DD34" s="51"/>
      <c r="DE34" s="51"/>
      <c r="DF34" s="50">
        <v>0.52430555555555602</v>
      </c>
      <c r="DG34" s="50">
        <v>0.5</v>
      </c>
      <c r="DH34" s="52"/>
      <c r="DI34" s="53">
        <f>CX34-AK34-BY34-DH34</f>
        <v>0.29684027777777744</v>
      </c>
      <c r="DJ34" s="37">
        <v>32</v>
      </c>
    </row>
    <row r="35" spans="1:116">
      <c r="A35" s="21" t="s">
        <v>37</v>
      </c>
      <c r="B35" s="22">
        <v>232079</v>
      </c>
      <c r="C35" s="23">
        <f>DA35+$DF$50</f>
        <v>0.54094907407407455</v>
      </c>
      <c r="D35" s="4">
        <v>31</v>
      </c>
      <c r="E35" s="29">
        <v>0.16756944444444399</v>
      </c>
      <c r="F35" s="30">
        <f>E35+$DG$50</f>
        <v>0.66756944444444399</v>
      </c>
      <c r="G35" s="30">
        <f>F35-C35</f>
        <v>0.12662037037036944</v>
      </c>
      <c r="H35" s="31">
        <v>48</v>
      </c>
      <c r="I35" s="4">
        <v>32</v>
      </c>
      <c r="J35" s="30">
        <v>0.17587962962963</v>
      </c>
      <c r="K35" s="71">
        <f>J35+$DG$50</f>
        <v>0.67587962962963</v>
      </c>
      <c r="L35" s="71">
        <f>K35-F35</f>
        <v>8.3101851851860031E-3</v>
      </c>
      <c r="M35" s="72">
        <v>3</v>
      </c>
      <c r="N35" s="4">
        <v>33</v>
      </c>
      <c r="O35" s="30">
        <v>0.19364583333333299</v>
      </c>
      <c r="P35" s="71">
        <f>O35+$DG$50</f>
        <v>0.69364583333333296</v>
      </c>
      <c r="Q35" s="71">
        <f>P35-K35</f>
        <v>1.7766203703702965E-2</v>
      </c>
      <c r="R35" s="74">
        <v>3</v>
      </c>
      <c r="S35" s="4">
        <v>34</v>
      </c>
      <c r="T35" s="30">
        <v>0.26108796296296299</v>
      </c>
      <c r="U35" s="30">
        <f>T35+$DG$50</f>
        <v>0.76108796296296299</v>
      </c>
      <c r="V35" s="30">
        <f>U35-P35</f>
        <v>6.7442129629630032E-2</v>
      </c>
      <c r="W35" s="37">
        <v>34</v>
      </c>
      <c r="X35" s="4">
        <v>35</v>
      </c>
      <c r="Y35" s="30">
        <v>0.30762731481481498</v>
      </c>
      <c r="Z35" s="30">
        <f>Y35+$DG$50</f>
        <v>0.80762731481481498</v>
      </c>
      <c r="AA35" s="30">
        <f>Z35-U35</f>
        <v>4.6539351851851984E-2</v>
      </c>
      <c r="AB35" s="37">
        <v>46</v>
      </c>
      <c r="AC35" s="4">
        <v>36</v>
      </c>
      <c r="AD35" s="30">
        <v>0.33626157407407398</v>
      </c>
      <c r="AE35" s="30">
        <f>AD35+$DG$50</f>
        <v>0.83626157407407398</v>
      </c>
      <c r="AF35" s="30">
        <f>AE35-Z35</f>
        <v>2.8634259259258998E-2</v>
      </c>
      <c r="AG35" s="37">
        <v>27</v>
      </c>
      <c r="AH35" s="4">
        <v>37</v>
      </c>
      <c r="AI35" s="40">
        <v>0.447002314814815</v>
      </c>
      <c r="AJ35" s="40">
        <f>AI35+$DG$50</f>
        <v>0.947002314814815</v>
      </c>
      <c r="AK35" s="40">
        <f>AJ35-AE35</f>
        <v>0.11074074074074103</v>
      </c>
      <c r="AL35" s="41">
        <v>41</v>
      </c>
      <c r="AM35" s="4">
        <v>38</v>
      </c>
      <c r="AN35" s="30">
        <v>0.48435185185185198</v>
      </c>
      <c r="AO35" s="30">
        <f>AN35+$DG$50</f>
        <v>0.98435185185185192</v>
      </c>
      <c r="AP35" s="30">
        <f>AO35-AJ35</f>
        <v>3.7349537037036917E-2</v>
      </c>
      <c r="AQ35" s="47">
        <v>26</v>
      </c>
      <c r="AR35" s="4">
        <v>39</v>
      </c>
      <c r="AS35" s="30">
        <v>1.37731481481481E-2</v>
      </c>
      <c r="AT35" s="30">
        <f>AS35</f>
        <v>1.37731481481481E-2</v>
      </c>
      <c r="AU35" s="30">
        <f>AT35-AO35+$DG$50+$DG$50</f>
        <v>2.9421296296296195E-2</v>
      </c>
      <c r="AV35" s="47">
        <v>19</v>
      </c>
      <c r="AW35" s="4">
        <v>40</v>
      </c>
      <c r="AX35" s="30">
        <v>5.7268518518518503E-2</v>
      </c>
      <c r="AY35" s="30">
        <f>AX35</f>
        <v>5.7268518518518503E-2</v>
      </c>
      <c r="AZ35" s="30">
        <f>AY35-AT35</f>
        <v>4.3495370370370406E-2</v>
      </c>
      <c r="BA35" s="37">
        <v>17</v>
      </c>
      <c r="BB35" s="4">
        <v>41</v>
      </c>
      <c r="BC35" s="30">
        <v>0.106111111111111</v>
      </c>
      <c r="BD35" s="30">
        <f>BC35</f>
        <v>0.106111111111111</v>
      </c>
      <c r="BE35" s="30">
        <f>BD35-AY35</f>
        <v>4.88425925925925E-2</v>
      </c>
      <c r="BF35" s="37">
        <v>32</v>
      </c>
      <c r="BG35" s="4">
        <v>42</v>
      </c>
      <c r="BH35" s="30">
        <v>0.115833333333333</v>
      </c>
      <c r="BI35" s="30">
        <f>BH35</f>
        <v>0.115833333333333</v>
      </c>
      <c r="BJ35" s="30">
        <f>BI35-BD35</f>
        <v>9.7222222222219934E-3</v>
      </c>
      <c r="BK35" s="37">
        <v>23</v>
      </c>
      <c r="BL35" s="4">
        <v>43</v>
      </c>
      <c r="BM35" s="30">
        <v>0.14726851851851899</v>
      </c>
      <c r="BN35" s="30">
        <f>BM35</f>
        <v>0.14726851851851899</v>
      </c>
      <c r="BO35" s="30">
        <f>BN35-BI35</f>
        <v>3.1435185185185996E-2</v>
      </c>
      <c r="BP35" s="37">
        <v>26</v>
      </c>
      <c r="BQ35" s="4">
        <v>44</v>
      </c>
      <c r="BR35" s="30">
        <v>0.200798611111111</v>
      </c>
      <c r="BS35" s="61">
        <f>BR35</f>
        <v>0.200798611111111</v>
      </c>
      <c r="BT35" s="61">
        <f>BS35-BN35</f>
        <v>5.3530092592592005E-2</v>
      </c>
      <c r="BU35" s="63">
        <v>30</v>
      </c>
      <c r="BV35" s="4"/>
      <c r="BW35" s="44"/>
      <c r="BX35" s="40"/>
      <c r="BY35" s="40"/>
      <c r="BZ35" s="45"/>
      <c r="CA35" s="4"/>
      <c r="CB35" s="22"/>
      <c r="CC35" s="30"/>
      <c r="CD35" s="30"/>
      <c r="CE35" s="23"/>
      <c r="CF35" s="4"/>
      <c r="CG35" s="22"/>
      <c r="CH35" s="30"/>
      <c r="CI35" s="30"/>
      <c r="CJ35" s="23"/>
      <c r="CK35" s="4">
        <v>49</v>
      </c>
      <c r="CL35" s="30">
        <v>0.28391203703703699</v>
      </c>
      <c r="CM35" s="30">
        <f>CL35</f>
        <v>0.28391203703703699</v>
      </c>
      <c r="CN35" s="30"/>
      <c r="CO35" s="23"/>
      <c r="CP35" s="4"/>
      <c r="CQ35" s="22"/>
      <c r="CR35" s="30"/>
      <c r="CS35" s="30"/>
      <c r="CT35" s="23"/>
      <c r="CU35" s="29"/>
      <c r="CV35" s="30"/>
      <c r="CW35" s="23"/>
      <c r="CX35" s="29">
        <f>CV35+CS35+CN35+CI35+CD35+BY35+BT35+BO35+BJ35+BE35+AZ35+AU35+AP35+AK35+AF35+AA35+V35+Q35+L35+G35</f>
        <v>0.65984953703703642</v>
      </c>
      <c r="CY35" s="22">
        <v>15</v>
      </c>
      <c r="CZ35" s="22">
        <v>14</v>
      </c>
      <c r="DA35" s="50">
        <v>1.6643518518518519E-2</v>
      </c>
      <c r="DB35" s="50"/>
      <c r="DC35" s="50"/>
      <c r="DD35" s="51"/>
      <c r="DE35" s="51"/>
      <c r="DF35" s="50">
        <v>0.52430555555555558</v>
      </c>
      <c r="DG35" s="50">
        <v>0.5</v>
      </c>
      <c r="DH35" s="52"/>
      <c r="DI35" s="53">
        <f>CX35-AK35-BY35-DH35</f>
        <v>0.54910879629629539</v>
      </c>
      <c r="DJ35" s="37">
        <v>33</v>
      </c>
    </row>
    <row r="36" spans="1:116">
      <c r="A36" s="21" t="s">
        <v>42</v>
      </c>
      <c r="B36" s="22">
        <v>232085</v>
      </c>
      <c r="C36" s="23">
        <f>DA36+$DF$50</f>
        <v>0.56804398148148194</v>
      </c>
      <c r="D36" s="4">
        <v>31</v>
      </c>
      <c r="E36" s="29">
        <v>0.13561342592592601</v>
      </c>
      <c r="F36" s="30">
        <f>E36+$DG$50</f>
        <v>0.63561342592592607</v>
      </c>
      <c r="G36" s="30">
        <f>F36-C36</f>
        <v>6.7569444444444127E-2</v>
      </c>
      <c r="H36" s="31">
        <v>7</v>
      </c>
      <c r="I36" s="4">
        <v>32</v>
      </c>
      <c r="J36" s="30">
        <v>0.161157407407407</v>
      </c>
      <c r="K36" s="30">
        <f>J36+$DG$50</f>
        <v>0.66115740740740703</v>
      </c>
      <c r="L36" s="30">
        <f>K36-F36</f>
        <v>2.554398148148096E-2</v>
      </c>
      <c r="M36" s="31">
        <v>32</v>
      </c>
      <c r="N36" s="4">
        <v>33</v>
      </c>
      <c r="O36" s="30">
        <v>0.189594907407407</v>
      </c>
      <c r="P36" s="30">
        <f>O36+$DG$50</f>
        <v>0.68959490740740703</v>
      </c>
      <c r="Q36" s="30">
        <f>P36-K36</f>
        <v>2.8437500000000004E-2</v>
      </c>
      <c r="R36" s="37">
        <v>21</v>
      </c>
      <c r="S36" s="4">
        <v>34</v>
      </c>
      <c r="T36" s="30">
        <v>0.246076388888889</v>
      </c>
      <c r="U36" s="30">
        <f>T36+$DG$50</f>
        <v>0.74607638888888905</v>
      </c>
      <c r="V36" s="30">
        <f>U36-P36</f>
        <v>5.6481481481482021E-2</v>
      </c>
      <c r="W36" s="37">
        <v>31</v>
      </c>
      <c r="X36" s="4">
        <v>35</v>
      </c>
      <c r="Y36" s="30">
        <v>0.280983796296296</v>
      </c>
      <c r="Z36" s="30">
        <f>Y36+$DG$50</f>
        <v>0.780983796296296</v>
      </c>
      <c r="AA36" s="30">
        <f>Z36-U36</f>
        <v>3.4907407407406943E-2</v>
      </c>
      <c r="AB36" s="37">
        <v>31</v>
      </c>
      <c r="AC36" s="4">
        <v>36</v>
      </c>
      <c r="AD36" s="30">
        <v>0.30373842592592598</v>
      </c>
      <c r="AE36" s="30">
        <f>AD36+$DG$50</f>
        <v>0.80373842592592593</v>
      </c>
      <c r="AF36" s="30">
        <f>AE36-Z36</f>
        <v>2.275462962962993E-2</v>
      </c>
      <c r="AG36" s="37">
        <v>21</v>
      </c>
      <c r="AH36" s="4">
        <v>37</v>
      </c>
      <c r="AI36" s="40">
        <v>0.35875000000000001</v>
      </c>
      <c r="AJ36" s="40">
        <f>AI36+$DG$50</f>
        <v>0.85875000000000001</v>
      </c>
      <c r="AK36" s="40">
        <f>AJ36-AE36</f>
        <v>5.5011574074074088E-2</v>
      </c>
      <c r="AL36" s="43">
        <v>24</v>
      </c>
      <c r="AM36" s="4">
        <v>38</v>
      </c>
      <c r="AN36" s="30">
        <v>0.39946759259259301</v>
      </c>
      <c r="AO36" s="30">
        <f>AN36+$DG$50</f>
        <v>0.89946759259259301</v>
      </c>
      <c r="AP36" s="30">
        <f>AO36-AJ36</f>
        <v>4.0717592592592999E-2</v>
      </c>
      <c r="AQ36" s="47">
        <v>32</v>
      </c>
      <c r="AR36" s="4">
        <v>39</v>
      </c>
      <c r="AS36" s="30">
        <v>0.43496527777777799</v>
      </c>
      <c r="AT36" s="30">
        <f>AS36+$DG$50</f>
        <v>0.93496527777777794</v>
      </c>
      <c r="AU36" s="30">
        <f>AT36-AO36</f>
        <v>3.5497685185184924E-2</v>
      </c>
      <c r="AV36" s="37">
        <v>38</v>
      </c>
      <c r="AW36" s="4">
        <v>40</v>
      </c>
      <c r="AX36" s="30">
        <v>0.47074074074074101</v>
      </c>
      <c r="AY36" s="30">
        <f>AX36+$DG$50</f>
        <v>0.97074074074074101</v>
      </c>
      <c r="AZ36" s="30">
        <f>AY36-AT36</f>
        <v>3.5775462962963078E-2</v>
      </c>
      <c r="BA36" s="37">
        <v>7</v>
      </c>
      <c r="BB36" s="4">
        <v>41</v>
      </c>
      <c r="BC36" s="30">
        <v>0.49560185185185202</v>
      </c>
      <c r="BD36" s="30">
        <f>BC36+$DG$50</f>
        <v>0.99560185185185202</v>
      </c>
      <c r="BE36" s="30">
        <f>BD36-AY36</f>
        <v>2.4861111111111001E-2</v>
      </c>
      <c r="BF36" s="37">
        <v>15</v>
      </c>
      <c r="BG36" s="4">
        <v>42</v>
      </c>
      <c r="BH36" s="30">
        <v>1.5393518518518499E-3</v>
      </c>
      <c r="BI36" s="71">
        <f>BH36</f>
        <v>1.5393518518518499E-3</v>
      </c>
      <c r="BJ36" s="71">
        <f>BI36-BD36+$DG$50+$DG$50</f>
        <v>5.9374999999998179E-3</v>
      </c>
      <c r="BK36" s="74">
        <v>3</v>
      </c>
      <c r="BL36" s="4">
        <v>43</v>
      </c>
      <c r="BM36" s="30">
        <v>4.0821759259259301E-2</v>
      </c>
      <c r="BN36" s="61">
        <f>BM36</f>
        <v>4.0821759259259301E-2</v>
      </c>
      <c r="BO36" s="61">
        <f>BN36-BI36</f>
        <v>3.9282407407407453E-2</v>
      </c>
      <c r="BP36" s="63">
        <v>36</v>
      </c>
      <c r="BQ36" s="4"/>
      <c r="BR36" s="22"/>
      <c r="BS36" s="30"/>
      <c r="BT36" s="30"/>
      <c r="BU36" s="23"/>
      <c r="BV36" s="4"/>
      <c r="BW36" s="44"/>
      <c r="BX36" s="40"/>
      <c r="BY36" s="40"/>
      <c r="BZ36" s="45"/>
      <c r="CA36" s="4"/>
      <c r="CB36" s="22"/>
      <c r="CC36" s="30"/>
      <c r="CD36" s="30"/>
      <c r="CE36" s="23"/>
      <c r="CF36" s="4"/>
      <c r="CG36" s="22"/>
      <c r="CH36" s="30"/>
      <c r="CI36" s="30"/>
      <c r="CJ36" s="23"/>
      <c r="CK36" s="4"/>
      <c r="CL36" s="22"/>
      <c r="CM36" s="30"/>
      <c r="CN36" s="30"/>
      <c r="CO36" s="23"/>
      <c r="CP36" s="4"/>
      <c r="CQ36" s="22"/>
      <c r="CR36" s="30"/>
      <c r="CS36" s="30"/>
      <c r="CT36" s="23"/>
      <c r="CU36" s="29"/>
      <c r="CV36" s="30"/>
      <c r="CW36" s="23"/>
      <c r="CX36" s="29">
        <f>CV36+CS36+CN36+CI36+CD36+BY36+BT36+BO36+BJ36+BE36+AZ36+AU36+AP36+AK36+AF36+AA36+V36+Q36+L36+G36</f>
        <v>0.47277777777777735</v>
      </c>
      <c r="CY36" s="22">
        <v>13</v>
      </c>
      <c r="CZ36" s="22">
        <v>13</v>
      </c>
      <c r="DA36" s="50">
        <v>4.3738425925925924E-2</v>
      </c>
      <c r="DB36" s="50"/>
      <c r="DC36" s="50"/>
      <c r="DD36" s="51"/>
      <c r="DE36" s="51"/>
      <c r="DF36" s="50">
        <v>0.52430555555555602</v>
      </c>
      <c r="DG36" s="50">
        <v>0.5</v>
      </c>
      <c r="DH36" s="52"/>
      <c r="DI36" s="53">
        <f>CX36-AK36-BY36-DH36</f>
        <v>0.41776620370370326</v>
      </c>
      <c r="DJ36" s="37">
        <v>34</v>
      </c>
    </row>
    <row r="37" spans="1:116">
      <c r="A37" s="21" t="s">
        <v>43</v>
      </c>
      <c r="B37" s="22">
        <v>232087</v>
      </c>
      <c r="C37" s="23">
        <f>DA37+$DF$50</f>
        <v>0.57015046296296346</v>
      </c>
      <c r="D37" s="4">
        <v>31</v>
      </c>
      <c r="E37" s="29">
        <v>0.16390046296296301</v>
      </c>
      <c r="F37" s="30">
        <f>E37+$DG$50</f>
        <v>0.66390046296296301</v>
      </c>
      <c r="G37" s="30">
        <f>F37-C37</f>
        <v>9.3749999999999556E-2</v>
      </c>
      <c r="H37" s="31">
        <v>36</v>
      </c>
      <c r="I37" s="4">
        <v>32</v>
      </c>
      <c r="J37" s="30">
        <v>0.18369212962963</v>
      </c>
      <c r="K37" s="30">
        <f>J37+$DG$50</f>
        <v>0.68369212962963</v>
      </c>
      <c r="L37" s="30">
        <f>K37-F37</f>
        <v>1.9791666666666985E-2</v>
      </c>
      <c r="M37" s="31">
        <v>21</v>
      </c>
      <c r="N37" s="4">
        <v>33</v>
      </c>
      <c r="O37" s="30">
        <v>0.21245370370370401</v>
      </c>
      <c r="P37" s="30">
        <f>O37+$DG$50</f>
        <v>0.71245370370370398</v>
      </c>
      <c r="Q37" s="30">
        <f>P37-K37</f>
        <v>2.8761574074073981E-2</v>
      </c>
      <c r="R37" s="37">
        <v>22</v>
      </c>
      <c r="S37" s="4">
        <v>34</v>
      </c>
      <c r="T37" s="30">
        <v>0.31777777777777799</v>
      </c>
      <c r="U37" s="30">
        <f>T37+$DG$50</f>
        <v>0.81777777777777794</v>
      </c>
      <c r="V37" s="30">
        <f>U37-P37</f>
        <v>0.10532407407407396</v>
      </c>
      <c r="W37" s="37">
        <v>45</v>
      </c>
      <c r="X37" s="4">
        <v>35</v>
      </c>
      <c r="Y37" s="30">
        <v>0.35111111111111099</v>
      </c>
      <c r="Z37" s="30">
        <f>Y37+$DG$50</f>
        <v>0.85111111111111093</v>
      </c>
      <c r="AA37" s="30">
        <f>Z37-U37</f>
        <v>3.3333333333332993E-2</v>
      </c>
      <c r="AB37" s="37">
        <v>28</v>
      </c>
      <c r="AC37" s="4">
        <v>36</v>
      </c>
      <c r="AD37" s="30">
        <v>0.38160879629629602</v>
      </c>
      <c r="AE37" s="30">
        <f>AD37+$DG$50</f>
        <v>0.88160879629629596</v>
      </c>
      <c r="AF37" s="30">
        <f>AE37-Z37</f>
        <v>3.0497685185185031E-2</v>
      </c>
      <c r="AG37" s="37">
        <v>29</v>
      </c>
      <c r="AH37" s="4">
        <v>37</v>
      </c>
      <c r="AI37" s="40">
        <v>0.47626157407407399</v>
      </c>
      <c r="AJ37" s="40">
        <f>AI37+$DG$50</f>
        <v>0.97626157407407399</v>
      </c>
      <c r="AK37" s="40">
        <f>AJ37-AE37</f>
        <v>9.465277777777803E-2</v>
      </c>
      <c r="AL37" s="41">
        <v>34</v>
      </c>
      <c r="AM37" s="4">
        <v>38</v>
      </c>
      <c r="AN37" s="30">
        <v>6.15740740740741E-3</v>
      </c>
      <c r="AO37" s="30">
        <f>AN37</f>
        <v>6.15740740740741E-3</v>
      </c>
      <c r="AP37" s="30">
        <f>AO37-AJ37+$DG$50+$DG$50</f>
        <v>2.9895833333333455E-2</v>
      </c>
      <c r="AQ37" s="37">
        <v>11</v>
      </c>
      <c r="AR37" s="4">
        <v>39</v>
      </c>
      <c r="AS37" s="30">
        <v>3.7766203703703698E-2</v>
      </c>
      <c r="AT37" s="30">
        <f>AS37</f>
        <v>3.7766203703703698E-2</v>
      </c>
      <c r="AU37" s="30">
        <f>AT37-AO37</f>
        <v>3.1608796296296288E-2</v>
      </c>
      <c r="AV37" s="37">
        <v>26</v>
      </c>
      <c r="AW37" s="4">
        <v>40</v>
      </c>
      <c r="AX37" s="30">
        <v>9.7233796296296304E-2</v>
      </c>
      <c r="AY37" s="30">
        <f>AX37</f>
        <v>9.7233796296296304E-2</v>
      </c>
      <c r="AZ37" s="30">
        <f>AY37-AT37</f>
        <v>5.9467592592592607E-2</v>
      </c>
      <c r="BA37" s="37">
        <v>29</v>
      </c>
      <c r="BB37" s="4">
        <v>41</v>
      </c>
      <c r="BC37" s="30">
        <v>0.13666666666666699</v>
      </c>
      <c r="BD37" s="30">
        <f>BC37</f>
        <v>0.13666666666666699</v>
      </c>
      <c r="BE37" s="30">
        <f>BD37-AY37</f>
        <v>3.9432870370370687E-2</v>
      </c>
      <c r="BF37" s="37">
        <v>29</v>
      </c>
      <c r="BG37" s="4">
        <v>42</v>
      </c>
      <c r="BH37" s="30">
        <v>0.145243055555556</v>
      </c>
      <c r="BI37" s="30">
        <f>BH37</f>
        <v>0.145243055555556</v>
      </c>
      <c r="BJ37" s="30">
        <f>BI37-BD37</f>
        <v>8.5763888888890083E-3</v>
      </c>
      <c r="BK37" s="37">
        <v>14</v>
      </c>
      <c r="BL37" s="4">
        <v>43</v>
      </c>
      <c r="BM37" s="30">
        <v>0.17174768518518499</v>
      </c>
      <c r="BN37" s="61">
        <f>BM37</f>
        <v>0.17174768518518499</v>
      </c>
      <c r="BO37" s="61">
        <f>BN37-BI37</f>
        <v>2.650462962962899E-2</v>
      </c>
      <c r="BP37" s="63">
        <v>19</v>
      </c>
      <c r="BQ37" s="4"/>
      <c r="BR37" s="22"/>
      <c r="BS37" s="30"/>
      <c r="BT37" s="30"/>
      <c r="BU37" s="23"/>
      <c r="BV37" s="4"/>
      <c r="BW37" s="44"/>
      <c r="BX37" s="40"/>
      <c r="BY37" s="40"/>
      <c r="BZ37" s="45"/>
      <c r="CA37" s="4"/>
      <c r="CB37" s="22"/>
      <c r="CC37" s="30"/>
      <c r="CD37" s="30"/>
      <c r="CE37" s="23"/>
      <c r="CF37" s="4"/>
      <c r="CG37" s="22"/>
      <c r="CH37" s="30"/>
      <c r="CI37" s="30"/>
      <c r="CJ37" s="23"/>
      <c r="CK37" s="4"/>
      <c r="CL37" s="22"/>
      <c r="CM37" s="30"/>
      <c r="CN37" s="30"/>
      <c r="CO37" s="23"/>
      <c r="CP37" s="4"/>
      <c r="CQ37" s="22"/>
      <c r="CR37" s="30"/>
      <c r="CS37" s="30"/>
      <c r="CT37" s="23"/>
      <c r="CU37" s="29"/>
      <c r="CV37" s="30"/>
      <c r="CW37" s="23"/>
      <c r="CX37" s="29">
        <f>CV37+CS37+CN37+CI37+CD37+BY37+BT37+BO37+BJ37+BE37+AZ37+AU37+AP37+AK37+AF37+AA37+V37+Q37+L37+G37</f>
        <v>0.60159722222222156</v>
      </c>
      <c r="CY37" s="22">
        <v>13</v>
      </c>
      <c r="CZ37" s="22">
        <v>13</v>
      </c>
      <c r="DA37" s="50">
        <v>4.5844907407407404E-2</v>
      </c>
      <c r="DB37" s="50"/>
      <c r="DC37" s="50"/>
      <c r="DD37" s="51"/>
      <c r="DE37" s="51"/>
      <c r="DF37" s="50">
        <v>0.52430555555555558</v>
      </c>
      <c r="DG37" s="50">
        <v>0.5</v>
      </c>
      <c r="DH37" s="52">
        <v>2.2222222222222223E-2</v>
      </c>
      <c r="DI37" s="53">
        <f>CX37-AK37-BY37-DH37</f>
        <v>0.48472222222222133</v>
      </c>
      <c r="DJ37" s="37">
        <v>35</v>
      </c>
    </row>
    <row r="38" spans="1:116">
      <c r="A38" s="21" t="s">
        <v>26</v>
      </c>
      <c r="B38" s="22">
        <v>232063</v>
      </c>
      <c r="C38" s="23">
        <f>DA38+$DF$50</f>
        <v>0.616030092592593</v>
      </c>
      <c r="D38" s="4">
        <v>31</v>
      </c>
      <c r="E38" s="29">
        <v>0.21728009259259301</v>
      </c>
      <c r="F38" s="30">
        <f>E38+$DG$50</f>
        <v>0.71728009259259307</v>
      </c>
      <c r="G38" s="30">
        <f>F38-C38</f>
        <v>0.10125000000000006</v>
      </c>
      <c r="H38" s="31">
        <v>40</v>
      </c>
      <c r="I38" s="4">
        <v>32</v>
      </c>
      <c r="J38" s="30">
        <v>0.24339120370370401</v>
      </c>
      <c r="K38" s="30">
        <f>J38+$DG$50</f>
        <v>0.74339120370370404</v>
      </c>
      <c r="L38" s="30">
        <f>K38-F38</f>
        <v>2.6111111111110974E-2</v>
      </c>
      <c r="M38" s="31">
        <v>33</v>
      </c>
      <c r="N38" s="4">
        <v>33</v>
      </c>
      <c r="O38" s="30">
        <v>0.29028935185185201</v>
      </c>
      <c r="P38" s="30">
        <f>O38+$DG$50</f>
        <v>0.79028935185185201</v>
      </c>
      <c r="Q38" s="30">
        <f>P38-K38</f>
        <v>4.6898148148147967E-2</v>
      </c>
      <c r="R38" s="37">
        <v>29</v>
      </c>
      <c r="S38" s="4">
        <v>34</v>
      </c>
      <c r="T38" s="30">
        <v>0.36752314814814802</v>
      </c>
      <c r="U38" s="30">
        <f>T38+$DG$50</f>
        <v>0.86752314814814802</v>
      </c>
      <c r="V38" s="30">
        <f>U38-P38</f>
        <v>7.7233796296296009E-2</v>
      </c>
      <c r="W38" s="37">
        <v>38</v>
      </c>
      <c r="X38" s="4">
        <v>35</v>
      </c>
      <c r="Y38" s="30">
        <v>0.40283564814814798</v>
      </c>
      <c r="Z38" s="30">
        <f>Y38+$DG$50</f>
        <v>0.90283564814814798</v>
      </c>
      <c r="AA38" s="30">
        <f>Z38-U38</f>
        <v>3.5312499999999969E-2</v>
      </c>
      <c r="AB38" s="37">
        <v>33</v>
      </c>
      <c r="AC38" s="4">
        <v>36</v>
      </c>
      <c r="AD38" s="30">
        <v>0.45903935185185202</v>
      </c>
      <c r="AE38" s="30">
        <f>AD38+$DG$50</f>
        <v>0.95903935185185207</v>
      </c>
      <c r="AF38" s="30">
        <f>AE38-Z38</f>
        <v>5.6203703703704089E-2</v>
      </c>
      <c r="AG38" s="37">
        <v>47</v>
      </c>
      <c r="AH38" s="4">
        <v>37</v>
      </c>
      <c r="AI38" s="40">
        <v>0.47458333333333302</v>
      </c>
      <c r="AJ38" s="40">
        <f>AI38+$DG$50</f>
        <v>0.97458333333333302</v>
      </c>
      <c r="AK38" s="40">
        <f>AJ38-AE38</f>
        <v>1.5543981481480951E-2</v>
      </c>
      <c r="AL38" s="41">
        <v>10</v>
      </c>
      <c r="AM38" s="4">
        <v>38</v>
      </c>
      <c r="AN38" s="30">
        <v>4.9861111111111099E-2</v>
      </c>
      <c r="AO38" s="30">
        <f>AN38</f>
        <v>4.9861111111111099E-2</v>
      </c>
      <c r="AP38" s="30">
        <f>AO38-AJ38+$DG$50+$DG$50</f>
        <v>7.527777777777811E-2</v>
      </c>
      <c r="AQ38" s="37">
        <v>41</v>
      </c>
      <c r="AR38" s="4">
        <v>39</v>
      </c>
      <c r="AS38" s="30">
        <v>8.4837962962963004E-2</v>
      </c>
      <c r="AT38" s="30">
        <f>AS38</f>
        <v>8.4837962962963004E-2</v>
      </c>
      <c r="AU38" s="30">
        <f>AT38-AO38</f>
        <v>3.4976851851851905E-2</v>
      </c>
      <c r="AV38" s="47">
        <v>35</v>
      </c>
      <c r="AW38" s="4">
        <v>40</v>
      </c>
      <c r="AX38" s="30">
        <v>0.16035879629629601</v>
      </c>
      <c r="AY38" s="30">
        <f>AX38</f>
        <v>0.16035879629629601</v>
      </c>
      <c r="AZ38" s="30">
        <f>AY38-AT38</f>
        <v>7.552083333333301E-2</v>
      </c>
      <c r="BA38" s="37">
        <v>35</v>
      </c>
      <c r="BB38" s="4">
        <v>41</v>
      </c>
      <c r="BC38" s="30">
        <v>0.236064814814815</v>
      </c>
      <c r="BD38" s="30">
        <f>BC38</f>
        <v>0.236064814814815</v>
      </c>
      <c r="BE38" s="30">
        <f>BD38-AY38</f>
        <v>7.5706018518518992E-2</v>
      </c>
      <c r="BF38" s="37">
        <v>39</v>
      </c>
      <c r="BG38" s="4">
        <v>42</v>
      </c>
      <c r="BH38" s="30">
        <v>0.25002314814814802</v>
      </c>
      <c r="BI38" s="30">
        <f>BH38</f>
        <v>0.25002314814814802</v>
      </c>
      <c r="BJ38" s="30">
        <f>BI38-BD38</f>
        <v>1.3958333333333017E-2</v>
      </c>
      <c r="BK38" s="37">
        <v>37</v>
      </c>
      <c r="BL38" s="4">
        <v>43</v>
      </c>
      <c r="BM38" s="30">
        <v>0.26464120370370398</v>
      </c>
      <c r="BN38" s="61">
        <f>BM38</f>
        <v>0.26464120370370398</v>
      </c>
      <c r="BO38" s="61">
        <f>BN38-BI38</f>
        <v>1.4618055555555953E-2</v>
      </c>
      <c r="BP38" s="63">
        <v>5</v>
      </c>
      <c r="BQ38" s="4"/>
      <c r="BR38" s="22"/>
      <c r="BS38" s="30"/>
      <c r="BT38" s="30"/>
      <c r="BU38" s="23"/>
      <c r="BV38" s="4"/>
      <c r="BW38" s="44"/>
      <c r="BX38" s="40"/>
      <c r="BY38" s="40"/>
      <c r="BZ38" s="45"/>
      <c r="CA38" s="4"/>
      <c r="CB38" s="22"/>
      <c r="CC38" s="30"/>
      <c r="CD38" s="30"/>
      <c r="CE38" s="23"/>
      <c r="CF38" s="4"/>
      <c r="CG38" s="22"/>
      <c r="CH38" s="30"/>
      <c r="CI38" s="30"/>
      <c r="CJ38" s="23"/>
      <c r="CK38" s="4"/>
      <c r="CL38" s="22"/>
      <c r="CM38" s="30"/>
      <c r="CN38" s="30"/>
      <c r="CO38" s="23"/>
      <c r="CP38" s="4"/>
      <c r="CQ38" s="22"/>
      <c r="CR38" s="30"/>
      <c r="CS38" s="30"/>
      <c r="CT38" s="23"/>
      <c r="CU38" s="29"/>
      <c r="CV38" s="30"/>
      <c r="CW38" s="23"/>
      <c r="CX38" s="29">
        <f>CV38+CS38+CN38+CI38+CD38+BY38+BT38+BO38+BJ38+BE38+AZ38+AU38+AP38+AK38+AF38+AA38+V38+Q38+L38+G38</f>
        <v>0.64861111111111103</v>
      </c>
      <c r="CY38" s="22">
        <v>13</v>
      </c>
      <c r="CZ38" s="22">
        <v>13</v>
      </c>
      <c r="DA38" s="50">
        <v>9.1724537037037035E-2</v>
      </c>
      <c r="DB38" s="50"/>
      <c r="DC38" s="50"/>
      <c r="DD38" s="51"/>
      <c r="DE38" s="51"/>
      <c r="DF38" s="50">
        <v>0.52430555555555602</v>
      </c>
      <c r="DG38" s="50">
        <v>0.5</v>
      </c>
      <c r="DH38" s="52">
        <v>4.027777777777778E-2</v>
      </c>
      <c r="DI38" s="53">
        <f>CX38-AK38-BY38-DH38</f>
        <v>0.59278935185185233</v>
      </c>
      <c r="DJ38" s="37">
        <v>36</v>
      </c>
    </row>
    <row r="39" spans="1:116">
      <c r="A39" s="21" t="s">
        <v>14</v>
      </c>
      <c r="B39" s="22">
        <v>232049</v>
      </c>
      <c r="C39" s="23">
        <f>DA39+$DF$50</f>
        <v>0.60557870370370415</v>
      </c>
      <c r="D39" s="4">
        <v>31</v>
      </c>
      <c r="E39" s="29">
        <v>0.197523148148148</v>
      </c>
      <c r="F39" s="30">
        <f>E39+$DG$50</f>
        <v>0.69752314814814798</v>
      </c>
      <c r="G39" s="30">
        <f>F39-C39</f>
        <v>9.1944444444443829E-2</v>
      </c>
      <c r="H39" s="31">
        <v>33</v>
      </c>
      <c r="I39" s="4">
        <v>32</v>
      </c>
      <c r="J39" s="30">
        <v>0.235162037037037</v>
      </c>
      <c r="K39" s="30">
        <f>J39+$DG$50</f>
        <v>0.73516203703703698</v>
      </c>
      <c r="L39" s="30">
        <f>K39-F39</f>
        <v>3.7638888888888999E-2</v>
      </c>
      <c r="M39" s="31">
        <v>42</v>
      </c>
      <c r="N39" s="4">
        <v>33</v>
      </c>
      <c r="O39" s="30">
        <v>0.289907407407407</v>
      </c>
      <c r="P39" s="30">
        <f>O39+$DG$50</f>
        <v>0.78990740740740706</v>
      </c>
      <c r="Q39" s="30">
        <f>P39-K39</f>
        <v>5.4745370370370083E-2</v>
      </c>
      <c r="R39" s="37">
        <v>36</v>
      </c>
      <c r="S39" s="4">
        <v>34</v>
      </c>
      <c r="T39" s="30">
        <v>0.33447916666666699</v>
      </c>
      <c r="U39" s="30">
        <f>T39+$DG$50</f>
        <v>0.83447916666666699</v>
      </c>
      <c r="V39" s="30">
        <f>U39-P39</f>
        <v>4.4571759259259935E-2</v>
      </c>
      <c r="W39" s="37">
        <v>18</v>
      </c>
      <c r="X39" s="4">
        <v>35</v>
      </c>
      <c r="Y39" s="30">
        <v>0.35555555555555601</v>
      </c>
      <c r="Z39" s="30">
        <f>Y39+$DG$50</f>
        <v>0.85555555555555607</v>
      </c>
      <c r="AA39" s="30">
        <f>Z39-U39</f>
        <v>2.1076388888889075E-2</v>
      </c>
      <c r="AB39" s="37">
        <v>8</v>
      </c>
      <c r="AC39" s="4">
        <v>36</v>
      </c>
      <c r="AD39" s="30">
        <v>0.389780092592593</v>
      </c>
      <c r="AE39" s="30">
        <f>AD39+$DG$50</f>
        <v>0.88978009259259294</v>
      </c>
      <c r="AF39" s="30">
        <f>AE39-Z39</f>
        <v>3.4224537037036873E-2</v>
      </c>
      <c r="AG39" s="37">
        <v>35</v>
      </c>
      <c r="AH39" s="4">
        <v>37</v>
      </c>
      <c r="AI39" s="40">
        <v>0.44118055555555602</v>
      </c>
      <c r="AJ39" s="40">
        <f>AI39+$DG$50</f>
        <v>0.94118055555555602</v>
      </c>
      <c r="AK39" s="40">
        <f>AJ39-AE39</f>
        <v>5.1400462962963078E-2</v>
      </c>
      <c r="AL39" s="41">
        <v>23</v>
      </c>
      <c r="AM39" s="4">
        <v>38</v>
      </c>
      <c r="AN39" s="30">
        <v>0.47759259259259301</v>
      </c>
      <c r="AO39" s="30">
        <f>AN39+$DG$50</f>
        <v>0.97759259259259301</v>
      </c>
      <c r="AP39" s="30">
        <f>AO39-AJ39</f>
        <v>3.6412037037036993E-2</v>
      </c>
      <c r="AQ39" s="47">
        <v>22</v>
      </c>
      <c r="AR39" s="4">
        <v>39</v>
      </c>
      <c r="AS39" s="30">
        <v>8.8310185185185193E-3</v>
      </c>
      <c r="AT39" s="30">
        <f>AS39</f>
        <v>8.8310185185185193E-3</v>
      </c>
      <c r="AU39" s="30">
        <f>AT39-AO39+$DG$50+$DG$50</f>
        <v>3.1238425925925517E-2</v>
      </c>
      <c r="AV39" s="37">
        <v>24</v>
      </c>
      <c r="AW39" s="4">
        <v>40</v>
      </c>
      <c r="AX39" s="30">
        <v>4.9212962962963E-2</v>
      </c>
      <c r="AY39" s="30">
        <f>AX39</f>
        <v>4.9212962962963E-2</v>
      </c>
      <c r="AZ39" s="30">
        <f>AY39-AT39</f>
        <v>4.0381944444444484E-2</v>
      </c>
      <c r="BA39" s="37">
        <v>10</v>
      </c>
      <c r="BB39" s="4">
        <v>41</v>
      </c>
      <c r="BC39" s="30">
        <v>6.6481481481481502E-2</v>
      </c>
      <c r="BD39" s="30">
        <f>BC39</f>
        <v>6.6481481481481502E-2</v>
      </c>
      <c r="BE39" s="30">
        <f>BD39-AY39</f>
        <v>1.7268518518518503E-2</v>
      </c>
      <c r="BF39" s="37">
        <v>4</v>
      </c>
      <c r="BG39" s="4">
        <v>42</v>
      </c>
      <c r="BH39" s="30">
        <v>7.5497685185185195E-2</v>
      </c>
      <c r="BI39" s="61">
        <f>BH39</f>
        <v>7.5497685185185195E-2</v>
      </c>
      <c r="BJ39" s="61">
        <f>BI39-BD39</f>
        <v>9.016203703703693E-3</v>
      </c>
      <c r="BK39" s="63">
        <v>20</v>
      </c>
      <c r="BL39" s="4"/>
      <c r="BM39" s="22"/>
      <c r="BN39" s="30"/>
      <c r="BO39" s="30"/>
      <c r="BP39" s="23"/>
      <c r="BQ39" s="4"/>
      <c r="BR39" s="22"/>
      <c r="BS39" s="30"/>
      <c r="BT39" s="30"/>
      <c r="BU39" s="23"/>
      <c r="BV39" s="4"/>
      <c r="BW39" s="44"/>
      <c r="BX39" s="40"/>
      <c r="BY39" s="40"/>
      <c r="BZ39" s="45"/>
      <c r="CA39" s="4"/>
      <c r="CB39" s="22"/>
      <c r="CC39" s="30"/>
      <c r="CD39" s="30"/>
      <c r="CE39" s="23"/>
      <c r="CF39" s="4"/>
      <c r="CG39" s="22"/>
      <c r="CH39" s="30"/>
      <c r="CI39" s="30"/>
      <c r="CJ39" s="23"/>
      <c r="CK39" s="4"/>
      <c r="CL39" s="22"/>
      <c r="CM39" s="30"/>
      <c r="CN39" s="30"/>
      <c r="CO39" s="23"/>
      <c r="CP39" s="4"/>
      <c r="CQ39" s="22"/>
      <c r="CR39" s="30"/>
      <c r="CS39" s="30"/>
      <c r="CT39" s="23"/>
      <c r="CU39" s="29"/>
      <c r="CV39" s="30"/>
      <c r="CW39" s="23"/>
      <c r="CX39" s="29">
        <f>CV39+CS39+CN39+CI39+CD39+BY39+BT39+BO39+BJ39+BE39+AZ39+AU39+AP39+AK39+AF39+AA39+V39+Q39+L39+G39</f>
        <v>0.46991898148148104</v>
      </c>
      <c r="CY39" s="22">
        <v>12</v>
      </c>
      <c r="CZ39" s="22">
        <v>12</v>
      </c>
      <c r="DA39" s="50">
        <v>8.1273148148148136E-2</v>
      </c>
      <c r="DB39" s="50"/>
      <c r="DC39" s="50"/>
      <c r="DD39" s="51"/>
      <c r="DE39" s="51"/>
      <c r="DF39" s="50">
        <v>0.52430555555555602</v>
      </c>
      <c r="DG39" s="50">
        <v>0.5</v>
      </c>
      <c r="DH39" s="52">
        <v>5.5555555555555552E-2</v>
      </c>
      <c r="DI39" s="53">
        <f>CX39-AK39-BY39-DH39</f>
        <v>0.36296296296296238</v>
      </c>
      <c r="DJ39" s="37">
        <v>37</v>
      </c>
    </row>
    <row r="40" spans="1:116">
      <c r="A40" s="21" t="s">
        <v>46</v>
      </c>
      <c r="B40" s="22">
        <v>232095</v>
      </c>
      <c r="C40" s="23">
        <f>DA40+$DF$50</f>
        <v>0.58533564814814865</v>
      </c>
      <c r="D40" s="4">
        <v>31</v>
      </c>
      <c r="E40" s="29">
        <v>0.167430555555556</v>
      </c>
      <c r="F40" s="30">
        <f>E40+$DG$50</f>
        <v>0.66743055555555597</v>
      </c>
      <c r="G40" s="30">
        <f>F40-C40</f>
        <v>8.2094907407407325E-2</v>
      </c>
      <c r="H40" s="31">
        <v>23</v>
      </c>
      <c r="I40" s="4">
        <v>32</v>
      </c>
      <c r="J40" s="30">
        <v>0.188773148148148</v>
      </c>
      <c r="K40" s="30">
        <f>J40+$DG$50</f>
        <v>0.68877314814814805</v>
      </c>
      <c r="L40" s="30">
        <f>K40-F40</f>
        <v>2.134259259259208E-2</v>
      </c>
      <c r="M40" s="31">
        <v>27</v>
      </c>
      <c r="N40" s="4">
        <v>33</v>
      </c>
      <c r="O40" s="30">
        <v>0.213518518518519</v>
      </c>
      <c r="P40" s="30">
        <f>O40+$DG$50</f>
        <v>0.713518518518519</v>
      </c>
      <c r="Q40" s="30">
        <f>P40-K40</f>
        <v>2.4745370370370945E-2</v>
      </c>
      <c r="R40" s="37">
        <v>15</v>
      </c>
      <c r="S40" s="4">
        <v>34</v>
      </c>
      <c r="T40" s="30">
        <v>0.28407407407407398</v>
      </c>
      <c r="U40" s="30">
        <f>T40+$DG$50</f>
        <v>0.78407407407407392</v>
      </c>
      <c r="V40" s="30">
        <f>U40-P40</f>
        <v>7.0555555555554927E-2</v>
      </c>
      <c r="W40" s="37">
        <v>36</v>
      </c>
      <c r="X40" s="4">
        <v>35</v>
      </c>
      <c r="Y40" s="30">
        <v>0.32601851851851898</v>
      </c>
      <c r="Z40" s="30">
        <f>Y40+$DG$50</f>
        <v>0.82601851851851893</v>
      </c>
      <c r="AA40" s="30">
        <f>Z40-U40</f>
        <v>4.1944444444445006E-2</v>
      </c>
      <c r="AB40" s="37">
        <v>40</v>
      </c>
      <c r="AC40" s="4">
        <v>36</v>
      </c>
      <c r="AD40" s="30">
        <v>0.33854166666666702</v>
      </c>
      <c r="AE40" s="71">
        <f>AD40+$DG$50</f>
        <v>0.83854166666666696</v>
      </c>
      <c r="AF40" s="71">
        <f>AE40-Z40</f>
        <v>1.2523148148148033E-2</v>
      </c>
      <c r="AG40" s="74">
        <v>3</v>
      </c>
      <c r="AH40" s="4">
        <v>37</v>
      </c>
      <c r="AI40" s="40">
        <v>0.36349537037037</v>
      </c>
      <c r="AJ40" s="40">
        <f>AI40+$DG$50</f>
        <v>0.86349537037037005</v>
      </c>
      <c r="AK40" s="40">
        <f>AJ40-AE40</f>
        <v>2.495370370370309E-2</v>
      </c>
      <c r="AL40" s="41">
        <v>19</v>
      </c>
      <c r="AM40" s="4">
        <v>38</v>
      </c>
      <c r="AN40" s="30">
        <v>0.39184027777777802</v>
      </c>
      <c r="AO40" s="30">
        <f>AN40+$DG$50</f>
        <v>0.89184027777777808</v>
      </c>
      <c r="AP40" s="30">
        <f>AO40-AJ40</f>
        <v>2.8344907407408027E-2</v>
      </c>
      <c r="AQ40" s="37">
        <v>7</v>
      </c>
      <c r="AR40" s="4">
        <v>39</v>
      </c>
      <c r="AS40" s="30">
        <v>0.412986111111111</v>
      </c>
      <c r="AT40" s="30">
        <f>AS40+$DG$50</f>
        <v>0.91298611111111105</v>
      </c>
      <c r="AU40" s="30">
        <f>AT40-AO40</f>
        <v>2.1145833333332975E-2</v>
      </c>
      <c r="AV40" s="37">
        <v>6</v>
      </c>
      <c r="AW40" s="4">
        <v>40</v>
      </c>
      <c r="AX40" s="30">
        <v>6.0185185185185203E-2</v>
      </c>
      <c r="AY40" s="61">
        <f>AX40</f>
        <v>6.0185185185185203E-2</v>
      </c>
      <c r="AZ40" s="61">
        <f>AY40-AT40+$DG$50+$DG$50</f>
        <v>0.14719907407407418</v>
      </c>
      <c r="BA40" s="63">
        <v>40</v>
      </c>
      <c r="BB40" s="4"/>
      <c r="BC40" s="22"/>
      <c r="BD40" s="30"/>
      <c r="BE40" s="30"/>
      <c r="BF40" s="23"/>
      <c r="BG40" s="4"/>
      <c r="BH40" s="22"/>
      <c r="BI40" s="30"/>
      <c r="BJ40" s="30"/>
      <c r="BK40" s="23"/>
      <c r="BL40" s="4"/>
      <c r="BM40" s="22"/>
      <c r="BN40" s="30"/>
      <c r="BO40" s="30"/>
      <c r="BP40" s="23"/>
      <c r="BQ40" s="4"/>
      <c r="BR40" s="22"/>
      <c r="BS40" s="30"/>
      <c r="BT40" s="30"/>
      <c r="BU40" s="23"/>
      <c r="BV40" s="4"/>
      <c r="BW40" s="44"/>
      <c r="BX40" s="40"/>
      <c r="BY40" s="40"/>
      <c r="BZ40" s="45"/>
      <c r="CA40" s="4"/>
      <c r="CB40" s="22"/>
      <c r="CC40" s="30"/>
      <c r="CD40" s="30"/>
      <c r="CE40" s="23"/>
      <c r="CF40" s="4"/>
      <c r="CG40" s="22"/>
      <c r="CH40" s="30"/>
      <c r="CI40" s="30"/>
      <c r="CJ40" s="23"/>
      <c r="CK40" s="4"/>
      <c r="CL40" s="22"/>
      <c r="CM40" s="30"/>
      <c r="CN40" s="30"/>
      <c r="CO40" s="23"/>
      <c r="CP40" s="4"/>
      <c r="CQ40" s="22"/>
      <c r="CR40" s="30"/>
      <c r="CS40" s="30"/>
      <c r="CT40" s="23"/>
      <c r="CU40" s="29"/>
      <c r="CV40" s="30"/>
      <c r="CW40" s="23"/>
      <c r="CX40" s="29">
        <f>CV40+CS40+CN40+CI40+CD40+BY40+BT40+BO40+BJ40+BE40+AZ40+AU40+AP40+AK40+AF40+AA40+V40+Q40+L40+G40</f>
        <v>0.47484953703703658</v>
      </c>
      <c r="CY40" s="22">
        <v>10</v>
      </c>
      <c r="CZ40" s="22">
        <v>10</v>
      </c>
      <c r="DA40" s="50">
        <v>6.1030092592592594E-2</v>
      </c>
      <c r="DB40" s="50"/>
      <c r="DC40" s="50"/>
      <c r="DD40" s="51"/>
      <c r="DE40" s="51"/>
      <c r="DF40" s="50">
        <v>0.52430555555555602</v>
      </c>
      <c r="DG40" s="50">
        <v>0.5</v>
      </c>
      <c r="DH40" s="52"/>
      <c r="DI40" s="53">
        <f>CX40-AK40-BY40-DH40</f>
        <v>0.44989583333333349</v>
      </c>
      <c r="DJ40" s="37">
        <v>38</v>
      </c>
    </row>
    <row r="41" spans="1:116">
      <c r="A41" s="21" t="s">
        <v>47</v>
      </c>
      <c r="B41" s="22">
        <v>232096</v>
      </c>
      <c r="C41" s="23">
        <f>DA41+$DF$50</f>
        <v>0.58283564814814859</v>
      </c>
      <c r="D41" s="4">
        <v>31</v>
      </c>
      <c r="E41" s="29">
        <v>0.15319444444444399</v>
      </c>
      <c r="F41" s="30">
        <f>E41+$DG$50</f>
        <v>0.65319444444444397</v>
      </c>
      <c r="G41" s="30">
        <f>F41-C41</f>
        <v>7.0358796296295378E-2</v>
      </c>
      <c r="H41" s="31">
        <v>11</v>
      </c>
      <c r="I41" s="4">
        <v>32</v>
      </c>
      <c r="J41" s="30">
        <v>0.17395833333333299</v>
      </c>
      <c r="K41" s="30">
        <f>J41+$DG$50</f>
        <v>0.67395833333333299</v>
      </c>
      <c r="L41" s="30">
        <f>K41-F41</f>
        <v>2.0763888888889026E-2</v>
      </c>
      <c r="M41" s="31">
        <v>24</v>
      </c>
      <c r="N41" s="4">
        <v>33</v>
      </c>
      <c r="O41" s="30">
        <v>0.20011574074074101</v>
      </c>
      <c r="P41" s="30">
        <f>O41+$DG$50</f>
        <v>0.70011574074074101</v>
      </c>
      <c r="Q41" s="30">
        <f>P41-K41</f>
        <v>2.6157407407408018E-2</v>
      </c>
      <c r="R41" s="37">
        <v>18</v>
      </c>
      <c r="S41" s="4">
        <v>34</v>
      </c>
      <c r="T41" s="30">
        <v>0.22239583333333299</v>
      </c>
      <c r="U41" s="71">
        <f>T41+$DG$50</f>
        <v>0.72239583333333302</v>
      </c>
      <c r="V41" s="71">
        <f>U41-P41</f>
        <v>2.2280092592592005E-2</v>
      </c>
      <c r="W41" s="74">
        <v>3</v>
      </c>
      <c r="X41" s="4">
        <v>35</v>
      </c>
      <c r="Y41" s="30">
        <v>0.25582175925925899</v>
      </c>
      <c r="Z41" s="30">
        <f>Y41+$DG$50</f>
        <v>0.75582175925925899</v>
      </c>
      <c r="AA41" s="30">
        <f>Z41-U41</f>
        <v>3.342592592592597E-2</v>
      </c>
      <c r="AB41" s="37">
        <v>29</v>
      </c>
      <c r="AC41" s="4">
        <v>36</v>
      </c>
      <c r="AD41" s="30">
        <v>0.27516203703703701</v>
      </c>
      <c r="AE41" s="30">
        <f>AD41+$DG$50</f>
        <v>0.77516203703703701</v>
      </c>
      <c r="AF41" s="30">
        <f>AE41-Z41</f>
        <v>1.9340277777778025E-2</v>
      </c>
      <c r="AG41" s="37">
        <v>18</v>
      </c>
      <c r="AH41" s="4">
        <v>37</v>
      </c>
      <c r="AI41" s="40">
        <v>0.44859953703703698</v>
      </c>
      <c r="AJ41" s="40">
        <f>AI41+$DG$50</f>
        <v>0.94859953703703703</v>
      </c>
      <c r="AK41" s="40">
        <f>AJ41-AE41</f>
        <v>0.17343750000000002</v>
      </c>
      <c r="AL41" s="41">
        <v>47</v>
      </c>
      <c r="AM41" s="4">
        <v>38</v>
      </c>
      <c r="AN41" s="30">
        <v>0.48807870370370399</v>
      </c>
      <c r="AO41" s="30">
        <f>AN41+$DG$50</f>
        <v>0.98807870370370399</v>
      </c>
      <c r="AP41" s="30">
        <f>AO41-AJ41</f>
        <v>3.9479166666666954E-2</v>
      </c>
      <c r="AQ41" s="37">
        <v>29</v>
      </c>
      <c r="AR41" s="4">
        <v>39</v>
      </c>
      <c r="AS41" s="30">
        <v>2.0902777777777801E-2</v>
      </c>
      <c r="AT41" s="61">
        <f>AS41</f>
        <v>2.0902777777777801E-2</v>
      </c>
      <c r="AU41" s="61">
        <f>AT41-AO41+$DG$50+$DG$50</f>
        <v>3.2824074074073839E-2</v>
      </c>
      <c r="AV41" s="63">
        <v>30</v>
      </c>
      <c r="AW41" s="4"/>
      <c r="AX41" s="22"/>
      <c r="AY41" s="30"/>
      <c r="AZ41" s="30"/>
      <c r="BA41" s="23"/>
      <c r="BB41" s="4"/>
      <c r="BC41" s="22"/>
      <c r="BD41" s="30"/>
      <c r="BE41" s="30"/>
      <c r="BF41" s="23"/>
      <c r="BG41" s="4"/>
      <c r="BH41" s="22"/>
      <c r="BI41" s="30"/>
      <c r="BJ41" s="30"/>
      <c r="BK41" s="23"/>
      <c r="BL41" s="4"/>
      <c r="BM41" s="22"/>
      <c r="BN41" s="30"/>
      <c r="BO41" s="30"/>
      <c r="BP41" s="23"/>
      <c r="BQ41" s="4"/>
      <c r="BR41" s="22"/>
      <c r="BS41" s="30"/>
      <c r="BT41" s="30"/>
      <c r="BU41" s="23"/>
      <c r="BV41" s="4"/>
      <c r="BW41" s="44"/>
      <c r="BX41" s="40"/>
      <c r="BY41" s="40"/>
      <c r="BZ41" s="45"/>
      <c r="CA41" s="4"/>
      <c r="CB41" s="22"/>
      <c r="CC41" s="30"/>
      <c r="CD41" s="30"/>
      <c r="CE41" s="23"/>
      <c r="CF41" s="4"/>
      <c r="CG41" s="22"/>
      <c r="CH41" s="30"/>
      <c r="CI41" s="30"/>
      <c r="CJ41" s="23"/>
      <c r="CK41" s="4"/>
      <c r="CL41" s="22"/>
      <c r="CM41" s="30"/>
      <c r="CN41" s="30"/>
      <c r="CO41" s="23"/>
      <c r="CP41" s="4"/>
      <c r="CQ41" s="22"/>
      <c r="CR41" s="30"/>
      <c r="CS41" s="30"/>
      <c r="CT41" s="23"/>
      <c r="CU41" s="29"/>
      <c r="CV41" s="30"/>
      <c r="CW41" s="23"/>
      <c r="CX41" s="29">
        <f>CV41+CS41+CN41+CI41+CD41+BY41+BT41+BO41+BJ41+BE41+AZ41+AU41+AP41+AK41+AF41+AA41+V41+Q41+L41+G41</f>
        <v>0.43806712962962924</v>
      </c>
      <c r="CY41" s="22">
        <v>9</v>
      </c>
      <c r="CZ41" s="22">
        <v>9</v>
      </c>
      <c r="DA41" s="50">
        <v>5.8530092592592592E-2</v>
      </c>
      <c r="DB41" s="50"/>
      <c r="DC41" s="50"/>
      <c r="DD41" s="51"/>
      <c r="DE41" s="51"/>
      <c r="DF41" s="50">
        <v>0.52430555555555602</v>
      </c>
      <c r="DG41" s="50">
        <v>0.5</v>
      </c>
      <c r="DH41" s="52"/>
      <c r="DI41" s="53">
        <f>CX41-AK41-BY41-DH41</f>
        <v>0.26462962962962921</v>
      </c>
      <c r="DJ41" s="37">
        <v>39</v>
      </c>
    </row>
    <row r="42" spans="1:116">
      <c r="A42" s="21" t="s">
        <v>33</v>
      </c>
      <c r="B42" s="22">
        <v>232074</v>
      </c>
      <c r="C42" s="23">
        <f>DA42+$DF$50</f>
        <v>0.54332175925925974</v>
      </c>
      <c r="D42" s="4">
        <v>31</v>
      </c>
      <c r="E42" s="29">
        <v>0.12380787037037</v>
      </c>
      <c r="F42" s="30">
        <f>E42+$DG$50</f>
        <v>0.62380787037037</v>
      </c>
      <c r="G42" s="30">
        <f>F42-C42</f>
        <v>8.0486111111110259E-2</v>
      </c>
      <c r="H42" s="31">
        <v>22</v>
      </c>
      <c r="I42" s="4">
        <v>32</v>
      </c>
      <c r="J42" s="30">
        <v>0.151053240740741</v>
      </c>
      <c r="K42" s="30">
        <f>J42+$DG$50</f>
        <v>0.651053240740741</v>
      </c>
      <c r="L42" s="30">
        <f>K42-F42</f>
        <v>2.7245370370371003E-2</v>
      </c>
      <c r="M42" s="31">
        <v>36</v>
      </c>
      <c r="N42" s="4">
        <v>33</v>
      </c>
      <c r="O42" s="30">
        <v>0.19782407407407401</v>
      </c>
      <c r="P42" s="30">
        <f>O42+$DG$50</f>
        <v>0.69782407407407399</v>
      </c>
      <c r="Q42" s="30">
        <f>P42-K42</f>
        <v>4.6770833333332984E-2</v>
      </c>
      <c r="R42" s="37">
        <v>28</v>
      </c>
      <c r="S42" s="4">
        <v>34</v>
      </c>
      <c r="T42" s="30">
        <v>0.22018518518518501</v>
      </c>
      <c r="U42" s="30">
        <f>T42+$DG$50</f>
        <v>0.72018518518518504</v>
      </c>
      <c r="V42" s="30">
        <f>U42-P42</f>
        <v>2.2361111111111054E-2</v>
      </c>
      <c r="W42" s="37">
        <v>4</v>
      </c>
      <c r="X42" s="4">
        <v>35</v>
      </c>
      <c r="Y42" s="30">
        <v>0.23996527777777801</v>
      </c>
      <c r="Z42" s="30">
        <f>Y42+$DG$50</f>
        <v>0.73996527777777799</v>
      </c>
      <c r="AA42" s="30">
        <f>Z42-U42</f>
        <v>1.9780092592592946E-2</v>
      </c>
      <c r="AB42" s="37">
        <v>5</v>
      </c>
      <c r="AC42" s="4">
        <v>36</v>
      </c>
      <c r="AD42" s="30">
        <v>0.25663194444444398</v>
      </c>
      <c r="AE42" s="30">
        <f>AD42+$DG$50</f>
        <v>0.75663194444444404</v>
      </c>
      <c r="AF42" s="30">
        <f>AE42-Z42</f>
        <v>1.6666666666666052E-2</v>
      </c>
      <c r="AG42" s="37">
        <v>10</v>
      </c>
      <c r="AH42" s="4">
        <v>37</v>
      </c>
      <c r="AI42" s="40">
        <v>0.36052083333333301</v>
      </c>
      <c r="AJ42" s="40">
        <f>AI42+$DG$50</f>
        <v>0.86052083333333296</v>
      </c>
      <c r="AK42" s="40">
        <f>AJ42-AE42</f>
        <v>0.10388888888888892</v>
      </c>
      <c r="AL42" s="43">
        <v>39</v>
      </c>
      <c r="AM42" s="4">
        <v>38</v>
      </c>
      <c r="AN42" s="30">
        <v>0.39252314814814798</v>
      </c>
      <c r="AO42" s="30">
        <f>AN42+$DG$50</f>
        <v>0.89252314814814793</v>
      </c>
      <c r="AP42" s="30">
        <f>AO42-AJ42</f>
        <v>3.2002314814814969E-2</v>
      </c>
      <c r="AQ42" s="47">
        <v>14</v>
      </c>
      <c r="AR42" s="4">
        <v>39</v>
      </c>
      <c r="AS42" s="30">
        <v>0.42285879629629602</v>
      </c>
      <c r="AT42" s="61">
        <f>AS42+$DG$50</f>
        <v>0.92285879629629597</v>
      </c>
      <c r="AU42" s="61">
        <f>AT42-AO42</f>
        <v>3.0335648148148042E-2</v>
      </c>
      <c r="AV42" s="63">
        <v>22</v>
      </c>
      <c r="AW42" s="4"/>
      <c r="AX42" s="22"/>
      <c r="AY42" s="30"/>
      <c r="AZ42" s="30"/>
      <c r="BA42" s="23"/>
      <c r="BB42" s="4"/>
      <c r="BC42" s="22"/>
      <c r="BD42" s="30"/>
      <c r="BE42" s="30"/>
      <c r="BF42" s="23"/>
      <c r="BG42" s="4"/>
      <c r="BH42" s="22"/>
      <c r="BI42" s="30"/>
      <c r="BJ42" s="30"/>
      <c r="BK42" s="23"/>
      <c r="BL42" s="4"/>
      <c r="BM42" s="22"/>
      <c r="BN42" s="30"/>
      <c r="BO42" s="30"/>
      <c r="BP42" s="23"/>
      <c r="BQ42" s="4"/>
      <c r="BR42" s="22"/>
      <c r="BS42" s="30"/>
      <c r="BT42" s="30"/>
      <c r="BU42" s="23"/>
      <c r="BV42" s="4"/>
      <c r="BW42" s="44"/>
      <c r="BX42" s="40"/>
      <c r="BY42" s="40"/>
      <c r="BZ42" s="45"/>
      <c r="CA42" s="4"/>
      <c r="CB42" s="22"/>
      <c r="CC42" s="30"/>
      <c r="CD42" s="30"/>
      <c r="CE42" s="23"/>
      <c r="CF42" s="4"/>
      <c r="CG42" s="22"/>
      <c r="CH42" s="30"/>
      <c r="CI42" s="30"/>
      <c r="CJ42" s="23"/>
      <c r="CK42" s="4"/>
      <c r="CL42" s="22"/>
      <c r="CM42" s="30"/>
      <c r="CN42" s="30"/>
      <c r="CO42" s="23"/>
      <c r="CP42" s="4"/>
      <c r="CQ42" s="22"/>
      <c r="CR42" s="30"/>
      <c r="CS42" s="30"/>
      <c r="CT42" s="23"/>
      <c r="CU42" s="29"/>
      <c r="CV42" s="30"/>
      <c r="CW42" s="23"/>
      <c r="CX42" s="29">
        <f>CV42+CS42+CN42+CI42+CD42+BY42+BT42+BO42+BJ42+BE42+AZ42+AU42+AP42+AK42+AF42+AA42+V42+Q42+L42+G42</f>
        <v>0.37953703703703623</v>
      </c>
      <c r="CY42" s="22">
        <v>9</v>
      </c>
      <c r="CZ42" s="22">
        <v>9</v>
      </c>
      <c r="DA42" s="50">
        <v>1.9016203703703705E-2</v>
      </c>
      <c r="DB42" s="50"/>
      <c r="DC42" s="50"/>
      <c r="DD42" s="51"/>
      <c r="DE42" s="51"/>
      <c r="DF42" s="50">
        <v>0.52430555555555602</v>
      </c>
      <c r="DG42" s="50">
        <v>0.5</v>
      </c>
      <c r="DH42" s="52"/>
      <c r="DI42" s="53">
        <f>CX42-AK42-BY42-DH42</f>
        <v>0.27564814814814731</v>
      </c>
      <c r="DJ42" s="37">
        <v>40</v>
      </c>
    </row>
    <row r="43" spans="1:116">
      <c r="A43" s="21" t="s">
        <v>23</v>
      </c>
      <c r="B43" s="22">
        <v>232059</v>
      </c>
      <c r="C43" s="23">
        <f>DA43+$DF$50</f>
        <v>0.62638888888888933</v>
      </c>
      <c r="D43" s="4">
        <v>31</v>
      </c>
      <c r="E43" s="29">
        <v>0.21537037037036999</v>
      </c>
      <c r="F43" s="30">
        <f>E43+$DG$50</f>
        <v>0.71537037037036999</v>
      </c>
      <c r="G43" s="30">
        <f>F43-C43</f>
        <v>8.8981481481480662E-2</v>
      </c>
      <c r="H43" s="31">
        <v>29</v>
      </c>
      <c r="I43" s="4">
        <v>32</v>
      </c>
      <c r="J43" s="30">
        <v>0.22349537037037001</v>
      </c>
      <c r="K43" s="71">
        <f>J43+$DG$50</f>
        <v>0.72349537037037004</v>
      </c>
      <c r="L43" s="71">
        <f>K43-F43</f>
        <v>8.1250000000000488E-3</v>
      </c>
      <c r="M43" s="72">
        <v>2</v>
      </c>
      <c r="N43" s="4">
        <v>33</v>
      </c>
      <c r="O43" s="30">
        <v>0.26519675925925901</v>
      </c>
      <c r="P43" s="30">
        <f>O43+$DG$50</f>
        <v>0.76519675925925901</v>
      </c>
      <c r="Q43" s="30">
        <f>P43-K43</f>
        <v>4.1701388888888968E-2</v>
      </c>
      <c r="R43" s="37">
        <v>27</v>
      </c>
      <c r="S43" s="4">
        <v>34</v>
      </c>
      <c r="T43" s="30">
        <v>0.35528935185185201</v>
      </c>
      <c r="U43" s="30">
        <f>T43+$DG$50</f>
        <v>0.85528935185185206</v>
      </c>
      <c r="V43" s="30">
        <f>U43-P43</f>
        <v>9.0092592592593057E-2</v>
      </c>
      <c r="W43" s="37">
        <v>41</v>
      </c>
      <c r="X43" s="4">
        <v>35</v>
      </c>
      <c r="Y43" s="30">
        <v>0.37608796296296299</v>
      </c>
      <c r="Z43" s="30">
        <f>Y43+$DG$50</f>
        <v>0.87608796296296299</v>
      </c>
      <c r="AA43" s="30">
        <f>Z43-U43</f>
        <v>2.0798611111110921E-2</v>
      </c>
      <c r="AB43" s="37">
        <v>7</v>
      </c>
      <c r="AC43" s="4">
        <v>36</v>
      </c>
      <c r="AD43" s="30">
        <v>0.41894675925925901</v>
      </c>
      <c r="AE43" s="30">
        <f>AD43+$DG$50</f>
        <v>0.91894675925925906</v>
      </c>
      <c r="AF43" s="30">
        <f>AE43-Z43</f>
        <v>4.2858796296296076E-2</v>
      </c>
      <c r="AG43" s="37">
        <v>43</v>
      </c>
      <c r="AH43" s="4">
        <v>37</v>
      </c>
      <c r="AI43" s="40">
        <v>0.42846064814814799</v>
      </c>
      <c r="AJ43" s="40">
        <f>AI43+$DG$50</f>
        <v>0.92846064814814799</v>
      </c>
      <c r="AK43" s="40">
        <f>AJ43-AE43</f>
        <v>9.5138888888889328E-3</v>
      </c>
      <c r="AL43" s="41">
        <v>1</v>
      </c>
      <c r="AM43" s="4">
        <v>38</v>
      </c>
      <c r="AN43" s="30">
        <v>0.45600694444444401</v>
      </c>
      <c r="AO43" s="30">
        <f>AN43+$DG$50</f>
        <v>0.95600694444444401</v>
      </c>
      <c r="AP43" s="30">
        <f>AO43-AJ43</f>
        <v>2.7546296296296013E-2</v>
      </c>
      <c r="AQ43" s="37">
        <v>5</v>
      </c>
      <c r="AR43" s="4">
        <v>39</v>
      </c>
      <c r="AS43" s="30">
        <v>0.477060185185185</v>
      </c>
      <c r="AT43" s="61">
        <f>AS43+$DG$50</f>
        <v>0.977060185185185</v>
      </c>
      <c r="AU43" s="61">
        <f>AT43-AO43</f>
        <v>2.1053240740740997E-2</v>
      </c>
      <c r="AV43" s="63">
        <v>5</v>
      </c>
      <c r="AW43" s="4"/>
      <c r="AX43" s="22"/>
      <c r="AY43" s="30"/>
      <c r="AZ43" s="30"/>
      <c r="BA43" s="23"/>
      <c r="BB43" s="4"/>
      <c r="BC43" s="22"/>
      <c r="BD43" s="30"/>
      <c r="BE43" s="30"/>
      <c r="BF43" s="23"/>
      <c r="BG43" s="4">
        <v>42</v>
      </c>
      <c r="BH43" s="30">
        <v>9.0972222222222204E-2</v>
      </c>
      <c r="BI43" s="30">
        <f>BH43</f>
        <v>9.0972222222222204E-2</v>
      </c>
      <c r="BJ43" s="30"/>
      <c r="BK43" s="37"/>
      <c r="BL43" s="4">
        <v>43</v>
      </c>
      <c r="BM43" s="30">
        <v>0.124351851851852</v>
      </c>
      <c r="BN43" s="30">
        <f>BM43</f>
        <v>0.124351851851852</v>
      </c>
      <c r="BO43" s="30">
        <f>BN43-BI43</f>
        <v>3.3379629629629801E-2</v>
      </c>
      <c r="BP43" s="37">
        <v>28</v>
      </c>
      <c r="BQ43" s="4">
        <v>44</v>
      </c>
      <c r="BR43" s="30">
        <v>0.172430555555556</v>
      </c>
      <c r="BS43" s="30">
        <f>BR43</f>
        <v>0.172430555555556</v>
      </c>
      <c r="BT43" s="30">
        <f>BS43-BN43</f>
        <v>4.8078703703703998E-2</v>
      </c>
      <c r="BU43" s="47">
        <v>27</v>
      </c>
      <c r="BV43" s="4">
        <v>46</v>
      </c>
      <c r="BW43" s="40">
        <v>0.25070601851851798</v>
      </c>
      <c r="BX43" s="40">
        <f>BW43</f>
        <v>0.25070601851851798</v>
      </c>
      <c r="BY43" s="40">
        <f>BX43-BS43</f>
        <v>7.8275462962961978E-2</v>
      </c>
      <c r="BZ43" s="41">
        <v>19</v>
      </c>
      <c r="CA43" s="4"/>
      <c r="CB43" s="22"/>
      <c r="CC43" s="30"/>
      <c r="CD43" s="30"/>
      <c r="CE43" s="23"/>
      <c r="CF43" s="4"/>
      <c r="CG43" s="22"/>
      <c r="CH43" s="30"/>
      <c r="CI43" s="30"/>
      <c r="CJ43" s="23"/>
      <c r="CK43" s="4"/>
      <c r="CL43" s="22"/>
      <c r="CM43" s="30"/>
      <c r="CN43" s="30"/>
      <c r="CO43" s="23"/>
      <c r="CP43" s="4"/>
      <c r="CQ43" s="22"/>
      <c r="CR43" s="30"/>
      <c r="CS43" s="30"/>
      <c r="CT43" s="23"/>
      <c r="CU43" s="29"/>
      <c r="CV43" s="30"/>
      <c r="CW43" s="23"/>
      <c r="CX43" s="29">
        <f>CV43+CS43+CN43+CI43+CD43+BY43+BT43+BO43+BJ43+BE43+AZ43+AU43+AP43+AK43+AF43+AA43+V43+Q43+L43+G43</f>
        <v>0.51040509259259148</v>
      </c>
      <c r="CY43" s="22">
        <v>13</v>
      </c>
      <c r="CZ43" s="22">
        <v>9</v>
      </c>
      <c r="DA43" s="50">
        <v>0.10208333333333335</v>
      </c>
      <c r="DB43" s="50"/>
      <c r="DC43" s="50"/>
      <c r="DD43" s="51"/>
      <c r="DE43" s="51"/>
      <c r="DF43" s="50">
        <v>0.52430555555555558</v>
      </c>
      <c r="DG43" s="50">
        <v>0.5</v>
      </c>
      <c r="DH43" s="52">
        <v>4.4444444444444446E-2</v>
      </c>
      <c r="DI43" s="53">
        <f>CX43-AK43-BY43-DH43-BT43-BO43</f>
        <v>0.29671296296296235</v>
      </c>
      <c r="DJ43" s="37">
        <v>41</v>
      </c>
    </row>
    <row r="44" spans="1:116">
      <c r="A44" s="21" t="s">
        <v>24</v>
      </c>
      <c r="B44" s="22">
        <v>232060</v>
      </c>
      <c r="C44" s="23">
        <f>DA44+$DF$50</f>
        <v>0.63902777777777819</v>
      </c>
      <c r="D44" s="4">
        <v>31</v>
      </c>
      <c r="E44" s="29">
        <v>0.20230324074074099</v>
      </c>
      <c r="F44" s="30">
        <f>E44+$DG$50</f>
        <v>0.70230324074074102</v>
      </c>
      <c r="G44" s="30">
        <f>F44-C44</f>
        <v>6.3275462962962825E-2</v>
      </c>
      <c r="H44" s="31">
        <v>5</v>
      </c>
      <c r="I44" s="4">
        <v>32</v>
      </c>
      <c r="J44" s="30">
        <v>0.213055555555556</v>
      </c>
      <c r="K44" s="30">
        <f>J44+$DG$50</f>
        <v>0.713055555555556</v>
      </c>
      <c r="L44" s="30">
        <f>K44-F44</f>
        <v>1.0752314814814978E-2</v>
      </c>
      <c r="M44" s="31">
        <v>6</v>
      </c>
      <c r="N44" s="4">
        <v>33</v>
      </c>
      <c r="O44" s="30">
        <v>0.28222222222222199</v>
      </c>
      <c r="P44" s="30">
        <f>O44+$DG$50</f>
        <v>0.78222222222222193</v>
      </c>
      <c r="Q44" s="30">
        <f>P44-K44</f>
        <v>6.9166666666665932E-2</v>
      </c>
      <c r="R44" s="37">
        <v>43</v>
      </c>
      <c r="S44" s="4">
        <v>34</v>
      </c>
      <c r="T44" s="30">
        <v>0.35265046296296299</v>
      </c>
      <c r="U44" s="30">
        <f>T44+$DG$50</f>
        <v>0.85265046296296299</v>
      </c>
      <c r="V44" s="30">
        <f>U44-P44</f>
        <v>7.0428240740741055E-2</v>
      </c>
      <c r="W44" s="37">
        <v>35</v>
      </c>
      <c r="X44" s="4">
        <v>35</v>
      </c>
      <c r="Y44" s="30">
        <v>0.371226851851852</v>
      </c>
      <c r="Z44" s="71">
        <f>Y44+$DG$50</f>
        <v>0.871226851851852</v>
      </c>
      <c r="AA44" s="71">
        <f>Z44-U44</f>
        <v>1.8576388888889017E-2</v>
      </c>
      <c r="AB44" s="74">
        <v>3</v>
      </c>
      <c r="AC44" s="4">
        <v>36</v>
      </c>
      <c r="AD44" s="30">
        <v>0.390011574074074</v>
      </c>
      <c r="AE44" s="30">
        <f>AD44+$DG$50</f>
        <v>0.89001157407407394</v>
      </c>
      <c r="AF44" s="30">
        <f>AE44-Z44</f>
        <v>1.8784722222221939E-2</v>
      </c>
      <c r="AG44" s="37">
        <v>15</v>
      </c>
      <c r="AH44" s="4">
        <v>37</v>
      </c>
      <c r="AI44" s="40">
        <v>0.464976851851852</v>
      </c>
      <c r="AJ44" s="40">
        <f>AI44+$DG$50</f>
        <v>0.964976851851852</v>
      </c>
      <c r="AK44" s="40">
        <f>AJ44-AE44</f>
        <v>7.4965277777778061E-2</v>
      </c>
      <c r="AL44" s="43">
        <v>27</v>
      </c>
      <c r="AM44" s="4">
        <v>38</v>
      </c>
      <c r="AN44" s="30">
        <v>0.49471064814814802</v>
      </c>
      <c r="AO44" s="30">
        <f>AN44+$DG$50</f>
        <v>0.99471064814814802</v>
      </c>
      <c r="AP44" s="30">
        <f>AO44-AJ44</f>
        <v>2.9733796296296022E-2</v>
      </c>
      <c r="AQ44" s="47">
        <v>10</v>
      </c>
      <c r="AR44" s="4">
        <v>39</v>
      </c>
      <c r="AS44" s="30">
        <v>2.90509259259259E-2</v>
      </c>
      <c r="AT44" s="61">
        <f>AS44</f>
        <v>2.90509259259259E-2</v>
      </c>
      <c r="AU44" s="61">
        <f>AT44-AO44+$DG$50+$DG$50</f>
        <v>3.4340277777777928E-2</v>
      </c>
      <c r="AV44" s="63">
        <v>33</v>
      </c>
      <c r="AW44" s="4"/>
      <c r="AX44" s="22"/>
      <c r="AY44" s="30"/>
      <c r="AZ44" s="30"/>
      <c r="BA44" s="23"/>
      <c r="BB44" s="4"/>
      <c r="BC44" s="22"/>
      <c r="BD44" s="30"/>
      <c r="BE44" s="30"/>
      <c r="BF44" s="23"/>
      <c r="BG44" s="4"/>
      <c r="BH44" s="22"/>
      <c r="BI44" s="30"/>
      <c r="BJ44" s="30"/>
      <c r="BK44" s="23"/>
      <c r="BL44" s="4"/>
      <c r="BM44" s="22"/>
      <c r="BN44" s="30"/>
      <c r="BO44" s="30"/>
      <c r="BP44" s="23"/>
      <c r="BQ44" s="4"/>
      <c r="BR44" s="22"/>
      <c r="BS44" s="30"/>
      <c r="BT44" s="30"/>
      <c r="BU44" s="23"/>
      <c r="BV44" s="4"/>
      <c r="BW44" s="44"/>
      <c r="BX44" s="40"/>
      <c r="BY44" s="40"/>
      <c r="BZ44" s="45"/>
      <c r="CA44" s="4"/>
      <c r="CB44" s="22"/>
      <c r="CC44" s="30"/>
      <c r="CD44" s="30"/>
      <c r="CE44" s="23"/>
      <c r="CF44" s="4"/>
      <c r="CG44" s="22"/>
      <c r="CH44" s="30"/>
      <c r="CI44" s="30"/>
      <c r="CJ44" s="23"/>
      <c r="CK44" s="4"/>
      <c r="CL44" s="22"/>
      <c r="CM44" s="30"/>
      <c r="CN44" s="30"/>
      <c r="CO44" s="23"/>
      <c r="CP44" s="4"/>
      <c r="CQ44" s="22"/>
      <c r="CR44" s="30"/>
      <c r="CS44" s="30"/>
      <c r="CT44" s="23"/>
      <c r="CU44" s="29"/>
      <c r="CV44" s="30"/>
      <c r="CW44" s="23"/>
      <c r="CX44" s="29">
        <f>CV44+CS44+CN44+CI44+CD44+BY44+BT44+BO44+BJ44+BE44+AZ44+AU44+AP44+AK44+AF44+AA44+V44+Q44+L44+G44</f>
        <v>0.39002314814814776</v>
      </c>
      <c r="CY44" s="22">
        <v>9</v>
      </c>
      <c r="CZ44" s="22">
        <v>9</v>
      </c>
      <c r="DA44" s="50">
        <v>0.11472222222222223</v>
      </c>
      <c r="DB44" s="50"/>
      <c r="DC44" s="50"/>
      <c r="DD44" s="55"/>
      <c r="DE44" s="55"/>
      <c r="DF44" s="50">
        <v>0.52430555555555602</v>
      </c>
      <c r="DG44" s="50">
        <v>0.5</v>
      </c>
      <c r="DH44" s="52"/>
      <c r="DI44" s="53">
        <f>CX44-AK44-BY44-DH44</f>
        <v>0.3150578703703697</v>
      </c>
      <c r="DJ44" s="37">
        <v>42</v>
      </c>
    </row>
    <row r="45" spans="1:116">
      <c r="A45" s="21" t="s">
        <v>50</v>
      </c>
      <c r="B45" s="22">
        <v>232100</v>
      </c>
      <c r="C45" s="23">
        <f>DA45+$DF$50</f>
        <v>0.59096064814814864</v>
      </c>
      <c r="D45" s="4">
        <v>31</v>
      </c>
      <c r="E45" s="29">
        <v>0.17064814814814799</v>
      </c>
      <c r="F45" s="30">
        <f>E45+$DG$50</f>
        <v>0.67064814814814799</v>
      </c>
      <c r="G45" s="30">
        <f>F45-C45</f>
        <v>7.9687499999999356E-2</v>
      </c>
      <c r="H45" s="31">
        <v>21</v>
      </c>
      <c r="I45" s="4">
        <v>32</v>
      </c>
      <c r="J45" s="30">
        <v>0.19953703703703701</v>
      </c>
      <c r="K45" s="30">
        <f>J45+$DG$50</f>
        <v>0.69953703703703707</v>
      </c>
      <c r="L45" s="30">
        <f>K45-F45</f>
        <v>2.8888888888889075E-2</v>
      </c>
      <c r="M45" s="31">
        <v>37</v>
      </c>
      <c r="N45" s="4">
        <v>33</v>
      </c>
      <c r="O45" s="30">
        <v>0.238784722222222</v>
      </c>
      <c r="P45" s="30">
        <f>O45+$DG$50</f>
        <v>0.73878472222222202</v>
      </c>
      <c r="Q45" s="30">
        <f>P45-K45</f>
        <v>3.9247685185184955E-2</v>
      </c>
      <c r="R45" s="37">
        <v>26</v>
      </c>
      <c r="S45" s="4">
        <v>34</v>
      </c>
      <c r="T45" s="30">
        <v>0.29799768518518499</v>
      </c>
      <c r="U45" s="30">
        <f>T45+$DG$50</f>
        <v>0.79799768518518499</v>
      </c>
      <c r="V45" s="30">
        <f>U45-P45</f>
        <v>5.9212962962962967E-2</v>
      </c>
      <c r="W45" s="37">
        <v>32</v>
      </c>
      <c r="X45" s="4">
        <v>35</v>
      </c>
      <c r="Y45" s="30">
        <v>0.333587962962963</v>
      </c>
      <c r="Z45" s="30">
        <f>Y45+$DG$50</f>
        <v>0.833587962962963</v>
      </c>
      <c r="AA45" s="30">
        <f>Z45-U45</f>
        <v>3.5590277777778012E-2</v>
      </c>
      <c r="AB45" s="37">
        <v>34</v>
      </c>
      <c r="AC45" s="4">
        <v>36</v>
      </c>
      <c r="AD45" s="30">
        <v>0.36584490740740699</v>
      </c>
      <c r="AE45" s="30">
        <f>AD45+$DG$50</f>
        <v>0.86584490740740705</v>
      </c>
      <c r="AF45" s="30">
        <f>AE45-Z45</f>
        <v>3.2256944444444047E-2</v>
      </c>
      <c r="AG45" s="37">
        <v>33</v>
      </c>
      <c r="AH45" s="4">
        <v>37</v>
      </c>
      <c r="AI45" s="40">
        <v>0.452430555555556</v>
      </c>
      <c r="AJ45" s="40">
        <f>AI45+$DG$50</f>
        <v>0.952430555555556</v>
      </c>
      <c r="AK45" s="40">
        <f>AJ45-AE45</f>
        <v>8.6585648148148953E-2</v>
      </c>
      <c r="AL45" s="43">
        <v>30</v>
      </c>
      <c r="AM45" s="4">
        <v>38</v>
      </c>
      <c r="AN45" s="30">
        <v>0.483217592592593</v>
      </c>
      <c r="AO45" s="30">
        <f>AN45+$DG$50</f>
        <v>0.983217592592593</v>
      </c>
      <c r="AP45" s="30">
        <f>AO45-AJ45</f>
        <v>3.0787037037037002E-2</v>
      </c>
      <c r="AQ45" s="37">
        <v>13</v>
      </c>
      <c r="AR45" s="4">
        <v>39</v>
      </c>
      <c r="AS45" s="30">
        <v>1.59375E-2</v>
      </c>
      <c r="AT45" s="61">
        <f>AS45</f>
        <v>1.59375E-2</v>
      </c>
      <c r="AU45" s="61">
        <f>AT45-AO45+$DG$50+$DG$50</f>
        <v>3.2719907407407045E-2</v>
      </c>
      <c r="AV45" s="63">
        <v>29</v>
      </c>
      <c r="AW45" s="4"/>
      <c r="AX45" s="22"/>
      <c r="AY45" s="30"/>
      <c r="AZ45" s="30"/>
      <c r="BA45" s="23"/>
      <c r="BB45" s="4"/>
      <c r="BC45" s="22"/>
      <c r="BD45" s="30"/>
      <c r="BE45" s="30"/>
      <c r="BF45" s="23"/>
      <c r="BG45" s="4"/>
      <c r="BH45" s="22"/>
      <c r="BI45" s="30"/>
      <c r="BJ45" s="30"/>
      <c r="BK45" s="23"/>
      <c r="BL45" s="4"/>
      <c r="BM45" s="22"/>
      <c r="BN45" s="30"/>
      <c r="BO45" s="30"/>
      <c r="BP45" s="23"/>
      <c r="BQ45" s="4"/>
      <c r="BR45" s="22"/>
      <c r="BS45" s="30"/>
      <c r="BT45" s="30"/>
      <c r="BU45" s="23"/>
      <c r="BV45" s="4"/>
      <c r="BW45" s="44"/>
      <c r="BX45" s="30"/>
      <c r="BY45" s="30"/>
      <c r="BZ45" s="23"/>
      <c r="CA45" s="4"/>
      <c r="CB45" s="22"/>
      <c r="CC45" s="30"/>
      <c r="CD45" s="30"/>
      <c r="CE45" s="23"/>
      <c r="CF45" s="4"/>
      <c r="CG45" s="22"/>
      <c r="CH45" s="30"/>
      <c r="CI45" s="30"/>
      <c r="CJ45" s="23"/>
      <c r="CK45" s="4"/>
      <c r="CL45" s="22"/>
      <c r="CM45" s="30"/>
      <c r="CN45" s="30"/>
      <c r="CO45" s="23"/>
      <c r="CP45" s="4"/>
      <c r="CQ45" s="22"/>
      <c r="CR45" s="30"/>
      <c r="CS45" s="30"/>
      <c r="CT45" s="23"/>
      <c r="CU45" s="29"/>
      <c r="CV45" s="30"/>
      <c r="CW45" s="23"/>
      <c r="CX45" s="29">
        <f>CV45+CS45+CN45+CI45+CD45+BY45+BT45+BO45+BJ45+BE45+AZ45+AU45+AP45+AK45+AF45+AA45+V45+Q45+L45+G45</f>
        <v>0.42497685185185141</v>
      </c>
      <c r="CY45" s="22">
        <v>9</v>
      </c>
      <c r="CZ45" s="22">
        <v>9</v>
      </c>
      <c r="DA45" s="50">
        <v>6.6655092592592599E-2</v>
      </c>
      <c r="DB45" s="50"/>
      <c r="DC45" s="50"/>
      <c r="DD45" s="51"/>
      <c r="DE45" s="51"/>
      <c r="DF45" s="50">
        <v>0.52430555555555602</v>
      </c>
      <c r="DG45" s="50">
        <v>0.5</v>
      </c>
      <c r="DH45" s="52"/>
      <c r="DI45" s="53">
        <f>CX45-AK45-BY45-DH45</f>
        <v>0.33839120370370246</v>
      </c>
      <c r="DJ45" s="37">
        <v>43</v>
      </c>
    </row>
    <row r="46" spans="1:116" s="2" customFormat="1">
      <c r="A46" s="21" t="s">
        <v>34</v>
      </c>
      <c r="B46" s="22">
        <v>232076</v>
      </c>
      <c r="C46" s="23">
        <f>DA46+$DF$50</f>
        <v>0.5471643518518523</v>
      </c>
      <c r="D46" s="5">
        <v>31</v>
      </c>
      <c r="E46" s="29">
        <v>0.14163194444444399</v>
      </c>
      <c r="F46" s="30">
        <f>E46+$DG$50</f>
        <v>0.64163194444444405</v>
      </c>
      <c r="G46" s="30">
        <f>F46-C46</f>
        <v>9.4467592592591743E-2</v>
      </c>
      <c r="H46" s="31">
        <v>38</v>
      </c>
      <c r="I46" s="5">
        <v>32</v>
      </c>
      <c r="J46" s="30">
        <v>0.16245370370370399</v>
      </c>
      <c r="K46" s="30">
        <f>J46+$DG$50</f>
        <v>0.66245370370370393</v>
      </c>
      <c r="L46" s="30">
        <f>K46-F46</f>
        <v>2.0821759259259887E-2</v>
      </c>
      <c r="M46" s="31">
        <v>25</v>
      </c>
      <c r="N46" s="5">
        <v>33</v>
      </c>
      <c r="O46" s="30">
        <v>0.239803240740741</v>
      </c>
      <c r="P46" s="30">
        <f>O46+$DG$50</f>
        <v>0.739803240740741</v>
      </c>
      <c r="Q46" s="30">
        <f>P46-K46</f>
        <v>7.7349537037037064E-2</v>
      </c>
      <c r="R46" s="37">
        <v>46</v>
      </c>
      <c r="S46" s="5">
        <v>34</v>
      </c>
      <c r="T46" s="30">
        <v>0.26988425925925902</v>
      </c>
      <c r="U46" s="30">
        <f>T46+$DG$50</f>
        <v>0.76988425925925896</v>
      </c>
      <c r="V46" s="30">
        <f>U46-P46</f>
        <v>3.0081018518517966E-2</v>
      </c>
      <c r="W46" s="37">
        <v>12</v>
      </c>
      <c r="X46" s="5">
        <v>35</v>
      </c>
      <c r="Y46" s="30">
        <v>0.307534722222222</v>
      </c>
      <c r="Z46" s="30">
        <f>Y46+$DG$50</f>
        <v>0.807534722222222</v>
      </c>
      <c r="AA46" s="30">
        <f>Z46-U46</f>
        <v>3.7650462962963038E-2</v>
      </c>
      <c r="AB46" s="37">
        <v>38</v>
      </c>
      <c r="AC46" s="5">
        <v>36</v>
      </c>
      <c r="AD46" s="30">
        <v>0.32515046296296302</v>
      </c>
      <c r="AE46" s="30">
        <f>AD46+$DG$50</f>
        <v>0.82515046296296302</v>
      </c>
      <c r="AF46" s="30">
        <f>AE46-Z46</f>
        <v>1.7615740740741015E-2</v>
      </c>
      <c r="AG46" s="37">
        <v>13</v>
      </c>
      <c r="AH46" s="5">
        <v>37</v>
      </c>
      <c r="AI46" s="40">
        <v>0.36464120370370401</v>
      </c>
      <c r="AJ46" s="64">
        <f>AI46+$DG$50</f>
        <v>0.86464120370370401</v>
      </c>
      <c r="AK46" s="64">
        <f>AJ46-AE46</f>
        <v>3.9490740740740993E-2</v>
      </c>
      <c r="AL46" s="65">
        <v>22</v>
      </c>
      <c r="AM46" s="5"/>
      <c r="AN46" s="22"/>
      <c r="AO46" s="30"/>
      <c r="AP46" s="30"/>
      <c r="AQ46" s="23"/>
      <c r="AR46" s="5"/>
      <c r="AS46" s="22"/>
      <c r="AT46" s="30"/>
      <c r="AU46" s="30"/>
      <c r="AV46" s="23"/>
      <c r="AW46" s="5"/>
      <c r="AX46" s="22"/>
      <c r="AY46" s="30"/>
      <c r="AZ46" s="30"/>
      <c r="BA46" s="23"/>
      <c r="BB46" s="5"/>
      <c r="BC46" s="22"/>
      <c r="BD46" s="30"/>
      <c r="BE46" s="30"/>
      <c r="BF46" s="23"/>
      <c r="BG46" s="5"/>
      <c r="BH46" s="22"/>
      <c r="BI46" s="30"/>
      <c r="BJ46" s="30"/>
      <c r="BK46" s="23"/>
      <c r="BL46" s="5"/>
      <c r="BM46" s="22"/>
      <c r="BN46" s="30"/>
      <c r="BO46" s="30"/>
      <c r="BP46" s="23"/>
      <c r="BQ46" s="5"/>
      <c r="BR46" s="22"/>
      <c r="BS46" s="30"/>
      <c r="BT46" s="30"/>
      <c r="BU46" s="23"/>
      <c r="BV46" s="5"/>
      <c r="BW46" s="44"/>
      <c r="BX46" s="40"/>
      <c r="BY46" s="40"/>
      <c r="BZ46" s="45"/>
      <c r="CA46" s="5"/>
      <c r="CB46" s="22"/>
      <c r="CC46" s="30"/>
      <c r="CD46" s="30"/>
      <c r="CE46" s="23"/>
      <c r="CF46" s="5"/>
      <c r="CG46" s="22"/>
      <c r="CH46" s="30"/>
      <c r="CI46" s="30"/>
      <c r="CJ46" s="23"/>
      <c r="CK46" s="5"/>
      <c r="CL46" s="22"/>
      <c r="CM46" s="30"/>
      <c r="CN46" s="30"/>
      <c r="CO46" s="23"/>
      <c r="CP46" s="5"/>
      <c r="CQ46" s="22"/>
      <c r="CR46" s="30"/>
      <c r="CS46" s="30"/>
      <c r="CT46" s="23"/>
      <c r="CU46" s="29"/>
      <c r="CV46" s="30"/>
      <c r="CW46" s="23"/>
      <c r="CX46" s="29">
        <f>CV46+CS46+CN46+CI46+CD46+BY46+BT46+BO46+BJ46+BE46+AZ46+AU46+AP46+AK46+AF46+AA46+V46+Q46+L46+G46</f>
        <v>0.3174768518518517</v>
      </c>
      <c r="CY46" s="22">
        <v>7</v>
      </c>
      <c r="CZ46" s="22">
        <v>7</v>
      </c>
      <c r="DA46" s="50">
        <v>2.2858796296296294E-2</v>
      </c>
      <c r="DB46" s="50"/>
      <c r="DC46" s="50"/>
      <c r="DD46" s="55"/>
      <c r="DE46" s="55"/>
      <c r="DF46" s="50">
        <v>0.52430555555555602</v>
      </c>
      <c r="DG46" s="50">
        <v>0.5</v>
      </c>
      <c r="DH46" s="52"/>
      <c r="DI46" s="53">
        <f>CX46-AK46-BY46-DH46</f>
        <v>0.27798611111111071</v>
      </c>
      <c r="DJ46" s="37">
        <v>44</v>
      </c>
      <c r="DK46"/>
      <c r="DL46"/>
    </row>
    <row r="47" spans="1:116">
      <c r="A47" s="21" t="s">
        <v>61</v>
      </c>
      <c r="B47" s="24">
        <v>2067984</v>
      </c>
      <c r="C47" s="23">
        <f>DA47+$DF$50</f>
        <v>0.66228009259259302</v>
      </c>
      <c r="D47" s="3">
        <v>31</v>
      </c>
      <c r="E47" s="32">
        <v>0.77369212962962997</v>
      </c>
      <c r="F47" s="33">
        <f>E47</f>
        <v>0.77369212962962997</v>
      </c>
      <c r="G47" s="30">
        <f>F47-C47</f>
        <v>0.11141203703703695</v>
      </c>
      <c r="H47" s="31">
        <v>41</v>
      </c>
      <c r="I47" s="3">
        <v>32</v>
      </c>
      <c r="J47" s="33">
        <v>0.81263888888888902</v>
      </c>
      <c r="K47" s="33">
        <f>J47</f>
        <v>0.81263888888888902</v>
      </c>
      <c r="L47" s="30">
        <f>K47-F47</f>
        <v>3.8946759259259056E-2</v>
      </c>
      <c r="M47" s="31">
        <v>43</v>
      </c>
      <c r="N47" s="3">
        <v>33</v>
      </c>
      <c r="O47" s="33">
        <v>0.881388888888889</v>
      </c>
      <c r="P47" s="33">
        <f>O47</f>
        <v>0.881388888888889</v>
      </c>
      <c r="Q47" s="30">
        <f>P47-K47</f>
        <v>6.8749999999999978E-2</v>
      </c>
      <c r="R47" s="37">
        <v>42</v>
      </c>
      <c r="S47" s="3">
        <v>34</v>
      </c>
      <c r="T47" s="33">
        <v>0.93280092592592601</v>
      </c>
      <c r="U47" s="33">
        <f>T47</f>
        <v>0.93280092592592601</v>
      </c>
      <c r="V47" s="30">
        <f>U47-P47</f>
        <v>5.1412037037037006E-2</v>
      </c>
      <c r="W47" s="37">
        <v>26</v>
      </c>
      <c r="X47" s="3">
        <v>35</v>
      </c>
      <c r="Y47" s="33">
        <v>0.97637731481481504</v>
      </c>
      <c r="Z47" s="33">
        <f>Y47</f>
        <v>0.97637731481481504</v>
      </c>
      <c r="AA47" s="30">
        <f>Z47-U47</f>
        <v>4.3576388888889039E-2</v>
      </c>
      <c r="AB47" s="37">
        <v>42</v>
      </c>
      <c r="AC47" s="3">
        <v>36</v>
      </c>
      <c r="AD47" s="33">
        <v>0.99381944444444503</v>
      </c>
      <c r="AE47" s="33">
        <f>AD47</f>
        <v>0.99381944444444503</v>
      </c>
      <c r="AF47" s="30">
        <f>AE47-Z47</f>
        <v>1.7442129629629988E-2</v>
      </c>
      <c r="AG47" s="37">
        <v>12</v>
      </c>
      <c r="AH47" s="3">
        <v>37</v>
      </c>
      <c r="AI47" s="42">
        <v>9.7916666666666707E-3</v>
      </c>
      <c r="AJ47" s="64">
        <f>AI47</f>
        <v>9.7916666666666707E-3</v>
      </c>
      <c r="AK47" s="64">
        <f>AJ47-AE47+$DG$50+$DG$50</f>
        <v>1.597222222222161E-2</v>
      </c>
      <c r="AL47" s="65">
        <v>12</v>
      </c>
      <c r="AM47" s="3"/>
      <c r="AN47" s="24"/>
      <c r="AO47" s="33"/>
      <c r="AP47" s="30"/>
      <c r="AQ47" s="23"/>
      <c r="AR47" s="3"/>
      <c r="AS47" s="24"/>
      <c r="AT47" s="33"/>
      <c r="AU47" s="30"/>
      <c r="AV47" s="23"/>
      <c r="AW47" s="3"/>
      <c r="AX47" s="24"/>
      <c r="AY47" s="33"/>
      <c r="AZ47" s="30"/>
      <c r="BA47" s="23"/>
      <c r="BB47" s="3"/>
      <c r="BC47" s="24"/>
      <c r="BD47" s="33"/>
      <c r="BE47" s="30"/>
      <c r="BF47" s="23"/>
      <c r="BG47" s="3"/>
      <c r="BH47" s="24"/>
      <c r="BI47" s="33"/>
      <c r="BJ47" s="30"/>
      <c r="BK47" s="23"/>
      <c r="BL47" s="3"/>
      <c r="BM47" s="24"/>
      <c r="BN47" s="33"/>
      <c r="BO47" s="30"/>
      <c r="BP47" s="23"/>
      <c r="BQ47" s="3"/>
      <c r="BR47" s="24"/>
      <c r="BS47" s="33"/>
      <c r="BT47" s="30"/>
      <c r="BU47" s="23"/>
      <c r="BV47" s="3"/>
      <c r="BW47" s="48"/>
      <c r="BX47" s="42"/>
      <c r="BY47" s="40"/>
      <c r="BZ47" s="45"/>
      <c r="CA47" s="3"/>
      <c r="CB47" s="24"/>
      <c r="CC47" s="33"/>
      <c r="CD47" s="30"/>
      <c r="CE47" s="23"/>
      <c r="CF47" s="3"/>
      <c r="CG47" s="24"/>
      <c r="CH47" s="33"/>
      <c r="CI47" s="30"/>
      <c r="CJ47" s="23"/>
      <c r="CK47" s="3"/>
      <c r="CL47" s="24"/>
      <c r="CM47" s="33"/>
      <c r="CN47" s="30"/>
      <c r="CO47" s="23"/>
      <c r="CP47" s="3"/>
      <c r="CQ47" s="24"/>
      <c r="CR47" s="33"/>
      <c r="CS47" s="30"/>
      <c r="CT47" s="23"/>
      <c r="CU47" s="29"/>
      <c r="CV47" s="30"/>
      <c r="CW47" s="23"/>
      <c r="CX47" s="29">
        <f>CV47+CS47+CN47+CI47+CD47+BY47+BT47+BO47+BJ47+BE47+AZ47+AU47+AP47+AK47+AF47+AA47+V47+Q47+L47+G47</f>
        <v>0.34751157407407363</v>
      </c>
      <c r="CY47" s="24">
        <v>7</v>
      </c>
      <c r="CZ47" s="24">
        <v>7</v>
      </c>
      <c r="DA47" s="54">
        <v>0.13797453703703702</v>
      </c>
      <c r="DB47" s="50"/>
      <c r="DC47" s="50"/>
      <c r="DD47" s="51"/>
      <c r="DE47" s="51"/>
      <c r="DF47" s="50">
        <v>0.52430555555555558</v>
      </c>
      <c r="DG47" s="50">
        <v>0.5</v>
      </c>
      <c r="DH47" s="52"/>
      <c r="DI47" s="53">
        <f>CX47-AK47-BY47-DH47</f>
        <v>0.33153935185185202</v>
      </c>
      <c r="DJ47" s="37">
        <v>45</v>
      </c>
      <c r="DK47" s="2"/>
      <c r="DL47" s="2"/>
    </row>
    <row r="48" spans="1:116">
      <c r="A48" s="21" t="s">
        <v>49</v>
      </c>
      <c r="B48" s="22">
        <v>232099</v>
      </c>
      <c r="C48" s="23">
        <f>DA48+$DF$50</f>
        <v>0.58679398148148199</v>
      </c>
      <c r="D48" s="4">
        <v>31</v>
      </c>
      <c r="E48" s="29">
        <v>0.173414351851852</v>
      </c>
      <c r="F48" s="30">
        <f>E48+$DG$50</f>
        <v>0.67341435185185206</v>
      </c>
      <c r="G48" s="30">
        <f>F48-C48</f>
        <v>8.662037037037007E-2</v>
      </c>
      <c r="H48" s="31">
        <v>25</v>
      </c>
      <c r="I48" s="4">
        <v>32</v>
      </c>
      <c r="J48" s="30">
        <v>0.18702546296296299</v>
      </c>
      <c r="K48" s="30">
        <f>J48+$DG$50</f>
        <v>0.68702546296296296</v>
      </c>
      <c r="L48" s="30">
        <f>K48-F48</f>
        <v>1.3611111111110907E-2</v>
      </c>
      <c r="M48" s="31">
        <v>11</v>
      </c>
      <c r="N48" s="4">
        <v>33</v>
      </c>
      <c r="O48" s="30">
        <v>0.21521990740740701</v>
      </c>
      <c r="P48" s="30">
        <f>O48+$DG$50</f>
        <v>0.71521990740740704</v>
      </c>
      <c r="Q48" s="30">
        <f>P48-K48</f>
        <v>2.8194444444444078E-2</v>
      </c>
      <c r="R48" s="37">
        <v>19</v>
      </c>
      <c r="S48" s="4">
        <v>34</v>
      </c>
      <c r="T48" s="30">
        <v>0.266585648148148</v>
      </c>
      <c r="U48" s="30">
        <f>T48+$DG$50</f>
        <v>0.766585648148148</v>
      </c>
      <c r="V48" s="30">
        <f>U48-P48</f>
        <v>5.1365740740740962E-2</v>
      </c>
      <c r="W48" s="37">
        <v>25</v>
      </c>
      <c r="X48" s="4">
        <v>35</v>
      </c>
      <c r="Y48" s="30">
        <v>0.31033564814814801</v>
      </c>
      <c r="Z48" s="30">
        <f>Y48+$DG$50</f>
        <v>0.81033564814814807</v>
      </c>
      <c r="AA48" s="30">
        <f>Z48-U48</f>
        <v>4.3750000000000067E-2</v>
      </c>
      <c r="AB48" s="37">
        <v>43</v>
      </c>
      <c r="AC48" s="4">
        <v>36</v>
      </c>
      <c r="AD48" s="30">
        <v>0.33167824074074098</v>
      </c>
      <c r="AE48" s="61">
        <f>AD48+$DG$50</f>
        <v>0.83167824074074104</v>
      </c>
      <c r="AF48" s="61">
        <f>AE48-Z48</f>
        <v>2.1342592592592968E-2</v>
      </c>
      <c r="AG48" s="63">
        <v>19</v>
      </c>
      <c r="AH48" s="4"/>
      <c r="AI48" s="44"/>
      <c r="AJ48" s="40"/>
      <c r="AK48" s="40"/>
      <c r="AL48" s="45"/>
      <c r="AM48" s="4"/>
      <c r="AN48" s="22"/>
      <c r="AO48" s="30"/>
      <c r="AP48" s="30"/>
      <c r="AQ48" s="23"/>
      <c r="AR48" s="4"/>
      <c r="AS48" s="22"/>
      <c r="AT48" s="30"/>
      <c r="AU48" s="30"/>
      <c r="AV48" s="23"/>
      <c r="AW48" s="4"/>
      <c r="AX48" s="22"/>
      <c r="AY48" s="30"/>
      <c r="AZ48" s="30"/>
      <c r="BA48" s="23"/>
      <c r="BB48" s="4"/>
      <c r="BC48" s="22"/>
      <c r="BD48" s="30"/>
      <c r="BE48" s="30"/>
      <c r="BF48" s="23"/>
      <c r="BG48" s="4"/>
      <c r="BH48" s="22"/>
      <c r="BI48" s="30"/>
      <c r="BJ48" s="30"/>
      <c r="BK48" s="23"/>
      <c r="BL48" s="4"/>
      <c r="BM48" s="22"/>
      <c r="BN48" s="30"/>
      <c r="BO48" s="30"/>
      <c r="BP48" s="23"/>
      <c r="BQ48" s="4"/>
      <c r="BR48" s="22"/>
      <c r="BS48" s="30"/>
      <c r="BT48" s="30"/>
      <c r="BU48" s="23"/>
      <c r="BV48" s="4"/>
      <c r="BW48" s="44"/>
      <c r="BX48" s="30"/>
      <c r="BY48" s="30"/>
      <c r="BZ48" s="23"/>
      <c r="CA48" s="4"/>
      <c r="CB48" s="22"/>
      <c r="CC48" s="30"/>
      <c r="CD48" s="30"/>
      <c r="CE48" s="23"/>
      <c r="CF48" s="4"/>
      <c r="CG48" s="22"/>
      <c r="CH48" s="30"/>
      <c r="CI48" s="30"/>
      <c r="CJ48" s="23"/>
      <c r="CK48" s="4"/>
      <c r="CL48" s="22"/>
      <c r="CM48" s="30"/>
      <c r="CN48" s="30"/>
      <c r="CO48" s="23"/>
      <c r="CP48" s="4"/>
      <c r="CQ48" s="22"/>
      <c r="CR48" s="30"/>
      <c r="CS48" s="30"/>
      <c r="CT48" s="23"/>
      <c r="CU48" s="29"/>
      <c r="CV48" s="30"/>
      <c r="CW48" s="23"/>
      <c r="CX48" s="29">
        <f>CV48+CS48+CN48+CI48+CD48+BY48+BT48+BO48+BJ48+BE48+AZ48+AU48+AP48+AK48+AF48+AA48+V48+Q48+L48+G48</f>
        <v>0.24488425925925905</v>
      </c>
      <c r="CY48" s="22">
        <v>6</v>
      </c>
      <c r="CZ48" s="22">
        <v>6</v>
      </c>
      <c r="DA48" s="50">
        <v>6.2488425925925926E-2</v>
      </c>
      <c r="DB48" s="50"/>
      <c r="DC48" s="50"/>
      <c r="DD48" s="51"/>
      <c r="DE48" s="51"/>
      <c r="DF48" s="50">
        <v>0.52430555555555602</v>
      </c>
      <c r="DG48" s="50">
        <v>0.5</v>
      </c>
      <c r="DH48" s="52"/>
      <c r="DI48" s="53">
        <f>CX48-AK48-BY48-DH48</f>
        <v>0.24488425925925905</v>
      </c>
      <c r="DJ48" s="37">
        <v>46</v>
      </c>
    </row>
    <row r="49" spans="1:114">
      <c r="A49" s="21" t="s">
        <v>53</v>
      </c>
      <c r="B49" s="22">
        <v>410336</v>
      </c>
      <c r="C49" s="23">
        <f>DA49+$DF$50</f>
        <v>0.56215277777777828</v>
      </c>
      <c r="D49" s="4">
        <v>31</v>
      </c>
      <c r="E49" s="29">
        <v>0.150844907407407</v>
      </c>
      <c r="F49" s="30">
        <f>E49+$DG$50</f>
        <v>0.65084490740740697</v>
      </c>
      <c r="G49" s="30">
        <f>F49-C49</f>
        <v>8.8692129629628691E-2</v>
      </c>
      <c r="H49" s="31">
        <v>28</v>
      </c>
      <c r="I49" s="4">
        <v>32</v>
      </c>
      <c r="J49" s="30">
        <v>0.17192129629629599</v>
      </c>
      <c r="K49" s="30">
        <f>J49+$DG$50</f>
        <v>0.67192129629629593</v>
      </c>
      <c r="L49" s="30">
        <f>K49-F49</f>
        <v>2.1076388888888964E-2</v>
      </c>
      <c r="M49" s="31">
        <v>26</v>
      </c>
      <c r="N49" s="4">
        <v>33</v>
      </c>
      <c r="O49" s="30">
        <v>0.19408564814814799</v>
      </c>
      <c r="P49" s="30">
        <f>O49+$DG$50</f>
        <v>0.69408564814814799</v>
      </c>
      <c r="Q49" s="30">
        <f>P49-K49</f>
        <v>2.216435185185206E-2</v>
      </c>
      <c r="R49" s="37">
        <v>9</v>
      </c>
      <c r="S49" s="4">
        <v>34</v>
      </c>
      <c r="T49" s="30">
        <v>0.221655092592593</v>
      </c>
      <c r="U49" s="61">
        <f>T49+$DG$50</f>
        <v>0.72165509259259297</v>
      </c>
      <c r="V49" s="61">
        <f>U49-P49</f>
        <v>2.7569444444444979E-2</v>
      </c>
      <c r="W49" s="63">
        <v>8</v>
      </c>
      <c r="X49" s="4">
        <v>35</v>
      </c>
      <c r="Y49" s="30">
        <v>0.25124999999999997</v>
      </c>
      <c r="Z49" s="30">
        <f>Y49+$DG$50</f>
        <v>0.75124999999999997</v>
      </c>
      <c r="AA49" s="30">
        <f>Z49-U49</f>
        <v>2.9594907407407001E-2</v>
      </c>
      <c r="AB49" s="37">
        <v>24</v>
      </c>
      <c r="AC49" s="4">
        <v>36</v>
      </c>
      <c r="AD49" s="30">
        <v>0.26098379629629598</v>
      </c>
      <c r="AE49" s="71">
        <f>AD49+$DG$50</f>
        <v>0.76098379629629598</v>
      </c>
      <c r="AF49" s="71">
        <f>AE49-Z49</f>
        <v>9.7337962962960045E-3</v>
      </c>
      <c r="AG49" s="74">
        <v>1</v>
      </c>
      <c r="AH49" s="4">
        <v>37</v>
      </c>
      <c r="AI49" s="40">
        <v>0.37446759259259299</v>
      </c>
      <c r="AJ49" s="40">
        <f>AI49+$DG$50</f>
        <v>0.87446759259259299</v>
      </c>
      <c r="AK49" s="40">
        <f>AJ49-AE49</f>
        <v>0.11348379629629701</v>
      </c>
      <c r="AL49" s="43">
        <v>42</v>
      </c>
      <c r="AM49" s="4">
        <v>38</v>
      </c>
      <c r="AN49" s="30">
        <v>0.42151620370370402</v>
      </c>
      <c r="AO49" s="30">
        <f>AN49+$DG$50</f>
        <v>0.92151620370370402</v>
      </c>
      <c r="AP49" s="30">
        <f>AO49-AJ49</f>
        <v>4.7048611111111027E-2</v>
      </c>
      <c r="AQ49" s="47">
        <v>36</v>
      </c>
      <c r="AR49" s="4">
        <v>39</v>
      </c>
      <c r="AS49" s="30">
        <v>0.45769675925925901</v>
      </c>
      <c r="AT49" s="30">
        <f>AS49+$DG$50</f>
        <v>0.95769675925925901</v>
      </c>
      <c r="AU49" s="30">
        <f>AT49-AO49</f>
        <v>3.6180555555554994E-2</v>
      </c>
      <c r="AV49" s="37">
        <v>40</v>
      </c>
      <c r="AW49" s="4">
        <v>40</v>
      </c>
      <c r="AX49" s="30">
        <v>3.9317129629629598E-2</v>
      </c>
      <c r="AY49" s="30">
        <f>AX49</f>
        <v>3.9317129629629598E-2</v>
      </c>
      <c r="AZ49" s="30">
        <f>AY49-AT49+$DG$50+$DG$50</f>
        <v>8.1620370370370621E-2</v>
      </c>
      <c r="BA49" s="37">
        <v>36</v>
      </c>
      <c r="BB49" s="4">
        <v>41</v>
      </c>
      <c r="BC49" s="30">
        <v>5.9722222222222197E-2</v>
      </c>
      <c r="BD49" s="30">
        <f>BC49</f>
        <v>5.9722222222222197E-2</v>
      </c>
      <c r="BE49" s="30">
        <f>BD49-AY49</f>
        <v>2.04050925925926E-2</v>
      </c>
      <c r="BF49" s="37">
        <v>7</v>
      </c>
      <c r="BG49" s="4">
        <v>42</v>
      </c>
      <c r="BH49" s="30">
        <v>6.8680555555555495E-2</v>
      </c>
      <c r="BI49" s="30">
        <f>BH49</f>
        <v>6.8680555555555495E-2</v>
      </c>
      <c r="BJ49" s="30">
        <f>BI49-BD49</f>
        <v>8.9583333333332973E-3</v>
      </c>
      <c r="BK49" s="37">
        <v>18</v>
      </c>
      <c r="BL49" s="4">
        <v>43</v>
      </c>
      <c r="BM49" s="30">
        <v>0.11462962962963</v>
      </c>
      <c r="BN49" s="30">
        <f>BM49</f>
        <v>0.11462962962963</v>
      </c>
      <c r="BO49" s="30">
        <f>BN49-BI49</f>
        <v>4.5949074074074503E-2</v>
      </c>
      <c r="BP49" s="37">
        <v>38</v>
      </c>
      <c r="BQ49" s="4">
        <v>44</v>
      </c>
      <c r="BR49" s="30">
        <v>0.156747685185185</v>
      </c>
      <c r="BS49" s="30">
        <f>BR49</f>
        <v>0.156747685185185</v>
      </c>
      <c r="BT49" s="30">
        <f>BS49-BN49</f>
        <v>4.2118055555555006E-2</v>
      </c>
      <c r="BU49" s="47">
        <v>24</v>
      </c>
      <c r="BV49" s="4">
        <v>46</v>
      </c>
      <c r="BW49" s="40">
        <v>0.24396990740740701</v>
      </c>
      <c r="BX49" s="40">
        <f>BW49</f>
        <v>0.24396990740740701</v>
      </c>
      <c r="BY49" s="40">
        <f>BX49-BS49</f>
        <v>8.7222222222222007E-2</v>
      </c>
      <c r="BZ49" s="43">
        <v>22</v>
      </c>
      <c r="CA49" s="4">
        <v>47</v>
      </c>
      <c r="CB49" s="30">
        <v>0.26719907407407401</v>
      </c>
      <c r="CC49" s="30">
        <f>CB49</f>
        <v>0.26719907407407401</v>
      </c>
      <c r="CD49" s="30">
        <f>CC49-BX49</f>
        <v>2.3229166666666995E-2</v>
      </c>
      <c r="CE49" s="37">
        <v>4</v>
      </c>
      <c r="CF49" s="4">
        <v>48</v>
      </c>
      <c r="CG49" s="30">
        <v>0.34843750000000001</v>
      </c>
      <c r="CH49" s="30">
        <f>CG49</f>
        <v>0.34843750000000001</v>
      </c>
      <c r="CI49" s="30">
        <f>CH49-CC49</f>
        <v>8.1238425925926006E-2</v>
      </c>
      <c r="CJ49" s="47">
        <v>26</v>
      </c>
      <c r="CK49" s="4">
        <v>49</v>
      </c>
      <c r="CL49" s="30">
        <v>0.40631944444444401</v>
      </c>
      <c r="CM49" s="30">
        <f>CL49</f>
        <v>0.40631944444444401</v>
      </c>
      <c r="CN49" s="30">
        <f>CM49-CH49</f>
        <v>5.7881944444444E-2</v>
      </c>
      <c r="CO49" s="47">
        <v>8</v>
      </c>
      <c r="CP49" s="4">
        <v>50</v>
      </c>
      <c r="CQ49" s="30">
        <v>0.44598379629629598</v>
      </c>
      <c r="CR49" s="30">
        <f>CQ49</f>
        <v>0.44598379629629598</v>
      </c>
      <c r="CS49" s="30">
        <f>CR49-CM49</f>
        <v>3.9664351851851964E-2</v>
      </c>
      <c r="CT49" s="37">
        <v>21</v>
      </c>
      <c r="CU49" s="29">
        <f>DB49+DC49</f>
        <v>0.45906249999999998</v>
      </c>
      <c r="CV49" s="30">
        <f>CU49-CR49</f>
        <v>1.3078703703704009E-2</v>
      </c>
      <c r="CW49" s="49">
        <v>4</v>
      </c>
      <c r="CX49" s="29">
        <f>CV49+CS49+CN49+CI49+CD49+BY49+BT49+BO49+BJ49+BE49+AZ49+AU49+AP49+AK49+AF49+AA49+V49+Q49+L49+G49</f>
        <v>0.89690972222222176</v>
      </c>
      <c r="CY49" s="22">
        <v>19</v>
      </c>
      <c r="CZ49" s="22">
        <v>4</v>
      </c>
      <c r="DA49" s="50">
        <v>3.784722222222222E-2</v>
      </c>
      <c r="DB49" s="50"/>
      <c r="DC49" s="50">
        <v>0.45906249999999998</v>
      </c>
      <c r="DD49" s="51"/>
      <c r="DE49" s="51"/>
      <c r="DF49" s="50">
        <v>0.52430555555555602</v>
      </c>
      <c r="DG49" s="50">
        <v>0.5</v>
      </c>
      <c r="DH49" s="52">
        <v>3.0555555555555555E-2</v>
      </c>
      <c r="DI49" s="53">
        <f>CX49-AK49-BY49-DH49-CV49-CS49-CN49-CI49-CD49-BT49-BO49-BJ49-BE49-AZ49--AU49-AP49-AF49-AA49</f>
        <v>0.20130787037036907</v>
      </c>
      <c r="DJ49" s="37">
        <v>47</v>
      </c>
    </row>
    <row r="50" spans="1:114">
      <c r="A50" s="21" t="s">
        <v>40</v>
      </c>
      <c r="B50" s="22">
        <v>232083</v>
      </c>
      <c r="C50" s="23">
        <f>DA50+$DF$50</f>
        <v>0.5659837962962968</v>
      </c>
      <c r="D50" s="5">
        <v>31</v>
      </c>
      <c r="E50" s="29">
        <v>0.13274305555555599</v>
      </c>
      <c r="F50" s="30">
        <f>E50+$DG$50</f>
        <v>0.63274305555555599</v>
      </c>
      <c r="G50" s="30">
        <f>F50-C50</f>
        <v>6.6759259259259185E-2</v>
      </c>
      <c r="H50" s="31">
        <v>6</v>
      </c>
      <c r="I50" s="5">
        <v>32</v>
      </c>
      <c r="J50" s="30">
        <v>0.18438657407407399</v>
      </c>
      <c r="K50" s="30">
        <f>J50+$DG$50</f>
        <v>0.68438657407407399</v>
      </c>
      <c r="L50" s="30">
        <f>K50-F50</f>
        <v>5.1643518518518006E-2</v>
      </c>
      <c r="M50" s="31">
        <v>48</v>
      </c>
      <c r="N50" s="5">
        <v>33</v>
      </c>
      <c r="O50" s="30">
        <v>0.26424768518518499</v>
      </c>
      <c r="P50" s="61">
        <f>O50+$DG$50</f>
        <v>0.76424768518518493</v>
      </c>
      <c r="Q50" s="61">
        <f>P50-K50</f>
        <v>7.9861111111110938E-2</v>
      </c>
      <c r="R50" s="63">
        <v>47</v>
      </c>
      <c r="S50" s="5"/>
      <c r="T50" s="22"/>
      <c r="U50" s="30"/>
      <c r="V50" s="30"/>
      <c r="W50" s="23"/>
      <c r="X50" s="5"/>
      <c r="Y50" s="22"/>
      <c r="Z50" s="30"/>
      <c r="AA50" s="30"/>
      <c r="AB50" s="23"/>
      <c r="AC50" s="5"/>
      <c r="AD50" s="22"/>
      <c r="AE50" s="30"/>
      <c r="AF50" s="30"/>
      <c r="AG50" s="23"/>
      <c r="AH50" s="5"/>
      <c r="AI50" s="44"/>
      <c r="AJ50" s="40"/>
      <c r="AK50" s="40"/>
      <c r="AL50" s="45"/>
      <c r="AM50" s="5"/>
      <c r="AN50" s="22"/>
      <c r="AO50" s="30"/>
      <c r="AP50" s="30"/>
      <c r="AQ50" s="23"/>
      <c r="AR50" s="5"/>
      <c r="AS50" s="22"/>
      <c r="AT50" s="30"/>
      <c r="AU50" s="30"/>
      <c r="AV50" s="23"/>
      <c r="AW50" s="5"/>
      <c r="AX50" s="22"/>
      <c r="AY50" s="30"/>
      <c r="AZ50" s="30"/>
      <c r="BA50" s="23"/>
      <c r="BB50" s="5"/>
      <c r="BC50" s="22"/>
      <c r="BD50" s="30"/>
      <c r="BE50" s="30"/>
      <c r="BF50" s="23"/>
      <c r="BG50" s="5"/>
      <c r="BH50" s="22"/>
      <c r="BI50" s="30"/>
      <c r="BJ50" s="30"/>
      <c r="BK50" s="23"/>
      <c r="BL50" s="5"/>
      <c r="BM50" s="22"/>
      <c r="BN50" s="30"/>
      <c r="BO50" s="30"/>
      <c r="BP50" s="23"/>
      <c r="BQ50" s="5"/>
      <c r="BR50" s="22"/>
      <c r="BS50" s="30"/>
      <c r="BT50" s="30"/>
      <c r="BU50" s="23"/>
      <c r="BV50" s="5"/>
      <c r="BW50" s="44"/>
      <c r="BX50" s="40"/>
      <c r="BY50" s="40"/>
      <c r="BZ50" s="45"/>
      <c r="CA50" s="5"/>
      <c r="CB50" s="22"/>
      <c r="CC50" s="30"/>
      <c r="CD50" s="30"/>
      <c r="CE50" s="23"/>
      <c r="CF50" s="5"/>
      <c r="CG50" s="22"/>
      <c r="CH50" s="30"/>
      <c r="CI50" s="30"/>
      <c r="CJ50" s="23"/>
      <c r="CK50" s="5"/>
      <c r="CL50" s="22"/>
      <c r="CM50" s="30"/>
      <c r="CN50" s="30"/>
      <c r="CO50" s="23"/>
      <c r="CP50" s="5"/>
      <c r="CQ50" s="22"/>
      <c r="CR50" s="30"/>
      <c r="CS50" s="30"/>
      <c r="CT50" s="23"/>
      <c r="CU50" s="29"/>
      <c r="CV50" s="30"/>
      <c r="CW50" s="23"/>
      <c r="CX50" s="29">
        <f>CV50+CS50+CN50+CI50+CD50+BY50+BT50+BO50+BJ50+BE50+AZ50+AU50+AP50+AK50+AF50+AA50+V50+Q50+L50+G50</f>
        <v>0.19826388888888813</v>
      </c>
      <c r="CY50" s="22">
        <v>3</v>
      </c>
      <c r="CZ50" s="22">
        <v>3</v>
      </c>
      <c r="DA50" s="50">
        <v>4.1678240740740745E-2</v>
      </c>
      <c r="DB50" s="50"/>
      <c r="DC50" s="50"/>
      <c r="DD50" s="51"/>
      <c r="DE50" s="51"/>
      <c r="DF50" s="50">
        <v>0.52430555555555602</v>
      </c>
      <c r="DG50" s="50">
        <v>0.5</v>
      </c>
      <c r="DH50" s="52"/>
      <c r="DI50" s="53">
        <f>CX50-AK50-BY50-DH50</f>
        <v>0.19826388888888813</v>
      </c>
      <c r="DJ50" s="37">
        <v>48</v>
      </c>
    </row>
    <row r="51" spans="1:114">
      <c r="A51" s="21" t="s">
        <v>51</v>
      </c>
      <c r="B51" s="22">
        <v>344197</v>
      </c>
      <c r="C51" s="23">
        <f>DA51+$DF$50</f>
        <v>0.57651620370370416</v>
      </c>
      <c r="D51" s="5">
        <v>31</v>
      </c>
      <c r="E51" s="29">
        <v>0.16293981481481501</v>
      </c>
      <c r="F51" s="30">
        <f>E51+$DG$50</f>
        <v>0.66293981481481501</v>
      </c>
      <c r="G51" s="30">
        <f>F51-C51</f>
        <v>8.6423611111110854E-2</v>
      </c>
      <c r="H51" s="31">
        <v>24</v>
      </c>
      <c r="I51" s="5">
        <v>32</v>
      </c>
      <c r="J51" s="30">
        <v>0.226851851851852</v>
      </c>
      <c r="K51" s="30">
        <f>J51+$DG$50</f>
        <v>0.72685185185185197</v>
      </c>
      <c r="L51" s="30">
        <f>K51-F51</f>
        <v>6.3912037037036962E-2</v>
      </c>
      <c r="M51" s="31">
        <v>52</v>
      </c>
      <c r="N51" s="5">
        <v>33</v>
      </c>
      <c r="O51" s="30">
        <v>0.29872685185185199</v>
      </c>
      <c r="P51" s="61">
        <f>O51+$DG$50</f>
        <v>0.79872685185185199</v>
      </c>
      <c r="Q51" s="61">
        <f>P51-K51</f>
        <v>7.1875000000000022E-2</v>
      </c>
      <c r="R51" s="63">
        <v>45</v>
      </c>
      <c r="S51" s="5"/>
      <c r="T51" s="22"/>
      <c r="U51" s="30"/>
      <c r="V51" s="30"/>
      <c r="W51" s="23"/>
      <c r="X51" s="5"/>
      <c r="Y51" s="22"/>
      <c r="Z51" s="30"/>
      <c r="AA51" s="30"/>
      <c r="AB51" s="23"/>
      <c r="AC51" s="5"/>
      <c r="AD51" s="22"/>
      <c r="AE51" s="30"/>
      <c r="AF51" s="30"/>
      <c r="AG51" s="23"/>
      <c r="AH51" s="5"/>
      <c r="AI51" s="44"/>
      <c r="AJ51" s="40"/>
      <c r="AK51" s="40"/>
      <c r="AL51" s="45"/>
      <c r="AM51" s="5"/>
      <c r="AN51" s="22"/>
      <c r="AO51" s="30"/>
      <c r="AP51" s="30"/>
      <c r="AQ51" s="23"/>
      <c r="AR51" s="5"/>
      <c r="AS51" s="22"/>
      <c r="AT51" s="30"/>
      <c r="AU51" s="30"/>
      <c r="AV51" s="23"/>
      <c r="AW51" s="5"/>
      <c r="AX51" s="22"/>
      <c r="AY51" s="30"/>
      <c r="AZ51" s="30"/>
      <c r="BA51" s="23"/>
      <c r="BB51" s="5"/>
      <c r="BC51" s="22"/>
      <c r="BD51" s="30"/>
      <c r="BE51" s="30"/>
      <c r="BF51" s="23"/>
      <c r="BG51" s="5"/>
      <c r="BH51" s="22"/>
      <c r="BI51" s="30"/>
      <c r="BJ51" s="30"/>
      <c r="BK51" s="23"/>
      <c r="BL51" s="5"/>
      <c r="BM51" s="22"/>
      <c r="BN51" s="30"/>
      <c r="BO51" s="30"/>
      <c r="BP51" s="23"/>
      <c r="BQ51" s="5"/>
      <c r="BR51" s="22"/>
      <c r="BS51" s="30"/>
      <c r="BT51" s="30"/>
      <c r="BU51" s="23"/>
      <c r="BV51" s="5"/>
      <c r="BW51" s="44"/>
      <c r="BX51" s="30"/>
      <c r="BY51" s="30"/>
      <c r="BZ51" s="23"/>
      <c r="CA51" s="5"/>
      <c r="CB51" s="22"/>
      <c r="CC51" s="30"/>
      <c r="CD51" s="30"/>
      <c r="CE51" s="23"/>
      <c r="CF51" s="5"/>
      <c r="CG51" s="22"/>
      <c r="CH51" s="30"/>
      <c r="CI51" s="30"/>
      <c r="CJ51" s="23"/>
      <c r="CK51" s="5"/>
      <c r="CL51" s="22"/>
      <c r="CM51" s="30"/>
      <c r="CN51" s="30"/>
      <c r="CO51" s="23"/>
      <c r="CP51" s="5"/>
      <c r="CQ51" s="22"/>
      <c r="CR51" s="30"/>
      <c r="CS51" s="30"/>
      <c r="CT51" s="23"/>
      <c r="CU51" s="29"/>
      <c r="CV51" s="30"/>
      <c r="CW51" s="23"/>
      <c r="CX51" s="29">
        <f>CV51+CS51+CN51+CI51+CD51+BY51+BT51+BO51+BJ51+BE51+AZ51+AU51+AP51+AK51+AF51+AA51+V51+Q51+L51+G51</f>
        <v>0.22221064814814784</v>
      </c>
      <c r="CY51" s="22">
        <v>3</v>
      </c>
      <c r="CZ51" s="22">
        <v>3</v>
      </c>
      <c r="DA51" s="50">
        <v>5.2210648148148152E-2</v>
      </c>
      <c r="DB51" s="50"/>
      <c r="DC51" s="50"/>
      <c r="DD51" s="51"/>
      <c r="DE51" s="51"/>
      <c r="DF51" s="50">
        <v>0.52430555555555602</v>
      </c>
      <c r="DG51" s="50">
        <v>0.5</v>
      </c>
      <c r="DH51" s="52"/>
      <c r="DI51" s="53">
        <f>CX51-AK51-BY51-DH51</f>
        <v>0.22221064814814784</v>
      </c>
      <c r="DJ51" s="37">
        <v>49</v>
      </c>
    </row>
    <row r="52" spans="1:114">
      <c r="A52" s="21" t="s">
        <v>8</v>
      </c>
      <c r="B52" s="22">
        <v>232011</v>
      </c>
      <c r="C52" s="23">
        <f>DA52+$DF$50</f>
        <v>0.63055555555555598</v>
      </c>
      <c r="D52" s="5">
        <v>31</v>
      </c>
      <c r="E52" s="29">
        <v>0.29578703703703701</v>
      </c>
      <c r="F52" s="30">
        <f>E52+$DG$50</f>
        <v>0.79578703703703701</v>
      </c>
      <c r="G52" s="30">
        <f>F52-C52</f>
        <v>0.16523148148148104</v>
      </c>
      <c r="H52" s="31">
        <v>54</v>
      </c>
      <c r="I52" s="5">
        <v>32</v>
      </c>
      <c r="J52" s="30">
        <v>0.36097222222222197</v>
      </c>
      <c r="K52" s="30">
        <f>J52+$DG$50</f>
        <v>0.86097222222222203</v>
      </c>
      <c r="L52" s="30">
        <f>K52-F52</f>
        <v>6.5185185185185013E-2</v>
      </c>
      <c r="M52" s="31">
        <v>53</v>
      </c>
      <c r="N52" s="5">
        <v>33</v>
      </c>
      <c r="O52" s="30">
        <v>0.38062499999999999</v>
      </c>
      <c r="P52" s="61">
        <f>O52+$DG$50</f>
        <v>0.88062499999999999</v>
      </c>
      <c r="Q52" s="61">
        <f>P52-K52</f>
        <v>1.9652777777777963E-2</v>
      </c>
      <c r="R52" s="63">
        <v>4</v>
      </c>
      <c r="S52" s="5"/>
      <c r="T52" s="22"/>
      <c r="U52" s="30"/>
      <c r="V52" s="30"/>
      <c r="W52" s="23"/>
      <c r="X52" s="5"/>
      <c r="Y52" s="22"/>
      <c r="Z52" s="30"/>
      <c r="AA52" s="30"/>
      <c r="AB52" s="23"/>
      <c r="AC52" s="5"/>
      <c r="AD52" s="22"/>
      <c r="AE52" s="30"/>
      <c r="AF52" s="30"/>
      <c r="AG52" s="23"/>
      <c r="AH52" s="5"/>
      <c r="AI52" s="44"/>
      <c r="AJ52" s="40"/>
      <c r="AK52" s="40"/>
      <c r="AL52" s="45"/>
      <c r="AM52" s="5"/>
      <c r="AN52" s="22"/>
      <c r="AO52" s="30"/>
      <c r="AP52" s="30"/>
      <c r="AQ52" s="23"/>
      <c r="AR52" s="5"/>
      <c r="AS52" s="22"/>
      <c r="AT52" s="30"/>
      <c r="AU52" s="30"/>
      <c r="AV52" s="23"/>
      <c r="AW52" s="5"/>
      <c r="AX52" s="22"/>
      <c r="AY52" s="30"/>
      <c r="AZ52" s="30"/>
      <c r="BA52" s="23"/>
      <c r="BB52" s="5"/>
      <c r="BC52" s="22"/>
      <c r="BD52" s="30"/>
      <c r="BE52" s="30"/>
      <c r="BF52" s="23"/>
      <c r="BG52" s="5"/>
      <c r="BH52" s="22"/>
      <c r="BI52" s="30"/>
      <c r="BJ52" s="30"/>
      <c r="BK52" s="23"/>
      <c r="BL52" s="5"/>
      <c r="BM52" s="22"/>
      <c r="BN52" s="30"/>
      <c r="BO52" s="30"/>
      <c r="BP52" s="23"/>
      <c r="BQ52" s="5"/>
      <c r="BR52" s="22"/>
      <c r="BS52" s="30"/>
      <c r="BT52" s="30"/>
      <c r="BU52" s="23"/>
      <c r="BV52" s="5"/>
      <c r="BW52" s="44"/>
      <c r="BX52" s="40"/>
      <c r="BY52" s="40"/>
      <c r="BZ52" s="45"/>
      <c r="CA52" s="5"/>
      <c r="CB52" s="22"/>
      <c r="CC52" s="30"/>
      <c r="CD52" s="30"/>
      <c r="CE52" s="23"/>
      <c r="CF52" s="5"/>
      <c r="CG52" s="22"/>
      <c r="CH52" s="30"/>
      <c r="CI52" s="30"/>
      <c r="CJ52" s="23"/>
      <c r="CK52" s="5"/>
      <c r="CL52" s="22"/>
      <c r="CM52" s="30"/>
      <c r="CN52" s="30"/>
      <c r="CO52" s="23"/>
      <c r="CP52" s="5"/>
      <c r="CQ52" s="22"/>
      <c r="CR52" s="30"/>
      <c r="CS52" s="30"/>
      <c r="CT52" s="23"/>
      <c r="CU52" s="29"/>
      <c r="CV52" s="30"/>
      <c r="CW52" s="23"/>
      <c r="CX52" s="29">
        <f>CV52+CS52+CN52+CI52+CD52+BY52+BT52+BO52+BJ52+BE52+AZ52+AU52+AP52+AK52+AF52+AA52+V52+Q52+L52+G52</f>
        <v>0.25006944444444401</v>
      </c>
      <c r="CY52" s="22">
        <v>3</v>
      </c>
      <c r="CZ52" s="22">
        <v>3</v>
      </c>
      <c r="DA52" s="50">
        <v>0.10625</v>
      </c>
      <c r="DB52" s="50"/>
      <c r="DC52" s="50"/>
      <c r="DD52" s="55"/>
      <c r="DE52" s="55"/>
      <c r="DF52" s="50">
        <v>0.52430555555555602</v>
      </c>
      <c r="DG52" s="50">
        <v>0.5</v>
      </c>
      <c r="DH52" s="52"/>
      <c r="DI52" s="53">
        <f>CX52-AK52-BY52-DH52</f>
        <v>0.25006944444444401</v>
      </c>
      <c r="DJ52" s="37">
        <v>50</v>
      </c>
    </row>
    <row r="53" spans="1:114">
      <c r="A53" s="21" t="s">
        <v>13</v>
      </c>
      <c r="B53" s="22">
        <v>232048</v>
      </c>
      <c r="C53" s="23">
        <f>DA53+$DF$50</f>
        <v>0.60761574074074121</v>
      </c>
      <c r="D53" s="5">
        <v>31</v>
      </c>
      <c r="E53" s="29">
        <v>0.29281249999999998</v>
      </c>
      <c r="F53" s="30">
        <f>E53+$DG$50</f>
        <v>0.79281249999999992</v>
      </c>
      <c r="G53" s="30">
        <f>F53-C53</f>
        <v>0.18519675925925871</v>
      </c>
      <c r="H53" s="31">
        <v>55</v>
      </c>
      <c r="I53" s="5">
        <v>32</v>
      </c>
      <c r="J53" s="30">
        <v>0.31817129629629598</v>
      </c>
      <c r="K53" s="30">
        <f>J53+$DG$50</f>
        <v>0.81817129629629592</v>
      </c>
      <c r="L53" s="30">
        <f>K53-F53</f>
        <v>2.5358796296296005E-2</v>
      </c>
      <c r="M53" s="31">
        <v>31</v>
      </c>
      <c r="N53" s="5">
        <v>33</v>
      </c>
      <c r="O53" s="30">
        <v>0.37901620370370398</v>
      </c>
      <c r="P53" s="61">
        <f>O53+$DG$50</f>
        <v>0.87901620370370392</v>
      </c>
      <c r="Q53" s="61">
        <f>P53-K53</f>
        <v>6.0844907407408E-2</v>
      </c>
      <c r="R53" s="63">
        <v>39</v>
      </c>
      <c r="S53" s="5">
        <v>34</v>
      </c>
      <c r="T53" s="30">
        <v>0.43228009259259298</v>
      </c>
      <c r="U53" s="30">
        <f>T53+$DG$50</f>
        <v>0.93228009259259292</v>
      </c>
      <c r="V53" s="30">
        <f>U53-P53</f>
        <v>5.3263888888888999E-2</v>
      </c>
      <c r="W53" s="37">
        <v>27</v>
      </c>
      <c r="X53" s="5">
        <v>35</v>
      </c>
      <c r="Y53" s="30">
        <v>0.477060185185185</v>
      </c>
      <c r="Z53" s="30">
        <f>Y53+$DG$50</f>
        <v>0.977060185185185</v>
      </c>
      <c r="AA53" s="30">
        <f>Z53-U53</f>
        <v>4.478009259259208E-2</v>
      </c>
      <c r="AB53" s="37">
        <v>44</v>
      </c>
      <c r="AC53" s="5">
        <v>36</v>
      </c>
      <c r="AD53" s="30">
        <v>0.49436342592592603</v>
      </c>
      <c r="AE53" s="30">
        <f>AD53+$DG$50</f>
        <v>0.99436342592592597</v>
      </c>
      <c r="AF53" s="30">
        <f>AE53-Z53</f>
        <v>1.7303240740740966E-2</v>
      </c>
      <c r="AG53" s="37">
        <v>11</v>
      </c>
      <c r="AH53" s="5">
        <v>37</v>
      </c>
      <c r="AI53" s="40">
        <v>9.9421296296296306E-3</v>
      </c>
      <c r="AJ53" s="40">
        <f>AI53</f>
        <v>9.9421296296296306E-3</v>
      </c>
      <c r="AK53" s="40">
        <f>AJ53-AE53+$DG$50+$DG$50</f>
        <v>1.5578703703703622E-2</v>
      </c>
      <c r="AL53" s="41">
        <v>11</v>
      </c>
      <c r="AM53" s="5">
        <v>38</v>
      </c>
      <c r="AN53" s="30">
        <v>7.5277777777777805E-2</v>
      </c>
      <c r="AO53" s="30">
        <f>AN53</f>
        <v>7.5277777777777805E-2</v>
      </c>
      <c r="AP53" s="30">
        <f>AO53-AJ53</f>
        <v>6.533564814814817E-2</v>
      </c>
      <c r="AQ53" s="47">
        <v>40</v>
      </c>
      <c r="AR53" s="5">
        <v>39</v>
      </c>
      <c r="AS53" s="30">
        <v>0.112604166666667</v>
      </c>
      <c r="AT53" s="30">
        <f>AS53</f>
        <v>0.112604166666667</v>
      </c>
      <c r="AU53" s="30">
        <f>AT53-AO53</f>
        <v>3.73263888888892E-2</v>
      </c>
      <c r="AV53" s="37">
        <v>42</v>
      </c>
      <c r="AW53" s="5">
        <v>40</v>
      </c>
      <c r="AX53" s="30">
        <v>0.169641203703704</v>
      </c>
      <c r="AY53" s="30">
        <f>AX53</f>
        <v>0.169641203703704</v>
      </c>
      <c r="AZ53" s="30">
        <f>AY53-AT53</f>
        <v>5.7037037037036997E-2</v>
      </c>
      <c r="BA53" s="37">
        <v>26</v>
      </c>
      <c r="BB53" s="5">
        <v>41</v>
      </c>
      <c r="BC53" s="30">
        <v>0.22039351851851799</v>
      </c>
      <c r="BD53" s="30">
        <f>BC53</f>
        <v>0.22039351851851799</v>
      </c>
      <c r="BE53" s="30">
        <f>BD53-AY53</f>
        <v>5.0752314814813987E-2</v>
      </c>
      <c r="BF53" s="37">
        <v>34</v>
      </c>
      <c r="BG53" s="5">
        <v>42</v>
      </c>
      <c r="BH53" s="30">
        <v>0.228368055555556</v>
      </c>
      <c r="BI53" s="30">
        <f>BH53</f>
        <v>0.228368055555556</v>
      </c>
      <c r="BJ53" s="30">
        <f>BI53-BD53</f>
        <v>7.9745370370380153E-3</v>
      </c>
      <c r="BK53" s="37">
        <v>9</v>
      </c>
      <c r="BL53" s="5">
        <v>43</v>
      </c>
      <c r="BM53" s="30">
        <v>0.24481481481481501</v>
      </c>
      <c r="BN53" s="30">
        <f>BM53</f>
        <v>0.24481481481481501</v>
      </c>
      <c r="BO53" s="30">
        <f>BN53-BI53</f>
        <v>1.6446759259259008E-2</v>
      </c>
      <c r="BP53" s="37">
        <v>6</v>
      </c>
      <c r="BQ53" s="5"/>
      <c r="BR53" s="22"/>
      <c r="BS53" s="30"/>
      <c r="BT53" s="30"/>
      <c r="BU53" s="23"/>
      <c r="BV53" s="5"/>
      <c r="BW53" s="44"/>
      <c r="BX53" s="40"/>
      <c r="BY53" s="40"/>
      <c r="BZ53" s="45"/>
      <c r="CA53" s="5"/>
      <c r="CB53" s="22"/>
      <c r="CC53" s="30"/>
      <c r="CD53" s="30"/>
      <c r="CE53" s="23"/>
      <c r="CF53" s="5"/>
      <c r="CG53" s="22"/>
      <c r="CH53" s="30"/>
      <c r="CI53" s="30"/>
      <c r="CJ53" s="23"/>
      <c r="CK53" s="5"/>
      <c r="CL53" s="22"/>
      <c r="CM53" s="30"/>
      <c r="CN53" s="30"/>
      <c r="CO53" s="23"/>
      <c r="CP53" s="5"/>
      <c r="CQ53" s="22"/>
      <c r="CR53" s="30"/>
      <c r="CS53" s="30"/>
      <c r="CT53" s="23"/>
      <c r="CU53" s="29"/>
      <c r="CV53" s="30"/>
      <c r="CW53" s="23"/>
      <c r="CX53" s="29">
        <f>CV53+CS53+CN53+CI53+CD53+BY53+BT53+BO53+BJ53+BE53+AZ53+AU53+AP53+AK53+AF53+AA53+V53+Q53+L53+G53</f>
        <v>0.63719907407407383</v>
      </c>
      <c r="CY53" s="22">
        <v>13</v>
      </c>
      <c r="CZ53" s="22">
        <v>3</v>
      </c>
      <c r="DA53" s="50">
        <v>8.3310185185185182E-2</v>
      </c>
      <c r="DB53" s="50"/>
      <c r="DC53" s="50"/>
      <c r="DD53" s="51"/>
      <c r="DE53" s="51"/>
      <c r="DF53" s="50">
        <v>0.52430555555555602</v>
      </c>
      <c r="DG53" s="50">
        <v>0.5</v>
      </c>
      <c r="DH53" s="52"/>
      <c r="DI53" s="53">
        <f>CX53-AK53-BY53-DH53-BO53-BJ53-BE53-AZ53-AU53-AP53-AF53-AA53-V53</f>
        <v>0.27140046296296283</v>
      </c>
      <c r="DJ53" s="37">
        <v>51</v>
      </c>
    </row>
    <row r="54" spans="1:114">
      <c r="A54" s="21" t="s">
        <v>54</v>
      </c>
      <c r="B54" s="22">
        <v>410345</v>
      </c>
      <c r="C54" s="23">
        <f>DA54+$DF$50</f>
        <v>0.58886574074074116</v>
      </c>
      <c r="D54" s="5">
        <v>31</v>
      </c>
      <c r="E54" s="29">
        <v>0.21490740740740699</v>
      </c>
      <c r="F54" s="30">
        <f>E54+$DG$50</f>
        <v>0.71490740740740699</v>
      </c>
      <c r="G54" s="30">
        <f>F54-C54</f>
        <v>0.12604166666666583</v>
      </c>
      <c r="H54" s="31">
        <v>47</v>
      </c>
      <c r="I54" s="5">
        <v>32</v>
      </c>
      <c r="J54" s="30">
        <v>0.244282407407407</v>
      </c>
      <c r="K54" s="30">
        <f>J54+$DG$50</f>
        <v>0.74428240740740703</v>
      </c>
      <c r="L54" s="30">
        <f>K54-F54</f>
        <v>2.937500000000004E-2</v>
      </c>
      <c r="M54" s="31">
        <v>38</v>
      </c>
      <c r="N54" s="5">
        <v>33</v>
      </c>
      <c r="O54" s="30">
        <v>0.437962962962963</v>
      </c>
      <c r="P54" s="61">
        <f>O54+$DG$50</f>
        <v>0.937962962962963</v>
      </c>
      <c r="Q54" s="61">
        <f>P54-K54</f>
        <v>0.19368055555555597</v>
      </c>
      <c r="R54" s="63">
        <v>52</v>
      </c>
      <c r="S54" s="5"/>
      <c r="T54" s="22"/>
      <c r="U54" s="30"/>
      <c r="V54" s="30"/>
      <c r="W54" s="23"/>
      <c r="X54" s="5"/>
      <c r="Y54" s="22"/>
      <c r="Z54" s="30"/>
      <c r="AA54" s="30"/>
      <c r="AB54" s="23"/>
      <c r="AC54" s="5"/>
      <c r="AD54" s="22"/>
      <c r="AE54" s="30"/>
      <c r="AF54" s="30"/>
      <c r="AG54" s="23"/>
      <c r="AH54" s="5"/>
      <c r="AI54" s="44"/>
      <c r="AJ54" s="40"/>
      <c r="AK54" s="40"/>
      <c r="AL54" s="45"/>
      <c r="AM54" s="5"/>
      <c r="AN54" s="22"/>
      <c r="AO54" s="30"/>
      <c r="AP54" s="30"/>
      <c r="AQ54" s="23"/>
      <c r="AR54" s="5"/>
      <c r="AS54" s="22"/>
      <c r="AT54" s="30"/>
      <c r="AU54" s="30"/>
      <c r="AV54" s="23"/>
      <c r="AW54" s="5"/>
      <c r="AX54" s="22"/>
      <c r="AY54" s="30"/>
      <c r="AZ54" s="30"/>
      <c r="BA54" s="23"/>
      <c r="BB54" s="5"/>
      <c r="BC54" s="22"/>
      <c r="BD54" s="30"/>
      <c r="BE54" s="30"/>
      <c r="BF54" s="23"/>
      <c r="BG54" s="5"/>
      <c r="BH54" s="22"/>
      <c r="BI54" s="30"/>
      <c r="BJ54" s="30"/>
      <c r="BK54" s="23"/>
      <c r="BL54" s="5"/>
      <c r="BM54" s="22"/>
      <c r="BN54" s="30"/>
      <c r="BO54" s="30"/>
      <c r="BP54" s="23"/>
      <c r="BQ54" s="5"/>
      <c r="BR54" s="22"/>
      <c r="BS54" s="30"/>
      <c r="BT54" s="30"/>
      <c r="BU54" s="23"/>
      <c r="BV54" s="5"/>
      <c r="BW54" s="44"/>
      <c r="BX54" s="40"/>
      <c r="BY54" s="40"/>
      <c r="BZ54" s="45"/>
      <c r="CA54" s="5"/>
      <c r="CB54" s="22"/>
      <c r="CC54" s="30"/>
      <c r="CD54" s="30"/>
      <c r="CE54" s="23"/>
      <c r="CF54" s="5"/>
      <c r="CG54" s="22"/>
      <c r="CH54" s="30"/>
      <c r="CI54" s="30"/>
      <c r="CJ54" s="23"/>
      <c r="CK54" s="5"/>
      <c r="CL54" s="22"/>
      <c r="CM54" s="30"/>
      <c r="CN54" s="30"/>
      <c r="CO54" s="23"/>
      <c r="CP54" s="5"/>
      <c r="CQ54" s="22"/>
      <c r="CR54" s="30"/>
      <c r="CS54" s="30"/>
      <c r="CT54" s="23"/>
      <c r="CU54" s="29"/>
      <c r="CV54" s="30"/>
      <c r="CW54" s="23"/>
      <c r="CX54" s="29">
        <f>CV54+CS54+CN54+CI54+CD54+BY54+BT54+BO54+BJ54+BE54+AZ54+AU54+AP54+AK54+AF54+AA54+V54+Q54+L54+G54</f>
        <v>0.34909722222222184</v>
      </c>
      <c r="CY54" s="22">
        <v>3</v>
      </c>
      <c r="CZ54" s="22">
        <v>3</v>
      </c>
      <c r="DA54" s="54">
        <v>6.4560185185185193E-2</v>
      </c>
      <c r="DB54" s="50"/>
      <c r="DC54" s="50"/>
      <c r="DD54" s="51"/>
      <c r="DE54" s="51"/>
      <c r="DF54" s="50">
        <v>0.52430555555555602</v>
      </c>
      <c r="DG54" s="50">
        <v>0.5</v>
      </c>
      <c r="DH54" s="52"/>
      <c r="DI54" s="53">
        <f>CX54-AK54-BY54-DH54</f>
        <v>0.34909722222222184</v>
      </c>
      <c r="DJ54" s="37">
        <v>52</v>
      </c>
    </row>
    <row r="55" spans="1:114">
      <c r="A55" s="21" t="s">
        <v>17</v>
      </c>
      <c r="B55" s="22">
        <v>232053</v>
      </c>
      <c r="C55" s="23">
        <f>DA55+$DF$50</f>
        <v>0.611956018518519</v>
      </c>
      <c r="D55" s="5">
        <v>31</v>
      </c>
      <c r="E55" s="29">
        <v>0.243842592592593</v>
      </c>
      <c r="F55" s="30">
        <f>E55+$DG$50</f>
        <v>0.743842592592593</v>
      </c>
      <c r="G55" s="30">
        <f>F55-C55</f>
        <v>0.131886574074074</v>
      </c>
      <c r="H55" s="31">
        <v>50</v>
      </c>
      <c r="I55" s="5">
        <v>32</v>
      </c>
      <c r="J55" s="30">
        <v>0.291446759259259</v>
      </c>
      <c r="K55" s="61">
        <f>J55+$DG$50</f>
        <v>0.791446759259259</v>
      </c>
      <c r="L55" s="61">
        <f>K55-F55</f>
        <v>4.7604166666666003E-2</v>
      </c>
      <c r="M55" s="66">
        <v>46</v>
      </c>
      <c r="N55" s="5"/>
      <c r="O55" s="22"/>
      <c r="P55" s="30"/>
      <c r="Q55" s="30"/>
      <c r="R55" s="23"/>
      <c r="S55" s="5">
        <v>34</v>
      </c>
      <c r="T55" s="30">
        <v>2.6342592592592601E-2</v>
      </c>
      <c r="U55" s="30">
        <f>T55</f>
        <v>2.6342592592592601E-2</v>
      </c>
      <c r="V55" s="30"/>
      <c r="W55" s="23"/>
      <c r="X55" s="5">
        <v>35</v>
      </c>
      <c r="Y55" s="30">
        <v>8.4282407407407403E-2</v>
      </c>
      <c r="Z55" s="30">
        <f>Y55</f>
        <v>8.4282407407407403E-2</v>
      </c>
      <c r="AA55" s="30">
        <f>Z55-U55</f>
        <v>5.7939814814814805E-2</v>
      </c>
      <c r="AB55" s="37">
        <v>49</v>
      </c>
      <c r="AC55" s="5">
        <v>36</v>
      </c>
      <c r="AD55" s="30">
        <v>0.107534722222222</v>
      </c>
      <c r="AE55" s="30">
        <f>AD55</f>
        <v>0.107534722222222</v>
      </c>
      <c r="AF55" s="30">
        <f>AE55-Z55</f>
        <v>2.3252314814814601E-2</v>
      </c>
      <c r="AG55" s="37">
        <v>22</v>
      </c>
      <c r="AH55" s="5">
        <v>37</v>
      </c>
      <c r="AI55" s="40">
        <v>0.12780092592592601</v>
      </c>
      <c r="AJ55" s="40">
        <f>AI55</f>
        <v>0.12780092592592601</v>
      </c>
      <c r="AK55" s="40">
        <f>AJ55-AE55</f>
        <v>2.0266203703704008E-2</v>
      </c>
      <c r="AL55" s="41">
        <v>16</v>
      </c>
      <c r="AM55" s="5">
        <v>38</v>
      </c>
      <c r="AN55" s="30">
        <v>0.22268518518518499</v>
      </c>
      <c r="AO55" s="30">
        <f>AN55</f>
        <v>0.22268518518518499</v>
      </c>
      <c r="AP55" s="30">
        <f>AO55-AJ55</f>
        <v>9.4884259259258974E-2</v>
      </c>
      <c r="AQ55" s="37">
        <v>43</v>
      </c>
      <c r="AR55" s="5"/>
      <c r="AS55" s="22"/>
      <c r="AT55" s="30"/>
      <c r="AU55" s="30"/>
      <c r="AV55" s="23"/>
      <c r="AW55" s="5"/>
      <c r="AX55" s="22"/>
      <c r="AY55" s="30"/>
      <c r="AZ55" s="30"/>
      <c r="BA55" s="23"/>
      <c r="BB55" s="5"/>
      <c r="BC55" s="22"/>
      <c r="BD55" s="30"/>
      <c r="BE55" s="30"/>
      <c r="BF55" s="23"/>
      <c r="BG55" s="5"/>
      <c r="BH55" s="22"/>
      <c r="BI55" s="30"/>
      <c r="BJ55" s="30"/>
      <c r="BK55" s="23"/>
      <c r="BL55" s="5"/>
      <c r="BM55" s="22"/>
      <c r="BN55" s="30"/>
      <c r="BO55" s="30"/>
      <c r="BP55" s="23"/>
      <c r="BQ55" s="5"/>
      <c r="BR55" s="22"/>
      <c r="BS55" s="30"/>
      <c r="BT55" s="30"/>
      <c r="BU55" s="23"/>
      <c r="BV55" s="5"/>
      <c r="BW55" s="44"/>
      <c r="BX55" s="40"/>
      <c r="BY55" s="40"/>
      <c r="BZ55" s="45"/>
      <c r="CA55" s="5"/>
      <c r="CB55" s="22"/>
      <c r="CC55" s="30"/>
      <c r="CD55" s="30"/>
      <c r="CE55" s="23"/>
      <c r="CF55" s="5"/>
      <c r="CG55" s="22"/>
      <c r="CH55" s="30"/>
      <c r="CI55" s="30"/>
      <c r="CJ55" s="23"/>
      <c r="CK55" s="5"/>
      <c r="CL55" s="22"/>
      <c r="CM55" s="30"/>
      <c r="CN55" s="30"/>
      <c r="CO55" s="23"/>
      <c r="CP55" s="5"/>
      <c r="CQ55" s="22"/>
      <c r="CR55" s="30"/>
      <c r="CS55" s="30"/>
      <c r="CT55" s="23"/>
      <c r="CU55" s="29"/>
      <c r="CV55" s="30"/>
      <c r="CW55" s="23"/>
      <c r="CX55" s="29">
        <f>CV55+CS55+CN55+CI55+CD55+BY55+BT55+BO55+BJ55+BE55+AZ55+AU55+AP55+AK55+AF55+AA55+V55+Q55+L55+G55</f>
        <v>0.37583333333333241</v>
      </c>
      <c r="CY55" s="22">
        <v>7</v>
      </c>
      <c r="CZ55" s="22">
        <v>2</v>
      </c>
      <c r="DA55" s="50">
        <v>8.7650462962962972E-2</v>
      </c>
      <c r="DB55" s="50"/>
      <c r="DC55" s="50"/>
      <c r="DD55" s="51"/>
      <c r="DE55" s="51"/>
      <c r="DF55" s="50">
        <v>0.52430555555555558</v>
      </c>
      <c r="DG55" s="50">
        <v>0.5</v>
      </c>
      <c r="DH55" s="52"/>
      <c r="DI55" s="53">
        <f>CX55-AK55-BY55-DH55-AP55-AF55-AA55</f>
        <v>0.17949074074074001</v>
      </c>
      <c r="DJ55" s="37">
        <v>53</v>
      </c>
    </row>
    <row r="56" spans="1:114">
      <c r="A56" s="21" t="s">
        <v>19</v>
      </c>
      <c r="B56" s="22">
        <v>232055</v>
      </c>
      <c r="C56" s="23">
        <f>DA56+$DF$50</f>
        <v>0.62063657407407458</v>
      </c>
      <c r="D56" s="5">
        <v>31</v>
      </c>
      <c r="E56" s="29">
        <v>0.25571759259259302</v>
      </c>
      <c r="F56" s="30">
        <f>E56+$DG$50</f>
        <v>0.75571759259259297</v>
      </c>
      <c r="G56" s="30">
        <f>F56-C56</f>
        <v>0.13508101851851839</v>
      </c>
      <c r="H56" s="31">
        <v>51</v>
      </c>
      <c r="I56" s="5">
        <v>32</v>
      </c>
      <c r="J56" s="30">
        <v>0.31105324074074098</v>
      </c>
      <c r="K56" s="61">
        <f>J56+$DG$50</f>
        <v>0.81105324074074092</v>
      </c>
      <c r="L56" s="61">
        <f>K56-F56</f>
        <v>5.5335648148147953E-2</v>
      </c>
      <c r="M56" s="66">
        <v>50</v>
      </c>
      <c r="N56" s="5"/>
      <c r="O56" s="22"/>
      <c r="P56" s="30"/>
      <c r="Q56" s="30"/>
      <c r="R56" s="23"/>
      <c r="S56" s="5"/>
      <c r="T56" s="22"/>
      <c r="U56" s="30"/>
      <c r="V56" s="30"/>
      <c r="W56" s="23"/>
      <c r="X56" s="5"/>
      <c r="Y56" s="22"/>
      <c r="Z56" s="30"/>
      <c r="AA56" s="30"/>
      <c r="AB56" s="23"/>
      <c r="AC56" s="5"/>
      <c r="AD56" s="22"/>
      <c r="AE56" s="30"/>
      <c r="AF56" s="30"/>
      <c r="AG56" s="23"/>
      <c r="AH56" s="5"/>
      <c r="AI56" s="44"/>
      <c r="AJ56" s="40"/>
      <c r="AK56" s="40"/>
      <c r="AL56" s="45"/>
      <c r="AM56" s="5"/>
      <c r="AN56" s="22"/>
      <c r="AO56" s="30"/>
      <c r="AP56" s="30"/>
      <c r="AQ56" s="23"/>
      <c r="AR56" s="5"/>
      <c r="AS56" s="22"/>
      <c r="AT56" s="30"/>
      <c r="AU56" s="30"/>
      <c r="AV56" s="23"/>
      <c r="AW56" s="5"/>
      <c r="AX56" s="22"/>
      <c r="AY56" s="30"/>
      <c r="AZ56" s="30"/>
      <c r="BA56" s="23"/>
      <c r="BB56" s="5"/>
      <c r="BC56" s="22"/>
      <c r="BD56" s="30"/>
      <c r="BE56" s="30"/>
      <c r="BF56" s="23"/>
      <c r="BG56" s="5"/>
      <c r="BH56" s="22"/>
      <c r="BI56" s="30"/>
      <c r="BJ56" s="30"/>
      <c r="BK56" s="23"/>
      <c r="BL56" s="5"/>
      <c r="BM56" s="22"/>
      <c r="BN56" s="30"/>
      <c r="BO56" s="30"/>
      <c r="BP56" s="23"/>
      <c r="BQ56" s="5"/>
      <c r="BR56" s="22"/>
      <c r="BS56" s="30"/>
      <c r="BT56" s="30"/>
      <c r="BU56" s="23"/>
      <c r="BV56" s="5"/>
      <c r="BW56" s="44"/>
      <c r="BX56" s="40"/>
      <c r="BY56" s="40"/>
      <c r="BZ56" s="45"/>
      <c r="CA56" s="5"/>
      <c r="CB56" s="22"/>
      <c r="CC56" s="30"/>
      <c r="CD56" s="30"/>
      <c r="CE56" s="23"/>
      <c r="CF56" s="5"/>
      <c r="CG56" s="22"/>
      <c r="CH56" s="30"/>
      <c r="CI56" s="30"/>
      <c r="CJ56" s="23"/>
      <c r="CK56" s="5"/>
      <c r="CL56" s="22"/>
      <c r="CM56" s="30"/>
      <c r="CN56" s="30"/>
      <c r="CO56" s="23"/>
      <c r="CP56" s="5"/>
      <c r="CQ56" s="22"/>
      <c r="CR56" s="30"/>
      <c r="CS56" s="30"/>
      <c r="CT56" s="23"/>
      <c r="CU56" s="29"/>
      <c r="CV56" s="30"/>
      <c r="CW56" s="23"/>
      <c r="CX56" s="29">
        <f>CV56+CS56+CN56+CI56+CD56+BY56+BT56+BO56+BJ56+BE56+AZ56+AU56+AP56+AK56+AF56+AA56+V56+Q56+L56+G56</f>
        <v>0.19041666666666635</v>
      </c>
      <c r="CY56" s="22">
        <v>2</v>
      </c>
      <c r="CZ56" s="22">
        <v>2</v>
      </c>
      <c r="DA56" s="50">
        <v>9.633101851851851E-2</v>
      </c>
      <c r="DB56" s="50"/>
      <c r="DC56" s="50"/>
      <c r="DD56" s="51"/>
      <c r="DE56" s="51"/>
      <c r="DF56" s="50">
        <v>0.52430555555555558</v>
      </c>
      <c r="DG56" s="50">
        <v>0.5</v>
      </c>
      <c r="DH56" s="52"/>
      <c r="DI56" s="53">
        <f>CX56-AK56-BY56-DH56</f>
        <v>0.19041666666666635</v>
      </c>
      <c r="DJ56" s="37">
        <v>54</v>
      </c>
    </row>
    <row r="57" spans="1:114" ht="13.5" thickBot="1">
      <c r="A57" s="26" t="s">
        <v>11</v>
      </c>
      <c r="B57" s="27">
        <v>232046</v>
      </c>
      <c r="C57" s="28">
        <f>DA57+$DF$50</f>
        <v>0.58072916666666718</v>
      </c>
      <c r="D57" s="5">
        <v>31</v>
      </c>
      <c r="E57" s="34">
        <v>0.19694444444444401</v>
      </c>
      <c r="F57" s="35">
        <f>E57+$DG$50</f>
        <v>0.69694444444444403</v>
      </c>
      <c r="G57" s="35">
        <f>F57-C57</f>
        <v>0.11621527777777685</v>
      </c>
      <c r="H57" s="36">
        <v>44</v>
      </c>
      <c r="I57" s="5">
        <v>32</v>
      </c>
      <c r="J57" s="35">
        <v>0.27313657407407399</v>
      </c>
      <c r="K57" s="67">
        <f>J57+$DG$50</f>
        <v>0.77313657407407399</v>
      </c>
      <c r="L57" s="67">
        <f>K57-F57</f>
        <v>7.6192129629629957E-2</v>
      </c>
      <c r="M57" s="68">
        <v>55</v>
      </c>
      <c r="N57" s="5"/>
      <c r="O57" s="27"/>
      <c r="P57" s="35"/>
      <c r="Q57" s="35"/>
      <c r="R57" s="28"/>
      <c r="S57" s="5"/>
      <c r="T57" s="27"/>
      <c r="U57" s="35"/>
      <c r="V57" s="35"/>
      <c r="W57" s="28"/>
      <c r="X57" s="5"/>
      <c r="Y57" s="27"/>
      <c r="Z57" s="35"/>
      <c r="AA57" s="35"/>
      <c r="AB57" s="28"/>
      <c r="AC57" s="5"/>
      <c r="AD57" s="27"/>
      <c r="AE57" s="35"/>
      <c r="AF57" s="35"/>
      <c r="AG57" s="28"/>
      <c r="AH57" s="5"/>
      <c r="AI57" s="69"/>
      <c r="AJ57" s="46"/>
      <c r="AK57" s="46"/>
      <c r="AL57" s="70"/>
      <c r="AM57" s="5"/>
      <c r="AN57" s="27"/>
      <c r="AO57" s="35"/>
      <c r="AP57" s="35"/>
      <c r="AQ57" s="28"/>
      <c r="AR57" s="5"/>
      <c r="AS57" s="27"/>
      <c r="AT57" s="35"/>
      <c r="AU57" s="35"/>
      <c r="AV57" s="28"/>
      <c r="AW57" s="5"/>
      <c r="AX57" s="27"/>
      <c r="AY57" s="35"/>
      <c r="AZ57" s="35"/>
      <c r="BA57" s="28"/>
      <c r="BB57" s="5"/>
      <c r="BC57" s="27"/>
      <c r="BD57" s="35"/>
      <c r="BE57" s="35"/>
      <c r="BF57" s="28"/>
      <c r="BG57" s="5"/>
      <c r="BH57" s="27"/>
      <c r="BI57" s="35"/>
      <c r="BJ57" s="35"/>
      <c r="BK57" s="28"/>
      <c r="BL57" s="5"/>
      <c r="BM57" s="27"/>
      <c r="BN57" s="35"/>
      <c r="BO57" s="35"/>
      <c r="BP57" s="28"/>
      <c r="BQ57" s="5"/>
      <c r="BR57" s="27"/>
      <c r="BS57" s="35"/>
      <c r="BT57" s="35"/>
      <c r="BU57" s="28"/>
      <c r="BV57" s="5"/>
      <c r="BW57" s="69"/>
      <c r="BX57" s="46"/>
      <c r="BY57" s="46"/>
      <c r="BZ57" s="70"/>
      <c r="CA57" s="5"/>
      <c r="CB57" s="27"/>
      <c r="CC57" s="35"/>
      <c r="CD57" s="35"/>
      <c r="CE57" s="28"/>
      <c r="CF57" s="5"/>
      <c r="CG57" s="27"/>
      <c r="CH57" s="35"/>
      <c r="CI57" s="35"/>
      <c r="CJ57" s="28"/>
      <c r="CK57" s="5"/>
      <c r="CL57" s="27"/>
      <c r="CM57" s="35"/>
      <c r="CN57" s="35"/>
      <c r="CO57" s="28"/>
      <c r="CP57" s="5"/>
      <c r="CQ57" s="27"/>
      <c r="CR57" s="35"/>
      <c r="CS57" s="35"/>
      <c r="CT57" s="28"/>
      <c r="CU57" s="34"/>
      <c r="CV57" s="35"/>
      <c r="CW57" s="28"/>
      <c r="CX57" s="34">
        <f>CV57+CS57+CN57+CI57+CD57+BY57+BT57+BO57+BJ57+BE57+AZ57+AU57+AP57+AK57+AF57+AA57+V57+Q57+L57+G57</f>
        <v>0.19240740740740681</v>
      </c>
      <c r="CY57" s="27">
        <v>2</v>
      </c>
      <c r="CZ57" s="27">
        <v>2</v>
      </c>
      <c r="DA57" s="56">
        <v>5.6423611111111112E-2</v>
      </c>
      <c r="DB57" s="56"/>
      <c r="DC57" s="56"/>
      <c r="DD57" s="57"/>
      <c r="DE57" s="57"/>
      <c r="DF57" s="56">
        <v>0.52430555555555602</v>
      </c>
      <c r="DG57" s="56">
        <v>0.5</v>
      </c>
      <c r="DH57" s="58"/>
      <c r="DI57" s="59">
        <f>CX57-AK57-BY57-DH57</f>
        <v>0.19240740740740681</v>
      </c>
      <c r="DJ57" s="38">
        <v>55</v>
      </c>
    </row>
    <row r="58" spans="1:114" ht="13.5" thickTop="1">
      <c r="B58" s="4"/>
      <c r="C58" s="8"/>
      <c r="D58" s="4"/>
      <c r="E58" s="4"/>
      <c r="F58" s="4"/>
      <c r="G58" s="4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13"/>
      <c r="AJ58" s="11"/>
      <c r="AK58" s="11"/>
      <c r="AL58" s="11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11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</row>
    <row r="59" spans="1:114">
      <c r="B59" s="4"/>
      <c r="C59" s="8"/>
      <c r="D59" s="4"/>
      <c r="E59" s="4"/>
      <c r="F59" s="4"/>
      <c r="G59" s="4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13"/>
      <c r="AJ59" s="11"/>
      <c r="AK59" s="11"/>
      <c r="AL59" s="11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11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</row>
    <row r="60" spans="1:114">
      <c r="B60" s="4"/>
      <c r="C60" s="8"/>
      <c r="D60" s="4"/>
      <c r="E60" s="4"/>
      <c r="F60" s="4"/>
      <c r="G60" s="4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13"/>
      <c r="AJ60" s="11"/>
      <c r="AK60" s="11"/>
      <c r="AL60" s="11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11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</row>
    <row r="61" spans="1:114">
      <c r="B61" s="4"/>
      <c r="C61" s="8"/>
      <c r="D61" s="4"/>
      <c r="E61" s="4"/>
      <c r="F61" s="4"/>
      <c r="G61" s="4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13"/>
      <c r="AJ61" s="11"/>
      <c r="AK61" s="11"/>
      <c r="AL61" s="11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11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</row>
    <row r="62" spans="1:114">
      <c r="B62" s="4"/>
      <c r="C62" s="8"/>
      <c r="D62" s="4"/>
      <c r="E62" s="4"/>
      <c r="F62" s="4"/>
      <c r="G62" s="4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13"/>
      <c r="AJ62" s="11"/>
      <c r="AK62" s="11"/>
      <c r="AL62" s="11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11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</row>
    <row r="63" spans="1:114">
      <c r="B63" s="4"/>
      <c r="C63" s="8"/>
      <c r="D63" s="4"/>
      <c r="E63" s="4"/>
      <c r="F63" s="4"/>
      <c r="G63" s="4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13"/>
      <c r="AJ63" s="11"/>
      <c r="AK63" s="11"/>
      <c r="AL63" s="11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11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</row>
    <row r="64" spans="1:114">
      <c r="B64" s="4"/>
      <c r="C64" s="8"/>
      <c r="D64" s="4"/>
      <c r="E64" s="4"/>
      <c r="F64" s="4"/>
      <c r="G64" s="4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13"/>
      <c r="AJ64" s="11"/>
      <c r="AK64" s="11"/>
      <c r="AL64" s="11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11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</row>
    <row r="65" spans="2:102">
      <c r="B65" s="4"/>
      <c r="C65" s="8"/>
      <c r="D65" s="4"/>
      <c r="E65" s="4"/>
      <c r="F65" s="4"/>
      <c r="G65" s="4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13"/>
      <c r="AJ65" s="11"/>
      <c r="AK65" s="11"/>
      <c r="AL65" s="11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11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</row>
    <row r="66" spans="2:102">
      <c r="B66" s="4"/>
      <c r="C66" s="8"/>
      <c r="D66" s="4"/>
      <c r="E66" s="4"/>
      <c r="F66" s="4"/>
      <c r="G66" s="4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13"/>
      <c r="AJ66" s="11"/>
      <c r="AK66" s="11"/>
      <c r="AL66" s="11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11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</row>
    <row r="67" spans="2:102">
      <c r="B67" s="4"/>
      <c r="C67" s="8"/>
      <c r="D67" s="4"/>
      <c r="E67" s="4"/>
      <c r="F67" s="4"/>
      <c r="G67" s="4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13"/>
      <c r="AJ67" s="11"/>
      <c r="AK67" s="11"/>
      <c r="AL67" s="11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11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</row>
    <row r="68" spans="2:102">
      <c r="B68" s="4"/>
      <c r="C68" s="8"/>
      <c r="D68" s="4"/>
      <c r="E68" s="4"/>
      <c r="F68" s="4"/>
      <c r="G68" s="4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13"/>
      <c r="AJ68" s="11"/>
      <c r="AK68" s="11"/>
      <c r="AL68" s="11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11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</row>
    <row r="69" spans="2:102">
      <c r="B69" s="4"/>
      <c r="C69" s="8"/>
      <c r="D69" s="4"/>
      <c r="E69" s="4"/>
      <c r="F69" s="4"/>
      <c r="G69" s="4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13"/>
      <c r="AJ69" s="11"/>
      <c r="AK69" s="11"/>
      <c r="AL69" s="11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11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</row>
    <row r="70" spans="2:102">
      <c r="B70" s="4"/>
      <c r="C70" s="8"/>
      <c r="D70" s="4"/>
      <c r="E70" s="4"/>
      <c r="F70" s="4"/>
      <c r="G70" s="4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13"/>
      <c r="AJ70" s="11"/>
      <c r="AK70" s="11"/>
      <c r="AL70" s="11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11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</row>
    <row r="71" spans="2:102">
      <c r="B71" s="4"/>
      <c r="C71" s="8"/>
      <c r="D71" s="4"/>
      <c r="E71" s="4"/>
      <c r="F71" s="4"/>
      <c r="G71" s="4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13"/>
      <c r="AJ71" s="11"/>
      <c r="AK71" s="11"/>
      <c r="AL71" s="11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11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</row>
    <row r="72" spans="2:102">
      <c r="B72" s="4"/>
      <c r="C72" s="8"/>
      <c r="D72" s="4"/>
      <c r="E72" s="4"/>
      <c r="F72" s="4"/>
      <c r="G72" s="4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13"/>
      <c r="AJ72" s="11"/>
      <c r="AK72" s="11"/>
      <c r="AL72" s="11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11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</row>
    <row r="73" spans="2:102">
      <c r="B73" s="4"/>
      <c r="C73" s="8"/>
      <c r="D73" s="4"/>
      <c r="E73" s="4"/>
      <c r="F73" s="4"/>
      <c r="G73" s="4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13"/>
      <c r="AJ73" s="11"/>
      <c r="AK73" s="11"/>
      <c r="AL73" s="11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11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</row>
    <row r="74" spans="2:102">
      <c r="B74" s="4"/>
      <c r="C74" s="8"/>
      <c r="D74" s="4"/>
      <c r="E74" s="4"/>
      <c r="F74" s="4"/>
      <c r="G74" s="4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13"/>
      <c r="AJ74" s="11"/>
      <c r="AK74" s="11"/>
      <c r="AL74" s="11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11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</row>
    <row r="75" spans="2:102">
      <c r="B75" s="4"/>
      <c r="C75" s="8"/>
      <c r="D75" s="4"/>
      <c r="E75" s="4"/>
      <c r="F75" s="4"/>
      <c r="G75" s="4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13"/>
      <c r="AJ75" s="11"/>
      <c r="AK75" s="11"/>
      <c r="AL75" s="11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11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</row>
    <row r="76" spans="2:102">
      <c r="B76" s="4"/>
      <c r="C76" s="8"/>
      <c r="D76" s="4"/>
      <c r="E76" s="4"/>
      <c r="F76" s="4"/>
      <c r="G76" s="4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13"/>
      <c r="AJ76" s="11"/>
      <c r="AK76" s="11"/>
      <c r="AL76" s="11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11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</row>
    <row r="77" spans="2:102">
      <c r="B77" s="4"/>
      <c r="C77" s="8"/>
      <c r="D77" s="4"/>
      <c r="E77" s="4"/>
      <c r="F77" s="4"/>
      <c r="G77" s="4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13"/>
      <c r="AJ77" s="11"/>
      <c r="AK77" s="11"/>
      <c r="AL77" s="11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11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</row>
    <row r="78" spans="2:102">
      <c r="B78" s="4"/>
      <c r="C78" s="8"/>
      <c r="D78" s="4"/>
      <c r="E78" s="4"/>
      <c r="F78" s="4"/>
      <c r="G78" s="4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13"/>
      <c r="AJ78" s="11"/>
      <c r="AK78" s="11"/>
      <c r="AL78" s="11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11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</row>
    <row r="79" spans="2:102">
      <c r="B79" s="4"/>
      <c r="C79" s="8"/>
      <c r="D79" s="4"/>
      <c r="E79" s="4"/>
      <c r="F79" s="4"/>
      <c r="G79" s="4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13"/>
      <c r="AJ79" s="11"/>
      <c r="AK79" s="11"/>
      <c r="AL79" s="11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11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</row>
    <row r="80" spans="2:102">
      <c r="B80" s="4"/>
      <c r="C80" s="8"/>
      <c r="D80" s="4"/>
      <c r="E80" s="4"/>
      <c r="F80" s="4"/>
      <c r="G80" s="4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13"/>
      <c r="AJ80" s="11"/>
      <c r="AK80" s="11"/>
      <c r="AL80" s="11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11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</row>
    <row r="81" spans="2:102">
      <c r="B81" s="4"/>
      <c r="C81" s="8"/>
      <c r="D81" s="4"/>
      <c r="E81" s="4"/>
      <c r="F81" s="4"/>
      <c r="G81" s="4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13"/>
      <c r="AJ81" s="11"/>
      <c r="AK81" s="11"/>
      <c r="AL81" s="11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11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</row>
    <row r="82" spans="2:102">
      <c r="B82" s="4"/>
      <c r="C82" s="8"/>
      <c r="D82" s="4"/>
      <c r="E82" s="4"/>
      <c r="F82" s="4"/>
      <c r="G82" s="4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13"/>
      <c r="AJ82" s="11"/>
      <c r="AK82" s="11"/>
      <c r="AL82" s="11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11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</row>
    <row r="83" spans="2:102">
      <c r="B83" s="4"/>
      <c r="C83" s="8"/>
      <c r="D83" s="4"/>
      <c r="E83" s="4"/>
      <c r="F83" s="4"/>
      <c r="G83" s="4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13"/>
      <c r="AJ83" s="11"/>
      <c r="AK83" s="11"/>
      <c r="AL83" s="11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11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</row>
    <row r="84" spans="2:102">
      <c r="B84" s="4"/>
      <c r="C84" s="8"/>
      <c r="D84" s="4"/>
      <c r="E84" s="4"/>
      <c r="F84" s="4"/>
      <c r="G84" s="4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13"/>
      <c r="AJ84" s="11"/>
      <c r="AK84" s="11"/>
      <c r="AL84" s="11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11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</row>
    <row r="85" spans="2:102">
      <c r="B85" s="4"/>
      <c r="C85" s="8"/>
      <c r="D85" s="4"/>
      <c r="E85" s="4"/>
      <c r="F85" s="4"/>
      <c r="G85" s="4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13"/>
      <c r="AJ85" s="11"/>
      <c r="AK85" s="11"/>
      <c r="AL85" s="11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11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</row>
    <row r="86" spans="2:102">
      <c r="B86" s="4"/>
      <c r="C86" s="8"/>
      <c r="D86" s="4"/>
      <c r="E86" s="4"/>
      <c r="F86" s="4"/>
      <c r="G86" s="4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13"/>
      <c r="AJ86" s="11"/>
      <c r="AK86" s="11"/>
      <c r="AL86" s="11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11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</row>
    <row r="87" spans="2:102">
      <c r="B87" s="4"/>
      <c r="C87" s="8"/>
      <c r="D87" s="4"/>
      <c r="E87" s="4"/>
      <c r="F87" s="4"/>
      <c r="G87" s="4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13"/>
      <c r="AJ87" s="11"/>
      <c r="AK87" s="11"/>
      <c r="AL87" s="11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11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</row>
    <row r="88" spans="2:102">
      <c r="B88" s="4"/>
      <c r="C88" s="8"/>
      <c r="D88" s="4"/>
      <c r="E88" s="4"/>
      <c r="F88" s="4"/>
      <c r="G88" s="4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13"/>
      <c r="AJ88" s="11"/>
      <c r="AK88" s="11"/>
      <c r="AL88" s="11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11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</row>
    <row r="89" spans="2:102">
      <c r="B89" s="4"/>
      <c r="C89" s="8"/>
      <c r="D89" s="4"/>
      <c r="E89" s="4"/>
      <c r="F89" s="4"/>
      <c r="G89" s="4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13"/>
      <c r="AJ89" s="11"/>
      <c r="AK89" s="11"/>
      <c r="AL89" s="11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11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</row>
    <row r="90" spans="2:102">
      <c r="B90" s="4"/>
      <c r="C90" s="8"/>
      <c r="D90" s="4"/>
      <c r="E90" s="4"/>
      <c r="F90" s="4"/>
      <c r="G90" s="4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13"/>
      <c r="AJ90" s="11"/>
      <c r="AK90" s="11"/>
      <c r="AL90" s="11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11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</row>
    <row r="91" spans="2:102">
      <c r="B91" s="4"/>
      <c r="C91" s="8"/>
      <c r="D91" s="4"/>
      <c r="E91" s="4"/>
      <c r="F91" s="4"/>
      <c r="G91" s="4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13"/>
      <c r="AJ91" s="11"/>
      <c r="AK91" s="11"/>
      <c r="AL91" s="11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11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</row>
    <row r="92" spans="2:102">
      <c r="B92" s="4"/>
      <c r="C92" s="8"/>
      <c r="D92" s="4"/>
      <c r="E92" s="4"/>
      <c r="F92" s="4"/>
      <c r="G92" s="4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13"/>
      <c r="AJ92" s="11"/>
      <c r="AK92" s="11"/>
      <c r="AL92" s="11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11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</row>
    <row r="93" spans="2:102">
      <c r="B93" s="4"/>
      <c r="C93" s="8"/>
      <c r="D93" s="4"/>
      <c r="E93" s="4"/>
      <c r="F93" s="4"/>
      <c r="G93" s="4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13"/>
      <c r="AJ93" s="11"/>
      <c r="AK93" s="11"/>
      <c r="AL93" s="11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11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</row>
    <row r="94" spans="2:102">
      <c r="B94" s="4"/>
      <c r="C94" s="8"/>
      <c r="D94" s="4"/>
      <c r="E94" s="4"/>
      <c r="F94" s="4"/>
      <c r="G94" s="4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13"/>
      <c r="AJ94" s="11"/>
      <c r="AK94" s="11"/>
      <c r="AL94" s="11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11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</row>
    <row r="95" spans="2:102">
      <c r="B95" s="4"/>
      <c r="C95" s="8"/>
      <c r="D95" s="4"/>
      <c r="E95" s="4"/>
      <c r="F95" s="4"/>
      <c r="G95" s="4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13"/>
      <c r="AJ95" s="11"/>
      <c r="AK95" s="11"/>
      <c r="AL95" s="11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11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</row>
    <row r="96" spans="2:102">
      <c r="B96" s="4"/>
      <c r="C96" s="8"/>
      <c r="D96" s="4"/>
      <c r="E96" s="4"/>
      <c r="F96" s="4"/>
      <c r="G96" s="4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13"/>
      <c r="AJ96" s="11"/>
      <c r="AK96" s="11"/>
      <c r="AL96" s="11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11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</row>
    <row r="97" spans="2:102">
      <c r="B97" s="4"/>
      <c r="C97" s="8"/>
      <c r="D97" s="4"/>
      <c r="E97" s="4"/>
      <c r="F97" s="4"/>
      <c r="G97" s="4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13"/>
      <c r="AJ97" s="11"/>
      <c r="AK97" s="11"/>
      <c r="AL97" s="11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11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</row>
    <row r="98" spans="2:102">
      <c r="B98" s="4"/>
      <c r="C98" s="8"/>
      <c r="D98" s="4"/>
      <c r="E98" s="4"/>
      <c r="F98" s="4"/>
      <c r="G98" s="4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13"/>
      <c r="AJ98" s="11"/>
      <c r="AK98" s="11"/>
      <c r="AL98" s="11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11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</row>
    <row r="99" spans="2:102">
      <c r="B99" s="4"/>
      <c r="C99" s="8"/>
      <c r="D99" s="4"/>
      <c r="E99" s="4"/>
      <c r="F99" s="4"/>
      <c r="G99" s="4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13"/>
      <c r="AJ99" s="11"/>
      <c r="AK99" s="11"/>
      <c r="AL99" s="11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11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</row>
    <row r="100" spans="2:102">
      <c r="B100" s="4"/>
      <c r="C100" s="8"/>
      <c r="D100" s="4"/>
      <c r="E100" s="4"/>
      <c r="F100" s="4"/>
      <c r="G100" s="4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13"/>
      <c r="AJ100" s="11"/>
      <c r="AK100" s="11"/>
      <c r="AL100" s="11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11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</row>
    <row r="101" spans="2:102">
      <c r="B101" s="4"/>
      <c r="C101" s="8"/>
      <c r="D101" s="4"/>
      <c r="E101" s="4"/>
      <c r="F101" s="4"/>
      <c r="G101" s="4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13"/>
      <c r="AJ101" s="11"/>
      <c r="AK101" s="11"/>
      <c r="AL101" s="11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11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</row>
    <row r="102" spans="2:102">
      <c r="B102" s="4"/>
      <c r="C102" s="8"/>
      <c r="D102" s="4"/>
      <c r="E102" s="4"/>
      <c r="F102" s="4"/>
      <c r="G102" s="4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13"/>
      <c r="AJ102" s="11"/>
      <c r="AK102" s="11"/>
      <c r="AL102" s="11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11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</row>
    <row r="103" spans="2:102">
      <c r="B103" s="4"/>
      <c r="C103" s="8"/>
      <c r="D103" s="4"/>
      <c r="E103" s="4"/>
      <c r="F103" s="4"/>
      <c r="G103" s="4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13"/>
      <c r="AJ103" s="11"/>
      <c r="AK103" s="11"/>
      <c r="AL103" s="11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11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</row>
    <row r="104" spans="2:102">
      <c r="B104" s="4"/>
      <c r="C104" s="8"/>
      <c r="D104" s="4"/>
      <c r="E104" s="4"/>
      <c r="F104" s="4"/>
      <c r="G104" s="4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13"/>
      <c r="AJ104" s="11"/>
      <c r="AK104" s="11"/>
      <c r="AL104" s="11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11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</row>
    <row r="105" spans="2:102">
      <c r="B105" s="4"/>
      <c r="C105" s="8"/>
      <c r="D105" s="4"/>
      <c r="E105" s="4"/>
      <c r="F105" s="4"/>
      <c r="G105" s="4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13"/>
      <c r="AJ105" s="11"/>
      <c r="AK105" s="11"/>
      <c r="AL105" s="11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11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</row>
    <row r="106" spans="2:102">
      <c r="B106" s="4"/>
      <c r="C106" s="8"/>
      <c r="D106" s="4"/>
      <c r="E106" s="4"/>
      <c r="F106" s="4"/>
      <c r="G106" s="4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13"/>
      <c r="AJ106" s="11"/>
      <c r="AK106" s="11"/>
      <c r="AL106" s="11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11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</row>
    <row r="107" spans="2:102">
      <c r="B107" s="4"/>
      <c r="C107" s="8"/>
      <c r="D107" s="4"/>
      <c r="E107" s="4"/>
      <c r="F107" s="4"/>
      <c r="G107" s="4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13"/>
      <c r="AJ107" s="11"/>
      <c r="AK107" s="11"/>
      <c r="AL107" s="11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11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</row>
    <row r="108" spans="2:102">
      <c r="B108" s="4"/>
      <c r="C108" s="8"/>
      <c r="D108" s="4"/>
      <c r="E108" s="4"/>
      <c r="F108" s="4"/>
      <c r="G108" s="4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13"/>
      <c r="AJ108" s="11"/>
      <c r="AK108" s="11"/>
      <c r="AL108" s="11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11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</row>
    <row r="109" spans="2:102">
      <c r="B109" s="4"/>
      <c r="C109" s="8"/>
      <c r="D109" s="4"/>
      <c r="E109" s="4"/>
      <c r="F109" s="4"/>
      <c r="G109" s="4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13"/>
      <c r="AJ109" s="11"/>
      <c r="AK109" s="11"/>
      <c r="AL109" s="11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11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</row>
    <row r="110" spans="2:102">
      <c r="B110" s="4"/>
      <c r="C110" s="8"/>
      <c r="D110" s="4"/>
      <c r="E110" s="4"/>
      <c r="F110" s="4"/>
      <c r="G110" s="4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13"/>
      <c r="AJ110" s="11"/>
      <c r="AK110" s="11"/>
      <c r="AL110" s="11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11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</row>
    <row r="111" spans="2:102">
      <c r="B111" s="4"/>
      <c r="C111" s="8"/>
      <c r="D111" s="4"/>
      <c r="E111" s="4"/>
      <c r="F111" s="4"/>
      <c r="G111" s="4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13"/>
      <c r="AJ111" s="11"/>
      <c r="AK111" s="11"/>
      <c r="AL111" s="11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11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</row>
    <row r="112" spans="2:102">
      <c r="B112" s="4"/>
      <c r="C112" s="8"/>
      <c r="D112" s="4"/>
      <c r="E112" s="4"/>
      <c r="F112" s="4"/>
      <c r="G112" s="4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13"/>
      <c r="AJ112" s="11"/>
      <c r="AK112" s="11"/>
      <c r="AL112" s="11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11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</row>
    <row r="113" spans="2:102">
      <c r="B113" s="4"/>
      <c r="C113" s="8"/>
      <c r="D113" s="4"/>
      <c r="E113" s="4"/>
      <c r="F113" s="4"/>
      <c r="G113" s="4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13"/>
      <c r="AJ113" s="11"/>
      <c r="AK113" s="11"/>
      <c r="AL113" s="11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11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</row>
    <row r="114" spans="2:102">
      <c r="B114" s="4"/>
      <c r="C114" s="8"/>
      <c r="D114" s="4"/>
      <c r="E114" s="4"/>
      <c r="F114" s="4"/>
      <c r="G114" s="4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13"/>
      <c r="AJ114" s="11"/>
      <c r="AK114" s="11"/>
      <c r="AL114" s="11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11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</row>
    <row r="115" spans="2:102">
      <c r="B115" s="4"/>
      <c r="C115" s="8"/>
      <c r="D115" s="4"/>
      <c r="E115" s="4"/>
      <c r="F115" s="4"/>
      <c r="G115" s="4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13"/>
      <c r="AJ115" s="11"/>
      <c r="AK115" s="11"/>
      <c r="AL115" s="11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11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</row>
    <row r="116" spans="2:102">
      <c r="B116" s="4"/>
      <c r="C116" s="8"/>
      <c r="D116" s="4"/>
      <c r="E116" s="4"/>
      <c r="F116" s="4"/>
      <c r="G116" s="4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13"/>
      <c r="AJ116" s="11"/>
      <c r="AK116" s="11"/>
      <c r="AL116" s="11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11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</row>
    <row r="117" spans="2:102">
      <c r="B117" s="4"/>
      <c r="C117" s="8"/>
      <c r="D117" s="4"/>
      <c r="E117" s="4"/>
      <c r="F117" s="4"/>
      <c r="G117" s="4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13"/>
      <c r="AJ117" s="11"/>
      <c r="AK117" s="11"/>
      <c r="AL117" s="11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11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</row>
    <row r="118" spans="2:102">
      <c r="B118" s="4"/>
      <c r="C118" s="8"/>
      <c r="D118" s="4"/>
      <c r="E118" s="4"/>
      <c r="F118" s="4"/>
      <c r="G118" s="4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13"/>
      <c r="AJ118" s="11"/>
      <c r="AK118" s="11"/>
      <c r="AL118" s="11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11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</row>
    <row r="119" spans="2:102">
      <c r="B119" s="4"/>
      <c r="C119" s="8"/>
      <c r="D119" s="4"/>
      <c r="E119" s="4"/>
      <c r="F119" s="4"/>
      <c r="G119" s="4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13"/>
      <c r="AJ119" s="11"/>
      <c r="AK119" s="11"/>
      <c r="AL119" s="11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11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</row>
    <row r="120" spans="2:102">
      <c r="B120" s="4"/>
      <c r="C120" s="8"/>
      <c r="D120" s="4"/>
      <c r="E120" s="4"/>
      <c r="F120" s="4"/>
      <c r="G120" s="4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13"/>
      <c r="AJ120" s="11"/>
      <c r="AK120" s="11"/>
      <c r="AL120" s="11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11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</row>
    <row r="121" spans="2:102">
      <c r="B121" s="4"/>
      <c r="C121" s="8"/>
      <c r="D121" s="4"/>
      <c r="E121" s="4"/>
      <c r="F121" s="4"/>
      <c r="G121" s="4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13"/>
      <c r="AJ121" s="11"/>
      <c r="AK121" s="11"/>
      <c r="AL121" s="11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11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</row>
    <row r="122" spans="2:102">
      <c r="B122" s="4"/>
      <c r="C122" s="8"/>
      <c r="D122" s="4"/>
      <c r="E122" s="4"/>
      <c r="F122" s="4"/>
      <c r="G122" s="4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13"/>
      <c r="AJ122" s="11"/>
      <c r="AK122" s="11"/>
      <c r="AL122" s="11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11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</row>
    <row r="123" spans="2:102">
      <c r="B123" s="4"/>
      <c r="C123" s="8"/>
      <c r="D123" s="4"/>
      <c r="E123" s="4"/>
      <c r="F123" s="4"/>
      <c r="G123" s="4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13"/>
      <c r="AJ123" s="11"/>
      <c r="AK123" s="11"/>
      <c r="AL123" s="11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11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</row>
    <row r="124" spans="2:102">
      <c r="B124" s="4"/>
      <c r="C124" s="8"/>
      <c r="D124" s="4"/>
      <c r="E124" s="4"/>
      <c r="F124" s="4"/>
      <c r="G124" s="4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13"/>
      <c r="AJ124" s="11"/>
      <c r="AK124" s="11"/>
      <c r="AL124" s="11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11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</row>
    <row r="125" spans="2:102">
      <c r="B125" s="4"/>
      <c r="C125" s="8"/>
      <c r="D125" s="4"/>
      <c r="E125" s="4"/>
      <c r="F125" s="4"/>
      <c r="G125" s="4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13"/>
      <c r="AJ125" s="11"/>
      <c r="AK125" s="11"/>
      <c r="AL125" s="11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11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</row>
    <row r="126" spans="2:102">
      <c r="B126" s="4"/>
      <c r="C126" s="8"/>
      <c r="D126" s="4"/>
      <c r="E126" s="4"/>
      <c r="F126" s="4"/>
      <c r="G126" s="4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13"/>
      <c r="AJ126" s="11"/>
      <c r="AK126" s="11"/>
      <c r="AL126" s="11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11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</row>
    <row r="127" spans="2:102">
      <c r="B127" s="4"/>
      <c r="C127" s="8"/>
      <c r="D127" s="4"/>
      <c r="E127" s="4"/>
      <c r="F127" s="4"/>
      <c r="G127" s="4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13"/>
      <c r="AJ127" s="11"/>
      <c r="AK127" s="11"/>
      <c r="AL127" s="11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11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</row>
    <row r="128" spans="2:102">
      <c r="B128" s="4"/>
      <c r="C128" s="8"/>
      <c r="D128" s="4"/>
      <c r="E128" s="4"/>
      <c r="F128" s="4"/>
      <c r="G128" s="4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13"/>
      <c r="AJ128" s="11"/>
      <c r="AK128" s="11"/>
      <c r="AL128" s="11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11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</row>
    <row r="129" spans="2:102">
      <c r="B129" s="4"/>
      <c r="C129" s="8"/>
      <c r="D129" s="4"/>
      <c r="E129" s="4"/>
      <c r="F129" s="4"/>
      <c r="G129" s="4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13"/>
      <c r="AJ129" s="11"/>
      <c r="AK129" s="11"/>
      <c r="AL129" s="11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11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</row>
    <row r="130" spans="2:102">
      <c r="B130" s="4"/>
      <c r="C130" s="8"/>
      <c r="D130" s="4"/>
      <c r="E130" s="4"/>
      <c r="F130" s="4"/>
      <c r="G130" s="4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13"/>
      <c r="AJ130" s="11"/>
      <c r="AK130" s="11"/>
      <c r="AL130" s="11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11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</row>
    <row r="131" spans="2:102">
      <c r="B131" s="4"/>
      <c r="C131" s="8"/>
      <c r="D131" s="4"/>
      <c r="E131" s="4"/>
      <c r="F131" s="4"/>
      <c r="G131" s="4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13"/>
      <c r="AJ131" s="11"/>
      <c r="AK131" s="11"/>
      <c r="AL131" s="11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11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</row>
    <row r="132" spans="2:102">
      <c r="B132" s="4"/>
      <c r="C132" s="8"/>
      <c r="D132" s="4"/>
      <c r="E132" s="4"/>
      <c r="F132" s="4"/>
      <c r="G132" s="4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13"/>
      <c r="AJ132" s="11"/>
      <c r="AK132" s="11"/>
      <c r="AL132" s="11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11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</row>
    <row r="133" spans="2:102">
      <c r="B133" s="4"/>
      <c r="C133" s="8"/>
      <c r="D133" s="4"/>
      <c r="E133" s="4"/>
      <c r="F133" s="4"/>
      <c r="G133" s="4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13"/>
      <c r="AJ133" s="11"/>
      <c r="AK133" s="11"/>
      <c r="AL133" s="11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11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</row>
    <row r="134" spans="2:102">
      <c r="B134" s="4"/>
      <c r="C134" s="8"/>
      <c r="D134" s="4"/>
      <c r="E134" s="4"/>
      <c r="F134" s="4"/>
      <c r="G134" s="4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13"/>
      <c r="AJ134" s="11"/>
      <c r="AK134" s="11"/>
      <c r="AL134" s="11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11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</row>
    <row r="135" spans="2:102">
      <c r="B135" s="4"/>
      <c r="C135" s="8"/>
      <c r="D135" s="4"/>
      <c r="E135" s="4"/>
      <c r="F135" s="4"/>
      <c r="G135" s="4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13"/>
      <c r="AJ135" s="11"/>
      <c r="AK135" s="11"/>
      <c r="AL135" s="11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11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</row>
    <row r="136" spans="2:102">
      <c r="B136" s="4"/>
      <c r="C136" s="8"/>
      <c r="D136" s="4"/>
      <c r="E136" s="4"/>
      <c r="F136" s="4"/>
      <c r="G136" s="4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13"/>
      <c r="AJ136" s="11"/>
      <c r="AK136" s="11"/>
      <c r="AL136" s="11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11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</row>
    <row r="137" spans="2:102">
      <c r="B137" s="4"/>
      <c r="C137" s="8"/>
      <c r="D137" s="4"/>
      <c r="E137" s="4"/>
      <c r="F137" s="4"/>
      <c r="G137" s="4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13"/>
      <c r="AJ137" s="11"/>
      <c r="AK137" s="11"/>
      <c r="AL137" s="11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11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</row>
    <row r="138" spans="2:102">
      <c r="B138" s="4"/>
      <c r="C138" s="8"/>
      <c r="D138" s="4"/>
      <c r="E138" s="4"/>
      <c r="F138" s="4"/>
      <c r="G138" s="4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13"/>
      <c r="AJ138" s="11"/>
      <c r="AK138" s="11"/>
      <c r="AL138" s="11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11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</row>
    <row r="139" spans="2:102">
      <c r="B139" s="4"/>
      <c r="C139" s="8"/>
      <c r="D139" s="4"/>
      <c r="E139" s="4"/>
      <c r="F139" s="4"/>
      <c r="G139" s="4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13"/>
      <c r="AJ139" s="11"/>
      <c r="AK139" s="11"/>
      <c r="AL139" s="11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11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</row>
    <row r="140" spans="2:102">
      <c r="B140" s="4"/>
      <c r="C140" s="8"/>
      <c r="D140" s="4"/>
      <c r="E140" s="4"/>
      <c r="F140" s="4"/>
      <c r="G140" s="4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13"/>
      <c r="AJ140" s="11"/>
      <c r="AK140" s="11"/>
      <c r="AL140" s="11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11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</row>
    <row r="141" spans="2:102">
      <c r="B141" s="4"/>
      <c r="C141" s="8"/>
      <c r="D141" s="4"/>
      <c r="E141" s="4"/>
      <c r="F141" s="4"/>
      <c r="G141" s="4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13"/>
      <c r="AJ141" s="11"/>
      <c r="AK141" s="11"/>
      <c r="AL141" s="11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11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</row>
    <row r="142" spans="2:102">
      <c r="B142" s="4"/>
      <c r="C142" s="8"/>
      <c r="D142" s="4"/>
      <c r="E142" s="4"/>
      <c r="F142" s="4"/>
      <c r="G142" s="4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13"/>
      <c r="AJ142" s="11"/>
      <c r="AK142" s="11"/>
      <c r="AL142" s="11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11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</row>
    <row r="143" spans="2:102">
      <c r="B143" s="4"/>
      <c r="C143" s="8"/>
      <c r="D143" s="4"/>
      <c r="E143" s="4"/>
      <c r="F143" s="4"/>
      <c r="G143" s="4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13"/>
      <c r="AJ143" s="11"/>
      <c r="AK143" s="11"/>
      <c r="AL143" s="11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11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</row>
    <row r="144" spans="2:102">
      <c r="B144" s="4"/>
      <c r="C144" s="8"/>
      <c r="D144" s="4"/>
      <c r="E144" s="4"/>
      <c r="F144" s="4"/>
      <c r="G144" s="4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13"/>
      <c r="AJ144" s="11"/>
      <c r="AK144" s="11"/>
      <c r="AL144" s="11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11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</row>
    <row r="145" spans="2:102">
      <c r="B145" s="4"/>
      <c r="C145" s="8"/>
      <c r="D145" s="4"/>
      <c r="E145" s="4"/>
      <c r="F145" s="4"/>
      <c r="G145" s="4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13"/>
      <c r="AJ145" s="11"/>
      <c r="AK145" s="11"/>
      <c r="AL145" s="11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11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</row>
    <row r="146" spans="2:102">
      <c r="B146" s="4"/>
      <c r="C146" s="8"/>
      <c r="D146" s="4"/>
      <c r="E146" s="4"/>
      <c r="F146" s="4"/>
      <c r="G146" s="4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13"/>
      <c r="AJ146" s="11"/>
      <c r="AK146" s="11"/>
      <c r="AL146" s="11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11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</row>
    <row r="147" spans="2:102">
      <c r="B147" s="4"/>
      <c r="C147" s="8"/>
      <c r="D147" s="4"/>
      <c r="E147" s="4"/>
      <c r="F147" s="4"/>
      <c r="G147" s="4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13"/>
      <c r="AJ147" s="11"/>
      <c r="AK147" s="11"/>
      <c r="AL147" s="11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11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</row>
    <row r="148" spans="2:102">
      <c r="B148" s="4"/>
      <c r="C148" s="8"/>
      <c r="D148" s="4"/>
      <c r="E148" s="4"/>
      <c r="F148" s="4"/>
      <c r="G148" s="4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13"/>
      <c r="AJ148" s="11"/>
      <c r="AK148" s="11"/>
      <c r="AL148" s="11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11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</row>
    <row r="149" spans="2:102">
      <c r="B149" s="4"/>
      <c r="C149" s="8"/>
      <c r="D149" s="4"/>
      <c r="E149" s="4"/>
      <c r="F149" s="4"/>
      <c r="G149" s="4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13"/>
      <c r="AJ149" s="11"/>
      <c r="AK149" s="11"/>
      <c r="AL149" s="11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11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</row>
    <row r="150" spans="2:102">
      <c r="B150" s="4"/>
      <c r="C150" s="8"/>
      <c r="D150" s="4"/>
      <c r="E150" s="4"/>
      <c r="F150" s="4"/>
      <c r="G150" s="4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13"/>
      <c r="AJ150" s="11"/>
      <c r="AK150" s="11"/>
      <c r="AL150" s="11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11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</row>
    <row r="151" spans="2:102">
      <c r="B151" s="4"/>
      <c r="C151" s="8"/>
      <c r="D151" s="4"/>
      <c r="E151" s="4"/>
      <c r="F151" s="4"/>
      <c r="G151" s="4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13"/>
      <c r="AJ151" s="11"/>
      <c r="AK151" s="11"/>
      <c r="AL151" s="11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11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</row>
    <row r="152" spans="2:102">
      <c r="B152" s="4"/>
      <c r="C152" s="8"/>
      <c r="D152" s="4"/>
      <c r="E152" s="4"/>
      <c r="F152" s="4"/>
      <c r="G152" s="4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13"/>
      <c r="AJ152" s="11"/>
      <c r="AK152" s="11"/>
      <c r="AL152" s="11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11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</row>
    <row r="153" spans="2:102">
      <c r="B153" s="4"/>
      <c r="C153" s="8"/>
      <c r="D153" s="4"/>
      <c r="E153" s="4"/>
      <c r="F153" s="4"/>
      <c r="G153" s="4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13"/>
      <c r="AJ153" s="11"/>
      <c r="AK153" s="11"/>
      <c r="AL153" s="11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11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</row>
    <row r="154" spans="2:102">
      <c r="B154" s="4"/>
      <c r="C154" s="8"/>
      <c r="D154" s="4"/>
      <c r="E154" s="4"/>
      <c r="F154" s="4"/>
      <c r="G154" s="4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13"/>
      <c r="AJ154" s="11"/>
      <c r="AK154" s="11"/>
      <c r="AL154" s="11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11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</row>
    <row r="155" spans="2:102">
      <c r="B155" s="4"/>
      <c r="C155" s="8"/>
      <c r="D155" s="4"/>
      <c r="E155" s="4"/>
      <c r="F155" s="4"/>
      <c r="G155" s="4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13"/>
      <c r="AJ155" s="11"/>
      <c r="AK155" s="11"/>
      <c r="AL155" s="11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11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</row>
    <row r="156" spans="2:102">
      <c r="B156" s="4"/>
      <c r="C156" s="8"/>
      <c r="D156" s="4"/>
      <c r="E156" s="4"/>
      <c r="F156" s="4"/>
      <c r="G156" s="4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13"/>
      <c r="AJ156" s="11"/>
      <c r="AK156" s="11"/>
      <c r="AL156" s="11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11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</row>
    <row r="157" spans="2:102">
      <c r="B157" s="4"/>
      <c r="C157" s="8"/>
      <c r="D157" s="4"/>
      <c r="E157" s="4"/>
      <c r="F157" s="4"/>
      <c r="G157" s="4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13"/>
      <c r="AJ157" s="11"/>
      <c r="AK157" s="11"/>
      <c r="AL157" s="11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11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</row>
    <row r="158" spans="2:102">
      <c r="B158" s="4"/>
      <c r="C158" s="8"/>
      <c r="D158" s="4"/>
      <c r="E158" s="4"/>
      <c r="F158" s="4"/>
      <c r="G158" s="4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13"/>
      <c r="AJ158" s="11"/>
      <c r="AK158" s="11"/>
      <c r="AL158" s="11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11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</row>
    <row r="159" spans="2:102">
      <c r="B159" s="4"/>
      <c r="C159" s="8"/>
      <c r="D159" s="4"/>
      <c r="E159" s="4"/>
      <c r="F159" s="4"/>
      <c r="G159" s="4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13"/>
      <c r="AJ159" s="11"/>
      <c r="AK159" s="11"/>
      <c r="AL159" s="11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11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</row>
    <row r="160" spans="2:102">
      <c r="B160" s="4"/>
      <c r="C160" s="8"/>
      <c r="D160" s="4"/>
      <c r="E160" s="4"/>
      <c r="F160" s="4"/>
      <c r="G160" s="4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13"/>
      <c r="AJ160" s="11"/>
      <c r="AK160" s="11"/>
      <c r="AL160" s="11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11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</row>
    <row r="161" spans="2:102">
      <c r="B161" s="4"/>
      <c r="C161" s="8"/>
      <c r="D161" s="4"/>
      <c r="E161" s="4"/>
      <c r="F161" s="4"/>
      <c r="G161" s="4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13"/>
      <c r="AJ161" s="11"/>
      <c r="AK161" s="11"/>
      <c r="AL161" s="11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11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</row>
    <row r="162" spans="2:102">
      <c r="B162" s="4"/>
      <c r="C162" s="8"/>
      <c r="D162" s="4"/>
      <c r="E162" s="4"/>
      <c r="F162" s="4"/>
      <c r="G162" s="4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13"/>
      <c r="AJ162" s="11"/>
      <c r="AK162" s="11"/>
      <c r="AL162" s="11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11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</row>
    <row r="163" spans="2:102">
      <c r="B163" s="4"/>
      <c r="C163" s="8"/>
      <c r="D163" s="4"/>
      <c r="E163" s="4"/>
      <c r="F163" s="4"/>
      <c r="G163" s="4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13"/>
      <c r="AJ163" s="11"/>
      <c r="AK163" s="11"/>
      <c r="AL163" s="11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11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</row>
    <row r="164" spans="2:102">
      <c r="B164" s="4"/>
      <c r="C164" s="8"/>
      <c r="D164" s="4"/>
      <c r="E164" s="4"/>
      <c r="F164" s="4"/>
      <c r="G164" s="4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13"/>
      <c r="AJ164" s="11"/>
      <c r="AK164" s="11"/>
      <c r="AL164" s="11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11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</row>
    <row r="165" spans="2:102">
      <c r="B165" s="4"/>
      <c r="C165" s="8"/>
      <c r="D165" s="4"/>
      <c r="E165" s="4"/>
      <c r="F165" s="4"/>
      <c r="G165" s="4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13"/>
      <c r="AJ165" s="11"/>
      <c r="AK165" s="11"/>
      <c r="AL165" s="11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11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</row>
    <row r="166" spans="2:102">
      <c r="B166" s="4"/>
      <c r="C166" s="8"/>
      <c r="D166" s="4"/>
      <c r="E166" s="4"/>
      <c r="F166" s="4"/>
      <c r="G166" s="4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13"/>
      <c r="AJ166" s="11"/>
      <c r="AK166" s="11"/>
      <c r="AL166" s="11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11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</row>
    <row r="167" spans="2:102">
      <c r="B167" s="4"/>
      <c r="C167" s="8"/>
      <c r="D167" s="4"/>
      <c r="E167" s="4"/>
      <c r="F167" s="4"/>
      <c r="G167" s="4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13"/>
      <c r="AJ167" s="11"/>
      <c r="AK167" s="11"/>
      <c r="AL167" s="11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11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</row>
    <row r="168" spans="2:102">
      <c r="B168" s="4"/>
      <c r="C168" s="8"/>
      <c r="D168" s="4"/>
      <c r="E168" s="4"/>
      <c r="F168" s="4"/>
      <c r="G168" s="4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13"/>
      <c r="AJ168" s="11"/>
      <c r="AK168" s="11"/>
      <c r="AL168" s="11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11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</row>
    <row r="169" spans="2:102">
      <c r="B169" s="4"/>
      <c r="C169" s="8"/>
      <c r="D169" s="4"/>
      <c r="E169" s="4"/>
      <c r="F169" s="4"/>
      <c r="G169" s="4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13"/>
      <c r="AJ169" s="11"/>
      <c r="AK169" s="11"/>
      <c r="AL169" s="11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11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</row>
    <row r="170" spans="2:102">
      <c r="B170" s="4"/>
      <c r="C170" s="8"/>
      <c r="D170" s="4"/>
      <c r="E170" s="4"/>
      <c r="F170" s="4"/>
      <c r="G170" s="4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13"/>
      <c r="AJ170" s="11"/>
      <c r="AK170" s="11"/>
      <c r="AL170" s="11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11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</row>
    <row r="171" spans="2:102">
      <c r="B171" s="4"/>
      <c r="C171" s="8"/>
      <c r="D171" s="4"/>
      <c r="E171" s="4"/>
      <c r="F171" s="4"/>
      <c r="G171" s="4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13"/>
      <c r="AJ171" s="11"/>
      <c r="AK171" s="11"/>
      <c r="AL171" s="11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11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</row>
    <row r="172" spans="2:102">
      <c r="B172" s="4"/>
      <c r="C172" s="8"/>
      <c r="D172" s="4"/>
      <c r="E172" s="4"/>
      <c r="F172" s="4"/>
      <c r="G172" s="4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13"/>
      <c r="AJ172" s="11"/>
      <c r="AK172" s="11"/>
      <c r="AL172" s="11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11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</row>
    <row r="173" spans="2:102">
      <c r="B173" s="4"/>
      <c r="C173" s="8"/>
      <c r="D173" s="4"/>
      <c r="E173" s="4"/>
      <c r="F173" s="4"/>
      <c r="G173" s="4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13"/>
      <c r="AJ173" s="11"/>
      <c r="AK173" s="11"/>
      <c r="AL173" s="11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11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</row>
    <row r="174" spans="2:102">
      <c r="B174" s="4"/>
      <c r="C174" s="8"/>
      <c r="D174" s="4"/>
      <c r="E174" s="4"/>
      <c r="F174" s="4"/>
      <c r="G174" s="4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13"/>
      <c r="AJ174" s="11"/>
      <c r="AK174" s="11"/>
      <c r="AL174" s="11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11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</row>
    <row r="175" spans="2:102">
      <c r="B175" s="4"/>
      <c r="C175" s="8"/>
      <c r="D175" s="4"/>
      <c r="E175" s="4"/>
      <c r="F175" s="4"/>
      <c r="G175" s="4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13"/>
      <c r="AJ175" s="11"/>
      <c r="AK175" s="11"/>
      <c r="AL175" s="11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11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</row>
    <row r="176" spans="2:102">
      <c r="B176" s="4"/>
      <c r="C176" s="8"/>
      <c r="D176" s="4"/>
      <c r="E176" s="4"/>
      <c r="F176" s="4"/>
      <c r="G176" s="4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13"/>
      <c r="AJ176" s="11"/>
      <c r="AK176" s="11"/>
      <c r="AL176" s="11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11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</row>
    <row r="177" spans="2:102">
      <c r="B177" s="4"/>
      <c r="C177" s="8"/>
      <c r="D177" s="4"/>
      <c r="E177" s="4"/>
      <c r="F177" s="4"/>
      <c r="G177" s="4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13"/>
      <c r="AJ177" s="11"/>
      <c r="AK177" s="11"/>
      <c r="AL177" s="11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11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</row>
    <row r="178" spans="2:102">
      <c r="B178" s="4"/>
      <c r="C178" s="8"/>
      <c r="D178" s="4"/>
      <c r="E178" s="4"/>
      <c r="F178" s="4"/>
      <c r="G178" s="4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13"/>
      <c r="AJ178" s="11"/>
      <c r="AK178" s="11"/>
      <c r="AL178" s="11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11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</row>
    <row r="179" spans="2:102">
      <c r="B179" s="4"/>
      <c r="C179" s="8"/>
      <c r="D179" s="4"/>
      <c r="E179" s="4"/>
      <c r="F179" s="4"/>
      <c r="G179" s="4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13"/>
      <c r="AJ179" s="11"/>
      <c r="AK179" s="11"/>
      <c r="AL179" s="11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11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</row>
    <row r="180" spans="2:102">
      <c r="B180" s="4"/>
      <c r="C180" s="8"/>
      <c r="D180" s="4"/>
      <c r="E180" s="4"/>
      <c r="F180" s="4"/>
      <c r="G180" s="4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13"/>
      <c r="AJ180" s="11"/>
      <c r="AK180" s="11"/>
      <c r="AL180" s="11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11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</row>
    <row r="181" spans="2:102">
      <c r="B181" s="4"/>
      <c r="C181" s="8"/>
      <c r="D181" s="4"/>
      <c r="E181" s="4"/>
      <c r="F181" s="4"/>
      <c r="G181" s="4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13"/>
      <c r="AJ181" s="11"/>
      <c r="AK181" s="11"/>
      <c r="AL181" s="11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11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</row>
    <row r="182" spans="2:102">
      <c r="B182" s="4"/>
      <c r="C182" s="8"/>
      <c r="D182" s="4"/>
      <c r="E182" s="4"/>
      <c r="F182" s="4"/>
      <c r="G182" s="4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13"/>
      <c r="AJ182" s="11"/>
      <c r="AK182" s="11"/>
      <c r="AL182" s="11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11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</row>
    <row r="183" spans="2:102">
      <c r="B183" s="4"/>
      <c r="C183" s="8"/>
      <c r="D183" s="4"/>
      <c r="E183" s="4"/>
      <c r="F183" s="4"/>
      <c r="G183" s="4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13"/>
      <c r="AJ183" s="11"/>
      <c r="AK183" s="11"/>
      <c r="AL183" s="11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11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</row>
    <row r="184" spans="2:102">
      <c r="B184" s="4"/>
      <c r="C184" s="8"/>
      <c r="D184" s="4"/>
      <c r="E184" s="4"/>
      <c r="F184" s="4"/>
      <c r="G184" s="4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13"/>
      <c r="AJ184" s="11"/>
      <c r="AK184" s="11"/>
      <c r="AL184" s="11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11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</row>
    <row r="185" spans="2:102">
      <c r="B185" s="4"/>
      <c r="C185" s="8"/>
      <c r="D185" s="4"/>
      <c r="E185" s="4"/>
      <c r="F185" s="4"/>
      <c r="G185" s="4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13"/>
      <c r="AJ185" s="11"/>
      <c r="AK185" s="11"/>
      <c r="AL185" s="11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11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</row>
    <row r="186" spans="2:102">
      <c r="B186" s="4"/>
      <c r="C186" s="8"/>
      <c r="D186" s="4"/>
      <c r="E186" s="4"/>
      <c r="F186" s="4"/>
      <c r="G186" s="4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13"/>
      <c r="AJ186" s="11"/>
      <c r="AK186" s="11"/>
      <c r="AL186" s="11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11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</row>
    <row r="187" spans="2:102">
      <c r="B187" s="4"/>
      <c r="C187" s="8"/>
      <c r="D187" s="4"/>
      <c r="E187" s="4"/>
      <c r="F187" s="4"/>
      <c r="G187" s="4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13"/>
      <c r="AJ187" s="11"/>
      <c r="AK187" s="11"/>
      <c r="AL187" s="11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11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</row>
    <row r="188" spans="2:102">
      <c r="B188" s="4"/>
      <c r="C188" s="8"/>
      <c r="D188" s="4"/>
      <c r="E188" s="4"/>
      <c r="F188" s="4"/>
      <c r="G188" s="4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13"/>
      <c r="AJ188" s="11"/>
      <c r="AK188" s="11"/>
      <c r="AL188" s="11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11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</row>
    <row r="189" spans="2:102">
      <c r="B189" s="4"/>
      <c r="C189" s="8"/>
      <c r="D189" s="4"/>
      <c r="E189" s="4"/>
      <c r="F189" s="4"/>
      <c r="G189" s="4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13"/>
      <c r="AJ189" s="11"/>
      <c r="AK189" s="11"/>
      <c r="AL189" s="11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11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</row>
    <row r="190" spans="2:102">
      <c r="B190" s="4"/>
      <c r="C190" s="8"/>
      <c r="D190" s="4"/>
      <c r="E190" s="4"/>
      <c r="F190" s="4"/>
      <c r="G190" s="4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13"/>
      <c r="AJ190" s="11"/>
      <c r="AK190" s="11"/>
      <c r="AL190" s="11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11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</row>
    <row r="191" spans="2:102">
      <c r="B191" s="4"/>
      <c r="C191" s="8"/>
      <c r="D191" s="4"/>
      <c r="E191" s="4"/>
      <c r="F191" s="4"/>
      <c r="G191" s="4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13"/>
      <c r="AJ191" s="11"/>
      <c r="AK191" s="11"/>
      <c r="AL191" s="11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11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</row>
    <row r="192" spans="2:102">
      <c r="B192" s="4"/>
      <c r="C192" s="8"/>
      <c r="D192" s="4"/>
      <c r="E192" s="4"/>
      <c r="F192" s="4"/>
      <c r="G192" s="4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13"/>
      <c r="AJ192" s="11"/>
      <c r="AK192" s="11"/>
      <c r="AL192" s="11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11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</row>
    <row r="193" spans="2:102">
      <c r="B193" s="4"/>
      <c r="C193" s="8"/>
      <c r="D193" s="4"/>
      <c r="E193" s="4"/>
      <c r="F193" s="4"/>
      <c r="G193" s="4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13"/>
      <c r="AJ193" s="11"/>
      <c r="AK193" s="11"/>
      <c r="AL193" s="11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11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</row>
    <row r="194" spans="2:102">
      <c r="B194" s="4"/>
      <c r="C194" s="8"/>
      <c r="D194" s="4"/>
      <c r="E194" s="4"/>
      <c r="F194" s="4"/>
      <c r="G194" s="4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13"/>
      <c r="AJ194" s="11"/>
      <c r="AK194" s="11"/>
      <c r="AL194" s="11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11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</row>
    <row r="195" spans="2:102">
      <c r="B195" s="4"/>
      <c r="C195" s="8"/>
      <c r="D195" s="4"/>
      <c r="E195" s="4"/>
      <c r="F195" s="4"/>
      <c r="G195" s="4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13"/>
      <c r="AJ195" s="11"/>
      <c r="AK195" s="11"/>
      <c r="AL195" s="11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11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</row>
    <row r="196" spans="2:102">
      <c r="B196" s="4"/>
      <c r="C196" s="8"/>
      <c r="D196" s="4"/>
      <c r="E196" s="4"/>
      <c r="F196" s="4"/>
      <c r="G196" s="4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13"/>
      <c r="AJ196" s="11"/>
      <c r="AK196" s="11"/>
      <c r="AL196" s="11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11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</row>
    <row r="197" spans="2:102">
      <c r="B197" s="4"/>
      <c r="C197" s="8"/>
      <c r="D197" s="4"/>
      <c r="E197" s="4"/>
      <c r="F197" s="4"/>
      <c r="G197" s="4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13"/>
      <c r="AJ197" s="11"/>
      <c r="AK197" s="11"/>
      <c r="AL197" s="11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11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</row>
    <row r="198" spans="2:102">
      <c r="B198" s="4"/>
      <c r="C198" s="8"/>
      <c r="D198" s="4"/>
      <c r="E198" s="4"/>
      <c r="F198" s="4"/>
      <c r="G198" s="4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13"/>
      <c r="AJ198" s="11"/>
      <c r="AK198" s="11"/>
      <c r="AL198" s="11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11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</row>
    <row r="199" spans="2:102">
      <c r="B199" s="4"/>
      <c r="C199" s="8"/>
      <c r="D199" s="4"/>
      <c r="E199" s="4"/>
      <c r="F199" s="4"/>
      <c r="G199" s="4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13"/>
      <c r="AJ199" s="11"/>
      <c r="AK199" s="11"/>
      <c r="AL199" s="11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11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</row>
    <row r="200" spans="2:102">
      <c r="B200" s="4"/>
      <c r="C200" s="8"/>
      <c r="D200" s="4"/>
      <c r="E200" s="4"/>
      <c r="F200" s="4"/>
      <c r="G200" s="4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13"/>
      <c r="AJ200" s="11"/>
      <c r="AK200" s="11"/>
      <c r="AL200" s="11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11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</row>
    <row r="201" spans="2:102">
      <c r="B201" s="4"/>
      <c r="C201" s="8"/>
      <c r="D201" s="4"/>
      <c r="E201" s="4"/>
      <c r="F201" s="4"/>
      <c r="G201" s="4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13"/>
      <c r="AJ201" s="11"/>
      <c r="AK201" s="11"/>
      <c r="AL201" s="11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11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</row>
    <row r="202" spans="2:102">
      <c r="B202" s="4"/>
      <c r="C202" s="8"/>
      <c r="D202" s="4"/>
      <c r="E202" s="4"/>
      <c r="F202" s="4"/>
      <c r="G202" s="4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13"/>
      <c r="AJ202" s="11"/>
      <c r="AK202" s="11"/>
      <c r="AL202" s="11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11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</row>
    <row r="203" spans="2:102">
      <c r="B203" s="4"/>
      <c r="C203" s="8"/>
      <c r="D203" s="4"/>
      <c r="E203" s="4"/>
      <c r="F203" s="4"/>
      <c r="G203" s="4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13"/>
      <c r="AJ203" s="11"/>
      <c r="AK203" s="11"/>
      <c r="AL203" s="11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11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</row>
    <row r="204" spans="2:102">
      <c r="B204" s="4"/>
      <c r="C204" s="8"/>
      <c r="D204" s="4"/>
      <c r="E204" s="4"/>
      <c r="F204" s="4"/>
      <c r="G204" s="4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13"/>
      <c r="AJ204" s="11"/>
      <c r="AK204" s="11"/>
      <c r="AL204" s="11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11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</row>
    <row r="205" spans="2:102">
      <c r="B205" s="4"/>
      <c r="C205" s="8"/>
      <c r="D205" s="4"/>
      <c r="E205" s="4"/>
      <c r="F205" s="4"/>
      <c r="G205" s="4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13"/>
      <c r="AJ205" s="11"/>
      <c r="AK205" s="11"/>
      <c r="AL205" s="11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11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</row>
    <row r="206" spans="2:102">
      <c r="B206" s="4"/>
      <c r="C206" s="8"/>
      <c r="D206" s="4"/>
      <c r="E206" s="4"/>
      <c r="F206" s="4"/>
      <c r="G206" s="4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13"/>
      <c r="AJ206" s="11"/>
      <c r="AK206" s="11"/>
      <c r="AL206" s="11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11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</row>
    <row r="207" spans="2:102">
      <c r="B207" s="4"/>
      <c r="C207" s="8"/>
      <c r="D207" s="4"/>
      <c r="E207" s="4"/>
      <c r="F207" s="4"/>
      <c r="G207" s="4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13"/>
      <c r="AJ207" s="11"/>
      <c r="AK207" s="11"/>
      <c r="AL207" s="11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11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</row>
    <row r="208" spans="2:102">
      <c r="B208" s="4"/>
      <c r="C208" s="8"/>
      <c r="D208" s="4"/>
      <c r="E208" s="4"/>
      <c r="F208" s="4"/>
      <c r="G208" s="4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13"/>
      <c r="AJ208" s="11"/>
      <c r="AK208" s="11"/>
      <c r="AL208" s="11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11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</row>
    <row r="209" spans="2:102">
      <c r="B209" s="4"/>
      <c r="C209" s="8"/>
      <c r="D209" s="4"/>
      <c r="E209" s="4"/>
      <c r="F209" s="4"/>
      <c r="G209" s="4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13"/>
      <c r="AJ209" s="11"/>
      <c r="AK209" s="11"/>
      <c r="AL209" s="11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11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</row>
    <row r="210" spans="2:102">
      <c r="B210" s="4"/>
      <c r="C210" s="8"/>
      <c r="D210" s="4"/>
      <c r="E210" s="4"/>
      <c r="F210" s="4"/>
      <c r="G210" s="4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13"/>
      <c r="AJ210" s="11"/>
      <c r="AK210" s="11"/>
      <c r="AL210" s="11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11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</row>
    <row r="211" spans="2:102">
      <c r="B211" s="4"/>
      <c r="C211" s="8"/>
      <c r="D211" s="4"/>
      <c r="E211" s="4"/>
      <c r="F211" s="4"/>
      <c r="G211" s="4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13"/>
      <c r="AJ211" s="11"/>
      <c r="AK211" s="11"/>
      <c r="AL211" s="11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11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</row>
    <row r="212" spans="2:102">
      <c r="B212" s="4"/>
      <c r="C212" s="8"/>
      <c r="D212" s="4"/>
      <c r="E212" s="4"/>
      <c r="F212" s="4"/>
      <c r="G212" s="4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13"/>
      <c r="AJ212" s="11"/>
      <c r="AK212" s="11"/>
      <c r="AL212" s="11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11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</row>
  </sheetData>
  <sortState ref="A3:DL25">
    <sortCondition descending="1" ref="CZ3:CZ25"/>
    <sortCondition ref="DI3:DI25"/>
  </sortState>
  <mergeCells count="22">
    <mergeCell ref="CB1:CE1"/>
    <mergeCell ref="BC1:BF1"/>
    <mergeCell ref="BH1:BK1"/>
    <mergeCell ref="BM1:BP1"/>
    <mergeCell ref="BR1:BU1"/>
    <mergeCell ref="BW1:BZ1"/>
    <mergeCell ref="CX1:DJ1"/>
    <mergeCell ref="CG1:CJ1"/>
    <mergeCell ref="CL1:CO1"/>
    <mergeCell ref="CQ1:CT1"/>
    <mergeCell ref="A1:C1"/>
    <mergeCell ref="CU1:CW1"/>
    <mergeCell ref="E1:H1"/>
    <mergeCell ref="J1:M1"/>
    <mergeCell ref="O1:R1"/>
    <mergeCell ref="T1:W1"/>
    <mergeCell ref="Y1:AB1"/>
    <mergeCell ref="AD1:AG1"/>
    <mergeCell ref="AI1:AL1"/>
    <mergeCell ref="AN1:AQ1"/>
    <mergeCell ref="AS1:AV1"/>
    <mergeCell ref="AX1:BA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683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final-komplet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Šrubař</dc:creator>
  <cp:lastModifiedBy>Michal</cp:lastModifiedBy>
  <cp:revision>1</cp:revision>
  <dcterms:created xsi:type="dcterms:W3CDTF">2018-03-19T23:47:45Z</dcterms:created>
  <dcterms:modified xsi:type="dcterms:W3CDTF">2018-03-21T20:24:23Z</dcterms:modified>
  <dc:language>cs-CZ</dc:language>
</cp:coreProperties>
</file>