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xr:revisionPtr revIDLastSave="0" documentId="8_{7697D038-D4B1-4E29-B6D3-5B170A9E692A}" xr6:coauthVersionLast="47" xr6:coauthVersionMax="47" xr10:uidLastSave="{00000000-0000-0000-0000-000000000000}"/>
  <bookViews>
    <workbookView xWindow="0" yWindow="0" windowWidth="16384" windowHeight="8192" tabRatio="500" activeTab="2" xr2:uid="{00000000-000D-0000-FFFF-FFFF00000000}"/>
  </bookViews>
  <sheets>
    <sheet name="Project Specifications" sheetId="1" r:id="rId1"/>
    <sheet name="Conceptual_Design" sheetId="2" r:id="rId2"/>
    <sheet name="Shopping list" sheetId="3" r:id="rId3"/>
    <sheet name="Recommended suppliers" sheetId="4" r:id="rId4"/>
    <sheet name="Calculation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1" i="5" l="1"/>
  <c r="J8" i="5"/>
  <c r="D17" i="5"/>
  <c r="D21" i="5" s="1"/>
  <c r="B12" i="3"/>
  <c r="B13" i="3"/>
  <c r="B14" i="3"/>
  <c r="B15" i="3"/>
  <c r="B16" i="3"/>
  <c r="F16" i="3"/>
  <c r="F27" i="3"/>
  <c r="F26" i="3"/>
  <c r="F25" i="3"/>
  <c r="F24" i="3"/>
  <c r="F23" i="3"/>
  <c r="F22" i="3"/>
  <c r="F21" i="3"/>
  <c r="F20" i="3"/>
  <c r="F19" i="3"/>
  <c r="F18" i="3"/>
  <c r="F17" i="3"/>
  <c r="F15" i="3"/>
  <c r="F14" i="3"/>
  <c r="F13" i="3"/>
  <c r="F12" i="3"/>
  <c r="F11" i="3"/>
  <c r="B10" i="3"/>
  <c r="B11" i="3" s="1"/>
  <c r="F9" i="3"/>
  <c r="F5" i="3"/>
  <c r="B13" i="1"/>
  <c r="B14" i="1" s="1"/>
  <c r="B15" i="1" s="1"/>
  <c r="B16" i="1" s="1"/>
  <c r="B17" i="1" s="1"/>
  <c r="B18" i="1" s="1"/>
  <c r="B19" i="1" s="1"/>
  <c r="B17" i="3" l="1"/>
  <c r="B18" i="3" s="1"/>
  <c r="B19" i="3" s="1"/>
  <c r="B20" i="3" s="1"/>
  <c r="B21" i="3" s="1"/>
  <c r="B22" i="3" s="1"/>
  <c r="B23" i="3" s="1"/>
  <c r="B24" i="3" s="1"/>
  <c r="B25" i="3" s="1"/>
  <c r="B26" i="3" s="1"/>
  <c r="B27" i="3" s="1"/>
</calcChain>
</file>

<file path=xl/sharedStrings.xml><?xml version="1.0" encoding="utf-8"?>
<sst xmlns="http://schemas.openxmlformats.org/spreadsheetml/2006/main" count="191" uniqueCount="171">
  <si>
    <t>TECHNICAL SPECIFICATIONS</t>
  </si>
  <si>
    <t>Customer Company</t>
  </si>
  <si>
    <t>Universitat de Vic - Universitat Central de Catalunya</t>
  </si>
  <si>
    <t>Engineering Company</t>
  </si>
  <si>
    <t xml:space="preserve">Cat feeder </t>
  </si>
  <si>
    <t>Revision 1</t>
  </si>
  <si>
    <t>Date: 24/02/2026</t>
  </si>
  <si>
    <t>List the main characteristics of the desired device</t>
  </si>
  <si>
    <t>Item number</t>
  </si>
  <si>
    <t>Description</t>
  </si>
  <si>
    <t>Dispense food at configurable times (≥ 6 schedules/day).</t>
  </si>
  <si>
    <t>Adjustable portion size (±5% accuracy).</t>
  </si>
  <si>
    <t>Mobile app or web dashboard (WiFi).</t>
  </si>
  <si>
    <t>Operate during power outage (≥ 24h standby).</t>
  </si>
  <si>
    <t xml:space="preserve">Anti-Jam Detection </t>
  </si>
  <si>
    <t>Manual interaction 
(Physical button + Screen with menu)</t>
  </si>
  <si>
    <t>Measure dry pet food moisture content</t>
  </si>
  <si>
    <t>Cat identification with RFID (step 2)</t>
  </si>
  <si>
    <t>Mechanical part</t>
  </si>
  <si>
    <t>Dimensions (volume)</t>
  </si>
  <si>
    <t>250 mm x 400 mm x 400 mm (height)</t>
  </si>
  <si>
    <t xml:space="preserve">Weight </t>
  </si>
  <si>
    <t>3,5 kg (dry food included)</t>
  </si>
  <si>
    <t>Materials for the mechanical part / structure</t>
  </si>
  <si>
    <t>3D printed parts</t>
  </si>
  <si>
    <t>Motors</t>
  </si>
  <si>
    <t>Manufacturing equipment</t>
  </si>
  <si>
    <t>3D Printer</t>
  </si>
  <si>
    <t>Assembly between parts</t>
  </si>
  <si>
    <t>Bolts and nuts, welding for electrical and electronics parts</t>
  </si>
  <si>
    <t>Electronic &amp; programming part</t>
  </si>
  <si>
    <t>Microcontroller</t>
  </si>
  <si>
    <t>1 ESP32</t>
  </si>
  <si>
    <t>Drivers</t>
  </si>
  <si>
    <t>DRV8825</t>
  </si>
  <si>
    <t>Sensors</t>
  </si>
  <si>
    <t xml:space="preserve">Load cell 1 kg, Humidity sensor, </t>
  </si>
  <si>
    <t>Communication</t>
  </si>
  <si>
    <t xml:space="preserve">Via Wifi </t>
  </si>
  <si>
    <t>Programming</t>
  </si>
  <si>
    <t xml:space="preserve">Arduino IDE, Google Antigravity </t>
  </si>
  <si>
    <t>Power</t>
  </si>
  <si>
    <t>12V 1600mAh Rechargeable NiMh Battery</t>
  </si>
  <si>
    <t>Autonomy</t>
  </si>
  <si>
    <t>24 h</t>
  </si>
  <si>
    <t>Protoboard</t>
  </si>
  <si>
    <t>No</t>
  </si>
  <si>
    <t>CONCEPTUAL DESIGN</t>
  </si>
  <si>
    <t>Include an image (or more than one) with the current status of the conceptual design. Can be a sketches done with pencil</t>
  </si>
  <si>
    <t>PRELIMINAR ORDER LIST</t>
  </si>
  <si>
    <t>Team:</t>
  </si>
  <si>
    <t>Cat feeder</t>
  </si>
  <si>
    <t>Total cost [€]</t>
  </si>
  <si>
    <t>Budget limit [€]</t>
  </si>
  <si>
    <t>Description of the material</t>
  </si>
  <si>
    <t>Quantity</t>
  </si>
  <si>
    <t>Price [€]</t>
  </si>
  <si>
    <t>Cost [€]</t>
  </si>
  <si>
    <t>Provider</t>
  </si>
  <si>
    <t>Link / website</t>
  </si>
  <si>
    <t>NEMA 17 stepper motor</t>
  </si>
  <si>
    <t>Amazon</t>
  </si>
  <si>
    <t>https://www.amazon.es/Motor-pasos-imetx-Ender-extrusi%C3%B3n/dp/B0C36SWTCT/ref=asc_df_B0C36SWTCT?mcid=8a260e981d273b739753c6d9ebfd5135&amp;tag=googshopes-21&amp;linkCode=df0&amp;hvadid=704464120921&amp;hvpos=&amp;hvnetw=g&amp;hvrand=15304084922951291005&amp;hvpone=&amp;hvptwo=&amp;hvqmt=&amp;hvdev=c&amp;hvdvcmdl=&amp;hvlocint=&amp;hvlocphy=1005469&amp;hvtargid=pla-2219485249634&amp;hvocijid=15304084922951291005-B0C36SWTCT-&amp;hvexpln=0&amp;th=1</t>
  </si>
  <si>
    <t xml:space="preserve">ESP32 WROOM-32 </t>
  </si>
  <si>
    <t>https://www.amazon.es/AZDelivery-NodeMCU-ESP-WROOM-32-Tablero-Desarrollo/dp/B071P98VTG/ref=sr_1_1_sspa?crid=48W7LJDCJ546&amp;dib=eyJ2IjoiMSJ9.wOAORRubSEXcOhrGCBvaX4JBK0zWu1Dfso00kGIrgOSncdtBNtJxmDlnat9TpYg3a4ABe7itoLKHpwk9AcpNb2zeAgOkVjpOtfV3hv05sI3cNz3OHrlfICgilmrbs_i4IS71OVlx74MopDhEHmIwIURChyceavTe66oSFbNZD20w8aeP5TmgfnCDbsQquftConH3DBOg_b2y__Bx73uEIA6IS3ae3fIEiXf-jlCjUm9w6plHItCdJh3pHUUiM3uWlypHSzeLXZUBVJ22k6cv13NS7jZqrKVFLsQikH_BYhQ.nKZh5Oyg9oQKiYQPdbFqSYDNqvNdanU0Jb-qyFLLaLo&amp;dib_tag=se&amp;keywords=esp32%2Bwroom%2B32&amp;qid=1771955760&amp;sprefix=ESP32%2BWROOM%2Caps%2C291&amp;sr=8-1-spons&amp;aref=7GVQ89KQCA&amp;sp_csd=d2lkZ2V0TmFtZT1zcF9hdGY&amp;th=1</t>
  </si>
  <si>
    <t>Load Cell 1kg + HX711</t>
  </si>
  <si>
    <t>https://www.amazon.es/Wishiot-digitales-miniatura-electr%C3%B3nicos-port%C3%A1tiles/dp/B0CRDBJ8L7/ref=sr_1_7?__mk_es_ES=%C3%85M%C3%85%C5%BD%C3%95%C3%91&amp;crid=2EYWAW1K0FM7Z&amp;dib=eyJ2IjoiMSJ9.m6_-g4GdzRhLewjITElI_twhry6n0zrSGYfrY1mLA9yzFB2rskF_SxFj9rJGB57bwa99pojwzQ-4oWr6pUa5PjYyYYQSu1VPq42h1vaZg_srEL7AJBDhxgQwWQCz-HRvvyPSXedm5ZjoCXv2mCo-g-cHsHkURUL8N1yujuUYW8hHI_qczO8PGR9EYB9HwM0kJHOx7SikZr-enol5_M8RgWlWPucmBDOGRJe_bxkwEhf1uA7-pNSsaOs81OKbLKxYwXQdHnpLr0lCe-RxYK_-yCCDhsETkLNc-cCS5OdZQEg.5pg1NXDbWO274pOFIOORpv87mEjFu3b8ZirpvK_Ru88&amp;dib_tag=se&amp;keywords=celda%2Bde%2Bcarga%2B1kg&amp;qid=1771955119&amp;s=industrial&amp;sprefix=celda%2Bde%2Bcarga%2B1k%2Cindustrial%2C256&amp;sr=1-7&amp;th=1</t>
  </si>
  <si>
    <t>DHT22 (Temperature &amp; Humidity sensor)</t>
  </si>
  <si>
    <t>Robotshop</t>
  </si>
  <si>
    <t>https://eu.robotshop.com/es/products/sensor-de-temperatura-y-humedad-dht22?qd=cb5eded7ee8b3a10f2775ecf068600a7</t>
  </si>
  <si>
    <t>PLA 1kg</t>
  </si>
  <si>
    <t>https://www.amazon.es/SUNLU-PLA-1-75mm-Pulcramente-Dimensional/dp/B0BTHSX6S3/ref=sr_1_5?crid=2O7HLPWQGYY5X&amp;dib=eyJ2IjoiMSJ9.4rZW6W84AJy3sNridF8hpDFZ_49Bk85UzgOQS_YPhYYeUz0xIzJtVDxOStL6eWhObxJkpzM3FKf1HcqrcvV8rLZrHACzDRAC2grxLWJ1ehaqwgGSnAmyS3TutYNs472aIfc7B6RcSD7fgTralRPEkuv_AENYK620mzebM-xLJFVZ36pLeSVPtaPcqOsm1UKE1ioM5ahL9Z0KyzLGVgdBdlWxg32RaPWExlBIK3WgHEY1LewsvNaMdL_X0cvGJBMvRgt_DTOZnjoY2A_RPwRj_zPHIP-wu0T72IZrBu01m-o.UMWnVVn7vJBnrs7q0dbofHRTqTTEhmUdpqj3Que1mH8&amp;dib_tag=se&amp;keywords=pla%2Balimentario&amp;qid=1771955329&amp;sprefix=PLA%2BALIM%2Caps%2C246&amp;sr=8-5&amp;th=1</t>
  </si>
  <si>
    <t>Mini Push Button Switch</t>
  </si>
  <si>
    <t>https://eu.robotshop.com/es/products/mini-boton-interruptor?qd=ba865796dec8606c74620d6c79e11a55</t>
  </si>
  <si>
    <t>Squishy Circuits Switch</t>
  </si>
  <si>
    <t>https://www.robotshop.com/products/squishy-circuits-switch?qd=39b0ae91ee1fd65d37b1df2a9d2177b2</t>
  </si>
  <si>
    <t>PCB - Placa de circuito impreso universal de doble cara (PCB, 9 x 15 cm, 10 unidades)</t>
  </si>
  <si>
    <t xml:space="preserve">https://www.amazon.es/Unidades-Prototipos-Soldadura-Universal-Electr%C3%B3nica/dp/B07NWLGY3T/ref=sr_1_7?crid=1ER6PKM7ULVNX&amp;dib=eyJ2IjoiMSJ9.pXGfZKooSjN4Z_zY6Qbk2GBGQsCa2fhuqzpWXOh6tqnaChDby6gRiNiLF5S4QDOgext74iq9vMGisF0JxROMQc_c_9LLNAhTC2ANLrhLRmexFkx19MbvPtLJzSCGUrIwaLbQq7idbjTJ5dGMq0IYvX06LPQbfuBmirC1fnI66YGGhWUc7QToC00k4puGn1g8i_wtMtb5iKRBDYGN671tKTYAc4DBS2LuRFzgIXbbJMLfqnAxZJR7GbA-JXHBETap2hl2uYPYavI7On-ojU4Apd1YXZNLGHf-C9EasU4WqTs.GvxQZYhYzrpx49pndSbMN0XZ8ItWiLnSYAfHJNbtB2k&amp;dib_tag=se&amp;keywords=PCB+-+Placa+de+circuito+impreso+universal+de+doble+cara+%28PCB%2C+9+x+15+cm%2C+10+unidades%29&amp;qid=1771954984&amp;sprefix=pcb+-+placa+de+circuito+impreso+universal+de+doble+cara+pcb+9+x+15+cm+10+unidades+%2Caps%2C278&amp;sr=8-7 </t>
  </si>
  <si>
    <t>DRV8825 Stepper Motor Driver (Header Pins Soldered)</t>
  </si>
  <si>
    <t>€19,24</t>
  </si>
  <si>
    <t>https://eu.robotshop.com/products/drv8825-stepper-motor-driver-header-pins-soldered?qd=b0e06a13238aed4c057df21e9ceb0a63</t>
  </si>
  <si>
    <t>RTC DS3231</t>
  </si>
  <si>
    <t>https://www.amazon.es/WINGONEER-DS3231-AT24C32-precisi%C3%B3n-Arduino/dp/B01H5NAFUY/ref=sr_1_10?crid=H84UCJ0WCA1L&amp;dib=eyJ2IjoiMSJ9.Fpqd2W8wLX6BNYCbsF8DWz9WehkDAcP5DdswaGRaYba-txF6Mts7o1_hebtolHKdU5HuGGfqbpQwLWn5NLnY4n6R9krneha9b-WOu5kyyhnM_69rwJUjtsgBk5EERmUEL9Wqvjq5EW97cZGRlu32iphgR-JCLZ20wEZ4rFIgjt3w5EkeQDmpVg3M6S84AOuiIurUmfqz5OYGsUNbtpNoVA7RNIXHsO8dteGrkxPxtU7pd3lXiG1HpQByKh9q8pGXZ-g4r25ysKXt7c4N0hSHbw.4qAu9J9okB8ery8gcXqU5wZBNEYa0yNyCAuBvNQ0P2U&amp;dib_tag=se&amp;keywords=rtc+3231&amp;qid=1772115735&amp;sprefix=%2Caps%2C352&amp;sr=8-10</t>
  </si>
  <si>
    <t>SAI Mini UPS 6000 MAh</t>
  </si>
  <si>
    <t>https://www.amazon.es/Capacidad-Potencia-Alimentaci%C3%B3n-Ininterrumpida-Enrutador/dp/B0F6PC4MH5?source=ps-sl-shoppingads-lpcontext&amp;ref_=fplfs&amp;smid=A10PGDQ6G32BHL&amp;th=1</t>
  </si>
  <si>
    <t>3.5" LCD TFT Touch Display</t>
  </si>
  <si>
    <t>https://www.amazon.es/Binghe-Bol%C3%ADgrafo-Contacto-Resoluci%C3%B3n-Compatible/dp/B0D6B9M4ZH/ref=sr_1_2?crid=3MPWER57NOGQ1&amp;dib=eyJ2IjoiMSJ9.ynY1hKOlPAuxuWGgtYGLFoRdRvGBwgjxnFq7Xx49YHFToj4G5iJh85BNnkNR4ln1Y6piD7Wmr1I74sGgFgG_pCVE8pH9UBYTAVYcT2TpttY7NKV2CT8xtR994gk6WluSqozCT7xpTwQOGbBMsK-k9zO27NQnPT1gdvfsEJPisd56hN1pM7rWnPvBYd4LdhQGnjm8oplE42FcFVFtm32XyOKaWUytP2yQGzgRkHAFdA6MU6zXhg8MO3ultUoEB4qc7VNNLetS1VACJZLhppjLVRfnutImIOaAJu3p6ocDB9c.ZQiaQSLIHVaUup2VBsz--8FUekmqnmgUBvRXg-FY6Mg&amp;dib_tag=se&amp;keywords=pantalla+lcd+tft+5%22+arduino&amp;qid=1772116795&amp;sprefix=pantalla+lcd+tft+5%22+arduino+prime%2Caps%2C328&amp;sr=8-2</t>
  </si>
  <si>
    <t>link</t>
  </si>
  <si>
    <t>RS Online</t>
  </si>
  <si>
    <t>distributor of electronics, electricity and industrial maintenance products</t>
  </si>
  <si>
    <t>https://es.rs-online.com/</t>
  </si>
  <si>
    <t>BCN 3D Technologies</t>
  </si>
  <si>
    <t>3D Printing Filament distributor for our 3D printer BCN 3D Sigma</t>
  </si>
  <si>
    <t>https://www.bcn3dtechnologies.com/ca/</t>
  </si>
  <si>
    <t>Stepper motor, grippers, servo motors, arduinos, raspberry Pi, drivers for motors</t>
  </si>
  <si>
    <t>https://www.robotshop.com/</t>
  </si>
  <si>
    <t>Motedis</t>
  </si>
  <si>
    <t>Mechanical components, aluminium profiles</t>
  </si>
  <si>
    <t>https://www.motedis.es/shop/index.php</t>
  </si>
  <si>
    <t>Electronics and more</t>
  </si>
  <si>
    <t>https://www.amazon.es/</t>
  </si>
  <si>
    <t>ALACER MAS</t>
  </si>
  <si>
    <t>http://www.alacermas.com/index.php</t>
  </si>
  <si>
    <t>Please check also the list of recommended providers in the virtual campus.</t>
  </si>
  <si>
    <t>https://campus.uvic.cat/aules/pluginfile.php/830007/mod_resource/content/2/IP2_List_of_possible_providers.pdf</t>
  </si>
  <si>
    <t>MOTOR</t>
  </si>
  <si>
    <t>DRY FOOD</t>
  </si>
  <si>
    <t>For an adult cat (4-5kg)</t>
  </si>
  <si>
    <t>Model Janssen</t>
  </si>
  <si>
    <t>Cat needs</t>
  </si>
  <si>
    <t>kcal/day</t>
  </si>
  <si>
    <t>(High)</t>
  </si>
  <si>
    <t>Dipòsit</t>
  </si>
  <si>
    <t>Radi</t>
  </si>
  <si>
    <t>mm</t>
  </si>
  <si>
    <t>Dry food specs</t>
  </si>
  <si>
    <t>kcal/g</t>
  </si>
  <si>
    <t>(normal value)</t>
  </si>
  <si>
    <t>Grams/day</t>
  </si>
  <si>
    <t>g/day</t>
  </si>
  <si>
    <t>Pinso</t>
  </si>
  <si>
    <t>Densitat</t>
  </si>
  <si>
    <t xml:space="preserve">kg/m^3 </t>
  </si>
  <si>
    <t>Dry food qty</t>
  </si>
  <si>
    <t>g</t>
  </si>
  <si>
    <t>Fricció</t>
  </si>
  <si>
    <t>K</t>
  </si>
  <si>
    <t>Relació pressió lateral</t>
  </si>
  <si>
    <t>Total days</t>
  </si>
  <si>
    <t>days</t>
  </si>
  <si>
    <t>Jansen</t>
  </si>
  <si>
    <t>Tensió al fons</t>
  </si>
  <si>
    <t>Pa</t>
  </si>
  <si>
    <t>Força al fons</t>
  </si>
  <si>
    <t>N</t>
  </si>
  <si>
    <t>Parell motor</t>
  </si>
  <si>
    <t>Cargol</t>
  </si>
  <si>
    <t>m</t>
  </si>
  <si>
    <t>Parell</t>
  </si>
  <si>
    <t>Parell req</t>
  </si>
  <si>
    <t>Nm</t>
  </si>
  <si>
    <t>Motor</t>
  </si>
  <si>
    <t>Parell fitxa tècnica</t>
  </si>
  <si>
    <t>Security</t>
  </si>
  <si>
    <t>SF</t>
  </si>
  <si>
    <t>POWER</t>
  </si>
  <si>
    <t>Consum</t>
  </si>
  <si>
    <t>V</t>
  </si>
  <si>
    <t>NEMA 17</t>
  </si>
  <si>
    <t>8-20 W</t>
  </si>
  <si>
    <t>Driver</t>
  </si>
  <si>
    <t>-</t>
  </si>
  <si>
    <t>ESP32</t>
  </si>
  <si>
    <t>5/3,3</t>
  </si>
  <si>
    <t>20-80 mA</t>
  </si>
  <si>
    <t>HX711</t>
  </si>
  <si>
    <t>&lt;1,5 mA</t>
  </si>
  <si>
    <t>DHT22</t>
  </si>
  <si>
    <t>RTC</t>
  </si>
  <si>
    <t xml:space="preserve">Dispention </t>
  </si>
  <si>
    <t>with limited motor and wifi not at highest power all de time</t>
  </si>
  <si>
    <t>12 V</t>
  </si>
  <si>
    <t xml:space="preserve">0,7 - 1,7 </t>
  </si>
  <si>
    <t>A</t>
  </si>
  <si>
    <t>5 V</t>
  </si>
  <si>
    <t xml:space="preserve">0,1-0,3 </t>
  </si>
  <si>
    <t>E total/dia</t>
  </si>
  <si>
    <t>0,73-2</t>
  </si>
  <si>
    <t>Wh/dia</t>
  </si>
  <si>
    <t>Disable driver while not dispensing</t>
  </si>
  <si>
    <t>Wifi only punctual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</si>
</sst>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_-[$€-2]\ * #,##0.00_-;\-[$€-2]\ * #,##0.00_-;_-[$€-2]\ * &quot;-&quot;??_-;_-@_-"/>
  </numFmts>
  <fonts count="11">
    <font>
      <sz val="11"/>
      <color rgb="FF000000"/>
      <name val="Calibri"/>
      <family val="2"/>
      <charset val="1"/>
    </font>
    <font>
      <sz val="11"/>
      <color rgb="FF000000"/>
      <name val="Cambria"/>
      <family val="1"/>
      <charset val="1"/>
    </font>
    <font>
      <b/>
      <sz val="14"/>
      <color rgb="FF000000"/>
      <name val="Cambria"/>
      <family val="1"/>
      <charset val="1"/>
    </font>
    <font>
      <b/>
      <sz val="11"/>
      <color rgb="FF000000"/>
      <name val="Cambria"/>
      <family val="1"/>
      <charset val="1"/>
    </font>
    <font>
      <u/>
      <sz val="11"/>
      <color rgb="FF0563C1"/>
      <name val="Calibri"/>
      <family val="2"/>
      <charset val="1"/>
    </font>
    <font>
      <u/>
      <sz val="11"/>
      <color rgb="FF0563C1"/>
      <name val="Cambria"/>
      <family val="1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mbria"/>
      <family val="1"/>
    </font>
    <font>
      <sz val="11"/>
      <color rgb="FF000000"/>
      <name val="Cambria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A6A6A6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0" borderId="0" applyBorder="0" applyProtection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/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1" fillId="3" borderId="1" xfId="0" applyFont="1" applyFill="1" applyBorder="1"/>
    <xf numFmtId="0" fontId="5" fillId="0" borderId="1" xfId="1" applyFont="1" applyBorder="1" applyProtection="1"/>
    <xf numFmtId="0" fontId="1" fillId="3" borderId="2" xfId="0" applyFont="1" applyFill="1" applyBorder="1" applyAlignment="1">
      <alignment wrapText="1"/>
    </xf>
    <xf numFmtId="0" fontId="3" fillId="0" borderId="3" xfId="0" applyFont="1" applyBorder="1"/>
    <xf numFmtId="0" fontId="1" fillId="3" borderId="4" xfId="0" applyFont="1" applyFill="1" applyBorder="1" applyAlignment="1">
      <alignment wrapText="1"/>
    </xf>
    <xf numFmtId="0" fontId="6" fillId="0" borderId="1" xfId="1" applyFont="1" applyBorder="1" applyProtection="1"/>
    <xf numFmtId="0" fontId="6" fillId="3" borderId="1" xfId="1" applyFont="1" applyFill="1" applyBorder="1"/>
    <xf numFmtId="0" fontId="7" fillId="3" borderId="1" xfId="0" applyFont="1" applyFill="1" applyBorder="1" applyAlignment="1">
      <alignment wrapText="1"/>
    </xf>
    <xf numFmtId="8" fontId="1" fillId="3" borderId="1" xfId="0" applyNumberFormat="1" applyFont="1" applyFill="1" applyBorder="1"/>
    <xf numFmtId="0" fontId="6" fillId="3" borderId="1" xfId="1" applyFont="1" applyFill="1" applyBorder="1" applyProtection="1"/>
    <xf numFmtId="0" fontId="8" fillId="3" borderId="1" xfId="0" applyFont="1" applyFill="1" applyBorder="1" applyAlignment="1">
      <alignment wrapText="1"/>
    </xf>
    <xf numFmtId="164" fontId="1" fillId="3" borderId="1" xfId="0" applyNumberFormat="1" applyFon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 wrapText="1"/>
    </xf>
    <xf numFmtId="164" fontId="7" fillId="3" borderId="1" xfId="0" applyNumberFormat="1" applyFont="1" applyFill="1" applyBorder="1" applyAlignment="1">
      <alignment horizontal="right"/>
    </xf>
    <xf numFmtId="0" fontId="0" fillId="0" borderId="2" xfId="0" applyBorder="1"/>
    <xf numFmtId="0" fontId="0" fillId="0" borderId="5" xfId="0" applyBorder="1"/>
    <xf numFmtId="0" fontId="9" fillId="5" borderId="6" xfId="0" applyFont="1" applyFill="1" applyBorder="1"/>
    <xf numFmtId="0" fontId="9" fillId="5" borderId="7" xfId="0" applyFont="1" applyFill="1" applyBorder="1"/>
    <xf numFmtId="0" fontId="0" fillId="5" borderId="8" xfId="0" applyFill="1" applyBorder="1"/>
    <xf numFmtId="0" fontId="9" fillId="0" borderId="2" xfId="0" applyFont="1" applyBorder="1"/>
    <xf numFmtId="0" fontId="9" fillId="0" borderId="12" xfId="0" applyFont="1" applyBorder="1"/>
    <xf numFmtId="0" fontId="0" fillId="0" borderId="12" xfId="0" applyBorder="1"/>
    <xf numFmtId="0" fontId="9" fillId="0" borderId="5" xfId="0" applyFont="1" applyBorder="1"/>
    <xf numFmtId="0" fontId="9" fillId="6" borderId="6" xfId="0" applyFont="1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10" xfId="0" applyFill="1" applyBorder="1"/>
    <xf numFmtId="0" fontId="0" fillId="7" borderId="11" xfId="0" applyFill="1" applyBorder="1"/>
    <xf numFmtId="0" fontId="10" fillId="0" borderId="2" xfId="0" applyFont="1" applyBorder="1"/>
    <xf numFmtId="0" fontId="9" fillId="7" borderId="9" xfId="0" applyFont="1" applyFill="1" applyBorder="1"/>
    <xf numFmtId="0" fontId="10" fillId="0" borderId="0" xfId="0" applyFont="1"/>
    <xf numFmtId="0" fontId="9" fillId="4" borderId="6" xfId="0" applyFont="1" applyFill="1" applyBorder="1"/>
    <xf numFmtId="0" fontId="0" fillId="4" borderId="7" xfId="0" applyFill="1" applyBorder="1"/>
    <xf numFmtId="0" fontId="0" fillId="4" borderId="8" xfId="0" applyFill="1" applyBorder="1"/>
    <xf numFmtId="0" fontId="9" fillId="4" borderId="7" xfId="0" applyFont="1" applyFill="1" applyBorder="1"/>
    <xf numFmtId="0" fontId="9" fillId="4" borderId="8" xfId="0" applyFont="1" applyFill="1" applyBorder="1"/>
    <xf numFmtId="0" fontId="9" fillId="8" borderId="9" xfId="0" applyFont="1" applyFill="1" applyBorder="1"/>
    <xf numFmtId="0" fontId="9" fillId="8" borderId="10" xfId="0" applyFont="1" applyFill="1" applyBorder="1"/>
    <xf numFmtId="0" fontId="9" fillId="8" borderId="11" xfId="0" applyFont="1" applyFill="1" applyBorder="1"/>
    <xf numFmtId="0" fontId="3" fillId="2" borderId="1" xfId="0" applyFont="1" applyFill="1" applyBorder="1" applyAlignment="1">
      <alignment horizontal="center"/>
    </xf>
    <xf numFmtId="0" fontId="6" fillId="3" borderId="1" xfId="2" applyFill="1" applyBorder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114480</xdr:colOff>
      <xdr:row>0</xdr:row>
      <xdr:rowOff>66600</xdr:rowOff>
    </xdr:from>
    <xdr:to>
      <xdr:col>0</xdr:col>
      <xdr:colOff>653760</xdr:colOff>
      <xdr:row>3</xdr:row>
      <xdr:rowOff>15480</xdr:rowOff>
    </xdr:to>
    <xdr:pic>
      <xdr:nvPicPr>
        <xdr:cNvPr id="2" name="Imagen 1" descr="Logo_UVIC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4480" y="66600"/>
          <a:ext cx="539280" cy="539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123840</xdr:colOff>
      <xdr:row>0</xdr:row>
      <xdr:rowOff>114480</xdr:rowOff>
    </xdr:from>
    <xdr:to>
      <xdr:col>0</xdr:col>
      <xdr:colOff>663120</xdr:colOff>
      <xdr:row>3</xdr:row>
      <xdr:rowOff>63360</xdr:rowOff>
    </xdr:to>
    <xdr:pic>
      <xdr:nvPicPr>
        <xdr:cNvPr id="2" name="Imagen 1" descr="Logo_UVIC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3840" y="114480"/>
          <a:ext cx="539280" cy="539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7</xdr:col>
      <xdr:colOff>0</xdr:colOff>
      <xdr:row>32</xdr:row>
      <xdr:rowOff>47625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8A588A0-0BD8-1044-F83F-CF57E30B4246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0" y="1314450"/>
          <a:ext cx="304800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104760</xdr:colOff>
      <xdr:row>0</xdr:row>
      <xdr:rowOff>47520</xdr:rowOff>
    </xdr:from>
    <xdr:to>
      <xdr:col>0</xdr:col>
      <xdr:colOff>644040</xdr:colOff>
      <xdr:row>2</xdr:row>
      <xdr:rowOff>177480</xdr:rowOff>
    </xdr:to>
    <xdr:pic>
      <xdr:nvPicPr>
        <xdr:cNvPr id="4" name="Imagen 1" descr="Logo_UVIC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04760" y="47520"/>
          <a:ext cx="539280" cy="5396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es/SUNLU-PLA-1-75mm-Pulcramente-Dimensional/dp/B0BTHSX6S3/ref=sr_1_5?crid=2O7HLPWQGYY5X&amp;dib=eyJ2IjoiMSJ9.4rZW6W84AJy3sNridF8hpDFZ_49Bk85UzgOQS_YPhYYeUz0xIzJtVDxOStL6eWhObxJkpzM3FKf1HcqrcvV8rLZrHACzDRAC2grxLWJ1ehaqwgGSnAmyS3TutYNs472aIfc7B6RcSD7fgTralRPEkuv_AENYK620mzebM-xLJFVZ36pLeSVPtaPcqOsm1UKE1ioM5ahL9Z0KyzLGVgdBdlWxg32RaPWExlBIK3WgHEY1LewsvNaMdL_X0cvGJBMvRgt_DTOZnjoY2A_RPwRj_zPHIP-wu0T72IZrBu01m-o.UMWnVVn7vJBnrs7q0dbofHRTqTTEhmUdpqj3Que1mH8&amp;dib_tag=se&amp;keywords=pla%2Balimentario&amp;qid=1771955329&amp;sprefix=PLA%2BALIM%2Caps%2C246&amp;sr=8-5&amp;th=1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https://eu.robotshop.com/es/products/mini-boton-interruptor?qd=ba865796dec8606c74620d6c79e11a55" TargetMode="External"/><Relationship Id="rId7" Type="http://schemas.openxmlformats.org/officeDocument/2006/relationships/hyperlink" Target="https://www.amazon.es/Wishiot-digitales-miniatura-electr%C3%B3nicos-port%C3%A1tiles/dp/B0CRDBJ8L7/ref=sr_1_7?__mk_es_ES=%C3%85M%C3%85%C5%BD%C3%95%C3%91&amp;crid=2EYWAW1K0FM7Z&amp;dib=eyJ2IjoiMSJ9.m6_-g4GdzRhLewjITElI_twhry6n0zrSGYfrY1mLA9yzFB2rskF_SxFj9rJGB57bwa99pojwzQ-4oWr6pUa5PjYyYYQSu1VPq42h1vaZg_srEL7AJBDhxgQwWQCz-HRvvyPSXedm5ZjoCXv2mCo-g-cHsHkURUL8N1yujuUYW8hHI_qczO8PGR9EYB9HwM0kJHOx7SikZr-enol5_M8RgWlWPucmBDOGRJe_bxkwEhf1uA7-pNSsaOs81OKbLKxYwXQdHnpLr0lCe-RxYK_-yCCDhsETkLNc-cCS5OdZQEg.5pg1NXDbWO274pOFIOORpv87mEjFu3b8ZirpvK_Ru88&amp;dib_tag=se&amp;keywords=celda%2Bde%2Bcarga%2B1kg&amp;qid=1771955119&amp;s=industrial&amp;sprefix=celda%2Bde%2Bcarga%2B1k%2Cindustrial%2C256&amp;sr=1-7&amp;th=1" TargetMode="External"/><Relationship Id="rId12" Type="http://schemas.openxmlformats.org/officeDocument/2006/relationships/hyperlink" Target="https://www.amazon.es/Binghe-Bol%C3%ADgrafo-Contacto-Resoluci%C3%B3n-Compatible/dp/B0D6B9M4ZH/ref=sr_1_2?crid=3MPWER57NOGQ1&amp;dib=eyJ2IjoiMSJ9.ynY1hKOlPAuxuWGgtYGLFoRdRvGBwgjxnFq7Xx49YHFToj4G5iJh85BNnkNR4ln1Y6piD7Wmr1I74sGgFgG_pCVE8pH9UBYTAVYcT2TpttY7NKV2CT8xtR994gk6WluSqozCT7xpTwQOGbBMsK-k9zO27NQnPT1gdvfsEJPisd56hN1pM7rWnPvBYd4LdhQGnjm8oplE42FcFVFtm32XyOKaWUytP2yQGzgRkHAFdA6MU6zXhg8MO3ultUoEB4qc7VNNLetS1VACJZLhppjLVRfnutImIOaAJu3p6ocDB9c.ZQiaQSLIHVaUup2VBsz--8FUekmqnmgUBvRXg-FY6Mg&amp;dib_tag=se&amp;keywords=pantalla+lcd+tft+5%22+arduino&amp;qid=1772116795&amp;sprefix=pantalla+lcd+tft+5%22+arduino+prime%2Caps%2C328&amp;sr=8-2" TargetMode="External"/><Relationship Id="rId2" Type="http://schemas.openxmlformats.org/officeDocument/2006/relationships/hyperlink" Target="https://eu.robotshop.com/es/products/sensor-de-temperatura-y-humedad-dht22?qd=cb5eded7ee8b3a10f2775ecf068600a7" TargetMode="External"/><Relationship Id="rId1" Type="http://schemas.openxmlformats.org/officeDocument/2006/relationships/hyperlink" Target="https://www.amazon.es/Motor-pasos-imetx-Ender-extrusi%C3%B3n/dp/B0C36SWTCT/ref=asc_df_B0C36SWTCT?mcid=8a260e981d273b739753c6d9ebfd5135&amp;tag=googshopes-21&amp;linkCode=df0&amp;hvadid=704464120921&amp;hvpos=&amp;hvnetw=g&amp;hvrand=15304084922951291005&amp;hvpone=&amp;hvptwo=&amp;hvqmt=&amp;hvdev=c&amp;hvdvcmdl=&amp;hvlocint=&amp;hvlocphy=1005469&amp;hvtargid=pla-2219485249634&amp;hvocijid=15304084922951291005-B0C36SWTCT-&amp;hvexpln=0&amp;th=1" TargetMode="External"/><Relationship Id="rId6" Type="http://schemas.openxmlformats.org/officeDocument/2006/relationships/hyperlink" Target="https://www.amazon.es/Unidades-Prototipos-Soldadura-Universal-Electr%C3%B3nica/dp/B07NWLGY3T/ref=sr_1_7?crid=1ER6PKM7ULVNX&amp;dib=eyJ2IjoiMSJ9.pXGfZKooSjN4Z_zY6Qbk2GBGQsCa2fhuqzpWXOh6tqnaChDby6gRiNiLF5S4QDOgext74iq9vMGisF0JxROMQc_c_9LLNAhTC2ANLrhLRmexFkx19MbvPtLJzSCGUrIwaLbQq7idbjTJ5dGMq0IYvX06LPQbfuBmirC1fnI66YGGhWUc7QToC00k4puGn1g8i_wtMtb5iKRBDYGN671tKTYAc4DBS2LuRFzgIXbbJMLfqnAxZJR7GbA-JXHBETap2hl2uYPYavI7On-ojU4Apd1YXZNLGHf-C9EasU4WqTs.GvxQZYhYzrpx49pndSbMN0XZ8ItWiLnSYAfHJNbtB2k&amp;dib_tag=se&amp;keywords=PCB+-+Placa+de+circuito+impreso+universal+de+doble+cara+%28PCB%2C+9+x+15+cm%2C+10+unidades%29&amp;qid=1771954984&amp;sprefix=pcb+-+placa+de+circuito+impreso+universal+de+doble+cara+pcb+9+x+15+cm+10+unidades+%2Caps%2C278&amp;sr=8-7" TargetMode="External"/><Relationship Id="rId11" Type="http://schemas.openxmlformats.org/officeDocument/2006/relationships/hyperlink" Target="https://www.amazon.es/WINGONEER-DS3231-AT24C32-precisi%C3%B3n-Arduino/dp/B01H5NAFUY/ref=sr_1_10?crid=H84UCJ0WCA1L&amp;dib=eyJ2IjoiMSJ9.Fpqd2W8wLX6BNYCbsF8DWz9WehkDAcP5DdswaGRaYba-txF6Mts7o1_hebtolHKdU5HuGGfqbpQwLWn5NLnY4n6R9krneha9b-WOu5kyyhnM_69rwJUjtsgBk5EERmUEL9Wqvjq5EW97cZGRlu32iphgR-JCLZ20wEZ4rFIgjt3w5EkeQDmpVg3M6S84AOuiIurUmfqz5OYGsUNbtpNoVA7RNIXHsO8dteGrkxPxtU7pd3lXiG1HpQByKh9q8pGXZ-g4r25ysKXt7c4N0hSHbw.4qAu9J9okB8ery8gcXqU5wZBNEYa0yNyCAuBvNQ0P2U&amp;dib_tag=se&amp;keywords=rtc+3231&amp;qid=1772115735&amp;sprefix=%2Caps%2C352&amp;sr=8-10" TargetMode="External"/><Relationship Id="rId5" Type="http://schemas.openxmlformats.org/officeDocument/2006/relationships/hyperlink" Target="https://eu.robotshop.com/products/drv8825-stepper-motor-driver-header-pins-soldered?qd=b0e06a13238aed4c057df21e9ceb0a63" TargetMode="External"/><Relationship Id="rId10" Type="http://schemas.openxmlformats.org/officeDocument/2006/relationships/hyperlink" Target="https://www.amazon.es/Capacidad-Potencia-Alimentaci%C3%B3n-Ininterrumpida-Enrutador/dp/B0F6PC4MH5?source=ps-sl-shoppingads-lpcontext&amp;ref_=fplfs&amp;smid=A10PGDQ6G32BHL&amp;th=1" TargetMode="External"/><Relationship Id="rId4" Type="http://schemas.openxmlformats.org/officeDocument/2006/relationships/hyperlink" Target="https://www.robotshop.com/products/squishy-circuits-switch?qd=39b0ae91ee1fd65d37b1df2a9d2177b2" TargetMode="External"/><Relationship Id="rId9" Type="http://schemas.openxmlformats.org/officeDocument/2006/relationships/hyperlink" Target="https://www.amazon.es/AZDelivery-NodeMCU-ESP-WROOM-32-Tablero-Desarrollo/dp/B071P98VTG/ref=sr_1_1_sspa?crid=48W7LJDCJ546&amp;dib=eyJ2IjoiMSJ9.wOAORRubSEXcOhrGCBvaX4JBK0zWu1Dfso00kGIrgOSncdtBNtJxmDlnat9TpYg3a4ABe7itoLKHpwk9AcpNb2zeAgOkVjpOtfV3hv05sI3cNz3OHrlfICgilmrbs_i4IS71OVlx74MopDhEHmIwIURChyceavTe66oSFbNZD20w8aeP5TmgfnCDbsQquftConH3DBOg_b2y__Bx73uEIA6IS3ae3fIEiXf-jlCjUm9w6plHItCdJh3pHUUiM3uWlypHSzeLXZUBVJ22k6cv13NS7jZqrKVFLsQikH_BYhQ.nKZh5Oyg9oQKiYQPdbFqSYDNqvNdanU0Jb-qyFLLaLo&amp;dib_tag=se&amp;keywords=esp32%2Bwroom%2B32&amp;qid=1771955760&amp;sprefix=ESP32%2BWROOM%2Caps%2C291&amp;sr=8-1-spons&amp;aref=7GVQ89KQCA&amp;sp_csd=d2lkZ2V0TmFtZT1zcF9hdGY&amp;th=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obotshop.com/" TargetMode="External"/><Relationship Id="rId2" Type="http://schemas.openxmlformats.org/officeDocument/2006/relationships/hyperlink" Target="https://www.bcn3dtechnologies.com/ca/" TargetMode="External"/><Relationship Id="rId1" Type="http://schemas.openxmlformats.org/officeDocument/2006/relationships/hyperlink" Target="https://es.rs-online.com/" TargetMode="External"/><Relationship Id="rId6" Type="http://schemas.openxmlformats.org/officeDocument/2006/relationships/hyperlink" Target="http://www.alacermas.com/index.php" TargetMode="External"/><Relationship Id="rId5" Type="http://schemas.openxmlformats.org/officeDocument/2006/relationships/hyperlink" Target="https://www.amazon.es/" TargetMode="External"/><Relationship Id="rId4" Type="http://schemas.openxmlformats.org/officeDocument/2006/relationships/hyperlink" Target="https://www.motedis.es/shop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J42"/>
  <sheetViews>
    <sheetView topLeftCell="A11" zoomScaleNormal="100" workbookViewId="0">
      <selection activeCell="C26" sqref="C26"/>
    </sheetView>
  </sheetViews>
  <sheetFormatPr defaultColWidth="11.42578125" defaultRowHeight="14.25"/>
  <cols>
    <col min="1" max="1" width="11.42578125" style="1"/>
    <col min="2" max="2" width="37.85546875" style="1" customWidth="1"/>
    <col min="3" max="3" width="52.5703125" style="2" customWidth="1"/>
    <col min="4" max="1024" width="11.42578125" style="1"/>
  </cols>
  <sheetData>
    <row r="2" spans="2:3" ht="18">
      <c r="B2" s="3" t="s">
        <v>0</v>
      </c>
    </row>
    <row r="4" spans="2:3">
      <c r="B4" s="4" t="s">
        <v>1</v>
      </c>
      <c r="C4" s="5" t="s">
        <v>2</v>
      </c>
    </row>
    <row r="6" spans="2:3" ht="15">
      <c r="B6" s="4" t="s">
        <v>3</v>
      </c>
      <c r="C6" s="6" t="s">
        <v>4</v>
      </c>
    </row>
    <row r="8" spans="2:3" ht="15">
      <c r="B8" s="4" t="s">
        <v>5</v>
      </c>
      <c r="C8" s="6" t="s">
        <v>6</v>
      </c>
    </row>
    <row r="10" spans="2:3">
      <c r="B10" s="53" t="s">
        <v>7</v>
      </c>
      <c r="C10" s="53"/>
    </row>
    <row r="11" spans="2:3">
      <c r="B11" s="4" t="s">
        <v>8</v>
      </c>
      <c r="C11" s="7" t="s">
        <v>9</v>
      </c>
    </row>
    <row r="12" spans="2:3" ht="15">
      <c r="B12" s="8">
        <v>1</v>
      </c>
      <c r="C12" s="6" t="s">
        <v>10</v>
      </c>
    </row>
    <row r="13" spans="2:3" ht="15">
      <c r="B13" s="8">
        <f>B12+1</f>
        <v>2</v>
      </c>
      <c r="C13" s="6" t="s">
        <v>11</v>
      </c>
    </row>
    <row r="14" spans="2:3" ht="15">
      <c r="B14" s="8">
        <f>B13+1</f>
        <v>3</v>
      </c>
      <c r="C14" s="6" t="s">
        <v>12</v>
      </c>
    </row>
    <row r="15" spans="2:3" ht="15">
      <c r="B15" s="8">
        <f>B14+1</f>
        <v>4</v>
      </c>
      <c r="C15" s="6" t="s">
        <v>13</v>
      </c>
    </row>
    <row r="16" spans="2:3" ht="15">
      <c r="B16" s="8">
        <f>B15+1</f>
        <v>5</v>
      </c>
      <c r="C16" s="6" t="s">
        <v>14</v>
      </c>
    </row>
    <row r="17" spans="2:3" ht="29.25">
      <c r="B17" s="8">
        <f>B16+1</f>
        <v>6</v>
      </c>
      <c r="C17" s="18" t="s">
        <v>15</v>
      </c>
    </row>
    <row r="18" spans="2:3" ht="15">
      <c r="B18" s="17">
        <f>B17+1</f>
        <v>7</v>
      </c>
      <c r="C18" s="16" t="s">
        <v>16</v>
      </c>
    </row>
    <row r="19" spans="2:3" ht="15">
      <c r="B19" s="17">
        <f>B18+1</f>
        <v>8</v>
      </c>
      <c r="C19" s="16" t="s">
        <v>17</v>
      </c>
    </row>
    <row r="20" spans="2:3" ht="15"/>
    <row r="21" spans="2:3" ht="15">
      <c r="B21" s="53" t="s">
        <v>18</v>
      </c>
      <c r="C21" s="53"/>
    </row>
    <row r="22" spans="2:3" ht="15">
      <c r="B22" s="8" t="s">
        <v>19</v>
      </c>
      <c r="C22" s="6" t="s">
        <v>20</v>
      </c>
    </row>
    <row r="23" spans="2:3" ht="15">
      <c r="B23" s="8" t="s">
        <v>21</v>
      </c>
      <c r="C23" s="6" t="s">
        <v>22</v>
      </c>
    </row>
    <row r="24" spans="2:3" ht="15">
      <c r="B24" s="8" t="s">
        <v>23</v>
      </c>
      <c r="C24" s="6" t="s">
        <v>24</v>
      </c>
    </row>
    <row r="25" spans="2:3" ht="15">
      <c r="B25" s="8" t="s">
        <v>25</v>
      </c>
      <c r="C25" s="6">
        <v>1</v>
      </c>
    </row>
    <row r="26" spans="2:3" ht="15">
      <c r="B26" s="8" t="s">
        <v>26</v>
      </c>
      <c r="C26" s="6" t="s">
        <v>27</v>
      </c>
    </row>
    <row r="27" spans="2:3" ht="29.25">
      <c r="B27" s="8" t="s">
        <v>28</v>
      </c>
      <c r="C27" s="6" t="s">
        <v>29</v>
      </c>
    </row>
    <row r="28" spans="2:3" ht="15">
      <c r="B28" s="8"/>
      <c r="C28" s="5"/>
    </row>
    <row r="29" spans="2:3" ht="15"/>
    <row r="30" spans="2:3" ht="15">
      <c r="B30" s="53" t="s">
        <v>30</v>
      </c>
      <c r="C30" s="53"/>
    </row>
    <row r="31" spans="2:3" ht="15">
      <c r="B31" s="8" t="s">
        <v>31</v>
      </c>
      <c r="C31" s="6" t="s">
        <v>32</v>
      </c>
    </row>
    <row r="32" spans="2:3" ht="15">
      <c r="B32" s="8" t="s">
        <v>33</v>
      </c>
      <c r="C32" s="24" t="s">
        <v>34</v>
      </c>
    </row>
    <row r="33" spans="2:3" ht="15">
      <c r="B33" s="8" t="s">
        <v>35</v>
      </c>
      <c r="C33" s="6" t="s">
        <v>36</v>
      </c>
    </row>
    <row r="34" spans="2:3" ht="15">
      <c r="B34" s="8" t="s">
        <v>37</v>
      </c>
      <c r="C34" s="6" t="s">
        <v>38</v>
      </c>
    </row>
    <row r="35" spans="2:3" ht="15">
      <c r="B35" s="8" t="s">
        <v>39</v>
      </c>
      <c r="C35" s="6" t="s">
        <v>40</v>
      </c>
    </row>
    <row r="36" spans="2:3" ht="15">
      <c r="B36" s="8" t="s">
        <v>41</v>
      </c>
      <c r="C36" s="6" t="s">
        <v>42</v>
      </c>
    </row>
    <row r="37" spans="2:3" ht="15">
      <c r="B37" s="8" t="s">
        <v>43</v>
      </c>
      <c r="C37" s="6" t="s">
        <v>44</v>
      </c>
    </row>
    <row r="38" spans="2:3" ht="15">
      <c r="B38" s="8" t="s">
        <v>45</v>
      </c>
      <c r="C38" s="6" t="s">
        <v>46</v>
      </c>
    </row>
    <row r="39" spans="2:3" ht="15">
      <c r="B39" s="8"/>
      <c r="C39" s="5"/>
    </row>
    <row r="40" spans="2:3" ht="15">
      <c r="B40" s="8"/>
      <c r="C40" s="5"/>
    </row>
    <row r="41" spans="2:3" ht="15"/>
    <row r="42" spans="2:3" ht="15"/>
  </sheetData>
  <mergeCells count="3">
    <mergeCell ref="B10:C10"/>
    <mergeCell ref="B21:C21"/>
    <mergeCell ref="B30:C30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MJ4"/>
  <sheetViews>
    <sheetView topLeftCell="A4" zoomScale="70" zoomScaleNormal="70" workbookViewId="0">
      <selection activeCell="I8" sqref="I8"/>
    </sheetView>
  </sheetViews>
  <sheetFormatPr defaultColWidth="11.42578125" defaultRowHeight="14.25"/>
  <cols>
    <col min="1" max="1024" width="11.42578125" style="1"/>
  </cols>
  <sheetData>
    <row r="2" spans="2:2" ht="18">
      <c r="B2" s="3" t="s">
        <v>47</v>
      </c>
    </row>
    <row r="4" spans="2:2">
      <c r="B4" s="1" t="s">
        <v>48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AMJ31"/>
  <sheetViews>
    <sheetView tabSelected="1" topLeftCell="A5" zoomScaleNormal="100" workbookViewId="0">
      <selection activeCell="F20" sqref="F20"/>
    </sheetView>
  </sheetViews>
  <sheetFormatPr defaultColWidth="11.42578125" defaultRowHeight="14.25"/>
  <cols>
    <col min="1" max="1" width="11.42578125" style="1"/>
    <col min="2" max="2" width="14" style="1" customWidth="1"/>
    <col min="3" max="3" width="50" style="2" customWidth="1"/>
    <col min="4" max="4" width="11.42578125" style="1"/>
    <col min="5" max="5" width="17.140625" style="1" customWidth="1"/>
    <col min="6" max="6" width="11.42578125" style="1"/>
    <col min="7" max="7" width="15" style="1" customWidth="1"/>
    <col min="8" max="8" width="29" style="1" customWidth="1"/>
    <col min="9" max="1024" width="11.42578125" style="1"/>
  </cols>
  <sheetData>
    <row r="2" spans="2:8" s="3" customFormat="1" ht="18">
      <c r="B2" s="3" t="s">
        <v>49</v>
      </c>
      <c r="C2" s="9"/>
    </row>
    <row r="3" spans="2:8" s="3" customFormat="1" ht="18">
      <c r="C3" s="9"/>
    </row>
    <row r="5" spans="2:8" ht="15">
      <c r="B5" s="10" t="s">
        <v>50</v>
      </c>
      <c r="C5" s="6" t="s">
        <v>51</v>
      </c>
      <c r="E5" s="4" t="s">
        <v>52</v>
      </c>
      <c r="F5" s="4">
        <f>SUM(F9:F27)</f>
        <v>167.14</v>
      </c>
    </row>
    <row r="6" spans="2:8">
      <c r="E6" s="4" t="s">
        <v>53</v>
      </c>
      <c r="F6" s="11">
        <v>300</v>
      </c>
    </row>
    <row r="8" spans="2:8">
      <c r="B8" s="4" t="s">
        <v>8</v>
      </c>
      <c r="C8" s="12" t="s">
        <v>54</v>
      </c>
      <c r="D8" s="4" t="s">
        <v>55</v>
      </c>
      <c r="E8" s="4" t="s">
        <v>56</v>
      </c>
      <c r="F8" s="4" t="s">
        <v>57</v>
      </c>
      <c r="G8" s="4" t="s">
        <v>58</v>
      </c>
      <c r="H8" s="4" t="s">
        <v>59</v>
      </c>
    </row>
    <row r="9" spans="2:8" ht="15">
      <c r="B9" s="13">
        <v>1</v>
      </c>
      <c r="C9" s="6" t="s">
        <v>60</v>
      </c>
      <c r="D9" s="14">
        <v>1</v>
      </c>
      <c r="E9" s="25">
        <v>14</v>
      </c>
      <c r="F9" s="14">
        <f>E9*D9</f>
        <v>14</v>
      </c>
      <c r="G9" s="14" t="s">
        <v>61</v>
      </c>
      <c r="H9" s="23" t="s">
        <v>62</v>
      </c>
    </row>
    <row r="10" spans="2:8" ht="15">
      <c r="B10" s="13">
        <f>B9+1</f>
        <v>2</v>
      </c>
      <c r="C10" s="6" t="s">
        <v>63</v>
      </c>
      <c r="D10" s="14">
        <v>1</v>
      </c>
      <c r="E10" s="26">
        <v>13</v>
      </c>
      <c r="F10" s="6">
        <v>13</v>
      </c>
      <c r="G10" s="14" t="s">
        <v>61</v>
      </c>
      <c r="H10" s="23" t="s">
        <v>64</v>
      </c>
    </row>
    <row r="11" spans="2:8" ht="15">
      <c r="B11" s="13">
        <f>B10+1</f>
        <v>3</v>
      </c>
      <c r="C11" s="6" t="s">
        <v>65</v>
      </c>
      <c r="D11" s="14">
        <v>1</v>
      </c>
      <c r="E11" s="25">
        <v>20</v>
      </c>
      <c r="F11" s="14">
        <f>E11*D11</f>
        <v>20</v>
      </c>
      <c r="G11" s="14" t="s">
        <v>61</v>
      </c>
      <c r="H11" s="20" t="s">
        <v>66</v>
      </c>
    </row>
    <row r="12" spans="2:8" ht="15">
      <c r="B12" s="13">
        <f>B11+1</f>
        <v>4</v>
      </c>
      <c r="C12" s="6" t="s">
        <v>67</v>
      </c>
      <c r="D12" s="14">
        <v>1</v>
      </c>
      <c r="E12" s="25">
        <v>9.99</v>
      </c>
      <c r="F12" s="14">
        <f>E12*D12</f>
        <v>9.99</v>
      </c>
      <c r="G12" s="14" t="s">
        <v>68</v>
      </c>
      <c r="H12" s="20" t="s">
        <v>69</v>
      </c>
    </row>
    <row r="13" spans="2:8" ht="15">
      <c r="B13" s="13">
        <f>B12+1</f>
        <v>5</v>
      </c>
      <c r="C13" s="6" t="s">
        <v>70</v>
      </c>
      <c r="D13" s="14">
        <v>1</v>
      </c>
      <c r="E13" s="25">
        <v>13</v>
      </c>
      <c r="F13" s="14">
        <f>E13*D13</f>
        <v>13</v>
      </c>
      <c r="G13" s="14" t="s">
        <v>61</v>
      </c>
      <c r="H13" s="20" t="s">
        <v>71</v>
      </c>
    </row>
    <row r="14" spans="2:8" ht="15">
      <c r="B14" s="13">
        <f>B13+1</f>
        <v>6</v>
      </c>
      <c r="C14" s="21" t="s">
        <v>72</v>
      </c>
      <c r="D14" s="14">
        <v>3</v>
      </c>
      <c r="E14" s="25">
        <v>0.54</v>
      </c>
      <c r="F14" s="14">
        <f>E14*D14</f>
        <v>1.62</v>
      </c>
      <c r="G14" s="14" t="s">
        <v>68</v>
      </c>
      <c r="H14" s="20" t="s">
        <v>73</v>
      </c>
    </row>
    <row r="15" spans="2:8" ht="15">
      <c r="B15" s="13">
        <f>B14+1</f>
        <v>7</v>
      </c>
      <c r="C15" s="21" t="s">
        <v>74</v>
      </c>
      <c r="D15" s="14">
        <v>1</v>
      </c>
      <c r="E15" s="27">
        <v>5.58</v>
      </c>
      <c r="F15" s="14">
        <f>E15*D15</f>
        <v>5.58</v>
      </c>
      <c r="G15" s="14" t="s">
        <v>68</v>
      </c>
      <c r="H15" s="20" t="s">
        <v>75</v>
      </c>
    </row>
    <row r="16" spans="2:8" ht="29.25">
      <c r="B16" s="13">
        <f>B15+1</f>
        <v>8</v>
      </c>
      <c r="C16" s="21" t="s">
        <v>76</v>
      </c>
      <c r="D16" s="14">
        <v>1</v>
      </c>
      <c r="E16" s="27">
        <v>10.17</v>
      </c>
      <c r="F16" s="22">
        <f>E16*D16</f>
        <v>10.17</v>
      </c>
      <c r="G16" s="14" t="s">
        <v>61</v>
      </c>
      <c r="H16" s="20" t="s">
        <v>77</v>
      </c>
    </row>
    <row r="17" spans="2:8" ht="29.25">
      <c r="B17" s="13">
        <f>B16+1</f>
        <v>9</v>
      </c>
      <c r="C17" s="21" t="s">
        <v>78</v>
      </c>
      <c r="D17" s="14">
        <v>1</v>
      </c>
      <c r="E17" s="25" t="s">
        <v>79</v>
      </c>
      <c r="F17" s="14">
        <f>E17*D17</f>
        <v>19.239999999999998</v>
      </c>
      <c r="G17" s="14" t="s">
        <v>68</v>
      </c>
      <c r="H17" s="20" t="s">
        <v>80</v>
      </c>
    </row>
    <row r="18" spans="2:8" ht="15">
      <c r="B18" s="13">
        <f>B17+1</f>
        <v>10</v>
      </c>
      <c r="C18" s="21" t="s">
        <v>81</v>
      </c>
      <c r="D18" s="14">
        <v>1</v>
      </c>
      <c r="E18" s="25">
        <v>4.5</v>
      </c>
      <c r="F18" s="14">
        <f>E18*D18</f>
        <v>4.5</v>
      </c>
      <c r="G18" s="14" t="s">
        <v>61</v>
      </c>
      <c r="H18" s="54" t="s">
        <v>82</v>
      </c>
    </row>
    <row r="19" spans="2:8" ht="15">
      <c r="B19" s="13">
        <f>B18+1</f>
        <v>11</v>
      </c>
      <c r="C19" s="6" t="s">
        <v>83</v>
      </c>
      <c r="D19" s="14">
        <v>1</v>
      </c>
      <c r="E19" s="25">
        <v>39.9</v>
      </c>
      <c r="F19" s="14">
        <f>E19*D19</f>
        <v>39.9</v>
      </c>
      <c r="G19" s="14" t="s">
        <v>61</v>
      </c>
      <c r="H19" s="20" t="s">
        <v>84</v>
      </c>
    </row>
    <row r="20" spans="2:8" ht="15">
      <c r="B20" s="13">
        <f>B19+1</f>
        <v>12</v>
      </c>
      <c r="C20" s="6" t="s">
        <v>85</v>
      </c>
      <c r="D20" s="14">
        <v>1</v>
      </c>
      <c r="E20" s="25">
        <v>16.14</v>
      </c>
      <c r="F20" s="14">
        <f>E20*D20</f>
        <v>16.14</v>
      </c>
      <c r="G20" s="14" t="s">
        <v>61</v>
      </c>
      <c r="H20" s="54" t="s">
        <v>86</v>
      </c>
    </row>
    <row r="21" spans="2:8">
      <c r="B21" s="13">
        <f>B20+1</f>
        <v>13</v>
      </c>
      <c r="C21" s="6"/>
      <c r="D21" s="14"/>
      <c r="E21" s="25"/>
      <c r="F21" s="14">
        <f>E21*D21</f>
        <v>0</v>
      </c>
      <c r="G21" s="14"/>
      <c r="H21" s="14"/>
    </row>
    <row r="22" spans="2:8">
      <c r="B22" s="13">
        <f>B21+1</f>
        <v>14</v>
      </c>
      <c r="C22" s="6"/>
      <c r="D22" s="14"/>
      <c r="E22" s="14"/>
      <c r="F22" s="14">
        <f>E22*D22</f>
        <v>0</v>
      </c>
      <c r="G22" s="14"/>
      <c r="H22" s="14"/>
    </row>
    <row r="23" spans="2:8">
      <c r="B23" s="13">
        <f>B22+1</f>
        <v>15</v>
      </c>
      <c r="C23" s="6"/>
      <c r="D23" s="14"/>
      <c r="E23" s="14"/>
      <c r="F23" s="14">
        <f>E23*D23</f>
        <v>0</v>
      </c>
      <c r="G23" s="14"/>
      <c r="H23" s="14"/>
    </row>
    <row r="24" spans="2:8">
      <c r="B24" s="13">
        <f>B23+1</f>
        <v>16</v>
      </c>
      <c r="C24" s="6"/>
      <c r="D24" s="14"/>
      <c r="E24" s="14"/>
      <c r="F24" s="14">
        <f>E24*D24</f>
        <v>0</v>
      </c>
      <c r="G24" s="14"/>
      <c r="H24" s="14"/>
    </row>
    <row r="25" spans="2:8">
      <c r="B25" s="13">
        <f>B24+1</f>
        <v>17</v>
      </c>
      <c r="C25" s="6"/>
      <c r="D25" s="14"/>
      <c r="E25" s="14"/>
      <c r="F25" s="14">
        <f>E25*D25</f>
        <v>0</v>
      </c>
      <c r="G25" s="14"/>
      <c r="H25" s="14"/>
    </row>
    <row r="26" spans="2:8">
      <c r="B26" s="13">
        <f>B25+1</f>
        <v>18</v>
      </c>
      <c r="C26" s="6"/>
      <c r="D26" s="14"/>
      <c r="E26" s="14"/>
      <c r="F26" s="14">
        <f>E26*D26</f>
        <v>0</v>
      </c>
      <c r="G26" s="14"/>
      <c r="H26" s="14"/>
    </row>
    <row r="27" spans="2:8">
      <c r="B27" s="13">
        <f>B26+1</f>
        <v>19</v>
      </c>
      <c r="C27" s="6"/>
      <c r="D27" s="14"/>
      <c r="E27" s="14"/>
      <c r="F27" s="14">
        <f>E27*D27</f>
        <v>0</v>
      </c>
      <c r="G27" s="14"/>
      <c r="H27" s="14"/>
    </row>
    <row r="28" spans="2:8" ht="15"/>
    <row r="29" spans="2:8" ht="15"/>
    <row r="30" spans="2:8" ht="15"/>
    <row r="31" spans="2:8" ht="15"/>
  </sheetData>
  <hyperlinks>
    <hyperlink ref="H9" r:id="rId1" display="https://www.amazon.es/Motor-pasos-imetx-Ender-extrusi%C3%B3n/dp/B0C36SWTCT/ref=asc_df_B0C36SWTCT?mcid=8a260e981d273b739753c6d9ebfd5135&amp;tag=googshopes-21&amp;linkCode=df0&amp;hvadid=704464120921&amp;hvpos=&amp;hvnetw=g&amp;hvrand=15304084922951291005&amp;hvpone=&amp;hvptwo=&amp;hvqmt=&amp;hvdev=c&amp;hvdvcmdl=&amp;hvlocint=&amp;hvlocphy=1005469&amp;hvtargid=pla-2219485249634&amp;hvocijid=15304084922951291005-B0C36SWTCT-&amp;hvexpln=0&amp;th=1" xr:uid="{00000000-0004-0000-0200-000000000000}"/>
    <hyperlink ref="H12" r:id="rId2" xr:uid="{4C97B4AC-C42C-4E36-B9F7-6EB05E54C42B}"/>
    <hyperlink ref="H14" r:id="rId3" xr:uid="{1A0A384F-2ED0-4D1B-9736-9667C73B816D}"/>
    <hyperlink ref="H15" r:id="rId4" xr:uid="{CF134E54-DE04-4494-860F-46C64C167B2E}"/>
    <hyperlink ref="H17" r:id="rId5" xr:uid="{392D06C8-EA53-49FC-8D4F-7CF7C5BC4885}"/>
    <hyperlink ref="H16" r:id="rId6" display="https://www.amazon.es/Unidades-Prototipos-Soldadura-Universal-Electr%C3%B3nica/dp/B07NWLGY3T/ref=sr_1_7?crid=1ER6PKM7ULVNX&amp;dib=eyJ2IjoiMSJ9.pXGfZKooSjN4Z_zY6Qbk2GBGQsCa2fhuqzpWXOh6tqnaChDby6gRiNiLF5S4QDOgext74iq9vMGisF0JxROMQc_c_9LLNAhTC2ANLrhLRmexFkx19MbvPtLJzSCGUrIwaLbQq7idbjTJ5dGMq0IYvX06LPQbfuBmirC1fnI66YGGhWUc7QToC00k4puGn1g8i_wtMtb5iKRBDYGN671tKTYAc4DBS2LuRFzgIXbbJMLfqnAxZJR7GbA-JXHBETap2hl2uYPYavI7On-ojU4Apd1YXZNLGHf-C9EasU4WqTs.GvxQZYhYzrpx49pndSbMN0XZ8ItWiLnSYAfHJNbtB2k&amp;dib_tag=se&amp;keywords=PCB+-+Placa+de+circuito+impreso+universal+de+doble+cara+%28PCB%2C+9+x+15+cm%2C+10+unidades%29&amp;qid=1771954984&amp;sprefix=pcb+-+placa+de+circuito+impreso+universal+de+doble+cara+pcb+9+x+15+cm+10+unidades+%2Caps%2C278&amp;sr=8-7 " xr:uid="{014B1BF7-AAD4-4912-A715-8EC4B0D46A59}"/>
    <hyperlink ref="H11" r:id="rId7" display="https://www.amazon.es/Wishiot-digitales-miniatura-electr%C3%B3nicos-port%C3%A1tiles/dp/B0CRDBJ8L7/ref=sr_1_7?__mk_es_ES=%C3%85M%C3%85%C5%BD%C3%95%C3%91&amp;crid=2EYWAW1K0FM7Z&amp;dib=eyJ2IjoiMSJ9.m6_-g4GdzRhLewjITElI_twhry6n0zrSGYfrY1mLA9yzFB2rskF_SxFj9rJGB57bwa99pojwzQ-4oWr6pUa5PjYyYYQSu1VPq42h1vaZg_srEL7AJBDhxgQwWQCz-HRvvyPSXedm5ZjoCXv2mCo-g-cHsHkURUL8N1yujuUYW8hHI_qczO8PGR9EYB9HwM0kJHOx7SikZr-enol5_M8RgWlWPucmBDOGRJe_bxkwEhf1uA7-pNSsaOs81OKbLKxYwXQdHnpLr0lCe-RxYK_-yCCDhsETkLNc-cCS5OdZQEg.5pg1NXDbWO274pOFIOORpv87mEjFu3b8ZirpvK_Ru88&amp;dib_tag=se&amp;keywords=celda%2Bde%2Bcarga%2B1kg&amp;qid=1771955119&amp;s=industrial&amp;sprefix=celda%2Bde%2Bcarga%2B1k%2Cindustrial%2C256&amp;sr=1-7&amp;th=1" xr:uid="{6CD436D5-A2AD-4FB9-B1B7-D6DF1F23E51C}"/>
    <hyperlink ref="H13" r:id="rId8" display="https://www.amazon.es/SUNLU-PLA-1-75mm-Pulcramente-Dimensional/dp/B0BTHSX6S3/ref=sr_1_5?crid=2O7HLPWQGYY5X&amp;dib=eyJ2IjoiMSJ9.4rZW6W84AJy3sNridF8hpDFZ_49Bk85UzgOQS_YPhYYeUz0xIzJtVDxOStL6eWhObxJkpzM3FKf1HcqrcvV8rLZrHACzDRAC2grxLWJ1ehaqwgGSnAmyS3TutYNs472aIfc7B6RcSD7fgTralRPEkuv_AENYK620mzebM-xLJFVZ36pLeSVPtaPcqOsm1UKE1ioM5ahL9Z0KyzLGVgdBdlWxg32RaPWExlBIK3WgHEY1LewsvNaMdL_X0cvGJBMvRgt_DTOZnjoY2A_RPwRj_zPHIP-wu0T72IZrBu01m-o.UMWnVVn7vJBnrs7q0dbofHRTqTTEhmUdpqj3Que1mH8&amp;dib_tag=se&amp;keywords=pla%2Balimentario&amp;qid=1771955329&amp;sprefix=PLA%2BALIM%2Caps%2C246&amp;sr=8-5&amp;th=1" xr:uid="{55078727-66E0-407D-96C4-FCA07E58CCFF}"/>
    <hyperlink ref="H10" r:id="rId9" display="https://www.amazon.es/AZDelivery-NodeMCU-ESP-WROOM-32-Tablero-Desarrollo/dp/B071P98VTG/ref=sr_1_1_sspa?crid=48W7LJDCJ546&amp;dib=eyJ2IjoiMSJ9.wOAORRubSEXcOhrGCBvaX4JBK0zWu1Dfso00kGIrgOSncdtBNtJxmDlnat9TpYg3a4ABe7itoLKHpwk9AcpNb2zeAgOkVjpOtfV3hv05sI3cNz3OHrlfICgilmrbs_i4IS71OVlx74MopDhEHmIwIURChyceavTe66oSFbNZD20w8aeP5TmgfnCDbsQquftConH3DBOg_b2y__Bx73uEIA6IS3ae3fIEiXf-jlCjUm9w6plHItCdJh3pHUUiM3uWlypHSzeLXZUBVJ22k6cv13NS7jZqrKVFLsQikH_BYhQ.nKZh5Oyg9oQKiYQPdbFqSYDNqvNdanU0Jb-qyFLLaLo&amp;dib_tag=se&amp;keywords=esp32%2Bwroom%2B32&amp;qid=1771955760&amp;sprefix=ESP32%2BWROOM%2Caps%2C291&amp;sr=8-1-spons&amp;aref=7GVQ89KQCA&amp;sp_csd=d2lkZ2V0TmFtZT1zcF9hdGY&amp;th=1" xr:uid="{2779DC67-AD4F-4705-B137-9CBD99217CDD}"/>
    <hyperlink ref="H19" r:id="rId10" xr:uid="{A432D855-E3C8-49D6-AF6A-EE0CEEDA992A}"/>
    <hyperlink ref="H18" r:id="rId11" display="https://www.amazon.es/WINGONEER-DS3231-AT24C32-precisi%C3%B3n-Arduino/dp/B01H5NAFUY/ref=sr_1_10?crid=H84UCJ0WCA1L&amp;dib=eyJ2IjoiMSJ9.Fpqd2W8wLX6BNYCbsF8DWz9WehkDAcP5DdswaGRaYba-txF6Mts7o1_hebtolHKdU5HuGGfqbpQwLWn5NLnY4n6R9krneha9b-WOu5kyyhnM_69rwJUjtsgBk5EERmUEL9Wqvjq5EW97cZGRlu32iphgR-JCLZ20wEZ4rFIgjt3w5EkeQDmpVg3M6S84AOuiIurUmfqz5OYGsUNbtpNoVA7RNIXHsO8dteGrkxPxtU7pd3lXiG1HpQByKh9q8pGXZ-g4r25ysKXt7c4N0hSHbw.4qAu9J9okB8ery8gcXqU5wZBNEYa0yNyCAuBvNQ0P2U&amp;dib_tag=se&amp;keywords=rtc+3231&amp;qid=1772115735&amp;sprefix=%2Caps%2C352&amp;sr=8-10" xr:uid="{DB58705B-A89E-4667-8091-880E43502654}"/>
    <hyperlink ref="H20" r:id="rId12" display="https://www.amazon.es/Binghe-Bol%C3%ADgrafo-Contacto-Resoluci%C3%B3n-Compatible/dp/B0D6B9M4ZH/ref=sr_1_2?crid=3MPWER57NOGQ1&amp;dib=eyJ2IjoiMSJ9.ynY1hKOlPAuxuWGgtYGLFoRdRvGBwgjxnFq7Xx49YHFToj4G5iJh85BNnkNR4ln1Y6piD7Wmr1I74sGgFgG_pCVE8pH9UBYTAVYcT2TpttY7NKV2CT8xtR994gk6WluSqozCT7xpTwQOGbBMsK-k9zO27NQnPT1gdvfsEJPisd56hN1pM7rWnPvBYd4LdhQGnjm8oplE42FcFVFtm32XyOKaWUytP2yQGzgRkHAFdA6MU6zXhg8MO3ultUoEB4qc7VNNLetS1VACJZLhppjLVRfnutImIOaAJu3p6ocDB9c.ZQiaQSLIHVaUup2VBsz--8FUekmqnmgUBvRXg-FY6Mg&amp;dib_tag=se&amp;keywords=pantalla+lcd+tft+5%22+arduino&amp;qid=1772116795&amp;sprefix=pantalla+lcd+tft+5%22+arduino+prime%2Caps%2C328&amp;sr=8-2" xr:uid="{E5D11C71-10B7-4327-A132-A5BE3F2AE57D}"/>
  </hyperlinks>
  <pageMargins left="0.7" right="0.7" top="0.75" bottom="0.75" header="0.511811023622047" footer="0.511811023622047"/>
  <pageSetup paperSize="9" orientation="portrait" horizontalDpi="300" verticalDpi="300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AMJ1048576"/>
  <sheetViews>
    <sheetView zoomScaleNormal="100" workbookViewId="0">
      <selection activeCell="D20" sqref="D20"/>
    </sheetView>
  </sheetViews>
  <sheetFormatPr defaultColWidth="11.42578125" defaultRowHeight="14.25"/>
  <cols>
    <col min="1" max="2" width="11.42578125" style="1"/>
    <col min="3" max="3" width="19.7109375" style="1" customWidth="1"/>
    <col min="4" max="4" width="77.5703125" style="1" customWidth="1"/>
    <col min="5" max="1024" width="11.42578125" style="1"/>
  </cols>
  <sheetData>
    <row r="4" spans="3:5">
      <c r="C4" s="10" t="s">
        <v>58</v>
      </c>
      <c r="D4" s="10" t="s">
        <v>9</v>
      </c>
      <c r="E4" s="10" t="s">
        <v>87</v>
      </c>
    </row>
    <row r="5" spans="3:5">
      <c r="C5" s="11" t="s">
        <v>88</v>
      </c>
      <c r="D5" s="11" t="s">
        <v>89</v>
      </c>
      <c r="E5" s="15" t="s">
        <v>90</v>
      </c>
    </row>
    <row r="6" spans="3:5">
      <c r="C6" s="11" t="s">
        <v>91</v>
      </c>
      <c r="D6" s="11" t="s">
        <v>92</v>
      </c>
      <c r="E6" s="15" t="s">
        <v>93</v>
      </c>
    </row>
    <row r="7" spans="3:5" ht="15">
      <c r="C7" s="11" t="s">
        <v>68</v>
      </c>
      <c r="D7" s="11" t="s">
        <v>94</v>
      </c>
      <c r="E7" s="19" t="s">
        <v>95</v>
      </c>
    </row>
    <row r="8" spans="3:5">
      <c r="C8" s="11" t="s">
        <v>96</v>
      </c>
      <c r="D8" s="11" t="s">
        <v>97</v>
      </c>
      <c r="E8" s="15" t="s">
        <v>98</v>
      </c>
    </row>
    <row r="9" spans="3:5">
      <c r="C9" s="11" t="s">
        <v>61</v>
      </c>
      <c r="D9" s="11" t="s">
        <v>99</v>
      </c>
      <c r="E9" s="15" t="s">
        <v>100</v>
      </c>
    </row>
    <row r="10" spans="3:5">
      <c r="C10" s="11" t="s">
        <v>101</v>
      </c>
      <c r="D10" s="11" t="s">
        <v>97</v>
      </c>
      <c r="E10" s="15" t="s">
        <v>102</v>
      </c>
    </row>
    <row r="11" spans="3:5">
      <c r="C11" s="11"/>
      <c r="D11" s="11"/>
      <c r="E11" s="11"/>
    </row>
    <row r="12" spans="3:5">
      <c r="C12" s="11"/>
      <c r="D12" s="11"/>
      <c r="E12" s="11"/>
    </row>
    <row r="13" spans="3:5">
      <c r="C13" s="11"/>
      <c r="D13" s="11"/>
      <c r="E13" s="11"/>
    </row>
    <row r="15" spans="3:5">
      <c r="C15" s="1" t="s">
        <v>103</v>
      </c>
    </row>
    <row r="16" spans="3:5" ht="13.9">
      <c r="C16" s="1" t="s">
        <v>104</v>
      </c>
    </row>
    <row r="1048568" ht="12.75"/>
    <row r="1048569" ht="12.75"/>
    <row r="1048570" ht="12.75"/>
    <row r="1048571" ht="12.75"/>
    <row r="1048572" ht="12.75"/>
    <row r="1048573" ht="12.75"/>
    <row r="1048574" ht="12.75"/>
    <row r="1048575" ht="12.75"/>
    <row r="1048576" ht="12.75"/>
  </sheetData>
  <hyperlinks>
    <hyperlink ref="E5" r:id="rId1" xr:uid="{00000000-0004-0000-0300-000000000000}"/>
    <hyperlink ref="E6" r:id="rId2" xr:uid="{00000000-0004-0000-0300-000001000000}"/>
    <hyperlink ref="E7" r:id="rId3" xr:uid="{00000000-0004-0000-0300-000002000000}"/>
    <hyperlink ref="E8" r:id="rId4" xr:uid="{00000000-0004-0000-0300-000003000000}"/>
    <hyperlink ref="E9" r:id="rId5" xr:uid="{00000000-0004-0000-0300-000004000000}"/>
    <hyperlink ref="E10" r:id="rId6" xr:uid="{00000000-0004-0000-0300-000005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254-A6A9-456B-8996-41CE48D5BB23}">
  <sheetPr>
    <tabColor rgb="FFFF0000"/>
  </sheetPr>
  <dimension ref="B3:L46"/>
  <sheetViews>
    <sheetView workbookViewId="0">
      <selection activeCell="F15" sqref="F15"/>
    </sheetView>
  </sheetViews>
  <sheetFormatPr defaultRowHeight="15"/>
  <cols>
    <col min="2" max="2" width="14.140625" bestFit="1" customWidth="1"/>
    <col min="3" max="3" width="20.28515625" bestFit="1" customWidth="1"/>
    <col min="8" max="8" width="21.7109375" bestFit="1" customWidth="1"/>
    <col min="12" max="12" width="14" bestFit="1" customWidth="1"/>
  </cols>
  <sheetData>
    <row r="3" spans="2:12">
      <c r="B3" s="45" t="s">
        <v>105</v>
      </c>
      <c r="C3" s="48"/>
      <c r="D3" s="48"/>
      <c r="E3" s="49"/>
      <c r="H3" s="43" t="s">
        <v>106</v>
      </c>
      <c r="I3" s="40"/>
      <c r="J3" s="40"/>
      <c r="K3" s="41"/>
    </row>
    <row r="4" spans="2:12">
      <c r="H4" s="42" t="s">
        <v>107</v>
      </c>
      <c r="I4" s="28"/>
      <c r="J4" s="28"/>
      <c r="K4" s="28"/>
    </row>
    <row r="5" spans="2:12">
      <c r="B5" s="30" t="s">
        <v>108</v>
      </c>
      <c r="C5" s="31"/>
      <c r="D5" s="31"/>
      <c r="E5" s="32"/>
      <c r="H5" s="28"/>
      <c r="I5" s="28"/>
      <c r="J5" s="28"/>
      <c r="K5" s="28"/>
    </row>
    <row r="6" spans="2:12">
      <c r="B6" s="29"/>
      <c r="C6" s="29"/>
      <c r="D6" s="29"/>
      <c r="E6" s="29"/>
      <c r="H6" s="33" t="s">
        <v>109</v>
      </c>
      <c r="I6" s="28"/>
      <c r="J6" s="28">
        <v>250</v>
      </c>
      <c r="K6" s="28" t="s">
        <v>110</v>
      </c>
      <c r="L6" t="s">
        <v>111</v>
      </c>
    </row>
    <row r="7" spans="2:12">
      <c r="B7" s="33" t="s">
        <v>112</v>
      </c>
      <c r="C7" s="28" t="s">
        <v>113</v>
      </c>
      <c r="D7" s="28">
        <v>90</v>
      </c>
      <c r="E7" s="28" t="s">
        <v>114</v>
      </c>
      <c r="H7" s="33" t="s">
        <v>115</v>
      </c>
      <c r="I7" s="28"/>
      <c r="J7" s="28">
        <v>3.8</v>
      </c>
      <c r="K7" s="28" t="s">
        <v>116</v>
      </c>
      <c r="L7" t="s">
        <v>117</v>
      </c>
    </row>
    <row r="8" spans="2:12">
      <c r="B8" s="33"/>
      <c r="C8" s="28"/>
      <c r="D8" s="28"/>
      <c r="E8" s="28"/>
      <c r="H8" s="33" t="s">
        <v>118</v>
      </c>
      <c r="I8" s="28"/>
      <c r="J8" s="28">
        <f>J6/J7</f>
        <v>65.789473684210535</v>
      </c>
      <c r="K8" s="28" t="s">
        <v>119</v>
      </c>
    </row>
    <row r="9" spans="2:12">
      <c r="B9" s="33" t="s">
        <v>120</v>
      </c>
      <c r="C9" s="28" t="s">
        <v>121</v>
      </c>
      <c r="D9" s="28">
        <v>500</v>
      </c>
      <c r="E9" s="28" t="s">
        <v>122</v>
      </c>
      <c r="H9" s="33" t="s">
        <v>123</v>
      </c>
      <c r="I9" s="28"/>
      <c r="J9" s="28">
        <v>3000</v>
      </c>
      <c r="K9" s="28" t="s">
        <v>124</v>
      </c>
    </row>
    <row r="10" spans="2:12">
      <c r="B10" s="33"/>
      <c r="C10" s="28" t="s">
        <v>125</v>
      </c>
      <c r="D10" s="28">
        <v>0.4</v>
      </c>
      <c r="E10" s="28"/>
      <c r="H10" s="33"/>
      <c r="I10" s="28"/>
      <c r="J10" s="28"/>
      <c r="K10" s="28"/>
    </row>
    <row r="11" spans="2:12">
      <c r="B11" s="33" t="s">
        <v>126</v>
      </c>
      <c r="C11" s="28" t="s">
        <v>127</v>
      </c>
      <c r="D11" s="28">
        <v>0.4</v>
      </c>
      <c r="E11" s="28"/>
      <c r="H11" s="33" t="s">
        <v>128</v>
      </c>
      <c r="I11" s="28"/>
      <c r="J11" s="28">
        <f>J9/J8</f>
        <v>45.599999999999994</v>
      </c>
      <c r="K11" s="28" t="s">
        <v>129</v>
      </c>
    </row>
    <row r="12" spans="2:12">
      <c r="B12" s="33"/>
      <c r="C12" s="28"/>
      <c r="D12" s="28"/>
      <c r="E12" s="28"/>
    </row>
    <row r="13" spans="2:12">
      <c r="B13" s="33" t="s">
        <v>130</v>
      </c>
      <c r="C13" s="28" t="s">
        <v>131</v>
      </c>
      <c r="D13" s="28">
        <v>783</v>
      </c>
      <c r="E13" s="28" t="s">
        <v>132</v>
      </c>
    </row>
    <row r="14" spans="2:12">
      <c r="B14" s="34"/>
      <c r="C14" s="35" t="s">
        <v>133</v>
      </c>
      <c r="D14" s="35">
        <v>19.899999999999999</v>
      </c>
      <c r="E14" s="35" t="s">
        <v>134</v>
      </c>
    </row>
    <row r="15" spans="2:12">
      <c r="B15" s="37" t="s">
        <v>135</v>
      </c>
      <c r="C15" s="38"/>
      <c r="D15" s="38"/>
      <c r="E15" s="39"/>
    </row>
    <row r="16" spans="2:12">
      <c r="B16" s="36" t="s">
        <v>136</v>
      </c>
      <c r="C16" s="29" t="s">
        <v>113</v>
      </c>
      <c r="D16" s="29">
        <v>0.01</v>
      </c>
      <c r="E16" s="29" t="s">
        <v>137</v>
      </c>
    </row>
    <row r="17" spans="2:5">
      <c r="B17" s="33" t="s">
        <v>138</v>
      </c>
      <c r="C17" s="28" t="s">
        <v>139</v>
      </c>
      <c r="D17" s="28">
        <f>D14*D16</f>
        <v>0.19899999999999998</v>
      </c>
      <c r="E17" s="28" t="s">
        <v>140</v>
      </c>
    </row>
    <row r="18" spans="2:5">
      <c r="B18" s="33"/>
      <c r="C18" s="28"/>
      <c r="D18" s="28"/>
      <c r="E18" s="28"/>
    </row>
    <row r="19" spans="2:5">
      <c r="B19" s="33" t="s">
        <v>141</v>
      </c>
      <c r="C19" s="28" t="s">
        <v>142</v>
      </c>
      <c r="D19" s="28">
        <v>0.4</v>
      </c>
      <c r="E19" s="28" t="s">
        <v>140</v>
      </c>
    </row>
    <row r="20" spans="2:5">
      <c r="B20" s="33"/>
      <c r="C20" s="28"/>
      <c r="D20" s="28"/>
      <c r="E20" s="28"/>
    </row>
    <row r="21" spans="2:5">
      <c r="B21" s="33" t="s">
        <v>143</v>
      </c>
      <c r="C21" s="28" t="s">
        <v>144</v>
      </c>
      <c r="D21" s="28">
        <f>D19/D17</f>
        <v>2.0100502512562817</v>
      </c>
      <c r="E21" s="28"/>
    </row>
    <row r="24" spans="2:5">
      <c r="B24" s="50" t="s">
        <v>145</v>
      </c>
      <c r="C24" s="51"/>
      <c r="D24" s="51"/>
      <c r="E24" s="52"/>
    </row>
    <row r="25" spans="2:5">
      <c r="B25" s="28"/>
      <c r="C25" s="28"/>
      <c r="D25" s="28"/>
      <c r="E25" s="28"/>
    </row>
    <row r="26" spans="2:5">
      <c r="B26" s="33" t="s">
        <v>146</v>
      </c>
      <c r="C26" s="28"/>
      <c r="D26" s="28" t="s">
        <v>147</v>
      </c>
      <c r="E26" s="28" t="s">
        <v>146</v>
      </c>
    </row>
    <row r="27" spans="2:5">
      <c r="B27" s="28"/>
      <c r="C27" s="28" t="s">
        <v>148</v>
      </c>
      <c r="D27" s="28">
        <v>12</v>
      </c>
      <c r="E27" s="28" t="s">
        <v>149</v>
      </c>
    </row>
    <row r="28" spans="2:5">
      <c r="B28" s="28"/>
      <c r="C28" s="28"/>
      <c r="D28" s="28"/>
      <c r="E28" s="28"/>
    </row>
    <row r="29" spans="2:5">
      <c r="B29" s="28"/>
      <c r="C29" s="28" t="s">
        <v>150</v>
      </c>
      <c r="D29" s="28">
        <v>5</v>
      </c>
      <c r="E29" s="28" t="s">
        <v>151</v>
      </c>
    </row>
    <row r="30" spans="2:5">
      <c r="B30" s="28"/>
      <c r="C30" s="28" t="s">
        <v>152</v>
      </c>
      <c r="D30" s="28" t="s">
        <v>153</v>
      </c>
      <c r="E30" s="28" t="s">
        <v>154</v>
      </c>
    </row>
    <row r="31" spans="2:5">
      <c r="B31" s="28"/>
      <c r="C31" s="28" t="s">
        <v>155</v>
      </c>
      <c r="D31" s="28">
        <v>5</v>
      </c>
      <c r="E31" s="28" t="s">
        <v>156</v>
      </c>
    </row>
    <row r="32" spans="2:5">
      <c r="B32" s="28"/>
      <c r="C32" s="28" t="s">
        <v>157</v>
      </c>
      <c r="D32" s="28">
        <v>5</v>
      </c>
      <c r="E32" s="28"/>
    </row>
    <row r="33" spans="2:5">
      <c r="B33" s="28"/>
      <c r="C33" s="28" t="s">
        <v>158</v>
      </c>
      <c r="D33" s="28">
        <v>5</v>
      </c>
      <c r="E33" s="28"/>
    </row>
    <row r="36" spans="2:5">
      <c r="B36" s="45" t="s">
        <v>159</v>
      </c>
      <c r="C36" s="46"/>
      <c r="D36" s="46"/>
      <c r="E36" s="47"/>
    </row>
    <row r="37" spans="2:5">
      <c r="B37" s="44" t="s">
        <v>160</v>
      </c>
    </row>
    <row r="38" spans="2:5">
      <c r="B38" s="28"/>
      <c r="C38" s="28"/>
      <c r="D38" s="28"/>
      <c r="E38" s="28"/>
    </row>
    <row r="39" spans="2:5">
      <c r="B39" s="28"/>
      <c r="C39" s="33" t="s">
        <v>161</v>
      </c>
      <c r="D39" s="28" t="s">
        <v>162</v>
      </c>
      <c r="E39" s="28" t="s">
        <v>163</v>
      </c>
    </row>
    <row r="40" spans="2:5">
      <c r="B40" s="28"/>
      <c r="C40" s="33" t="s">
        <v>164</v>
      </c>
      <c r="D40" s="28" t="s">
        <v>165</v>
      </c>
      <c r="E40" s="28" t="s">
        <v>163</v>
      </c>
    </row>
    <row r="41" spans="2:5">
      <c r="B41" s="28"/>
      <c r="C41" s="28"/>
      <c r="D41" s="28"/>
      <c r="E41" s="28"/>
    </row>
    <row r="42" spans="2:5">
      <c r="B42" s="28"/>
      <c r="C42" s="28"/>
      <c r="D42" s="28"/>
      <c r="E42" s="28"/>
    </row>
    <row r="43" spans="2:5">
      <c r="B43" s="33" t="s">
        <v>166</v>
      </c>
      <c r="C43" s="28"/>
      <c r="D43" s="28" t="s">
        <v>167</v>
      </c>
      <c r="E43" s="28" t="s">
        <v>168</v>
      </c>
    </row>
    <row r="44" spans="2:5">
      <c r="B44" s="28"/>
      <c r="C44" s="28"/>
      <c r="D44" s="28"/>
      <c r="E44" s="28"/>
    </row>
    <row r="45" spans="2:5">
      <c r="B45" s="42" t="s">
        <v>169</v>
      </c>
      <c r="C45" s="42"/>
      <c r="D45" s="28"/>
      <c r="E45" s="28"/>
    </row>
    <row r="46" spans="2:5">
      <c r="B46" s="42" t="s">
        <v>170</v>
      </c>
      <c r="C46" s="42"/>
      <c r="D46" s="28"/>
      <c r="E46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4130e3-0ba5-47bf-8827-2372434e8b8a">
      <Terms xmlns="http://schemas.microsoft.com/office/infopath/2007/PartnerControls"/>
    </lcf76f155ced4ddcb4097134ff3c332f>
    <TaxCatchAll xmlns="7e0a9d6f-4cdf-4636-90fc-64ed2fc2978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AA7686CBB03F439DADDB88A34BE17C" ma:contentTypeVersion="9" ma:contentTypeDescription="Crear nuevo documento." ma:contentTypeScope="" ma:versionID="752ac4582e045ef7dc7e295c1411c74f">
  <xsd:schema xmlns:xsd="http://www.w3.org/2001/XMLSchema" xmlns:xs="http://www.w3.org/2001/XMLSchema" xmlns:p="http://schemas.microsoft.com/office/2006/metadata/properties" xmlns:ns2="764130e3-0ba5-47bf-8827-2372434e8b8a" xmlns:ns3="7e0a9d6f-4cdf-4636-90fc-64ed2fc29787" targetNamespace="http://schemas.microsoft.com/office/2006/metadata/properties" ma:root="true" ma:fieldsID="ca8f6329062d562a2b7e7cf61bc8fb2b" ns2:_="" ns3:_="">
    <xsd:import namespace="764130e3-0ba5-47bf-8827-2372434e8b8a"/>
    <xsd:import namespace="7e0a9d6f-4cdf-4636-90fc-64ed2fc297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130e3-0ba5-47bf-8827-2372434e8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51c17c9-22bf-4739-a0bf-79b4a009df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a9d6f-4cdf-4636-90fc-64ed2fc297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641ffc-7f03-499f-a060-fb6be3949524}" ma:internalName="TaxCatchAll" ma:showField="CatchAllData" ma:web="7e0a9d6f-4cdf-4636-90fc-64ed2fc297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5B687E-F5AB-457F-9E96-02A4EEC0EB5B}"/>
</file>

<file path=customXml/itemProps2.xml><?xml version="1.0" encoding="utf-8"?>
<ds:datastoreItem xmlns:ds="http://schemas.openxmlformats.org/officeDocument/2006/customXml" ds:itemID="{B9766017-6E4B-44B2-A6DE-539117BE4299}"/>
</file>

<file path=customXml/itemProps3.xml><?xml version="1.0" encoding="utf-8"?>
<ds:datastoreItem xmlns:ds="http://schemas.openxmlformats.org/officeDocument/2006/customXml" ds:itemID="{32484BA2-75FB-4427-9DE3-934EE453FD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FUB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 Català Calderón</dc:creator>
  <cp:keywords/>
  <dc:description/>
  <cp:lastModifiedBy/>
  <cp:revision>1</cp:revision>
  <dcterms:created xsi:type="dcterms:W3CDTF">2018-02-28T07:28:28Z</dcterms:created>
  <dcterms:modified xsi:type="dcterms:W3CDTF">2026-02-26T14:57:09Z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0x010100C9AA7686CBB03F439DADDB88A34BE17C</vt:lpwstr>
  </property>
  <property fmtid="{D5CDD505-2E9C-101B-9397-08002B2CF9AE}" pid="3" name="MediaServiceImageTags">
    <vt:lpwstr/>
  </property>
</Properties>
</file>