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0B432693-2460-2147-A29D-1E9C4440F0C6}" xr6:coauthVersionLast="47" xr6:coauthVersionMax="47" xr10:uidLastSave="{00000000-0000-0000-0000-000000000000}"/>
  <bookViews>
    <workbookView xWindow="0" yWindow="760" windowWidth="30240" windowHeight="17580" activeTab="7" xr2:uid="{9D17990C-67C1-074B-AB22-A671F8561E26}"/>
  </bookViews>
  <sheets>
    <sheet name="Sheet1" sheetId="1" r:id="rId1"/>
    <sheet name="ResFlow" sheetId="2" r:id="rId2"/>
    <sheet name="Dungeon&amp;Framework" sheetId="4" r:id="rId3"/>
    <sheet name="CardUpgrade" sheetId="11" r:id="rId4"/>
    <sheet name="Sheet2" sheetId="16" r:id="rId5"/>
    <sheet name="starIdelRewards" sheetId="13" r:id="rId6"/>
    <sheet name="ProgressReward" sheetId="15" r:id="rId7"/>
    <sheet name="Chest&amp;Cards&amp;Offer" sheetId="14" r:id="rId8"/>
    <sheet name="guide1" sheetId="12" r:id="rId9"/>
    <sheet name="CardsStar" sheetId="5" r:id="rId10"/>
    <sheet name="PlayerMatrix" sheetId="10" r:id="rId11"/>
    <sheet name="Reference1" sheetId="9" r:id="rId12"/>
    <sheet name="CourseLevel" sheetId="17" r:id="rId13"/>
    <sheet name="Review" sheetId="3" r:id="rId14"/>
    <sheet name="Sheet4" sheetId="18" r:id="rId15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14" l="1"/>
  <c r="G73" i="14" s="1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5" i="4"/>
  <c r="DK6" i="4" s="1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5" i="4"/>
  <c r="DC6" i="4"/>
  <c r="DC7" i="4"/>
  <c r="DC8" i="4"/>
  <c r="DC9" i="4"/>
  <c r="DC10" i="4"/>
  <c r="DC11" i="4"/>
  <c r="DC12" i="4"/>
  <c r="DC13" i="4"/>
  <c r="DC14" i="4"/>
  <c r="DC15" i="4"/>
  <c r="DC16" i="4"/>
  <c r="DC17" i="4"/>
  <c r="DC18" i="4"/>
  <c r="DC19" i="4"/>
  <c r="DC20" i="4"/>
  <c r="DC21" i="4"/>
  <c r="DC22" i="4"/>
  <c r="DC23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5" i="4"/>
  <c r="CV6" i="4"/>
  <c r="CW6" i="4"/>
  <c r="CV7" i="4"/>
  <c r="CW7" i="4"/>
  <c r="CV8" i="4"/>
  <c r="CW8" i="4"/>
  <c r="CV9" i="4"/>
  <c r="CW9" i="4"/>
  <c r="CV10" i="4"/>
  <c r="CW10" i="4"/>
  <c r="CV11" i="4"/>
  <c r="CW11" i="4"/>
  <c r="CW12" i="4"/>
  <c r="CW13" i="4"/>
  <c r="CW14" i="4"/>
  <c r="CW15" i="4"/>
  <c r="CW16" i="4"/>
  <c r="CW17" i="4"/>
  <c r="CW5" i="4"/>
  <c r="CV5" i="4"/>
  <c r="CR6" i="4"/>
  <c r="CS6" i="4"/>
  <c r="CT6" i="4"/>
  <c r="CU6" i="4"/>
  <c r="CR7" i="4"/>
  <c r="CS7" i="4"/>
  <c r="CT7" i="4"/>
  <c r="CU7" i="4"/>
  <c r="CR8" i="4"/>
  <c r="CS8" i="4"/>
  <c r="CT8" i="4"/>
  <c r="CU8" i="4"/>
  <c r="CS9" i="4"/>
  <c r="CT9" i="4"/>
  <c r="CU9" i="4"/>
  <c r="CS10" i="4"/>
  <c r="CT10" i="4"/>
  <c r="CU10" i="4"/>
  <c r="CT11" i="4"/>
  <c r="CU11" i="4"/>
  <c r="CT12" i="4"/>
  <c r="CU12" i="4"/>
  <c r="CT13" i="4"/>
  <c r="CU13" i="4"/>
  <c r="CU14" i="4"/>
  <c r="CU15" i="4"/>
  <c r="CU16" i="4"/>
  <c r="CU5" i="4"/>
  <c r="CT5" i="4"/>
  <c r="CS5" i="4"/>
  <c r="CR5" i="4"/>
  <c r="CQ5" i="4"/>
  <c r="R20" i="11"/>
  <c r="CV62" i="4" s="1"/>
  <c r="R19" i="11"/>
  <c r="CV51" i="4" s="1"/>
  <c r="R18" i="11"/>
  <c r="CV49" i="4" s="1"/>
  <c r="R17" i="11"/>
  <c r="CV48" i="4" s="1"/>
  <c r="R16" i="11"/>
  <c r="CV36" i="4" s="1"/>
  <c r="R15" i="11"/>
  <c r="CV31" i="4" s="1"/>
  <c r="R14" i="11"/>
  <c r="CW36" i="4" s="1"/>
  <c r="R13" i="11"/>
  <c r="CV16" i="4" s="1"/>
  <c r="R12" i="11"/>
  <c r="CW19" i="4" s="1"/>
  <c r="R11" i="11"/>
  <c r="CV12" i="4" s="1"/>
  <c r="R10" i="11"/>
  <c r="Q20" i="11"/>
  <c r="CR61" i="4" s="1"/>
  <c r="Q19" i="11"/>
  <c r="CR56" i="4" s="1"/>
  <c r="Q18" i="11"/>
  <c r="CR46" i="4" s="1"/>
  <c r="Q17" i="11"/>
  <c r="CU51" i="4" s="1"/>
  <c r="Q16" i="11"/>
  <c r="CR41" i="4" s="1"/>
  <c r="Q15" i="11"/>
  <c r="CR31" i="4" s="1"/>
  <c r="Q14" i="11"/>
  <c r="CU33" i="4" s="1"/>
  <c r="Q13" i="11"/>
  <c r="CT18" i="4" s="1"/>
  <c r="Q12" i="11"/>
  <c r="CR11" i="4" s="1"/>
  <c r="Q11" i="11"/>
  <c r="CS11" i="4" s="1"/>
  <c r="Q10" i="11"/>
  <c r="P11" i="11"/>
  <c r="CQ6" i="4" s="1"/>
  <c r="P12" i="11"/>
  <c r="CQ17" i="4" s="1"/>
  <c r="P13" i="11"/>
  <c r="CP16" i="4" s="1"/>
  <c r="P14" i="11"/>
  <c r="CP23" i="4" s="1"/>
  <c r="P15" i="11"/>
  <c r="CQ27" i="4" s="1"/>
  <c r="P16" i="11"/>
  <c r="CQ36" i="4" s="1"/>
  <c r="P17" i="11"/>
  <c r="CQ43" i="4" s="1"/>
  <c r="P18" i="11"/>
  <c r="CQ46" i="4" s="1"/>
  <c r="P19" i="11"/>
  <c r="CQ56" i="4" s="1"/>
  <c r="P20" i="11"/>
  <c r="CQ60" i="4" s="1"/>
  <c r="P10" i="1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H6" i="4"/>
  <c r="CI6" i="4" s="1"/>
  <c r="CI24" i="4" s="1"/>
  <c r="CI42" i="4" s="1"/>
  <c r="CI60" i="4" s="1"/>
  <c r="CH7" i="4"/>
  <c r="CI7" i="4" s="1"/>
  <c r="CI25" i="4" s="1"/>
  <c r="CI43" i="4" s="1"/>
  <c r="CI61" i="4" s="1"/>
  <c r="CH8" i="4"/>
  <c r="CI8" i="4" s="1"/>
  <c r="CI26" i="4" s="1"/>
  <c r="CI44" i="4" s="1"/>
  <c r="CI62" i="4" s="1"/>
  <c r="CH9" i="4"/>
  <c r="CI9" i="4" s="1"/>
  <c r="CI27" i="4" s="1"/>
  <c r="CI45" i="4" s="1"/>
  <c r="CI63" i="4" s="1"/>
  <c r="CH10" i="4"/>
  <c r="CI10" i="4" s="1"/>
  <c r="CI28" i="4" s="1"/>
  <c r="CI46" i="4" s="1"/>
  <c r="CI64" i="4" s="1"/>
  <c r="CH11" i="4"/>
  <c r="CI11" i="4" s="1"/>
  <c r="CI29" i="4" s="1"/>
  <c r="CI47" i="4" s="1"/>
  <c r="CH12" i="4"/>
  <c r="CI12" i="4" s="1"/>
  <c r="CI30" i="4" s="1"/>
  <c r="CI48" i="4" s="1"/>
  <c r="CH13" i="4"/>
  <c r="CI13" i="4" s="1"/>
  <c r="CI31" i="4" s="1"/>
  <c r="CI49" i="4" s="1"/>
  <c r="CH14" i="4"/>
  <c r="CI14" i="4" s="1"/>
  <c r="CI32" i="4" s="1"/>
  <c r="CI50" i="4" s="1"/>
  <c r="CH15" i="4"/>
  <c r="CI15" i="4" s="1"/>
  <c r="CI33" i="4" s="1"/>
  <c r="CI51" i="4" s="1"/>
  <c r="CH16" i="4"/>
  <c r="CI16" i="4" s="1"/>
  <c r="CI34" i="4" s="1"/>
  <c r="CI52" i="4" s="1"/>
  <c r="CH17" i="4"/>
  <c r="CI17" i="4" s="1"/>
  <c r="CI35" i="4" s="1"/>
  <c r="CI53" i="4" s="1"/>
  <c r="CH18" i="4"/>
  <c r="CH36" i="4" s="1"/>
  <c r="CH54" i="4" s="1"/>
  <c r="CH19" i="4"/>
  <c r="CI19" i="4" s="1"/>
  <c r="CI37" i="4" s="1"/>
  <c r="CI55" i="4" s="1"/>
  <c r="CH20" i="4"/>
  <c r="CH38" i="4" s="1"/>
  <c r="CH56" i="4" s="1"/>
  <c r="CH21" i="4"/>
  <c r="CH39" i="4" s="1"/>
  <c r="CH57" i="4" s="1"/>
  <c r="CH22" i="4"/>
  <c r="CH40" i="4" s="1"/>
  <c r="CH58" i="4" s="1"/>
  <c r="CH5" i="4"/>
  <c r="CI5" i="4" s="1"/>
  <c r="CI23" i="4" s="1"/>
  <c r="CI41" i="4" s="1"/>
  <c r="CI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1" i="14"/>
  <c r="C11" i="14"/>
  <c r="D10" i="14"/>
  <c r="E10" i="14"/>
  <c r="E11" i="14" s="1"/>
  <c r="F10" i="14"/>
  <c r="F11" i="14" s="1"/>
  <c r="C10" i="14"/>
  <c r="N4" i="14"/>
  <c r="N5" i="14"/>
  <c r="N3" i="14"/>
  <c r="BI60" i="4"/>
  <c r="BI61" i="4"/>
  <c r="BI62" i="4"/>
  <c r="BI63" i="4"/>
  <c r="BI64" i="4"/>
  <c r="BI59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41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23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5" i="4"/>
  <c r="BH5" i="4"/>
  <c r="AF22" i="5"/>
  <c r="AF21" i="5"/>
  <c r="AF20" i="5"/>
  <c r="AE22" i="5"/>
  <c r="AE21" i="5"/>
  <c r="AE20" i="5"/>
  <c r="AD22" i="5"/>
  <c r="AD21" i="5"/>
  <c r="AD20" i="5"/>
  <c r="AC22" i="5"/>
  <c r="AC21" i="5"/>
  <c r="AC20" i="5"/>
  <c r="F8" i="13"/>
  <c r="F2" i="13"/>
  <c r="F21" i="13"/>
  <c r="F15" i="13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5" i="4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AD6" i="5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" i="13"/>
  <c r="J2" i="13"/>
  <c r="F7" i="13"/>
  <c r="F17" i="13"/>
  <c r="F18" i="13"/>
  <c r="BH60" i="4"/>
  <c r="BH61" i="4"/>
  <c r="BH62" i="4"/>
  <c r="BH63" i="4"/>
  <c r="BH64" i="4"/>
  <c r="BH59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41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23" i="4"/>
  <c r="BH22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AF16" i="5"/>
  <c r="AE16" i="5"/>
  <c r="AD16" i="5"/>
  <c r="AC16" i="5"/>
  <c r="AF15" i="5"/>
  <c r="AE15" i="5"/>
  <c r="AD15" i="5"/>
  <c r="AC15" i="5"/>
  <c r="AF14" i="5"/>
  <c r="AE14" i="5"/>
  <c r="AC14" i="5"/>
  <c r="AD14" i="5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DK45" i="4" l="1"/>
  <c r="DK64" i="4"/>
  <c r="DK54" i="4"/>
  <c r="DK44" i="4"/>
  <c r="DK34" i="4"/>
  <c r="DK24" i="4"/>
  <c r="DK14" i="4"/>
  <c r="DK63" i="4"/>
  <c r="DK53" i="4"/>
  <c r="DK43" i="4"/>
  <c r="DK33" i="4"/>
  <c r="DK23" i="4"/>
  <c r="DK13" i="4"/>
  <c r="DK62" i="4"/>
  <c r="DK52" i="4"/>
  <c r="DK42" i="4"/>
  <c r="DK32" i="4"/>
  <c r="DK22" i="4"/>
  <c r="DK12" i="4"/>
  <c r="DK61" i="4"/>
  <c r="DK51" i="4"/>
  <c r="DK41" i="4"/>
  <c r="DK31" i="4"/>
  <c r="DK21" i="4"/>
  <c r="DK11" i="4"/>
  <c r="DK60" i="4"/>
  <c r="DK50" i="4"/>
  <c r="DK40" i="4"/>
  <c r="DK30" i="4"/>
  <c r="DK20" i="4"/>
  <c r="DK10" i="4"/>
  <c r="DK59" i="4"/>
  <c r="DK49" i="4"/>
  <c r="DK39" i="4"/>
  <c r="DK29" i="4"/>
  <c r="DK19" i="4"/>
  <c r="DK9" i="4"/>
  <c r="DK25" i="4"/>
  <c r="DK58" i="4"/>
  <c r="DK48" i="4"/>
  <c r="DK38" i="4"/>
  <c r="DK28" i="4"/>
  <c r="DK18" i="4"/>
  <c r="DK8" i="4"/>
  <c r="DK55" i="4"/>
  <c r="DK35" i="4"/>
  <c r="DK57" i="4"/>
  <c r="DK47" i="4"/>
  <c r="DK37" i="4"/>
  <c r="DK27" i="4"/>
  <c r="DK17" i="4"/>
  <c r="DK7" i="4"/>
  <c r="DK5" i="4"/>
  <c r="DK15" i="4"/>
  <c r="DK56" i="4"/>
  <c r="DK46" i="4"/>
  <c r="DK36" i="4"/>
  <c r="DK26" i="4"/>
  <c r="DK16" i="4"/>
  <c r="CP5" i="4"/>
  <c r="CU17" i="4"/>
  <c r="CQ16" i="4"/>
  <c r="CU20" i="4"/>
  <c r="CQ25" i="4"/>
  <c r="CQ15" i="4"/>
  <c r="CQ14" i="4"/>
  <c r="CQ13" i="4"/>
  <c r="CP32" i="4"/>
  <c r="CP12" i="4"/>
  <c r="CP15" i="4"/>
  <c r="CS23" i="4"/>
  <c r="CP14" i="4"/>
  <c r="CP13" i="4"/>
  <c r="CP24" i="4"/>
  <c r="CQ24" i="4"/>
  <c r="CU30" i="4"/>
  <c r="CQ23" i="4"/>
  <c r="CS28" i="4"/>
  <c r="CP22" i="4"/>
  <c r="CU25" i="4"/>
  <c r="CW25" i="4"/>
  <c r="CT35" i="4"/>
  <c r="CW20" i="4"/>
  <c r="CW35" i="4"/>
  <c r="CW30" i="4"/>
  <c r="CV30" i="4"/>
  <c r="CP33" i="4"/>
  <c r="CW64" i="4"/>
  <c r="CT55" i="4"/>
  <c r="CU50" i="4"/>
  <c r="CU35" i="4"/>
  <c r="CR28" i="4"/>
  <c r="CP34" i="4"/>
  <c r="CU37" i="4"/>
  <c r="CP25" i="4"/>
  <c r="CS35" i="4"/>
  <c r="CQ33" i="4"/>
  <c r="CR33" i="4"/>
  <c r="CQ26" i="4"/>
  <c r="CQ35" i="4"/>
  <c r="CQ34" i="4"/>
  <c r="CS33" i="4"/>
  <c r="CV55" i="4"/>
  <c r="CS30" i="4"/>
  <c r="CU47" i="4"/>
  <c r="CU45" i="4"/>
  <c r="CR43" i="4"/>
  <c r="CU42" i="4"/>
  <c r="CW45" i="4"/>
  <c r="CT40" i="4"/>
  <c r="CW39" i="4"/>
  <c r="CS40" i="4"/>
  <c r="CP62" i="4"/>
  <c r="CS63" i="4"/>
  <c r="CS38" i="4"/>
  <c r="CP54" i="4"/>
  <c r="CS60" i="4"/>
  <c r="CR38" i="4"/>
  <c r="CS58" i="4"/>
  <c r="CT50" i="4"/>
  <c r="CW60" i="4"/>
  <c r="CV45" i="4"/>
  <c r="CP53" i="4"/>
  <c r="CR58" i="4"/>
  <c r="CS50" i="4"/>
  <c r="CU40" i="4"/>
  <c r="CV60" i="4"/>
  <c r="CW44" i="4"/>
  <c r="CU57" i="4"/>
  <c r="CS48" i="4"/>
  <c r="CW59" i="4"/>
  <c r="CW40" i="4"/>
  <c r="CU55" i="4"/>
  <c r="CR48" i="4"/>
  <c r="CW55" i="4"/>
  <c r="CV40" i="4"/>
  <c r="CQ64" i="4"/>
  <c r="CR63" i="4"/>
  <c r="CS55" i="4"/>
  <c r="CW54" i="4"/>
  <c r="CQ63" i="4"/>
  <c r="CU62" i="4"/>
  <c r="CS53" i="4"/>
  <c r="CT45" i="4"/>
  <c r="CW50" i="4"/>
  <c r="CV35" i="4"/>
  <c r="CP64" i="4"/>
  <c r="CQ55" i="4"/>
  <c r="CU60" i="4"/>
  <c r="CR53" i="4"/>
  <c r="CS45" i="4"/>
  <c r="CV50" i="4"/>
  <c r="CP63" i="4"/>
  <c r="CQ54" i="4"/>
  <c r="CT60" i="4"/>
  <c r="CU52" i="4"/>
  <c r="CS43" i="4"/>
  <c r="CW49" i="4"/>
  <c r="CV25" i="4"/>
  <c r="CV20" i="4"/>
  <c r="CV15" i="4"/>
  <c r="CP43" i="4"/>
  <c r="CQ44" i="4"/>
  <c r="CR23" i="4"/>
  <c r="CU27" i="4"/>
  <c r="CP61" i="4"/>
  <c r="CP51" i="4"/>
  <c r="CP41" i="4"/>
  <c r="CP31" i="4"/>
  <c r="CP21" i="4"/>
  <c r="CP11" i="4"/>
  <c r="CQ62" i="4"/>
  <c r="CQ52" i="4"/>
  <c r="CQ42" i="4"/>
  <c r="CQ32" i="4"/>
  <c r="CQ22" i="4"/>
  <c r="CQ12" i="4"/>
  <c r="CT62" i="4"/>
  <c r="CR60" i="4"/>
  <c r="CT57" i="4"/>
  <c r="CR55" i="4"/>
  <c r="CT52" i="4"/>
  <c r="CR50" i="4"/>
  <c r="CT47" i="4"/>
  <c r="CR45" i="4"/>
  <c r="CT42" i="4"/>
  <c r="CR40" i="4"/>
  <c r="CT37" i="4"/>
  <c r="CR35" i="4"/>
  <c r="CT32" i="4"/>
  <c r="CR30" i="4"/>
  <c r="CT27" i="4"/>
  <c r="CR25" i="4"/>
  <c r="CT22" i="4"/>
  <c r="CR20" i="4"/>
  <c r="CT17" i="4"/>
  <c r="CR15" i="4"/>
  <c r="CR10" i="4"/>
  <c r="CV64" i="4"/>
  <c r="CV59" i="4"/>
  <c r="CV54" i="4"/>
  <c r="CV44" i="4"/>
  <c r="CV39" i="4"/>
  <c r="CV34" i="4"/>
  <c r="CV29" i="4"/>
  <c r="CV24" i="4"/>
  <c r="CV19" i="4"/>
  <c r="CV14" i="4"/>
  <c r="CT20" i="4"/>
  <c r="CS25" i="4"/>
  <c r="CW29" i="4"/>
  <c r="CP60" i="4"/>
  <c r="CP50" i="4"/>
  <c r="CP40" i="4"/>
  <c r="CP30" i="4"/>
  <c r="CP20" i="4"/>
  <c r="CP10" i="4"/>
  <c r="CQ61" i="4"/>
  <c r="CQ51" i="4"/>
  <c r="CQ41" i="4"/>
  <c r="CQ31" i="4"/>
  <c r="CQ21" i="4"/>
  <c r="CQ11" i="4"/>
  <c r="CU64" i="4"/>
  <c r="CS62" i="4"/>
  <c r="CU59" i="4"/>
  <c r="CS57" i="4"/>
  <c r="CU54" i="4"/>
  <c r="CS52" i="4"/>
  <c r="CU49" i="4"/>
  <c r="CS47" i="4"/>
  <c r="CU44" i="4"/>
  <c r="CS42" i="4"/>
  <c r="CU39" i="4"/>
  <c r="CS37" i="4"/>
  <c r="CU34" i="4"/>
  <c r="CS32" i="4"/>
  <c r="CU29" i="4"/>
  <c r="CS27" i="4"/>
  <c r="CU24" i="4"/>
  <c r="CS22" i="4"/>
  <c r="CU19" i="4"/>
  <c r="CS17" i="4"/>
  <c r="CS12" i="4"/>
  <c r="CW63" i="4"/>
  <c r="CW58" i="4"/>
  <c r="CW53" i="4"/>
  <c r="CW48" i="4"/>
  <c r="CW43" i="4"/>
  <c r="CW38" i="4"/>
  <c r="CW33" i="4"/>
  <c r="CW28" i="4"/>
  <c r="CW23" i="4"/>
  <c r="CW18" i="4"/>
  <c r="CT15" i="4"/>
  <c r="CP42" i="4"/>
  <c r="CU22" i="4"/>
  <c r="CW24" i="4"/>
  <c r="CP59" i="4"/>
  <c r="CP49" i="4"/>
  <c r="CP39" i="4"/>
  <c r="CP29" i="4"/>
  <c r="CP19" i="4"/>
  <c r="CP9" i="4"/>
  <c r="CQ50" i="4"/>
  <c r="CQ40" i="4"/>
  <c r="CQ30" i="4"/>
  <c r="CQ20" i="4"/>
  <c r="CQ10" i="4"/>
  <c r="CT64" i="4"/>
  <c r="CR62" i="4"/>
  <c r="CT59" i="4"/>
  <c r="CR57" i="4"/>
  <c r="CT54" i="4"/>
  <c r="CR52" i="4"/>
  <c r="CT49" i="4"/>
  <c r="CR47" i="4"/>
  <c r="CT44" i="4"/>
  <c r="CR42" i="4"/>
  <c r="CT39" i="4"/>
  <c r="CR37" i="4"/>
  <c r="CT34" i="4"/>
  <c r="CR32" i="4"/>
  <c r="CT29" i="4"/>
  <c r="CR27" i="4"/>
  <c r="CT24" i="4"/>
  <c r="CR22" i="4"/>
  <c r="CT19" i="4"/>
  <c r="CR17" i="4"/>
  <c r="CT14" i="4"/>
  <c r="CR12" i="4"/>
  <c r="CV63" i="4"/>
  <c r="CV58" i="4"/>
  <c r="CV53" i="4"/>
  <c r="CV43" i="4"/>
  <c r="CV38" i="4"/>
  <c r="CV33" i="4"/>
  <c r="CV28" i="4"/>
  <c r="CV23" i="4"/>
  <c r="CV18" i="4"/>
  <c r="CV13" i="4"/>
  <c r="CP44" i="4"/>
  <c r="CS18" i="4"/>
  <c r="CT30" i="4"/>
  <c r="CR18" i="4"/>
  <c r="CP52" i="4"/>
  <c r="CW34" i="4"/>
  <c r="CP58" i="4"/>
  <c r="CP48" i="4"/>
  <c r="CP38" i="4"/>
  <c r="CP28" i="4"/>
  <c r="CP18" i="4"/>
  <c r="CP8" i="4"/>
  <c r="CQ59" i="4"/>
  <c r="CQ49" i="4"/>
  <c r="CQ39" i="4"/>
  <c r="CQ29" i="4"/>
  <c r="CQ19" i="4"/>
  <c r="CQ9" i="4"/>
  <c r="CS64" i="4"/>
  <c r="CU61" i="4"/>
  <c r="CS59" i="4"/>
  <c r="CU56" i="4"/>
  <c r="CS54" i="4"/>
  <c r="CS49" i="4"/>
  <c r="CU46" i="4"/>
  <c r="CS44" i="4"/>
  <c r="CU41" i="4"/>
  <c r="CS39" i="4"/>
  <c r="CU36" i="4"/>
  <c r="CS34" i="4"/>
  <c r="CU31" i="4"/>
  <c r="CS29" i="4"/>
  <c r="CU26" i="4"/>
  <c r="CS24" i="4"/>
  <c r="CU21" i="4"/>
  <c r="CS19" i="4"/>
  <c r="CS14" i="4"/>
  <c r="CW62" i="4"/>
  <c r="CW57" i="4"/>
  <c r="CW52" i="4"/>
  <c r="CW47" i="4"/>
  <c r="CW42" i="4"/>
  <c r="CW37" i="4"/>
  <c r="CW32" i="4"/>
  <c r="CW27" i="4"/>
  <c r="CW22" i="4"/>
  <c r="CS13" i="4"/>
  <c r="CP57" i="4"/>
  <c r="CP47" i="4"/>
  <c r="CP37" i="4"/>
  <c r="CP27" i="4"/>
  <c r="CP17" i="4"/>
  <c r="CP7" i="4"/>
  <c r="CQ58" i="4"/>
  <c r="CQ48" i="4"/>
  <c r="CQ38" i="4"/>
  <c r="CQ28" i="4"/>
  <c r="CQ18" i="4"/>
  <c r="CQ8" i="4"/>
  <c r="CR64" i="4"/>
  <c r="CT61" i="4"/>
  <c r="CR59" i="4"/>
  <c r="CT56" i="4"/>
  <c r="CR54" i="4"/>
  <c r="CT51" i="4"/>
  <c r="CR49" i="4"/>
  <c r="CT46" i="4"/>
  <c r="CR44" i="4"/>
  <c r="CT41" i="4"/>
  <c r="CR39" i="4"/>
  <c r="CT36" i="4"/>
  <c r="CR34" i="4"/>
  <c r="CT31" i="4"/>
  <c r="CR29" i="4"/>
  <c r="CT26" i="4"/>
  <c r="CR24" i="4"/>
  <c r="CT21" i="4"/>
  <c r="CR19" i="4"/>
  <c r="CT16" i="4"/>
  <c r="CR14" i="4"/>
  <c r="CR9" i="4"/>
  <c r="CV57" i="4"/>
  <c r="CV52" i="4"/>
  <c r="CV47" i="4"/>
  <c r="CV42" i="4"/>
  <c r="CV37" i="4"/>
  <c r="CV32" i="4"/>
  <c r="CV27" i="4"/>
  <c r="CV22" i="4"/>
  <c r="CV17" i="4"/>
  <c r="CT25" i="4"/>
  <c r="CQ53" i="4"/>
  <c r="CU32" i="4"/>
  <c r="CS20" i="4"/>
  <c r="CP56" i="4"/>
  <c r="CP46" i="4"/>
  <c r="CP36" i="4"/>
  <c r="CP26" i="4"/>
  <c r="CP6" i="4"/>
  <c r="CX6" i="4" s="1"/>
  <c r="DA6" i="4" s="1"/>
  <c r="DE6" i="4" s="1"/>
  <c r="DH6" i="4" s="1"/>
  <c r="CQ57" i="4"/>
  <c r="CQ47" i="4"/>
  <c r="CQ37" i="4"/>
  <c r="CQ7" i="4"/>
  <c r="CU63" i="4"/>
  <c r="CS61" i="4"/>
  <c r="CU58" i="4"/>
  <c r="CS56" i="4"/>
  <c r="CU53" i="4"/>
  <c r="CS51" i="4"/>
  <c r="CU48" i="4"/>
  <c r="CS46" i="4"/>
  <c r="CU43" i="4"/>
  <c r="CS41" i="4"/>
  <c r="CU38" i="4"/>
  <c r="CS36" i="4"/>
  <c r="CS31" i="4"/>
  <c r="CU28" i="4"/>
  <c r="CS26" i="4"/>
  <c r="CU23" i="4"/>
  <c r="CS21" i="4"/>
  <c r="CU18" i="4"/>
  <c r="CS16" i="4"/>
  <c r="CW61" i="4"/>
  <c r="CW56" i="4"/>
  <c r="CW51" i="4"/>
  <c r="CW46" i="4"/>
  <c r="CW41" i="4"/>
  <c r="CW31" i="4"/>
  <c r="CW26" i="4"/>
  <c r="CW21" i="4"/>
  <c r="CQ45" i="4"/>
  <c r="CR13" i="4"/>
  <c r="CS15" i="4"/>
  <c r="CP55" i="4"/>
  <c r="CP45" i="4"/>
  <c r="CP35" i="4"/>
  <c r="CT63" i="4"/>
  <c r="CT58" i="4"/>
  <c r="CT53" i="4"/>
  <c r="CR51" i="4"/>
  <c r="CT48" i="4"/>
  <c r="CT43" i="4"/>
  <c r="CT38" i="4"/>
  <c r="CR36" i="4"/>
  <c r="CT33" i="4"/>
  <c r="CT28" i="4"/>
  <c r="CR26" i="4"/>
  <c r="CT23" i="4"/>
  <c r="CR21" i="4"/>
  <c r="CR16" i="4"/>
  <c r="CV61" i="4"/>
  <c r="CV56" i="4"/>
  <c r="CV46" i="4"/>
  <c r="CV41" i="4"/>
  <c r="CV26" i="4"/>
  <c r="CV21" i="4"/>
  <c r="DG13" i="4"/>
  <c r="DG6" i="4"/>
  <c r="DG5" i="4"/>
  <c r="DG55" i="4"/>
  <c r="DG45" i="4"/>
  <c r="DG35" i="4"/>
  <c r="DG25" i="4"/>
  <c r="DG15" i="4"/>
  <c r="DG64" i="4"/>
  <c r="DG54" i="4"/>
  <c r="DG44" i="4"/>
  <c r="DG34" i="4"/>
  <c r="DG24" i="4"/>
  <c r="DG14" i="4"/>
  <c r="DG63" i="4"/>
  <c r="DG53" i="4"/>
  <c r="DG43" i="4"/>
  <c r="DG33" i="4"/>
  <c r="DG23" i="4"/>
  <c r="DG62" i="4"/>
  <c r="DG52" i="4"/>
  <c r="DG42" i="4"/>
  <c r="DG32" i="4"/>
  <c r="DG22" i="4"/>
  <c r="DG12" i="4"/>
  <c r="DG61" i="4"/>
  <c r="DG51" i="4"/>
  <c r="DG41" i="4"/>
  <c r="DG31" i="4"/>
  <c r="DG21" i="4"/>
  <c r="DG11" i="4"/>
  <c r="DG60" i="4"/>
  <c r="DG50" i="4"/>
  <c r="DG40" i="4"/>
  <c r="DG30" i="4"/>
  <c r="DG20" i="4"/>
  <c r="DG10" i="4"/>
  <c r="DG59" i="4"/>
  <c r="DG49" i="4"/>
  <c r="DG39" i="4"/>
  <c r="DG29" i="4"/>
  <c r="DG19" i="4"/>
  <c r="DG9" i="4"/>
  <c r="DG58" i="4"/>
  <c r="DG48" i="4"/>
  <c r="DG38" i="4"/>
  <c r="DG28" i="4"/>
  <c r="DG18" i="4"/>
  <c r="DG8" i="4"/>
  <c r="DG57" i="4"/>
  <c r="DG47" i="4"/>
  <c r="DG37" i="4"/>
  <c r="DG27" i="4"/>
  <c r="DG17" i="4"/>
  <c r="DG7" i="4"/>
  <c r="DG56" i="4"/>
  <c r="DG46" i="4"/>
  <c r="DG36" i="4"/>
  <c r="DG26" i="4"/>
  <c r="DG16" i="4"/>
  <c r="CX5" i="4"/>
  <c r="DA5" i="4" s="1"/>
  <c r="AK23" i="4"/>
  <c r="AJ23" i="4"/>
  <c r="CI22" i="4"/>
  <c r="CI40" i="4" s="1"/>
  <c r="CI58" i="4" s="1"/>
  <c r="CI18" i="4"/>
  <c r="CI36" i="4" s="1"/>
  <c r="CI54" i="4" s="1"/>
  <c r="CH32" i="4"/>
  <c r="CH50" i="4" s="1"/>
  <c r="CH31" i="4"/>
  <c r="CH49" i="4" s="1"/>
  <c r="CH30" i="4"/>
  <c r="CH48" i="4" s="1"/>
  <c r="CH26" i="4"/>
  <c r="CH44" i="4" s="1"/>
  <c r="CH62" i="4" s="1"/>
  <c r="CH37" i="4"/>
  <c r="CH55" i="4" s="1"/>
  <c r="CH27" i="4"/>
  <c r="CH45" i="4" s="1"/>
  <c r="CH63" i="4" s="1"/>
  <c r="CH23" i="4"/>
  <c r="CH41" i="4" s="1"/>
  <c r="CH59" i="4" s="1"/>
  <c r="CH33" i="4"/>
  <c r="CH51" i="4" s="1"/>
  <c r="CI21" i="4"/>
  <c r="CI39" i="4" s="1"/>
  <c r="CI57" i="4" s="1"/>
  <c r="CI20" i="4"/>
  <c r="CI38" i="4" s="1"/>
  <c r="CI56" i="4" s="1"/>
  <c r="CH29" i="4"/>
  <c r="CH47" i="4" s="1"/>
  <c r="CH28" i="4"/>
  <c r="CH46" i="4" s="1"/>
  <c r="CH64" i="4" s="1"/>
  <c r="CH35" i="4"/>
  <c r="CH53" i="4" s="1"/>
  <c r="CH25" i="4"/>
  <c r="CH43" i="4" s="1"/>
  <c r="CH61" i="4" s="1"/>
  <c r="CH34" i="4"/>
  <c r="CH52" i="4" s="1"/>
  <c r="CH24" i="4"/>
  <c r="CH42" i="4" s="1"/>
  <c r="CH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F11" i="13"/>
  <c r="F12" i="13"/>
  <c r="F14" i="13"/>
  <c r="F5" i="13"/>
  <c r="F3" i="13"/>
  <c r="F10" i="13"/>
  <c r="BJ14" i="4"/>
  <c r="BJ6" i="4"/>
  <c r="CF6" i="4" s="1"/>
  <c r="F4" i="13"/>
  <c r="F9" i="13"/>
  <c r="F6" i="13"/>
  <c r="BJ5" i="4"/>
  <c r="CF5" i="4" s="1"/>
  <c r="BJ55" i="4"/>
  <c r="BJ45" i="4"/>
  <c r="BJ35" i="4"/>
  <c r="BJ25" i="4"/>
  <c r="BJ15" i="4"/>
  <c r="BJ64" i="4"/>
  <c r="BJ54" i="4"/>
  <c r="BJ44" i="4"/>
  <c r="BJ34" i="4"/>
  <c r="BJ24" i="4"/>
  <c r="BJ63" i="4"/>
  <c r="BJ53" i="4"/>
  <c r="BJ43" i="4"/>
  <c r="BJ33" i="4"/>
  <c r="BJ23" i="4"/>
  <c r="BJ13" i="4"/>
  <c r="BJ62" i="4"/>
  <c r="BJ52" i="4"/>
  <c r="BJ42" i="4"/>
  <c r="BJ32" i="4"/>
  <c r="BJ22" i="4"/>
  <c r="CF22" i="4" s="1"/>
  <c r="BJ12" i="4"/>
  <c r="BJ61" i="4"/>
  <c r="BJ51" i="4"/>
  <c r="BJ41" i="4"/>
  <c r="BJ31" i="4"/>
  <c r="BJ21" i="4"/>
  <c r="BJ11" i="4"/>
  <c r="BJ60" i="4"/>
  <c r="BJ50" i="4"/>
  <c r="BJ40" i="4"/>
  <c r="CF40" i="4" s="1"/>
  <c r="BJ30" i="4"/>
  <c r="BJ20" i="4"/>
  <c r="BJ10" i="4"/>
  <c r="BJ59" i="4"/>
  <c r="BJ49" i="4"/>
  <c r="BJ39" i="4"/>
  <c r="BJ29" i="4"/>
  <c r="BJ19" i="4"/>
  <c r="BJ9" i="4"/>
  <c r="BJ58" i="4"/>
  <c r="CF58" i="4" s="1"/>
  <c r="BJ48" i="4"/>
  <c r="BJ38" i="4"/>
  <c r="BJ28" i="4"/>
  <c r="BJ18" i="4"/>
  <c r="BJ8" i="4"/>
  <c r="CF8" i="4" s="1"/>
  <c r="BJ57" i="4"/>
  <c r="BJ47" i="4"/>
  <c r="BJ37" i="4"/>
  <c r="BJ27" i="4"/>
  <c r="BJ17" i="4"/>
  <c r="BJ7" i="4"/>
  <c r="BJ56" i="4"/>
  <c r="BJ46" i="4"/>
  <c r="BJ36" i="4"/>
  <c r="BJ26" i="4"/>
  <c r="BJ16" i="4"/>
  <c r="F13" i="13"/>
  <c r="F22" i="13"/>
  <c r="F16" i="13"/>
  <c r="F30" i="13"/>
  <c r="F26" i="13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CX14" i="4" l="1"/>
  <c r="DA14" i="4" s="1"/>
  <c r="CX59" i="4"/>
  <c r="DA59" i="4" s="1"/>
  <c r="DD59" i="4" s="1"/>
  <c r="CX9" i="4"/>
  <c r="DA9" i="4" s="1"/>
  <c r="DE9" i="4" s="1"/>
  <c r="DH9" i="4" s="1"/>
  <c r="CX23" i="4"/>
  <c r="DA23" i="4" s="1"/>
  <c r="DE23" i="4" s="1"/>
  <c r="DH23" i="4" s="1"/>
  <c r="CX17" i="4"/>
  <c r="DA17" i="4" s="1"/>
  <c r="DD17" i="4" s="1"/>
  <c r="DL17" i="4" s="1"/>
  <c r="CX8" i="4"/>
  <c r="DA8" i="4" s="1"/>
  <c r="DE8" i="4" s="1"/>
  <c r="DH8" i="4" s="1"/>
  <c r="CX11" i="4"/>
  <c r="DA11" i="4" s="1"/>
  <c r="DE11" i="4" s="1"/>
  <c r="DH11" i="4" s="1"/>
  <c r="CX41" i="4"/>
  <c r="DA41" i="4" s="1"/>
  <c r="DE41" i="4" s="1"/>
  <c r="DH41" i="4" s="1"/>
  <c r="CX25" i="4"/>
  <c r="DA25" i="4" s="1"/>
  <c r="DE25" i="4" s="1"/>
  <c r="DH25" i="4" s="1"/>
  <c r="CX18" i="4"/>
  <c r="DA18" i="4" s="1"/>
  <c r="DE18" i="4" s="1"/>
  <c r="DH18" i="4" s="1"/>
  <c r="CX64" i="4"/>
  <c r="DA64" i="4" s="1"/>
  <c r="DE64" i="4" s="1"/>
  <c r="DH64" i="4" s="1"/>
  <c r="CX57" i="4"/>
  <c r="DA57" i="4" s="1"/>
  <c r="DD57" i="4" s="1"/>
  <c r="CX34" i="4"/>
  <c r="DA34" i="4" s="1"/>
  <c r="DE34" i="4" s="1"/>
  <c r="DH34" i="4" s="1"/>
  <c r="CX29" i="4"/>
  <c r="DA29" i="4" s="1"/>
  <c r="DE29" i="4" s="1"/>
  <c r="DH29" i="4" s="1"/>
  <c r="CX47" i="4"/>
  <c r="DA47" i="4" s="1"/>
  <c r="DD47" i="4" s="1"/>
  <c r="CX12" i="4"/>
  <c r="DA12" i="4" s="1"/>
  <c r="DE12" i="4" s="1"/>
  <c r="DH12" i="4" s="1"/>
  <c r="CX33" i="4"/>
  <c r="DA33" i="4" s="1"/>
  <c r="DE33" i="4" s="1"/>
  <c r="DH33" i="4" s="1"/>
  <c r="CX45" i="4"/>
  <c r="DA45" i="4" s="1"/>
  <c r="DE45" i="4" s="1"/>
  <c r="DH45" i="4" s="1"/>
  <c r="CX61" i="4"/>
  <c r="DA61" i="4" s="1"/>
  <c r="DE61" i="4" s="1"/>
  <c r="DH61" i="4" s="1"/>
  <c r="CX56" i="4"/>
  <c r="DA56" i="4" s="1"/>
  <c r="DE56" i="4" s="1"/>
  <c r="DH56" i="4" s="1"/>
  <c r="CX42" i="4"/>
  <c r="DA42" i="4" s="1"/>
  <c r="DE42" i="4" s="1"/>
  <c r="DH42" i="4" s="1"/>
  <c r="CX26" i="4"/>
  <c r="DA26" i="4" s="1"/>
  <c r="DE26" i="4" s="1"/>
  <c r="DH26" i="4" s="1"/>
  <c r="CX48" i="4"/>
  <c r="DA48" i="4" s="1"/>
  <c r="DE48" i="4" s="1"/>
  <c r="DH48" i="4" s="1"/>
  <c r="CX39" i="4"/>
  <c r="DA39" i="4" s="1"/>
  <c r="DE39" i="4" s="1"/>
  <c r="DH39" i="4" s="1"/>
  <c r="CX52" i="4"/>
  <c r="DA52" i="4" s="1"/>
  <c r="DE52" i="4" s="1"/>
  <c r="DH52" i="4" s="1"/>
  <c r="CX22" i="4"/>
  <c r="DA22" i="4" s="1"/>
  <c r="DE22" i="4" s="1"/>
  <c r="DH22" i="4" s="1"/>
  <c r="CX35" i="4"/>
  <c r="DA35" i="4" s="1"/>
  <c r="DE35" i="4" s="1"/>
  <c r="DH35" i="4" s="1"/>
  <c r="CX55" i="4"/>
  <c r="DA55" i="4" s="1"/>
  <c r="DD55" i="4" s="1"/>
  <c r="CX54" i="4"/>
  <c r="DA54" i="4" s="1"/>
  <c r="DE54" i="4" s="1"/>
  <c r="DH54" i="4" s="1"/>
  <c r="CX62" i="4"/>
  <c r="DA62" i="4" s="1"/>
  <c r="DE62" i="4" s="1"/>
  <c r="DH62" i="4" s="1"/>
  <c r="CX60" i="4"/>
  <c r="DA60" i="4" s="1"/>
  <c r="DE60" i="4" s="1"/>
  <c r="DH60" i="4" s="1"/>
  <c r="CX63" i="4"/>
  <c r="DA63" i="4" s="1"/>
  <c r="DE63" i="4" s="1"/>
  <c r="DH63" i="4" s="1"/>
  <c r="CX36" i="4"/>
  <c r="DA36" i="4" s="1"/>
  <c r="DE36" i="4" s="1"/>
  <c r="DH36" i="4" s="1"/>
  <c r="CX32" i="4"/>
  <c r="DA32" i="4" s="1"/>
  <c r="DE32" i="4" s="1"/>
  <c r="DH32" i="4" s="1"/>
  <c r="CX46" i="4"/>
  <c r="DA46" i="4" s="1"/>
  <c r="DD46" i="4" s="1"/>
  <c r="CX28" i="4"/>
  <c r="DA28" i="4" s="1"/>
  <c r="DE28" i="4" s="1"/>
  <c r="DH28" i="4" s="1"/>
  <c r="CX13" i="4"/>
  <c r="DA13" i="4" s="1"/>
  <c r="DE13" i="4" s="1"/>
  <c r="DH13" i="4" s="1"/>
  <c r="CX19" i="4"/>
  <c r="DA19" i="4" s="1"/>
  <c r="DE19" i="4" s="1"/>
  <c r="DH19" i="4" s="1"/>
  <c r="CX58" i="4"/>
  <c r="DA58" i="4" s="1"/>
  <c r="DD58" i="4" s="1"/>
  <c r="CX44" i="4"/>
  <c r="DA44" i="4" s="1"/>
  <c r="DD44" i="4" s="1"/>
  <c r="CX24" i="4"/>
  <c r="DA24" i="4" s="1"/>
  <c r="DD24" i="4" s="1"/>
  <c r="CX10" i="4"/>
  <c r="DA10" i="4" s="1"/>
  <c r="DD10" i="4" s="1"/>
  <c r="DL10" i="4" s="1"/>
  <c r="CX15" i="4"/>
  <c r="DA15" i="4" s="1"/>
  <c r="DE15" i="4" s="1"/>
  <c r="DH15" i="4" s="1"/>
  <c r="CX20" i="4"/>
  <c r="DA20" i="4" s="1"/>
  <c r="DE20" i="4" s="1"/>
  <c r="DH20" i="4" s="1"/>
  <c r="CX49" i="4"/>
  <c r="DA49" i="4" s="1"/>
  <c r="DE49" i="4" s="1"/>
  <c r="DH49" i="4" s="1"/>
  <c r="CX27" i="4"/>
  <c r="DA27" i="4" s="1"/>
  <c r="DD27" i="4" s="1"/>
  <c r="CX51" i="4"/>
  <c r="DA51" i="4" s="1"/>
  <c r="DE51" i="4" s="1"/>
  <c r="DH51" i="4" s="1"/>
  <c r="CX7" i="4"/>
  <c r="DA7" i="4" s="1"/>
  <c r="DD7" i="4" s="1"/>
  <c r="DL7" i="4" s="1"/>
  <c r="CX40" i="4"/>
  <c r="DA40" i="4" s="1"/>
  <c r="DD40" i="4" s="1"/>
  <c r="CX50" i="4"/>
  <c r="DA50" i="4" s="1"/>
  <c r="DD50" i="4" s="1"/>
  <c r="CX30" i="4"/>
  <c r="DA30" i="4" s="1"/>
  <c r="DD30" i="4" s="1"/>
  <c r="CX53" i="4"/>
  <c r="DA53" i="4" s="1"/>
  <c r="DE53" i="4" s="1"/>
  <c r="DH53" i="4" s="1"/>
  <c r="CX16" i="4"/>
  <c r="DA16" i="4" s="1"/>
  <c r="DE16" i="4" s="1"/>
  <c r="DH16" i="4" s="1"/>
  <c r="CX21" i="4"/>
  <c r="DA21" i="4" s="1"/>
  <c r="DE21" i="4" s="1"/>
  <c r="DH21" i="4" s="1"/>
  <c r="CX37" i="4"/>
  <c r="DA37" i="4" s="1"/>
  <c r="DE37" i="4" s="1"/>
  <c r="DH37" i="4" s="1"/>
  <c r="CX31" i="4"/>
  <c r="DA31" i="4" s="1"/>
  <c r="DE31" i="4" s="1"/>
  <c r="DH31" i="4" s="1"/>
  <c r="CX38" i="4"/>
  <c r="DA38" i="4" s="1"/>
  <c r="DE38" i="4" s="1"/>
  <c r="DH38" i="4" s="1"/>
  <c r="CX43" i="4"/>
  <c r="DA43" i="4" s="1"/>
  <c r="DD43" i="4" s="1"/>
  <c r="DD63" i="4"/>
  <c r="DD9" i="4"/>
  <c r="DL9" i="4" s="1"/>
  <c r="DD6" i="4"/>
  <c r="DL6" i="4" s="1"/>
  <c r="DE57" i="4"/>
  <c r="DH57" i="4" s="1"/>
  <c r="DE5" i="4"/>
  <c r="DH5" i="4" s="1"/>
  <c r="DD5" i="4"/>
  <c r="DL5" i="4" s="1"/>
  <c r="DE14" i="4"/>
  <c r="DH14" i="4" s="1"/>
  <c r="DD14" i="4"/>
  <c r="DL14" i="4" s="1"/>
  <c r="G4" i="15"/>
  <c r="G7" i="15"/>
  <c r="AS58" i="4"/>
  <c r="D4" i="15"/>
  <c r="D7" i="15"/>
  <c r="BS47" i="4"/>
  <c r="CF47" i="4"/>
  <c r="BS29" i="4"/>
  <c r="CF29" i="4"/>
  <c r="BS11" i="4"/>
  <c r="CF11" i="4"/>
  <c r="BS52" i="4"/>
  <c r="CF52" i="4"/>
  <c r="BS44" i="4"/>
  <c r="CF44" i="4"/>
  <c r="BS16" i="4"/>
  <c r="CF16" i="4"/>
  <c r="BS57" i="4"/>
  <c r="CF57" i="4"/>
  <c r="BS39" i="4"/>
  <c r="CF39" i="4"/>
  <c r="BS21" i="4"/>
  <c r="CF21" i="4"/>
  <c r="BS62" i="4"/>
  <c r="CF62" i="4"/>
  <c r="BS54" i="4"/>
  <c r="CF54" i="4"/>
  <c r="BS36" i="4"/>
  <c r="CF36" i="4"/>
  <c r="BS18" i="4"/>
  <c r="CF18" i="4"/>
  <c r="BS41" i="4"/>
  <c r="CF41" i="4"/>
  <c r="BS25" i="4"/>
  <c r="CF25" i="4"/>
  <c r="BS35" i="4"/>
  <c r="CF35" i="4"/>
  <c r="BS7" i="4"/>
  <c r="BV7" i="4" s="1"/>
  <c r="CF7" i="4"/>
  <c r="BS48" i="4"/>
  <c r="CF48" i="4"/>
  <c r="BS30" i="4"/>
  <c r="CF30" i="4"/>
  <c r="BS12" i="4"/>
  <c r="CF12" i="4"/>
  <c r="BS53" i="4"/>
  <c r="CF53" i="4"/>
  <c r="BS45" i="4"/>
  <c r="CF45" i="4"/>
  <c r="BS15" i="4"/>
  <c r="CF15" i="4"/>
  <c r="BS28" i="4"/>
  <c r="CF28" i="4"/>
  <c r="BS43" i="4"/>
  <c r="CF43" i="4"/>
  <c r="BS17" i="4"/>
  <c r="CF17" i="4"/>
  <c r="BS63" i="4"/>
  <c r="CF63" i="4"/>
  <c r="BS55" i="4"/>
  <c r="CF55" i="4"/>
  <c r="BS59" i="4"/>
  <c r="CF59" i="4"/>
  <c r="BS14" i="4"/>
  <c r="CF14" i="4"/>
  <c r="BS46" i="4"/>
  <c r="CF46" i="4"/>
  <c r="BS51" i="4"/>
  <c r="CF51" i="4"/>
  <c r="BS33" i="4"/>
  <c r="CF33" i="4"/>
  <c r="BS38" i="4"/>
  <c r="CF38" i="4"/>
  <c r="BS20" i="4"/>
  <c r="CF20" i="4"/>
  <c r="BS27" i="4"/>
  <c r="CF27" i="4"/>
  <c r="BS9" i="4"/>
  <c r="CF9" i="4"/>
  <c r="BS50" i="4"/>
  <c r="CF50" i="4"/>
  <c r="BS32" i="4"/>
  <c r="CF32" i="4"/>
  <c r="BS24" i="4"/>
  <c r="CF24" i="4"/>
  <c r="BS26" i="4"/>
  <c r="CF26" i="4"/>
  <c r="BS49" i="4"/>
  <c r="CF49" i="4"/>
  <c r="BS31" i="4"/>
  <c r="CF31" i="4"/>
  <c r="BS13" i="4"/>
  <c r="CF13" i="4"/>
  <c r="BS64" i="4"/>
  <c r="CF64" i="4"/>
  <c r="BS23" i="4"/>
  <c r="CF23" i="4"/>
  <c r="BS10" i="4"/>
  <c r="CF10" i="4"/>
  <c r="BS56" i="4"/>
  <c r="CF56" i="4"/>
  <c r="BS61" i="4"/>
  <c r="CF61" i="4"/>
  <c r="BS37" i="4"/>
  <c r="CF37" i="4"/>
  <c r="BS19" i="4"/>
  <c r="CF19" i="4"/>
  <c r="BS60" i="4"/>
  <c r="CF60" i="4"/>
  <c r="BS42" i="4"/>
  <c r="CF42" i="4"/>
  <c r="BS34" i="4"/>
  <c r="CF34" i="4"/>
  <c r="BS58" i="4"/>
  <c r="CE58" i="4"/>
  <c r="BS40" i="4"/>
  <c r="CE40" i="4"/>
  <c r="BS22" i="4"/>
  <c r="CE22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V5" i="4" s="1"/>
  <c r="AS20" i="4"/>
  <c r="AS52" i="4"/>
  <c r="AS21" i="4"/>
  <c r="BS8" i="4"/>
  <c r="BV8" i="4" s="1"/>
  <c r="BS6" i="4"/>
  <c r="BV6" i="4" s="1"/>
  <c r="AS46" i="4"/>
  <c r="AS15" i="4"/>
  <c r="AS37" i="4"/>
  <c r="AS56" i="4"/>
  <c r="AS49" i="4"/>
  <c r="AS29" i="4"/>
  <c r="AS41" i="4"/>
  <c r="AS28" i="4"/>
  <c r="AS61" i="4"/>
  <c r="AS31" i="4"/>
  <c r="AS32" i="4"/>
  <c r="F19" i="13"/>
  <c r="F20" i="13"/>
  <c r="F24" i="13"/>
  <c r="F25" i="13"/>
  <c r="F34" i="13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DL50" i="4" l="1"/>
  <c r="DM50" i="4"/>
  <c r="DL55" i="4"/>
  <c r="DM55" i="4"/>
  <c r="DL46" i="4"/>
  <c r="DM46" i="4"/>
  <c r="DL63" i="4"/>
  <c r="DM63" i="4"/>
  <c r="DL47" i="4"/>
  <c r="DM47" i="4"/>
  <c r="DL57" i="4"/>
  <c r="DM57" i="4"/>
  <c r="DL59" i="4"/>
  <c r="DM59" i="4"/>
  <c r="DL44" i="4"/>
  <c r="DM44" i="4"/>
  <c r="DL58" i="4"/>
  <c r="DM58" i="4"/>
  <c r="DL43" i="4"/>
  <c r="DM43" i="4"/>
  <c r="DL40" i="4"/>
  <c r="DM40" i="4"/>
  <c r="DL27" i="4"/>
  <c r="DM27" i="4"/>
  <c r="DL30" i="4"/>
  <c r="DM30" i="4"/>
  <c r="DL24" i="4"/>
  <c r="DM24" i="4"/>
  <c r="DE59" i="4"/>
  <c r="DH59" i="4" s="1"/>
  <c r="DI64" i="4" s="1"/>
  <c r="DD39" i="4"/>
  <c r="DD29" i="4"/>
  <c r="DE17" i="4"/>
  <c r="DH17" i="4" s="1"/>
  <c r="DD53" i="4"/>
  <c r="DD34" i="4"/>
  <c r="DE30" i="4"/>
  <c r="DH30" i="4" s="1"/>
  <c r="DE47" i="4"/>
  <c r="DH47" i="4" s="1"/>
  <c r="DD41" i="4"/>
  <c r="DD52" i="4"/>
  <c r="DE55" i="4"/>
  <c r="DH55" i="4" s="1"/>
  <c r="DE58" i="4"/>
  <c r="DH58" i="4" s="1"/>
  <c r="DD49" i="4"/>
  <c r="DD8" i="4"/>
  <c r="DL8" i="4" s="1"/>
  <c r="DE46" i="4"/>
  <c r="DH46" i="4" s="1"/>
  <c r="DD11" i="4"/>
  <c r="DL11" i="4" s="1"/>
  <c r="DE10" i="4"/>
  <c r="DH10" i="4" s="1"/>
  <c r="DD42" i="4"/>
  <c r="DD64" i="4"/>
  <c r="DE24" i="4"/>
  <c r="DH24" i="4" s="1"/>
  <c r="DD23" i="4"/>
  <c r="DD60" i="4"/>
  <c r="DD25" i="4"/>
  <c r="DD18" i="4"/>
  <c r="DL18" i="4" s="1"/>
  <c r="DD22" i="4"/>
  <c r="DL22" i="4" s="1"/>
  <c r="DD37" i="4"/>
  <c r="DD32" i="4"/>
  <c r="DD15" i="4"/>
  <c r="DL15" i="4" s="1"/>
  <c r="DD36" i="4"/>
  <c r="DD54" i="4"/>
  <c r="DD12" i="4"/>
  <c r="DL12" i="4" s="1"/>
  <c r="DE27" i="4"/>
  <c r="DH27" i="4" s="1"/>
  <c r="DD35" i="4"/>
  <c r="DD16" i="4"/>
  <c r="DL16" i="4" s="1"/>
  <c r="DD33" i="4"/>
  <c r="DD61" i="4"/>
  <c r="DE44" i="4"/>
  <c r="DH44" i="4" s="1"/>
  <c r="DD56" i="4"/>
  <c r="DE50" i="4"/>
  <c r="DH50" i="4" s="1"/>
  <c r="DE40" i="4"/>
  <c r="DH40" i="4" s="1"/>
  <c r="DD45" i="4"/>
  <c r="DD62" i="4"/>
  <c r="DD26" i="4"/>
  <c r="DD48" i="4"/>
  <c r="DD28" i="4"/>
  <c r="DD20" i="4"/>
  <c r="DL20" i="4" s="1"/>
  <c r="DD21" i="4"/>
  <c r="DL21" i="4" s="1"/>
  <c r="DD51" i="4"/>
  <c r="DE43" i="4"/>
  <c r="DH43" i="4" s="1"/>
  <c r="DE7" i="4"/>
  <c r="DH7" i="4" s="1"/>
  <c r="DD38" i="4"/>
  <c r="DD19" i="4"/>
  <c r="DL19" i="4" s="1"/>
  <c r="DD31" i="4"/>
  <c r="DD13" i="4"/>
  <c r="DL13" i="4" s="1"/>
  <c r="G110" i="15"/>
  <c r="G54" i="15"/>
  <c r="G302" i="15"/>
  <c r="G273" i="15"/>
  <c r="G153" i="15"/>
  <c r="G154" i="15"/>
  <c r="G373" i="15"/>
  <c r="G236" i="15"/>
  <c r="G331" i="15"/>
  <c r="G139" i="15"/>
  <c r="G72" i="15"/>
  <c r="G369" i="15"/>
  <c r="G278" i="15"/>
  <c r="G135" i="15"/>
  <c r="G317" i="15"/>
  <c r="G240" i="15"/>
  <c r="G178" i="15"/>
  <c r="G35" i="15"/>
  <c r="G9" i="15"/>
  <c r="G419" i="15"/>
  <c r="G77" i="15"/>
  <c r="G192" i="15"/>
  <c r="G344" i="15"/>
  <c r="G173" i="15"/>
  <c r="G39" i="15"/>
  <c r="G254" i="15"/>
  <c r="G91" i="15"/>
  <c r="G350" i="15"/>
  <c r="G402" i="15"/>
  <c r="G255" i="15"/>
  <c r="G298" i="15"/>
  <c r="G259" i="15"/>
  <c r="G207" i="15"/>
  <c r="G53" i="15"/>
  <c r="G398" i="15"/>
  <c r="G158" i="15"/>
  <c r="G106" i="15"/>
  <c r="G415" i="15"/>
  <c r="G326" i="15"/>
  <c r="G211" i="15"/>
  <c r="G58" i="15"/>
  <c r="G5" i="15"/>
  <c r="G325" i="15"/>
  <c r="G71" i="15"/>
  <c r="G18" i="15"/>
  <c r="G138" i="15"/>
  <c r="G38" i="15"/>
  <c r="G351" i="15"/>
  <c r="G258" i="15"/>
  <c r="G157" i="15"/>
  <c r="G57" i="15"/>
  <c r="G322" i="15"/>
  <c r="G424" i="15"/>
  <c r="G187" i="15"/>
  <c r="G86" i="15"/>
  <c r="G293" i="15"/>
  <c r="G393" i="15"/>
  <c r="G216" i="15"/>
  <c r="G115" i="15"/>
  <c r="G14" i="15"/>
  <c r="G364" i="15"/>
  <c r="G235" i="15"/>
  <c r="G134" i="15"/>
  <c r="G34" i="15"/>
  <c r="G345" i="15"/>
  <c r="G143" i="15"/>
  <c r="G2" i="15"/>
  <c r="G160" i="15"/>
  <c r="G148" i="15"/>
  <c r="G312" i="15"/>
  <c r="G383" i="15"/>
  <c r="G354" i="15"/>
  <c r="G133" i="15"/>
  <c r="G318" i="15"/>
  <c r="G356" i="15"/>
  <c r="G142" i="15"/>
  <c r="G262" i="15"/>
  <c r="G61" i="15"/>
  <c r="G181" i="15"/>
  <c r="G299" i="15"/>
  <c r="G399" i="15"/>
  <c r="G210" i="15"/>
  <c r="G109" i="15"/>
  <c r="G380" i="15"/>
  <c r="G229" i="15"/>
  <c r="G128" i="15"/>
  <c r="G27" i="15"/>
  <c r="G361" i="15"/>
  <c r="G248" i="15"/>
  <c r="G147" i="15"/>
  <c r="G47" i="15"/>
  <c r="G332" i="15"/>
  <c r="G277" i="15"/>
  <c r="G177" i="15"/>
  <c r="G76" i="15"/>
  <c r="G303" i="15"/>
  <c r="G403" i="15"/>
  <c r="G206" i="15"/>
  <c r="G105" i="15"/>
  <c r="G374" i="15"/>
  <c r="G225" i="15"/>
  <c r="G124" i="15"/>
  <c r="G23" i="15"/>
  <c r="G355" i="15"/>
  <c r="G263" i="15"/>
  <c r="G379" i="15"/>
  <c r="G125" i="15"/>
  <c r="G234" i="15"/>
  <c r="G33" i="15"/>
  <c r="G346" i="15"/>
  <c r="G52" i="15"/>
  <c r="G272" i="15"/>
  <c r="G416" i="15"/>
  <c r="G90" i="15"/>
  <c r="G389" i="15"/>
  <c r="G220" i="15"/>
  <c r="G239" i="15"/>
  <c r="G123" i="15"/>
  <c r="G281" i="15"/>
  <c r="G214" i="15"/>
  <c r="G113" i="15"/>
  <c r="G12" i="15"/>
  <c r="G366" i="15"/>
  <c r="G233" i="15"/>
  <c r="G132" i="15"/>
  <c r="G32" i="15"/>
  <c r="G357" i="15"/>
  <c r="G252" i="15"/>
  <c r="G151" i="15"/>
  <c r="G51" i="15"/>
  <c r="G338" i="15"/>
  <c r="G271" i="15"/>
  <c r="G171" i="15"/>
  <c r="G70" i="15"/>
  <c r="G309" i="15"/>
  <c r="G409" i="15"/>
  <c r="G200" i="15"/>
  <c r="G99" i="15"/>
  <c r="G290" i="15"/>
  <c r="G390" i="15"/>
  <c r="G219" i="15"/>
  <c r="G118" i="15"/>
  <c r="G17" i="15"/>
  <c r="G371" i="15"/>
  <c r="G238" i="15"/>
  <c r="G137" i="15"/>
  <c r="G37" i="15"/>
  <c r="G342" i="15"/>
  <c r="G267" i="15"/>
  <c r="G167" i="15"/>
  <c r="G66" i="15"/>
  <c r="G313" i="15"/>
  <c r="G413" i="15"/>
  <c r="G196" i="15"/>
  <c r="G95" i="15"/>
  <c r="G284" i="15"/>
  <c r="G384" i="15"/>
  <c r="G215" i="15"/>
  <c r="G114" i="15"/>
  <c r="G13" i="15"/>
  <c r="G365" i="15"/>
  <c r="G43" i="15"/>
  <c r="G182" i="15"/>
  <c r="G100" i="15"/>
  <c r="G249" i="15"/>
  <c r="G412" i="15"/>
  <c r="G226" i="15"/>
  <c r="G24" i="15"/>
  <c r="G253" i="15"/>
  <c r="G152" i="15"/>
  <c r="G337" i="15"/>
  <c r="G172" i="15"/>
  <c r="G191" i="15"/>
  <c r="G289" i="15"/>
  <c r="G119" i="15"/>
  <c r="G370" i="15"/>
  <c r="G224" i="15"/>
  <c r="G22" i="15"/>
  <c r="G243" i="15"/>
  <c r="G347" i="15"/>
  <c r="G162" i="15"/>
  <c r="G328" i="15"/>
  <c r="G80" i="15"/>
  <c r="G8" i="15"/>
  <c r="G204" i="15"/>
  <c r="G103" i="15"/>
  <c r="G31" i="15"/>
  <c r="G376" i="15"/>
  <c r="G223" i="15"/>
  <c r="G122" i="15"/>
  <c r="G21" i="15"/>
  <c r="G367" i="15"/>
  <c r="G242" i="15"/>
  <c r="G141" i="15"/>
  <c r="G41" i="15"/>
  <c r="G348" i="15"/>
  <c r="G261" i="15"/>
  <c r="G161" i="15"/>
  <c r="G60" i="15"/>
  <c r="G319" i="15"/>
  <c r="G417" i="15"/>
  <c r="G190" i="15"/>
  <c r="G89" i="15"/>
  <c r="G300" i="15"/>
  <c r="G400" i="15"/>
  <c r="G209" i="15"/>
  <c r="G108" i="15"/>
  <c r="G381" i="15"/>
  <c r="G228" i="15"/>
  <c r="G127" i="15"/>
  <c r="G26" i="15"/>
  <c r="G352" i="15"/>
  <c r="G257" i="15"/>
  <c r="G156" i="15"/>
  <c r="G56" i="15"/>
  <c r="G323" i="15"/>
  <c r="G425" i="15"/>
  <c r="G186" i="15"/>
  <c r="G85" i="15"/>
  <c r="G294" i="15"/>
  <c r="G394" i="15"/>
  <c r="G104" i="15"/>
  <c r="G3" i="15"/>
  <c r="G375" i="15"/>
  <c r="G336" i="15"/>
  <c r="G81" i="15"/>
  <c r="G129" i="15"/>
  <c r="G341" i="15"/>
  <c r="G283" i="15"/>
  <c r="G144" i="15"/>
  <c r="G93" i="15"/>
  <c r="G386" i="15"/>
  <c r="G11" i="15"/>
  <c r="G377" i="15"/>
  <c r="G232" i="15"/>
  <c r="G131" i="15"/>
  <c r="G30" i="15"/>
  <c r="G358" i="15"/>
  <c r="G251" i="15"/>
  <c r="G150" i="15"/>
  <c r="G50" i="15"/>
  <c r="G329" i="15"/>
  <c r="G280" i="15"/>
  <c r="G180" i="15"/>
  <c r="G79" i="15"/>
  <c r="G310" i="15"/>
  <c r="G410" i="15"/>
  <c r="G199" i="15"/>
  <c r="G98" i="15"/>
  <c r="G291" i="15"/>
  <c r="G391" i="15"/>
  <c r="G218" i="15"/>
  <c r="G117" i="15"/>
  <c r="G16" i="15"/>
  <c r="G362" i="15"/>
  <c r="G247" i="15"/>
  <c r="G146" i="15"/>
  <c r="G46" i="15"/>
  <c r="G333" i="15"/>
  <c r="G276" i="15"/>
  <c r="G176" i="15"/>
  <c r="G75" i="15"/>
  <c r="G304" i="15"/>
  <c r="G404" i="15"/>
  <c r="G195" i="15"/>
  <c r="G94" i="15"/>
  <c r="G285" i="15"/>
  <c r="G385" i="15"/>
  <c r="G327" i="15"/>
  <c r="G201" i="15"/>
  <c r="G230" i="15"/>
  <c r="G48" i="15"/>
  <c r="G168" i="15"/>
  <c r="G96" i="15"/>
  <c r="G44" i="15"/>
  <c r="G286" i="15"/>
  <c r="G83" i="15"/>
  <c r="G296" i="15"/>
  <c r="G396" i="15"/>
  <c r="G203" i="15"/>
  <c r="G102" i="15"/>
  <c r="G387" i="15"/>
  <c r="G20" i="15"/>
  <c r="G368" i="15"/>
  <c r="G140" i="15"/>
  <c r="G40" i="15"/>
  <c r="G339" i="15"/>
  <c r="G270" i="15"/>
  <c r="G170" i="15"/>
  <c r="G69" i="15"/>
  <c r="G320" i="15"/>
  <c r="G422" i="15"/>
  <c r="G189" i="15"/>
  <c r="G88" i="15"/>
  <c r="G301" i="15"/>
  <c r="G401" i="15"/>
  <c r="G208" i="15"/>
  <c r="G107" i="15"/>
  <c r="G6" i="15"/>
  <c r="G372" i="15"/>
  <c r="G237" i="15"/>
  <c r="G136" i="15"/>
  <c r="G36" i="15"/>
  <c r="G343" i="15"/>
  <c r="G266" i="15"/>
  <c r="G166" i="15"/>
  <c r="G65" i="15"/>
  <c r="G314" i="15"/>
  <c r="G414" i="15"/>
  <c r="G185" i="15"/>
  <c r="G84" i="15"/>
  <c r="G295" i="15"/>
  <c r="G395" i="15"/>
  <c r="G244" i="15"/>
  <c r="G163" i="15"/>
  <c r="G408" i="15"/>
  <c r="G360" i="15"/>
  <c r="G268" i="15"/>
  <c r="G197" i="15"/>
  <c r="G245" i="15"/>
  <c r="G112" i="15"/>
  <c r="G184" i="15"/>
  <c r="G287" i="15"/>
  <c r="G174" i="15"/>
  <c r="G73" i="15"/>
  <c r="G306" i="15"/>
  <c r="G406" i="15"/>
  <c r="G193" i="15"/>
  <c r="G92" i="15"/>
  <c r="G297" i="15"/>
  <c r="G397" i="15"/>
  <c r="G212" i="15"/>
  <c r="G111" i="15"/>
  <c r="G10" i="15"/>
  <c r="G378" i="15"/>
  <c r="G231" i="15"/>
  <c r="G130" i="15"/>
  <c r="G29" i="15"/>
  <c r="G349" i="15"/>
  <c r="G260" i="15"/>
  <c r="G159" i="15"/>
  <c r="G59" i="15"/>
  <c r="G330" i="15"/>
  <c r="G279" i="15"/>
  <c r="G179" i="15"/>
  <c r="G78" i="15"/>
  <c r="G311" i="15"/>
  <c r="G411" i="15"/>
  <c r="G198" i="15"/>
  <c r="G97" i="15"/>
  <c r="G282" i="15"/>
  <c r="G382" i="15"/>
  <c r="G227" i="15"/>
  <c r="G126" i="15"/>
  <c r="G25" i="15"/>
  <c r="G353" i="15"/>
  <c r="G256" i="15"/>
  <c r="G155" i="15"/>
  <c r="G324" i="15"/>
  <c r="G275" i="15"/>
  <c r="G175" i="15"/>
  <c r="G74" i="15"/>
  <c r="G305" i="15"/>
  <c r="G405" i="15"/>
  <c r="G62" i="15"/>
  <c r="G308" i="15"/>
  <c r="G28" i="15"/>
  <c r="G67" i="15"/>
  <c r="G335" i="15"/>
  <c r="G194" i="15"/>
  <c r="G213" i="15"/>
  <c r="G222" i="15"/>
  <c r="G274" i="15"/>
  <c r="G264" i="15"/>
  <c r="G164" i="15"/>
  <c r="G63" i="15"/>
  <c r="G316" i="15"/>
  <c r="G418" i="15"/>
  <c r="G183" i="15"/>
  <c r="G82" i="15"/>
  <c r="G307" i="15"/>
  <c r="G407" i="15"/>
  <c r="G202" i="15"/>
  <c r="G101" i="15"/>
  <c r="G288" i="15"/>
  <c r="G388" i="15"/>
  <c r="G221" i="15"/>
  <c r="G120" i="15"/>
  <c r="G19" i="15"/>
  <c r="G359" i="15"/>
  <c r="G250" i="15"/>
  <c r="G149" i="15"/>
  <c r="G49" i="15"/>
  <c r="G340" i="15"/>
  <c r="G269" i="15"/>
  <c r="G169" i="15"/>
  <c r="G68" i="15"/>
  <c r="G321" i="15"/>
  <c r="G423" i="15"/>
  <c r="G188" i="15"/>
  <c r="G87" i="15"/>
  <c r="G292" i="15"/>
  <c r="G392" i="15"/>
  <c r="G217" i="15"/>
  <c r="G116" i="15"/>
  <c r="G15" i="15"/>
  <c r="G363" i="15"/>
  <c r="G246" i="15"/>
  <c r="G145" i="15"/>
  <c r="G45" i="15"/>
  <c r="G334" i="15"/>
  <c r="G265" i="15"/>
  <c r="G165" i="15"/>
  <c r="G64" i="15"/>
  <c r="G315" i="15"/>
  <c r="D248" i="15"/>
  <c r="D348" i="15"/>
  <c r="D12" i="15"/>
  <c r="D150" i="15"/>
  <c r="D397" i="15"/>
  <c r="D411" i="15"/>
  <c r="D29" i="15"/>
  <c r="D341" i="15"/>
  <c r="D359" i="15"/>
  <c r="D197" i="15"/>
  <c r="D135" i="15"/>
  <c r="D173" i="15"/>
  <c r="D54" i="15"/>
  <c r="D78" i="15"/>
  <c r="D231" i="15"/>
  <c r="D82" i="15"/>
  <c r="D335" i="15"/>
  <c r="D235" i="15"/>
  <c r="D241" i="15"/>
  <c r="D259" i="15"/>
  <c r="D97" i="15"/>
  <c r="D35" i="15"/>
  <c r="D73" i="15"/>
  <c r="D25" i="15"/>
  <c r="D392" i="15"/>
  <c r="D116" i="15"/>
  <c r="D16" i="15"/>
  <c r="D373" i="15"/>
  <c r="D273" i="15"/>
  <c r="D141" i="15"/>
  <c r="D131" i="15"/>
  <c r="D59" i="15"/>
  <c r="D416" i="15"/>
  <c r="D354" i="15"/>
  <c r="D292" i="15"/>
  <c r="D178" i="15"/>
  <c r="D50" i="15"/>
  <c r="D297" i="15"/>
  <c r="D159" i="15"/>
  <c r="D41" i="15"/>
  <c r="D378" i="15"/>
  <c r="D316" i="15"/>
  <c r="D254" i="15"/>
  <c r="D192" i="15"/>
  <c r="D350" i="15"/>
  <c r="D250" i="15"/>
  <c r="D31" i="15"/>
  <c r="D278" i="15"/>
  <c r="D216" i="15"/>
  <c r="D154" i="15"/>
  <c r="D92" i="15"/>
  <c r="D331" i="15"/>
  <c r="D249" i="15"/>
  <c r="D406" i="15"/>
  <c r="D163" i="15"/>
  <c r="D351" i="15"/>
  <c r="D251" i="15"/>
  <c r="D151" i="15"/>
  <c r="D51" i="15"/>
  <c r="D360" i="15"/>
  <c r="D260" i="15"/>
  <c r="D160" i="15"/>
  <c r="D60" i="15"/>
  <c r="D369" i="15"/>
  <c r="D269" i="15"/>
  <c r="D169" i="15"/>
  <c r="D69" i="15"/>
  <c r="D388" i="15"/>
  <c r="D288" i="15"/>
  <c r="D188" i="15"/>
  <c r="D88" i="15"/>
  <c r="D407" i="15"/>
  <c r="D307" i="15"/>
  <c r="D207" i="15"/>
  <c r="D107" i="15"/>
  <c r="D326" i="15"/>
  <c r="D226" i="15"/>
  <c r="D126" i="15"/>
  <c r="D26" i="15"/>
  <c r="D345" i="15"/>
  <c r="D245" i="15"/>
  <c r="D145" i="15"/>
  <c r="D45" i="15"/>
  <c r="D364" i="15"/>
  <c r="D264" i="15"/>
  <c r="D164" i="15"/>
  <c r="D64" i="15"/>
  <c r="D383" i="15"/>
  <c r="D283" i="15"/>
  <c r="D183" i="15"/>
  <c r="D83" i="15"/>
  <c r="D402" i="15"/>
  <c r="D302" i="15"/>
  <c r="D202" i="15"/>
  <c r="D102" i="15"/>
  <c r="D240" i="15"/>
  <c r="D368" i="15"/>
  <c r="D387" i="15"/>
  <c r="D206" i="15"/>
  <c r="D325" i="15"/>
  <c r="D344" i="15"/>
  <c r="D263" i="15"/>
  <c r="D321" i="15"/>
  <c r="D221" i="15"/>
  <c r="D121" i="15"/>
  <c r="D21" i="15"/>
  <c r="D330" i="15"/>
  <c r="D230" i="15"/>
  <c r="D130" i="15"/>
  <c r="D30" i="15"/>
  <c r="D339" i="15"/>
  <c r="D239" i="15"/>
  <c r="D139" i="15"/>
  <c r="D39" i="15"/>
  <c r="D358" i="15"/>
  <c r="D258" i="15"/>
  <c r="D158" i="15"/>
  <c r="D58" i="15"/>
  <c r="D377" i="15"/>
  <c r="D277" i="15"/>
  <c r="D177" i="15"/>
  <c r="D77" i="15"/>
  <c r="D396" i="15"/>
  <c r="D296" i="15"/>
  <c r="D196" i="15"/>
  <c r="D96" i="15"/>
  <c r="D415" i="15"/>
  <c r="D315" i="15"/>
  <c r="D215" i="15"/>
  <c r="D115" i="15"/>
  <c r="D15" i="15"/>
  <c r="D334" i="15"/>
  <c r="D234" i="15"/>
  <c r="D134" i="15"/>
  <c r="D34" i="15"/>
  <c r="D353" i="15"/>
  <c r="D253" i="15"/>
  <c r="D153" i="15"/>
  <c r="D53" i="15"/>
  <c r="D372" i="15"/>
  <c r="D272" i="15"/>
  <c r="D172" i="15"/>
  <c r="D72" i="15"/>
  <c r="D40" i="15"/>
  <c r="D268" i="15"/>
  <c r="D187" i="15"/>
  <c r="D6" i="15"/>
  <c r="D125" i="15"/>
  <c r="D244" i="15"/>
  <c r="D44" i="15"/>
  <c r="D363" i="15"/>
  <c r="D282" i="15"/>
  <c r="D311" i="15"/>
  <c r="D211" i="15"/>
  <c r="D111" i="15"/>
  <c r="D11" i="15"/>
  <c r="D320" i="15"/>
  <c r="D220" i="15"/>
  <c r="D120" i="15"/>
  <c r="D20" i="15"/>
  <c r="D329" i="15"/>
  <c r="D229" i="15"/>
  <c r="D129" i="15"/>
  <c r="D148" i="15"/>
  <c r="D48" i="15"/>
  <c r="D367" i="15"/>
  <c r="D267" i="15"/>
  <c r="D167" i="15"/>
  <c r="D67" i="15"/>
  <c r="D386" i="15"/>
  <c r="D286" i="15"/>
  <c r="D186" i="15"/>
  <c r="D86" i="15"/>
  <c r="D405" i="15"/>
  <c r="D305" i="15"/>
  <c r="D205" i="15"/>
  <c r="D105" i="15"/>
  <c r="D5" i="15"/>
  <c r="D324" i="15"/>
  <c r="D224" i="15"/>
  <c r="D124" i="15"/>
  <c r="D24" i="15"/>
  <c r="D343" i="15"/>
  <c r="D243" i="15"/>
  <c r="D143" i="15"/>
  <c r="D43" i="15"/>
  <c r="D362" i="15"/>
  <c r="D262" i="15"/>
  <c r="D162" i="15"/>
  <c r="D62" i="15"/>
  <c r="D149" i="15"/>
  <c r="D287" i="15"/>
  <c r="D225" i="15"/>
  <c r="D144" i="15"/>
  <c r="D63" i="15"/>
  <c r="D201" i="15"/>
  <c r="D410" i="15"/>
  <c r="D310" i="15"/>
  <c r="D110" i="15"/>
  <c r="D10" i="15"/>
  <c r="D319" i="15"/>
  <c r="D219" i="15"/>
  <c r="D119" i="15"/>
  <c r="D19" i="15"/>
  <c r="D338" i="15"/>
  <c r="D238" i="15"/>
  <c r="D138" i="15"/>
  <c r="D38" i="15"/>
  <c r="D357" i="15"/>
  <c r="D257" i="15"/>
  <c r="D157" i="15"/>
  <c r="D57" i="15"/>
  <c r="D376" i="15"/>
  <c r="D276" i="15"/>
  <c r="D176" i="15"/>
  <c r="D76" i="15"/>
  <c r="D395" i="15"/>
  <c r="D295" i="15"/>
  <c r="D195" i="15"/>
  <c r="D95" i="15"/>
  <c r="D414" i="15"/>
  <c r="D314" i="15"/>
  <c r="D214" i="15"/>
  <c r="D114" i="15"/>
  <c r="D14" i="15"/>
  <c r="D333" i="15"/>
  <c r="D233" i="15"/>
  <c r="D133" i="15"/>
  <c r="D33" i="15"/>
  <c r="D352" i="15"/>
  <c r="D252" i="15"/>
  <c r="D152" i="15"/>
  <c r="D52" i="15"/>
  <c r="D49" i="15"/>
  <c r="D68" i="15"/>
  <c r="D306" i="15"/>
  <c r="D382" i="15"/>
  <c r="D401" i="15"/>
  <c r="D301" i="15"/>
  <c r="D101" i="15"/>
  <c r="D210" i="15"/>
  <c r="D391" i="15"/>
  <c r="D291" i="15"/>
  <c r="D191" i="15"/>
  <c r="D91" i="15"/>
  <c r="D400" i="15"/>
  <c r="D300" i="15"/>
  <c r="D200" i="15"/>
  <c r="D100" i="15"/>
  <c r="D409" i="15"/>
  <c r="D309" i="15"/>
  <c r="D209" i="15"/>
  <c r="D109" i="15"/>
  <c r="D9" i="15"/>
  <c r="D328" i="15"/>
  <c r="D228" i="15"/>
  <c r="D128" i="15"/>
  <c r="D28" i="15"/>
  <c r="D347" i="15"/>
  <c r="D247" i="15"/>
  <c r="D147" i="15"/>
  <c r="D47" i="15"/>
  <c r="D366" i="15"/>
  <c r="D266" i="15"/>
  <c r="D166" i="15"/>
  <c r="D66" i="15"/>
  <c r="D385" i="15"/>
  <c r="D285" i="15"/>
  <c r="D185" i="15"/>
  <c r="D85" i="15"/>
  <c r="D404" i="15"/>
  <c r="D304" i="15"/>
  <c r="D204" i="15"/>
  <c r="D104" i="15"/>
  <c r="D323" i="15"/>
  <c r="D223" i="15"/>
  <c r="D123" i="15"/>
  <c r="D23" i="15"/>
  <c r="D342" i="15"/>
  <c r="D242" i="15"/>
  <c r="D142" i="15"/>
  <c r="D42" i="15"/>
  <c r="D140" i="15"/>
  <c r="D106" i="15"/>
  <c r="D381" i="15"/>
  <c r="D281" i="15"/>
  <c r="D181" i="15"/>
  <c r="D81" i="15"/>
  <c r="D390" i="15"/>
  <c r="D290" i="15"/>
  <c r="D190" i="15"/>
  <c r="D90" i="15"/>
  <c r="D399" i="15"/>
  <c r="D299" i="15"/>
  <c r="D199" i="15"/>
  <c r="D99" i="15"/>
  <c r="D2" i="15"/>
  <c r="D318" i="15"/>
  <c r="D218" i="15"/>
  <c r="D118" i="15"/>
  <c r="D18" i="15"/>
  <c r="D337" i="15"/>
  <c r="D237" i="15"/>
  <c r="D137" i="15"/>
  <c r="D37" i="15"/>
  <c r="D356" i="15"/>
  <c r="D256" i="15"/>
  <c r="D156" i="15"/>
  <c r="D56" i="15"/>
  <c r="D375" i="15"/>
  <c r="D275" i="15"/>
  <c r="D175" i="15"/>
  <c r="D75" i="15"/>
  <c r="D394" i="15"/>
  <c r="D294" i="15"/>
  <c r="D194" i="15"/>
  <c r="D94" i="15"/>
  <c r="D413" i="15"/>
  <c r="D313" i="15"/>
  <c r="D213" i="15"/>
  <c r="D113" i="15"/>
  <c r="D13" i="15"/>
  <c r="D332" i="15"/>
  <c r="D232" i="15"/>
  <c r="D132" i="15"/>
  <c r="D32" i="15"/>
  <c r="D340" i="15"/>
  <c r="D168" i="15"/>
  <c r="D182" i="15"/>
  <c r="D371" i="15"/>
  <c r="D171" i="15"/>
  <c r="D380" i="15"/>
  <c r="D180" i="15"/>
  <c r="D289" i="15"/>
  <c r="D408" i="15"/>
  <c r="D108" i="15"/>
  <c r="D227" i="15"/>
  <c r="D27" i="15"/>
  <c r="D146" i="15"/>
  <c r="D365" i="15"/>
  <c r="D165" i="15"/>
  <c r="D65" i="15"/>
  <c r="D384" i="15"/>
  <c r="D284" i="15"/>
  <c r="D84" i="15"/>
  <c r="D403" i="15"/>
  <c r="D303" i="15"/>
  <c r="D203" i="15"/>
  <c r="D103" i="15"/>
  <c r="D3" i="15"/>
  <c r="D322" i="15"/>
  <c r="D222" i="15"/>
  <c r="D122" i="15"/>
  <c r="D22" i="15"/>
  <c r="D349" i="15"/>
  <c r="D87" i="15"/>
  <c r="D271" i="15"/>
  <c r="D71" i="15"/>
  <c r="D280" i="15"/>
  <c r="D80" i="15"/>
  <c r="D389" i="15"/>
  <c r="D189" i="15"/>
  <c r="D89" i="15"/>
  <c r="D308" i="15"/>
  <c r="D208" i="15"/>
  <c r="D8" i="15"/>
  <c r="D327" i="15"/>
  <c r="D127" i="15"/>
  <c r="D346" i="15"/>
  <c r="D246" i="15"/>
  <c r="D46" i="15"/>
  <c r="D265" i="15"/>
  <c r="D184" i="15"/>
  <c r="D361" i="15"/>
  <c r="D261" i="15"/>
  <c r="D161" i="15"/>
  <c r="D61" i="15"/>
  <c r="D370" i="15"/>
  <c r="D270" i="15"/>
  <c r="D170" i="15"/>
  <c r="D70" i="15"/>
  <c r="D379" i="15"/>
  <c r="D279" i="15"/>
  <c r="D179" i="15"/>
  <c r="D79" i="15"/>
  <c r="D398" i="15"/>
  <c r="D298" i="15"/>
  <c r="D198" i="15"/>
  <c r="D98" i="15"/>
  <c r="D417" i="15"/>
  <c r="D317" i="15"/>
  <c r="D217" i="15"/>
  <c r="D117" i="15"/>
  <c r="D17" i="15"/>
  <c r="D336" i="15"/>
  <c r="D236" i="15"/>
  <c r="D136" i="15"/>
  <c r="D36" i="15"/>
  <c r="D355" i="15"/>
  <c r="D255" i="15"/>
  <c r="D155" i="15"/>
  <c r="D55" i="15"/>
  <c r="D374" i="15"/>
  <c r="D274" i="15"/>
  <c r="D174" i="15"/>
  <c r="D74" i="15"/>
  <c r="D393" i="15"/>
  <c r="D293" i="15"/>
  <c r="D193" i="15"/>
  <c r="D93" i="15"/>
  <c r="D412" i="15"/>
  <c r="D312" i="15"/>
  <c r="D212" i="15"/>
  <c r="D112" i="15"/>
  <c r="AU6" i="4"/>
  <c r="AX6" i="4" s="1"/>
  <c r="BW5" i="4"/>
  <c r="BW6" i="4"/>
  <c r="BW7" i="4"/>
  <c r="BW8" i="4"/>
  <c r="AU34" i="4"/>
  <c r="AX34" i="4" s="1"/>
  <c r="AU52" i="4"/>
  <c r="AX52" i="4" s="1"/>
  <c r="AU53" i="4"/>
  <c r="AX53" i="4" s="1"/>
  <c r="BX5" i="4"/>
  <c r="F23" i="13"/>
  <c r="F28" i="13"/>
  <c r="F29" i="13"/>
  <c r="F33" i="13"/>
  <c r="F38" i="13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DL45" i="4" l="1"/>
  <c r="DM45" i="4"/>
  <c r="DL54" i="4"/>
  <c r="DM54" i="4"/>
  <c r="DL52" i="4"/>
  <c r="DM52" i="4"/>
  <c r="DL62" i="4"/>
  <c r="DM62" i="4"/>
  <c r="DL64" i="4"/>
  <c r="DM64" i="4"/>
  <c r="DL51" i="4"/>
  <c r="DM51" i="4"/>
  <c r="DL56" i="4"/>
  <c r="DM56" i="4"/>
  <c r="DL60" i="4"/>
  <c r="DM60" i="4"/>
  <c r="DL61" i="4"/>
  <c r="DM61" i="4"/>
  <c r="DL53" i="4"/>
  <c r="DM53" i="4"/>
  <c r="DL48" i="4"/>
  <c r="DM48" i="4"/>
  <c r="DL49" i="4"/>
  <c r="DM49" i="4"/>
  <c r="DL42" i="4"/>
  <c r="DM42" i="4"/>
  <c r="DL41" i="4"/>
  <c r="DM41" i="4"/>
  <c r="DL35" i="4"/>
  <c r="DM35" i="4"/>
  <c r="DL29" i="4"/>
  <c r="DM29" i="4"/>
  <c r="DL39" i="4"/>
  <c r="DM39" i="4"/>
  <c r="DL36" i="4"/>
  <c r="DM36" i="4"/>
  <c r="DL37" i="4"/>
  <c r="DM37" i="4"/>
  <c r="DL34" i="4"/>
  <c r="DM34" i="4"/>
  <c r="DL31" i="4"/>
  <c r="DM31" i="4"/>
  <c r="DL26" i="4"/>
  <c r="DM26" i="4"/>
  <c r="DL25" i="4"/>
  <c r="DM25" i="4"/>
  <c r="DL38" i="4"/>
  <c r="DM38" i="4"/>
  <c r="DL32" i="4"/>
  <c r="DM32" i="4"/>
  <c r="DL28" i="4"/>
  <c r="DM28" i="4"/>
  <c r="DL33" i="4"/>
  <c r="DM33" i="4"/>
  <c r="DL23" i="4"/>
  <c r="DM23" i="4"/>
  <c r="DI22" i="4"/>
  <c r="DI58" i="4"/>
  <c r="DI40" i="4"/>
  <c r="BY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X6" i="4"/>
  <c r="BY6" i="4" s="1"/>
  <c r="BX8" i="4"/>
  <c r="BY8" i="4" s="1"/>
  <c r="BX23" i="4"/>
  <c r="BX16" i="4"/>
  <c r="BX14" i="4"/>
  <c r="BX9" i="4"/>
  <c r="BX18" i="4"/>
  <c r="BX13" i="4"/>
  <c r="BX19" i="4"/>
  <c r="BX11" i="4"/>
  <c r="BX21" i="4"/>
  <c r="BX22" i="4"/>
  <c r="BX17" i="4"/>
  <c r="BX12" i="4"/>
  <c r="BX7" i="4"/>
  <c r="BY7" i="4" s="1"/>
  <c r="BX20" i="4"/>
  <c r="BX10" i="4"/>
  <c r="BX15" i="4"/>
  <c r="F27" i="13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AZ17" i="4" l="1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X47" i="4"/>
  <c r="BX58" i="4"/>
  <c r="BX45" i="4"/>
  <c r="BX60" i="4"/>
  <c r="BX38" i="4"/>
  <c r="BX32" i="4"/>
  <c r="BX52" i="4"/>
  <c r="BX61" i="4"/>
  <c r="BX44" i="4"/>
  <c r="BX37" i="4"/>
  <c r="BX64" i="4"/>
  <c r="BX56" i="4"/>
  <c r="BX53" i="4"/>
  <c r="BX42" i="4"/>
  <c r="BX31" i="4"/>
  <c r="BX50" i="4"/>
  <c r="BX28" i="4"/>
  <c r="BX35" i="4"/>
  <c r="BX41" i="4"/>
  <c r="BX57" i="4"/>
  <c r="BX46" i="4"/>
  <c r="BX43" i="4"/>
  <c r="BX40" i="4"/>
  <c r="BX54" i="4"/>
  <c r="BX62" i="4"/>
  <c r="BX63" i="4"/>
  <c r="BX49" i="4"/>
  <c r="BX51" i="4"/>
  <c r="BX48" i="4"/>
  <c r="BX24" i="4"/>
  <c r="BX55" i="4"/>
  <c r="BX59" i="4"/>
  <c r="BX33" i="4"/>
  <c r="BX30" i="4"/>
  <c r="BX26" i="4"/>
  <c r="BX29" i="4"/>
  <c r="BX27" i="4"/>
  <c r="BX34" i="4"/>
  <c r="BX25" i="4"/>
  <c r="BX36" i="4"/>
  <c r="BX39" i="4"/>
  <c r="F31" i="13"/>
  <c r="F32" i="13"/>
  <c r="F36" i="13"/>
  <c r="F37" i="13"/>
  <c r="F46" i="13"/>
  <c r="F41" i="13"/>
  <c r="F42" i="13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BF64" i="4" l="1"/>
  <c r="CA64" i="4" s="1"/>
  <c r="CB64" i="4" s="1"/>
  <c r="CJ64" i="4"/>
  <c r="CM64" i="4" s="1"/>
  <c r="G241" i="15" s="1"/>
  <c r="BF58" i="4"/>
  <c r="CA58" i="4" s="1"/>
  <c r="CB58" i="4" s="1"/>
  <c r="CJ58" i="4"/>
  <c r="CM58" i="4" s="1"/>
  <c r="G205" i="15" s="1"/>
  <c r="BF22" i="4"/>
  <c r="CA22" i="4" s="1"/>
  <c r="CB22" i="4" s="1"/>
  <c r="CJ22" i="4"/>
  <c r="CM22" i="4" s="1"/>
  <c r="G55" i="15" s="1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F35" i="13"/>
  <c r="BV9" i="4"/>
  <c r="BW9" i="4" s="1"/>
  <c r="BY9" i="4" s="1"/>
  <c r="F40" i="13"/>
  <c r="F50" i="13"/>
  <c r="BV10" i="4"/>
  <c r="F45" i="13"/>
  <c r="BF40" i="4" l="1"/>
  <c r="CA40" i="4" s="1"/>
  <c r="CB40" i="4" s="1"/>
  <c r="CJ40" i="4"/>
  <c r="CM40" i="4" s="1"/>
  <c r="G121" i="15" s="1"/>
  <c r="F39" i="13"/>
  <c r="BW10" i="4"/>
  <c r="BY10" i="4" s="1"/>
  <c r="F44" i="13"/>
  <c r="BF68" i="4" l="1"/>
  <c r="BF75" i="4" s="1"/>
  <c r="F43" i="13"/>
  <c r="F48" i="13"/>
  <c r="F49" i="13"/>
  <c r="F53" i="13"/>
  <c r="F54" i="13"/>
  <c r="F58" i="13"/>
  <c r="F47" i="13" l="1"/>
  <c r="F52" i="13"/>
  <c r="F51" i="13" l="1"/>
  <c r="F56" i="13"/>
  <c r="F57" i="13"/>
  <c r="F62" i="13"/>
  <c r="F55" i="13" l="1"/>
  <c r="BV11" i="4"/>
  <c r="BW11" i="4" s="1"/>
  <c r="BY11" i="4" s="1"/>
  <c r="F60" i="13"/>
  <c r="F61" i="13"/>
  <c r="F65" i="13"/>
  <c r="F70" i="13"/>
  <c r="BV12" i="4"/>
  <c r="F66" i="13"/>
  <c r="F59" i="13" l="1"/>
  <c r="BW12" i="4"/>
  <c r="BY12" i="4" s="1"/>
  <c r="F64" i="13"/>
  <c r="F63" i="13" l="1"/>
  <c r="F68" i="13"/>
  <c r="F69" i="13"/>
  <c r="F73" i="13"/>
  <c r="F74" i="13"/>
  <c r="F67" i="13" l="1"/>
  <c r="F72" i="13"/>
  <c r="F82" i="13"/>
  <c r="F77" i="13"/>
  <c r="F78" i="13"/>
  <c r="F71" i="13" l="1"/>
  <c r="BV13" i="4"/>
  <c r="BW13" i="4" s="1"/>
  <c r="BY13" i="4" s="1"/>
  <c r="BV14" i="4"/>
  <c r="F76" i="13"/>
  <c r="F86" i="13"/>
  <c r="BW14" i="4" l="1"/>
  <c r="BY14" i="4" s="1"/>
  <c r="F75" i="13"/>
  <c r="F80" i="13"/>
  <c r="F81" i="13"/>
  <c r="F90" i="13"/>
  <c r="F85" i="13"/>
  <c r="F79" i="13" l="1"/>
  <c r="F84" i="13"/>
  <c r="F83" i="13" l="1"/>
  <c r="F88" i="13"/>
  <c r="F93" i="13"/>
  <c r="F89" i="13"/>
  <c r="F94" i="13"/>
  <c r="F87" i="13" l="1"/>
  <c r="F98" i="13"/>
  <c r="F92" i="13"/>
  <c r="F91" i="13" l="1"/>
  <c r="F96" i="13"/>
  <c r="BV15" i="4"/>
  <c r="BW15" i="4" s="1"/>
  <c r="BY15" i="4" s="1"/>
  <c r="F101" i="13"/>
  <c r="BV16" i="4"/>
  <c r="F97" i="13"/>
  <c r="F102" i="13"/>
  <c r="F95" i="13" l="1"/>
  <c r="BW16" i="4"/>
  <c r="BY16" i="4" s="1"/>
  <c r="F106" i="13"/>
  <c r="F100" i="13"/>
  <c r="F99" i="13" l="1"/>
  <c r="F104" i="13"/>
  <c r="F109" i="13"/>
  <c r="F105" i="13"/>
  <c r="F110" i="13"/>
  <c r="F114" i="13"/>
  <c r="F103" i="13" l="1"/>
  <c r="F113" i="13"/>
  <c r="F107" i="13" l="1"/>
  <c r="F108" i="13"/>
  <c r="F112" i="13"/>
  <c r="F118" i="13"/>
  <c r="F122" i="13"/>
  <c r="F116" i="13" l="1"/>
  <c r="F111" i="13"/>
  <c r="BV17" i="4"/>
  <c r="BW17" i="4" s="1"/>
  <c r="BY17" i="4" s="1"/>
  <c r="F126" i="13"/>
  <c r="F121" i="13"/>
  <c r="BV18" i="4"/>
  <c r="F117" i="13"/>
  <c r="BW18" i="4" l="1"/>
  <c r="BY18" i="4" s="1"/>
  <c r="F115" i="13"/>
  <c r="F120" i="13"/>
  <c r="F130" i="13"/>
  <c r="F119" i="13" l="1"/>
  <c r="F124" i="13"/>
  <c r="F125" i="13"/>
  <c r="F129" i="13"/>
  <c r="F123" i="13" l="1"/>
  <c r="F128" i="13"/>
  <c r="F133" i="13"/>
  <c r="F134" i="13"/>
  <c r="F138" i="13"/>
  <c r="F132" i="13" l="1"/>
  <c r="F127" i="13"/>
  <c r="BV20" i="4"/>
  <c r="F131" i="13" l="1"/>
  <c r="BV19" i="4"/>
  <c r="BW19" i="4" s="1"/>
  <c r="BY19" i="4" s="1"/>
  <c r="F136" i="13"/>
  <c r="F146" i="13"/>
  <c r="F141" i="13"/>
  <c r="F137" i="13"/>
  <c r="F142" i="13"/>
  <c r="F135" i="13" l="1"/>
  <c r="BW20" i="4"/>
  <c r="BY20" i="4" s="1"/>
  <c r="F140" i="13"/>
  <c r="F139" i="13" l="1"/>
  <c r="F144" i="13"/>
  <c r="F145" i="13"/>
  <c r="F149" i="13"/>
  <c r="F150" i="13"/>
  <c r="F143" i="13" l="1"/>
  <c r="F158" i="13"/>
  <c r="F154" i="13"/>
  <c r="F148" i="13"/>
  <c r="BV21" i="4" l="1"/>
  <c r="BW21" i="4" s="1"/>
  <c r="BY21" i="4" s="1"/>
  <c r="F147" i="13"/>
  <c r="F152" i="13"/>
  <c r="F153" i="13"/>
  <c r="F157" i="13"/>
  <c r="BV22" i="4"/>
  <c r="BW22" i="4" l="1"/>
  <c r="BY22" i="4" s="1"/>
  <c r="F151" i="13"/>
  <c r="F166" i="13"/>
  <c r="F156" i="13"/>
  <c r="F162" i="13"/>
  <c r="F155" i="13" l="1"/>
  <c r="F160" i="13"/>
  <c r="F161" i="13"/>
  <c r="F170" i="13"/>
  <c r="F165" i="13"/>
  <c r="BV23" i="4"/>
  <c r="BW23" i="4" s="1"/>
  <c r="BY23" i="4" s="1"/>
  <c r="F159" i="13" l="1"/>
  <c r="F164" i="13"/>
  <c r="F163" i="13" l="1"/>
  <c r="F168" i="13"/>
  <c r="F173" i="13"/>
  <c r="BV24" i="4"/>
  <c r="BW24" i="4" s="1"/>
  <c r="BY24" i="4" s="1"/>
  <c r="F169" i="13"/>
  <c r="F174" i="13"/>
  <c r="F167" i="13" l="1"/>
  <c r="F178" i="13"/>
  <c r="F172" i="13"/>
  <c r="F171" i="13" l="1"/>
  <c r="F176" i="13"/>
  <c r="F181" i="13"/>
  <c r="BV25" i="4"/>
  <c r="BW25" i="4" s="1"/>
  <c r="BY25" i="4" s="1"/>
  <c r="F177" i="13"/>
  <c r="F182" i="13"/>
  <c r="F186" i="13"/>
  <c r="F175" i="13" l="1"/>
  <c r="F190" i="13"/>
  <c r="F180" i="13"/>
  <c r="F179" i="13" l="1"/>
  <c r="BV26" i="4"/>
  <c r="BW26" i="4" s="1"/>
  <c r="BY26" i="4" s="1"/>
  <c r="F184" i="13"/>
  <c r="F194" i="13"/>
  <c r="F185" i="13"/>
  <c r="F183" i="13" l="1"/>
  <c r="F188" i="13"/>
  <c r="F193" i="13"/>
  <c r="F189" i="13"/>
  <c r="F187" i="13" l="1"/>
  <c r="F192" i="13"/>
  <c r="F198" i="13"/>
  <c r="F202" i="13"/>
  <c r="F191" i="13" l="1"/>
  <c r="F196" i="13"/>
  <c r="F201" i="13"/>
  <c r="BV27" i="4"/>
  <c r="BW27" i="4" s="1"/>
  <c r="BY27" i="4" s="1"/>
  <c r="F197" i="13"/>
  <c r="F195" i="13" l="1"/>
  <c r="F200" i="13"/>
  <c r="F210" i="13"/>
  <c r="F206" i="13"/>
  <c r="F199" i="13" l="1"/>
  <c r="F204" i="13"/>
  <c r="F205" i="13"/>
  <c r="F209" i="13"/>
  <c r="F203" i="13" l="1"/>
  <c r="F218" i="13"/>
  <c r="BV28" i="4"/>
  <c r="BW28" i="4" s="1"/>
  <c r="BY28" i="4" s="1"/>
  <c r="F208" i="13"/>
  <c r="F214" i="13"/>
  <c r="F207" i="13" l="1"/>
  <c r="F212" i="13"/>
  <c r="F213" i="13"/>
  <c r="F217" i="13"/>
  <c r="F211" i="13" l="1"/>
  <c r="F216" i="13"/>
  <c r="F222" i="13"/>
  <c r="F226" i="13"/>
  <c r="F215" i="13" l="1"/>
  <c r="F220" i="13"/>
  <c r="F225" i="13"/>
  <c r="BV29" i="4"/>
  <c r="BW29" i="4" s="1"/>
  <c r="BY29" i="4" s="1"/>
  <c r="F221" i="13"/>
  <c r="F219" i="13" l="1"/>
  <c r="F230" i="13"/>
  <c r="F234" i="13"/>
  <c r="F224" i="13"/>
  <c r="F223" i="13" l="1"/>
  <c r="F228" i="13"/>
  <c r="F233" i="13"/>
  <c r="F229" i="13"/>
  <c r="F227" i="13" l="1"/>
  <c r="BV30" i="4"/>
  <c r="BW30" i="4" s="1"/>
  <c r="BY30" i="4" s="1"/>
  <c r="F238" i="13"/>
  <c r="F242" i="13"/>
  <c r="F231" i="13" l="1"/>
  <c r="F232" i="13"/>
  <c r="F236" i="13"/>
  <c r="F241" i="13"/>
  <c r="F237" i="13"/>
  <c r="F235" i="13" l="1"/>
  <c r="F246" i="13"/>
  <c r="F250" i="13"/>
  <c r="F240" i="13"/>
  <c r="F239" i="13" l="1"/>
  <c r="F244" i="13"/>
  <c r="F245" i="13"/>
  <c r="F249" i="13"/>
  <c r="BV31" i="4"/>
  <c r="BW31" i="4" s="1"/>
  <c r="BY31" i="4" s="1"/>
  <c r="F243" i="13" l="1"/>
  <c r="F254" i="13"/>
  <c r="F258" i="13"/>
  <c r="F248" i="13"/>
  <c r="F247" i="13" l="1"/>
  <c r="F252" i="13"/>
  <c r="F253" i="13"/>
  <c r="F257" i="13"/>
  <c r="F251" i="13" l="1"/>
  <c r="F256" i="13"/>
  <c r="F261" i="13"/>
  <c r="BV32" i="4"/>
  <c r="BW32" i="4" s="1"/>
  <c r="BY32" i="4" s="1"/>
  <c r="F262" i="13"/>
  <c r="F266" i="13"/>
  <c r="F255" i="13" l="1"/>
  <c r="F260" i="13"/>
  <c r="F259" i="13" l="1"/>
  <c r="F264" i="13"/>
  <c r="F265" i="13"/>
  <c r="F274" i="13"/>
  <c r="F269" i="13"/>
  <c r="F270" i="13"/>
  <c r="F263" i="13" l="1"/>
  <c r="BV33" i="4"/>
  <c r="BW33" i="4" s="1"/>
  <c r="BY33" i="4" s="1"/>
  <c r="F268" i="13"/>
  <c r="F267" i="13" l="1"/>
  <c r="F277" i="13"/>
  <c r="F272" i="13"/>
  <c r="F273" i="13"/>
  <c r="F282" i="13"/>
  <c r="F278" i="13"/>
  <c r="F271" i="13" l="1"/>
  <c r="F276" i="13"/>
  <c r="F275" i="13" l="1"/>
  <c r="F280" i="13"/>
  <c r="F281" i="13"/>
  <c r="F285" i="13"/>
  <c r="BV34" i="4"/>
  <c r="BW34" i="4" s="1"/>
  <c r="BY34" i="4" s="1"/>
  <c r="F286" i="13"/>
  <c r="F279" i="13" l="1"/>
  <c r="F290" i="13"/>
  <c r="F284" i="13"/>
  <c r="F283" i="13" l="1"/>
  <c r="F288" i="13"/>
  <c r="F289" i="13"/>
  <c r="F298" i="13"/>
  <c r="F293" i="13"/>
  <c r="BV35" i="4"/>
  <c r="BW35" i="4" s="1"/>
  <c r="BY35" i="4" s="1"/>
  <c r="F294" i="13"/>
  <c r="F287" i="13" l="1"/>
  <c r="F297" i="13"/>
  <c r="F292" i="13"/>
  <c r="F291" i="13" l="1"/>
  <c r="F296" i="13"/>
  <c r="F306" i="13"/>
  <c r="F301" i="13"/>
  <c r="BV36" i="4"/>
  <c r="BW36" i="4" s="1"/>
  <c r="BY36" i="4" s="1"/>
  <c r="F302" i="13"/>
  <c r="F295" i="13" l="1"/>
  <c r="F300" i="13"/>
  <c r="F299" i="13" l="1"/>
  <c r="F304" i="13"/>
  <c r="F305" i="13"/>
  <c r="F309" i="13"/>
  <c r="F314" i="13"/>
  <c r="F310" i="13"/>
  <c r="F303" i="13" l="1"/>
  <c r="BV37" i="4"/>
  <c r="BW37" i="4" s="1"/>
  <c r="BY37" i="4" s="1"/>
  <c r="F308" i="13"/>
  <c r="F307" i="13" l="1"/>
  <c r="F312" i="13"/>
  <c r="F313" i="13"/>
  <c r="F317" i="13"/>
  <c r="F318" i="13"/>
  <c r="F311" i="13" l="1"/>
  <c r="F326" i="13"/>
  <c r="F316" i="13"/>
  <c r="F322" i="13"/>
  <c r="F315" i="13" l="1"/>
  <c r="F320" i="13"/>
  <c r="F321" i="13"/>
  <c r="F325" i="13"/>
  <c r="BV38" i="4"/>
  <c r="BW38" i="4" s="1"/>
  <c r="BY38" i="4" s="1"/>
  <c r="F319" i="13" l="1"/>
  <c r="F324" i="13"/>
  <c r="F330" i="13"/>
  <c r="F323" i="13" l="1"/>
  <c r="F328" i="13"/>
  <c r="F329" i="13"/>
  <c r="F338" i="13"/>
  <c r="F333" i="13"/>
  <c r="F334" i="13"/>
  <c r="F327" i="13" l="1"/>
  <c r="BV39" i="4"/>
  <c r="BW39" i="4" s="1"/>
  <c r="BY39" i="4" s="1"/>
  <c r="F332" i="13"/>
  <c r="F331" i="13" l="1"/>
  <c r="F336" i="13"/>
  <c r="F337" i="13"/>
  <c r="F346" i="13"/>
  <c r="F341" i="13"/>
  <c r="F342" i="13"/>
  <c r="F335" i="13" l="1"/>
  <c r="F340" i="13"/>
  <c r="F339" i="13" l="1"/>
  <c r="F344" i="13"/>
  <c r="F345" i="13"/>
  <c r="F349" i="13"/>
  <c r="BV40" i="4"/>
  <c r="BW40" i="4" s="1"/>
  <c r="BY40" i="4" s="1"/>
  <c r="F350" i="13"/>
  <c r="F343" i="13" l="1"/>
  <c r="F353" i="13"/>
  <c r="F348" i="13"/>
  <c r="F354" i="13"/>
  <c r="F358" i="13"/>
  <c r="F347" i="13" l="1"/>
  <c r="F352" i="13"/>
  <c r="F357" i="13"/>
  <c r="F351" i="13" l="1"/>
  <c r="F361" i="13"/>
  <c r="F356" i="13"/>
  <c r="F362" i="13"/>
  <c r="F366" i="13"/>
  <c r="F355" i="13" l="1"/>
  <c r="F360" i="13"/>
  <c r="F365" i="13"/>
  <c r="F359" i="13" l="1"/>
  <c r="BV41" i="4"/>
  <c r="BW41" i="4" s="1"/>
  <c r="BY41" i="4" s="1"/>
  <c r="BV42" i="4"/>
  <c r="F364" i="13"/>
  <c r="F370" i="13"/>
  <c r="BW42" i="4" l="1"/>
  <c r="BY42" i="4" s="1"/>
  <c r="F363" i="13"/>
  <c r="F368" i="13"/>
  <c r="F369" i="13"/>
  <c r="F373" i="13"/>
  <c r="F374" i="13"/>
  <c r="F378" i="13"/>
  <c r="F372" i="13" l="1"/>
  <c r="F367" i="13"/>
  <c r="F371" i="13" l="1"/>
  <c r="F376" i="13"/>
  <c r="F377" i="13"/>
  <c r="F381" i="13"/>
  <c r="F386" i="13"/>
  <c r="F382" i="13"/>
  <c r="F375" i="13" l="1"/>
  <c r="F380" i="13"/>
  <c r="F390" i="13"/>
  <c r="F379" i="13" l="1"/>
  <c r="BV43" i="4"/>
  <c r="BW43" i="4" s="1"/>
  <c r="BY43" i="4" s="1"/>
  <c r="F384" i="13"/>
  <c r="F389" i="13"/>
  <c r="F385" i="13"/>
  <c r="BV44" i="4"/>
  <c r="BW44" i="4" l="1"/>
  <c r="BY44" i="4" s="1"/>
  <c r="F383" i="13"/>
  <c r="F388" i="13"/>
  <c r="F394" i="13"/>
  <c r="F398" i="13"/>
  <c r="F387" i="13" l="1"/>
  <c r="F392" i="13"/>
  <c r="F393" i="13"/>
  <c r="F397" i="13"/>
  <c r="F391" i="13" l="1"/>
  <c r="F396" i="13"/>
  <c r="F402" i="13"/>
  <c r="F406" i="13"/>
  <c r="F395" i="13" l="1"/>
  <c r="F400" i="13"/>
  <c r="F401" i="13"/>
  <c r="F399" i="13" l="1"/>
  <c r="F404" i="13"/>
  <c r="F410" i="13"/>
  <c r="F414" i="13"/>
  <c r="F405" i="13"/>
  <c r="F403" i="13" l="1"/>
  <c r="BV45" i="4"/>
  <c r="BW45" i="4" s="1"/>
  <c r="BY45" i="4" s="1"/>
  <c r="F408" i="13"/>
  <c r="F409" i="13"/>
  <c r="F413" i="13"/>
  <c r="F407" i="13" l="1"/>
  <c r="F422" i="13"/>
  <c r="BV46" i="4"/>
  <c r="BW46" i="4" s="1"/>
  <c r="BY46" i="4" s="1"/>
  <c r="F417" i="13"/>
  <c r="F412" i="13"/>
  <c r="F418" i="13"/>
  <c r="F411" i="13" l="1"/>
  <c r="F416" i="13"/>
  <c r="F421" i="13"/>
  <c r="F415" i="13" l="1"/>
  <c r="F420" i="13"/>
  <c r="F430" i="13"/>
  <c r="F426" i="13"/>
  <c r="F419" i="13" l="1"/>
  <c r="F424" i="13"/>
  <c r="F425" i="13"/>
  <c r="F429" i="13"/>
  <c r="F423" i="13" l="1"/>
  <c r="F428" i="13"/>
  <c r="F434" i="13"/>
  <c r="F438" i="13"/>
  <c r="F427" i="13" l="1"/>
  <c r="F432" i="13"/>
  <c r="F433" i="13"/>
  <c r="F437" i="13"/>
  <c r="F431" i="13" l="1"/>
  <c r="BV47" i="4"/>
  <c r="BW47" i="4" s="1"/>
  <c r="BY47" i="4" s="1"/>
  <c r="F446" i="13"/>
  <c r="F436" i="13"/>
  <c r="F442" i="13"/>
  <c r="F435" i="13" l="1"/>
  <c r="F440" i="13"/>
  <c r="F441" i="13"/>
  <c r="F445" i="13"/>
  <c r="BV48" i="4"/>
  <c r="BW48" i="4" s="1"/>
  <c r="BY48" i="4" s="1"/>
  <c r="F439" i="13" l="1"/>
  <c r="F454" i="13"/>
  <c r="F450" i="13"/>
  <c r="F444" i="13"/>
  <c r="F443" i="13" l="1"/>
  <c r="F448" i="13"/>
  <c r="F449" i="13"/>
  <c r="F453" i="13"/>
  <c r="F447" i="13" l="1"/>
  <c r="F458" i="13"/>
  <c r="F462" i="13"/>
  <c r="F452" i="13"/>
  <c r="F451" i="13" l="1"/>
  <c r="F461" i="13"/>
  <c r="F456" i="13"/>
  <c r="F457" i="13"/>
  <c r="F455" i="13" l="1"/>
  <c r="F466" i="13"/>
  <c r="F460" i="13"/>
  <c r="F459" i="13" l="1"/>
  <c r="BV49" i="4"/>
  <c r="BW49" i="4" s="1"/>
  <c r="BY49" i="4" s="1"/>
  <c r="F464" i="13"/>
  <c r="F465" i="13"/>
  <c r="F469" i="13"/>
  <c r="F474" i="13"/>
  <c r="F470" i="13"/>
  <c r="F463" i="13" l="1"/>
  <c r="BV50" i="4"/>
  <c r="BW50" i="4" s="1"/>
  <c r="BY50" i="4" s="1"/>
  <c r="F468" i="13"/>
  <c r="F467" i="13" l="1"/>
  <c r="F472" i="13"/>
  <c r="F473" i="13"/>
  <c r="F477" i="13"/>
  <c r="F478" i="13"/>
  <c r="F482" i="13"/>
  <c r="F471" i="13" l="1"/>
  <c r="F476" i="13"/>
  <c r="F480" i="13" l="1"/>
  <c r="F475" i="13"/>
  <c r="F485" i="13"/>
  <c r="F481" i="13"/>
  <c r="F486" i="13"/>
  <c r="F490" i="13"/>
  <c r="F479" i="13" l="1"/>
  <c r="F484" i="13"/>
  <c r="F483" i="13" l="1"/>
  <c r="F488" i="13"/>
  <c r="F489" i="13"/>
  <c r="F493" i="13"/>
  <c r="F494" i="13"/>
  <c r="F498" i="13"/>
  <c r="F487" i="13" l="1"/>
  <c r="BV51" i="4"/>
  <c r="BW51" i="4" s="1"/>
  <c r="BY51" i="4" s="1"/>
  <c r="F497" i="13"/>
  <c r="F492" i="13"/>
  <c r="F502" i="13"/>
  <c r="F491" i="13" l="1"/>
  <c r="BV52" i="4"/>
  <c r="BW52" i="4" s="1"/>
  <c r="BY52" i="4" s="1"/>
  <c r="F496" i="13"/>
  <c r="F495" i="13" l="1"/>
  <c r="F500" i="13"/>
  <c r="F501" i="13"/>
  <c r="F505" i="13"/>
  <c r="F506" i="13"/>
  <c r="F510" i="13"/>
  <c r="F499" i="13" l="1"/>
  <c r="F504" i="13"/>
  <c r="F509" i="13"/>
  <c r="F503" i="13" l="1"/>
  <c r="F514" i="13"/>
  <c r="F518" i="13"/>
  <c r="F508" i="13"/>
  <c r="F507" i="13" l="1"/>
  <c r="F512" i="13"/>
  <c r="F513" i="13"/>
  <c r="F522" i="13"/>
  <c r="F517" i="13"/>
  <c r="BV53" i="4" l="1"/>
  <c r="BW53" i="4" s="1"/>
  <c r="BY53" i="4" s="1"/>
  <c r="F511" i="13"/>
  <c r="BV54" i="4"/>
  <c r="F516" i="13"/>
  <c r="BW54" i="4" l="1"/>
  <c r="BY54" i="4" s="1"/>
  <c r="F515" i="13"/>
  <c r="F520" i="13"/>
  <c r="F521" i="13"/>
  <c r="F530" i="13"/>
  <c r="F525" i="13"/>
  <c r="F526" i="13"/>
  <c r="F519" i="13" l="1"/>
  <c r="F524" i="13"/>
  <c r="F529" i="13"/>
  <c r="F523" i="13" l="1"/>
  <c r="F534" i="13"/>
  <c r="F538" i="13"/>
  <c r="F527" i="13" l="1"/>
  <c r="F528" i="13"/>
  <c r="F532" i="13"/>
  <c r="F533" i="13"/>
  <c r="F537" i="13"/>
  <c r="F531" i="13" l="1"/>
  <c r="F546" i="13"/>
  <c r="F542" i="13"/>
  <c r="F536" i="13"/>
  <c r="F535" i="13" l="1"/>
  <c r="BV55" i="4"/>
  <c r="BW55" i="4" s="1"/>
  <c r="BY55" i="4" s="1"/>
  <c r="F540" i="13"/>
  <c r="F541" i="13"/>
  <c r="F545" i="13"/>
  <c r="F539" i="13" l="1"/>
  <c r="BV56" i="4"/>
  <c r="BW56" i="4" s="1"/>
  <c r="BY56" i="4" s="1"/>
  <c r="F554" i="13"/>
  <c r="F550" i="13"/>
  <c r="F544" i="13"/>
  <c r="F543" i="13" l="1"/>
  <c r="F548" i="13"/>
  <c r="F549" i="13"/>
  <c r="F553" i="13"/>
  <c r="F547" i="13" l="1"/>
  <c r="F562" i="13"/>
  <c r="F558" i="13"/>
  <c r="F552" i="13"/>
  <c r="F551" i="13" l="1"/>
  <c r="F556" i="13"/>
  <c r="F557" i="13"/>
  <c r="F561" i="13"/>
  <c r="F555" i="13" l="1"/>
  <c r="F566" i="13"/>
  <c r="F570" i="13"/>
  <c r="F559" i="13" l="1"/>
  <c r="F560" i="13"/>
  <c r="F564" i="13"/>
  <c r="F565" i="13"/>
  <c r="F569" i="13"/>
  <c r="F563" i="13" l="1"/>
  <c r="BV57" i="4"/>
  <c r="BW57" i="4" s="1"/>
  <c r="BY57" i="4" s="1"/>
  <c r="F578" i="13"/>
  <c r="F574" i="13"/>
  <c r="F567" i="13" l="1"/>
  <c r="F568" i="13"/>
  <c r="F577" i="13"/>
  <c r="F572" i="13"/>
  <c r="F573" i="13"/>
  <c r="BV58" i="4"/>
  <c r="BW58" i="4" s="1"/>
  <c r="BY58" i="4" s="1"/>
  <c r="F571" i="13" l="1"/>
  <c r="F582" i="13"/>
  <c r="F586" i="13"/>
  <c r="F575" i="13" l="1"/>
  <c r="F576" i="13"/>
  <c r="F580" i="13"/>
  <c r="F581" i="13"/>
  <c r="F585" i="13"/>
  <c r="F579" i="13" l="1"/>
  <c r="BV59" i="4"/>
  <c r="BW59" i="4" s="1"/>
  <c r="BY59" i="4" s="1"/>
  <c r="F590" i="13"/>
  <c r="F594" i="13"/>
  <c r="F584" i="13"/>
  <c r="F583" i="13" l="1"/>
  <c r="F588" i="13"/>
  <c r="F589" i="13"/>
  <c r="F593" i="13"/>
  <c r="F587" i="13" l="1"/>
  <c r="F602" i="13"/>
  <c r="F598" i="13"/>
  <c r="F597" i="13"/>
  <c r="F591" i="13" l="1"/>
  <c r="F592" i="13"/>
  <c r="F596" i="13"/>
  <c r="F601" i="13"/>
  <c r="BV60" i="4"/>
  <c r="BW60" i="4" s="1"/>
  <c r="BY60" i="4" s="1"/>
  <c r="F595" i="13" l="1"/>
  <c r="F600" i="13"/>
  <c r="F606" i="13"/>
  <c r="F610" i="13"/>
  <c r="F599" i="13" l="1"/>
  <c r="F604" i="13"/>
  <c r="F605" i="13"/>
  <c r="F609" i="13"/>
  <c r="F603" i="13" l="1"/>
  <c r="F608" i="13"/>
  <c r="F614" i="13"/>
  <c r="F618" i="13"/>
  <c r="F607" i="13" l="1"/>
  <c r="F612" i="13"/>
  <c r="F613" i="13"/>
  <c r="BV61" i="4"/>
  <c r="BW61" i="4" s="1"/>
  <c r="BY61" i="4" s="1"/>
  <c r="F611" i="13" l="1"/>
  <c r="F626" i="13"/>
  <c r="F621" i="13"/>
  <c r="F616" i="13"/>
  <c r="F617" i="13"/>
  <c r="F622" i="13"/>
  <c r="F615" i="13" l="1"/>
  <c r="F620" i="13"/>
  <c r="F630" i="13"/>
  <c r="F625" i="13"/>
  <c r="F619" i="13" l="1"/>
  <c r="F624" i="13"/>
  <c r="F634" i="13"/>
  <c r="F623" i="13" l="1"/>
  <c r="F633" i="13"/>
  <c r="F628" i="13"/>
  <c r="F629" i="13"/>
  <c r="BV62" i="4"/>
  <c r="BW62" i="4" s="1"/>
  <c r="BY62" i="4" s="1"/>
  <c r="F627" i="13" l="1"/>
  <c r="F632" i="13"/>
  <c r="F642" i="13"/>
  <c r="F638" i="13"/>
  <c r="F631" i="13" l="1"/>
  <c r="F636" i="13"/>
  <c r="F637" i="13"/>
  <c r="F635" i="13" l="1"/>
  <c r="F640" i="13"/>
  <c r="F646" i="13"/>
  <c r="F650" i="13"/>
  <c r="F641" i="13"/>
  <c r="F639" i="13" l="1"/>
  <c r="F644" i="13"/>
  <c r="F645" i="13"/>
  <c r="F649" i="13"/>
  <c r="BV63" i="4"/>
  <c r="BW63" i="4" s="1"/>
  <c r="BY63" i="4" s="1"/>
  <c r="F643" i="13" l="1"/>
  <c r="F648" i="13"/>
  <c r="F654" i="13"/>
  <c r="F658" i="13"/>
  <c r="F647" i="13" l="1"/>
  <c r="F652" i="13"/>
  <c r="F653" i="13"/>
  <c r="F657" i="13"/>
  <c r="F651" i="13" l="1"/>
  <c r="F666" i="13"/>
  <c r="F661" i="13"/>
  <c r="F656" i="13"/>
  <c r="F662" i="13"/>
  <c r="F655" i="13" l="1"/>
  <c r="F660" i="13"/>
  <c r="F665" i="13"/>
  <c r="BV64" i="4"/>
  <c r="BW64" i="4" s="1"/>
  <c r="BY64" i="4" s="1"/>
  <c r="F659" i="13" l="1"/>
  <c r="F664" i="13"/>
  <c r="F670" i="13"/>
  <c r="F674" i="13"/>
  <c r="F663" i="13" l="1"/>
  <c r="F668" i="13"/>
  <c r="F669" i="13"/>
  <c r="F673" i="13"/>
  <c r="F667" i="13" l="1"/>
  <c r="F682" i="13"/>
  <c r="F677" i="13"/>
  <c r="F672" i="13"/>
  <c r="F678" i="13"/>
  <c r="F671" i="13" l="1"/>
  <c r="F676" i="13"/>
  <c r="F681" i="13"/>
  <c r="F675" i="13" l="1"/>
  <c r="F680" i="13"/>
  <c r="F690" i="13"/>
  <c r="F686" i="13"/>
  <c r="F679" i="13" l="1"/>
  <c r="F684" i="13"/>
  <c r="F685" i="13"/>
  <c r="F689" i="13"/>
  <c r="F683" i="13" l="1"/>
  <c r="F694" i="13"/>
  <c r="F698" i="13"/>
  <c r="F688" i="13"/>
  <c r="F687" i="13" l="1"/>
  <c r="F692" i="13"/>
  <c r="F693" i="13"/>
  <c r="F691" i="13" l="1"/>
  <c r="F702" i="13"/>
  <c r="F706" i="13"/>
  <c r="F697" i="13"/>
  <c r="F695" i="13" l="1"/>
  <c r="F696" i="13"/>
  <c r="F700" i="13"/>
  <c r="F701" i="13"/>
  <c r="F705" i="13"/>
  <c r="F699" i="13" l="1"/>
  <c r="F714" i="13"/>
  <c r="F710" i="13"/>
  <c r="F704" i="13"/>
  <c r="F703" i="13" l="1"/>
  <c r="F708" i="13"/>
  <c r="F709" i="13"/>
  <c r="F713" i="13"/>
  <c r="F707" i="13" l="1"/>
  <c r="F718" i="13"/>
  <c r="F722" i="13"/>
  <c r="F711" i="13" l="1"/>
  <c r="F712" i="13"/>
  <c r="F716" i="13"/>
  <c r="F721" i="13"/>
  <c r="F717" i="13"/>
  <c r="F715" i="13" l="1"/>
  <c r="F730" i="13"/>
  <c r="F726" i="13"/>
  <c r="F719" i="13" l="1"/>
  <c r="F720" i="13"/>
  <c r="F724" i="13"/>
  <c r="F725" i="13"/>
  <c r="F729" i="13"/>
  <c r="F723" i="13" l="1"/>
  <c r="F734" i="13"/>
  <c r="F738" i="13"/>
  <c r="F728" i="13"/>
  <c r="F727" i="13" l="1"/>
  <c r="F732" i="13"/>
  <c r="F737" i="13"/>
  <c r="F733" i="13"/>
  <c r="F731" i="13" l="1"/>
  <c r="F742" i="13"/>
  <c r="F746" i="13"/>
  <c r="F735" i="13" l="1"/>
  <c r="F736" i="13"/>
  <c r="F740" i="13"/>
  <c r="F741" i="13"/>
  <c r="F739" i="13" l="1"/>
  <c r="F750" i="13"/>
  <c r="F754" i="13"/>
  <c r="F745" i="13"/>
  <c r="F743" i="13" l="1"/>
  <c r="F744" i="13"/>
  <c r="F748" i="13"/>
  <c r="F749" i="13"/>
  <c r="F753" i="13"/>
  <c r="F747" i="13" l="1"/>
  <c r="F758" i="13"/>
  <c r="F762" i="13"/>
  <c r="F752" i="13"/>
  <c r="F751" i="13" l="1"/>
  <c r="F756" i="13"/>
  <c r="F757" i="13"/>
  <c r="F761" i="13"/>
  <c r="F755" i="13" l="1"/>
  <c r="F766" i="13"/>
  <c r="F770" i="13"/>
  <c r="F759" i="13" l="1"/>
  <c r="F760" i="13"/>
  <c r="F764" i="13"/>
  <c r="F769" i="13"/>
  <c r="F765" i="13"/>
  <c r="F763" i="13" l="1"/>
  <c r="F778" i="13"/>
  <c r="F774" i="13"/>
  <c r="F767" i="13" l="1"/>
  <c r="F768" i="13"/>
  <c r="F772" i="13"/>
  <c r="F773" i="13"/>
  <c r="F777" i="13"/>
  <c r="F782" i="13"/>
  <c r="F771" i="13" l="1"/>
  <c r="F776" i="13"/>
  <c r="F781" i="13"/>
  <c r="F786" i="13"/>
  <c r="F775" i="13" l="1"/>
  <c r="F780" i="13"/>
  <c r="F779" i="13" l="1"/>
  <c r="F784" i="13"/>
  <c r="F785" i="13"/>
  <c r="F794" i="13"/>
  <c r="F789" i="13"/>
  <c r="F790" i="13"/>
  <c r="F788" i="13" l="1"/>
  <c r="F783" i="13"/>
  <c r="F787" i="13" l="1"/>
  <c r="F792" i="13"/>
  <c r="F797" i="13"/>
  <c r="F793" i="13"/>
  <c r="F798" i="13"/>
  <c r="F791" i="13" l="1"/>
  <c r="F796" i="13"/>
  <c r="F799" i="13" l="1"/>
  <c r="F795" i="13"/>
  <c r="F800" i="13" l="1"/>
</calcChain>
</file>

<file path=xl/sharedStrings.xml><?xml version="1.0" encoding="utf-8"?>
<sst xmlns="http://schemas.openxmlformats.org/spreadsheetml/2006/main" count="1133" uniqueCount="553">
  <si>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</si>
  <si>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</si>
  <si>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</si>
  <si>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</si>
  <si>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</si>
  <si>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</si>
  <si>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</si>
  <si>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</si>
  <si>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</si>
  <si>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</si>
  <si>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</si>
  <si>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</si>
  <si>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</si>
  <si>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</si>
  <si>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</si>
  <si>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</si>
  <si>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</si>
  <si>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</si>
  <si>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</si>
  <si>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</si>
  <si>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</si>
  <si>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</si>
  <si>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</si>
  <si>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</si>
  <si>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</si>
  <si>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</si>
  <si>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</si>
  <si>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</si>
  <si>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</si>
  <si>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</si>
  <si>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</si>
  <si>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</si>
  <si>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</si>
  <si>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</si>
  <si>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</si>
  <si>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</si>
  <si>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</si>
  <si>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</si>
  <si>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</si>
  <si>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</si>
  <si>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</si>
  <si>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</si>
  <si>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</si>
  <si>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</si>
  <si>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</si>
  <si>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</si>
  <si>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</si>
  <si>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</si>
  <si>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</si>
  <si>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</si>
  <si>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</si>
  <si>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</si>
  <si>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</si>
  <si>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</si>
  <si>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</si>
  <si>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</si>
  <si>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</si>
  <si>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</si>
  <si>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</si>
  <si>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</si>
  <si>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</si>
  <si>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</si>
  <si>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</si>
  <si>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</si>
  <si>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</si>
  <si>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</si>
  <si>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</si>
  <si>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</si>
  <si>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</si>
  <si>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</si>
  <si>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</si>
  <si>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</si>
  <si>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</si>
  <si>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</si>
  <si>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</si>
  <si>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</si>
  <si>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</si>
  <si>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</si>
  <si>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</si>
  <si>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</si>
  <si>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</si>
  <si>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</si>
  <si>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</si>
  <si>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</si>
  <si>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</si>
  <si>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</si>
  <si>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</si>
  <si>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</si>
  <si>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</si>
  <si>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</si>
  <si>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</si>
  <si>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</si>
  <si>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</si>
  <si>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</si>
  <si>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</si>
  <si>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</si>
  <si>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</si>
  <si>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</si>
  <si>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</si>
  <si>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</si>
  <si>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</si>
  <si>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</si>
  <si>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</si>
  <si>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</si>
  <si>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</si>
  <si>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</si>
  <si>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</si>
  <si>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</si>
  <si>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</si>
  <si>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</si>
  <si>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</si>
  <si>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</si>
  <si>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</si>
  <si>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</si>
  <si>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</si>
  <si>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</si>
  <si>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</si>
  <si>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</si>
  <si>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</si>
  <si>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</si>
  <si>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</si>
  <si>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</si>
  <si>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</si>
  <si>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</si>
  <si>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</si>
  <si>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</si>
  <si>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</si>
  <si>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</si>
  <si>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</si>
  <si>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</si>
  <si>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</si>
  <si>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</si>
  <si>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</si>
  <si>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</si>
  <si>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</si>
  <si>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</si>
  <si>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</si>
  <si>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</si>
  <si>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</si>
  <si>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</si>
  <si>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</si>
  <si>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</si>
  <si>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</si>
  <si>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</si>
  <si>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</si>
  <si>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</si>
  <si>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</si>
  <si>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</si>
  <si>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</si>
  <si>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</si>
  <si>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</si>
  <si>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</si>
  <si>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</si>
  <si>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</si>
  <si>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</si>
  <si>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</si>
  <si>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</si>
  <si>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</si>
  <si>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</si>
  <si>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</si>
  <si>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</si>
  <si>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</si>
  <si>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</si>
  <si>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</si>
  <si>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</si>
  <si>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</si>
  <si>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</si>
  <si>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</si>
  <si>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</si>
  <si>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</si>
  <si>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</si>
  <si>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</si>
  <si>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</si>
  <si>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</si>
  <si>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</si>
  <si>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</si>
  <si>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</si>
  <si>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</si>
  <si>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</si>
  <si>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</si>
  <si>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</si>
  <si>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</si>
  <si>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</si>
  <si>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</si>
  <si>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</si>
  <si>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</si>
  <si>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</si>
  <si>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</si>
  <si>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</si>
  <si>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</si>
  <si>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</si>
  <si>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</si>
  <si>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</si>
  <si>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</si>
  <si>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</si>
  <si>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</si>
  <si>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</si>
  <si>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</si>
  <si>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</si>
  <si>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</si>
  <si>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</si>
  <si>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</si>
  <si>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</si>
  <si>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</si>
  <si>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</si>
  <si>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</si>
  <si>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</si>
  <si>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</si>
  <si>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</si>
  <si>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</si>
  <si>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</si>
  <si>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</si>
  <si>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</si>
  <si>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</si>
  <si>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</si>
  <si>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</si>
  <si>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</si>
  <si>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</si>
  <si>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</si>
  <si>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</si>
  <si>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</si>
  <si>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</si>
  <si>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</si>
  <si>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</si>
  <si>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</si>
  <si>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</si>
  <si>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</si>
  <si>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</si>
  <si>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</si>
  <si>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</si>
  <si>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</si>
  <si>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</si>
  <si>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</si>
  <si>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</si>
  <si>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</si>
  <si>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</si>
  <si>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</si>
  <si>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</si>
  <si>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</si>
  <si>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</si>
  <si>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</si>
  <si>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</si>
  <si>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</si>
  <si>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</si>
  <si>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</si>
  <si>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</si>
  <si>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</si>
  <si>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</si>
  <si>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</si>
  <si>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</si>
  <si>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</si>
  <si>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</si>
  <si>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</si>
  <si>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</si>
  <si>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</si>
  <si>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</si>
  <si>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</si>
  <si>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</si>
  <si>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</si>
  <si>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</si>
  <si>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</si>
  <si>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</si>
  <si>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</si>
  <si>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</si>
  <si>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</si>
  <si>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</si>
  <si>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</si>
  <si>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</si>
  <si>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</si>
  <si>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</si>
  <si>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</si>
  <si>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</si>
  <si>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</si>
  <si>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</si>
  <si>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</si>
  <si>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</si>
  <si>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</si>
  <si>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</si>
  <si>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</si>
  <si>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</si>
  <si>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</si>
  <si>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</si>
  <si>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</si>
  <si>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</si>
  <si>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</si>
  <si>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</si>
  <si>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</si>
  <si>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</si>
  <si>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</si>
  <si>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</si>
  <si>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</si>
  <si>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</si>
  <si>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</si>
  <si>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</si>
  <si>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</si>
  <si>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</si>
  <si>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</si>
  <si>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</si>
  <si>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</si>
  <si>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</si>
  <si>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</si>
  <si>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</si>
  <si>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</si>
  <si>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</si>
  <si>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</si>
  <si>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</si>
  <si>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</si>
  <si>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</si>
  <si>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</si>
  <si>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</si>
  <si>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</si>
  <si>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</si>
  <si>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</si>
  <si>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</si>
  <si>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</si>
  <si>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</si>
  <si>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</si>
  <si>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</si>
  <si>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</si>
  <si>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</si>
  <si>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</si>
  <si>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</si>
  <si>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</si>
  <si>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</si>
  <si>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</si>
  <si>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</si>
  <si>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</si>
  <si>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</si>
  <si>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</si>
  <si>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</si>
  <si>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</si>
  <si>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</si>
  <si>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</si>
  <si>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</si>
  <si>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</si>
  <si>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</si>
  <si>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</si>
  <si>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</si>
  <si>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</si>
  <si>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</si>
  <si>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</si>
  <si>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</si>
  <si>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</si>
  <si>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</si>
  <si>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</si>
  <si>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</si>
  <si>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</si>
  <si>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</si>
  <si>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</si>
  <si>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</si>
  <si>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</si>
  <si>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</si>
  <si>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</si>
  <si>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</si>
  <si>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</si>
  <si>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</si>
  <si>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</si>
  <si>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</si>
  <si>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</si>
  <si>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</si>
  <si>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</si>
  <si>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</si>
  <si>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</si>
  <si>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</si>
  <si>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</si>
  <si>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</si>
  <si>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</si>
  <si>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</si>
  <si>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</si>
  <si>
    <t>如果最后一档额度过多，则可将距离安排的密集即可</t>
  </si>
  <si>
    <t>张数不断变多</t>
    <phoneticPr fontId="5" type="noConversion"/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</si>
  <si>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</si>
  <si>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</si>
  <si>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</si>
  <si>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</si>
  <si>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</si>
  <si>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</si>
  <si>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</si>
  <si>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</si>
  <si>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</si>
  <si>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</si>
  <si>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</si>
  <si>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</si>
  <si>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</si>
  <si>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</si>
  <si>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</si>
  <si>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</si>
  <si>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</si>
  <si>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第x个星的速度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</si>
  <si>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</si>
  <si>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</si>
  <si>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</si>
  <si>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</si>
  <si>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</si>
  <si>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</si>
  <si>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</si>
  <si>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</si>
  <si>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</si>
  <si>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</si>
  <si>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</si>
  <si>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</si>
  <si>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</si>
  <si>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</si>
  <si>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</si>
  <si>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</si>
  <si>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挂机获取宝箱币总量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</si>
  <si>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</si>
  <si>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</si>
  <si>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</si>
  <si>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</si>
  <si>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</si>
  <si>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</si>
  <si>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</si>
  <si>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</si>
  <si>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</si>
  <si>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</si>
  <si>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</si>
  <si>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[对照]游戏内投放宝箱币总和</t>
  </si>
  <si>
    <t>upgrade_coin(min)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</si>
  <si>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</si>
  <si>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</si>
  <si>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</si>
  <si>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</si>
  <si>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</si>
  <si>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</si>
  <si>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</si>
  <si>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</si>
  <si>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</si>
  <si>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</si>
  <si>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</si>
  <si>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</si>
  <si>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chest_coin (s)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</si>
  <si>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</si>
  <si>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</si>
  <si>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</si>
  <si>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</si>
  <si>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</si>
  <si>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</si>
  <si>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</si>
  <si>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</si>
  <si>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</si>
  <si>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</si>
  <si>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</si>
  <si>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</si>
  <si>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</si>
  <si>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</si>
  <si>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</si>
  <si>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</si>
  <si>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</si>
  <si>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</si>
  <si>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</si>
  <si>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</si>
  <si>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</si>
  <si>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</si>
  <si>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</si>
  <si>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</si>
  <si>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</si>
  <si>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</si>
  <si>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</si>
  <si>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</si>
  <si>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</si>
  <si>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</si>
  <si>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</si>
  <si>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</si>
  <si>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</si>
  <si>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</si>
  <si>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</si>
  <si>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</si>
  <si>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</si>
  <si>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</si>
  <si>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</si>
  <si>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</si>
  <si>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</si>
  <si>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</si>
  <si>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</si>
  <si>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</si>
  <si>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</si>
  <si>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</si>
  <si>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</si>
  <si>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</si>
  <si>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</si>
  <si>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</si>
  <si>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</si>
  <si>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</si>
  <si>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</si>
  <si>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</si>
  <si>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</si>
  <si>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</si>
  <si>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</si>
  <si>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</si>
  <si>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</si>
  <si>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</si>
  <si>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</si>
  <si>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奖励安排</t>
  </si>
  <si>
    <t>关卡一次性奖励（局外奖励） 1倍</t>
  </si>
  <si>
    <t>关卡一次性奖励（局内奖励）</t>
  </si>
  <si>
    <t>应该有的奖励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</si>
  <si>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</si>
  <si>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</si>
  <si>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</si>
  <si>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</si>
  <si>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</si>
  <si>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</si>
  <si>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</si>
  <si>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</si>
  <si>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</si>
  <si>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</si>
  <si>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</si>
  <si>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</si>
  <si>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</si>
  <si>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</si>
  <si>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</si>
  <si>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</si>
  <si>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</si>
  <si>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</si>
  <si>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</si>
  <si>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</si>
  <si>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</si>
  <si>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</si>
  <si>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</si>
  <si>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</si>
  <si>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</si>
  <si>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</si>
  <si>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</si>
  <si>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</si>
  <si>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</si>
  <si>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</si>
  <si>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</si>
  <si>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</si>
  <si>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升级币付费比例</t>
  </si>
  <si>
    <t>如何定义这个升级币呢？升级币主要从一次性奖励&amp;挂机中获得； 至于付费比例是留给钻石付费 / 触发OFFER的空间</t>
  </si>
  <si>
    <t>游戏内投放总量</t>
  </si>
  <si>
    <t>挂机投放比例</t>
  </si>
  <si>
    <t>一次性奖励投放比例</t>
  </si>
  <si>
    <t>总量</t>
  </si>
  <si>
    <t>挂机投放量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</si>
  <si>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</si>
  <si>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</si>
  <si>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</si>
  <si>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</si>
  <si>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</si>
  <si>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</si>
  <si>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</si>
  <si>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</si>
  <si>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</si>
  <si>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</si>
  <si>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 xml:space="preserve">单元挂机获取升级币总量「按照Eagle总量」 </t>
  </si>
  <si>
    <t>星星总量（按照 Ave Eagle)</t>
  </si>
  <si>
    <t>挂机升级币获取总量</t>
  </si>
  <si>
    <t>偏差比例</t>
  </si>
  <si>
    <t>正-挂机给少了；负-挂机给多了</t>
  </si>
  <si>
    <t>[反推]挂机升级币投放</t>
  </si>
  <si>
    <t>courseLevel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</si>
</sst>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9D08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12" fillId="2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600</c:v>
                </c:pt>
                <c:pt idx="1">
                  <c:v>600</c:v>
                </c:pt>
                <c:pt idx="2">
                  <c:v>3000</c:v>
                </c:pt>
                <c:pt idx="3">
                  <c:v>3000</c:v>
                </c:pt>
                <c:pt idx="4">
                  <c:v>6000</c:v>
                </c:pt>
                <c:pt idx="5">
                  <c:v>30000</c:v>
                </c:pt>
                <c:pt idx="6">
                  <c:v>6000</c:v>
                </c:pt>
                <c:pt idx="7">
                  <c:v>30000</c:v>
                </c:pt>
                <c:pt idx="8">
                  <c:v>6000</c:v>
                </c:pt>
                <c:pt idx="9">
                  <c:v>6000</c:v>
                </c:pt>
                <c:pt idx="10">
                  <c:v>30000</c:v>
                </c:pt>
                <c:pt idx="11">
                  <c:v>60000</c:v>
                </c:pt>
                <c:pt idx="12">
                  <c:v>6000</c:v>
                </c:pt>
                <c:pt idx="13">
                  <c:v>30000</c:v>
                </c:pt>
                <c:pt idx="14">
                  <c:v>60000</c:v>
                </c:pt>
                <c:pt idx="15">
                  <c:v>6000</c:v>
                </c:pt>
                <c:pt idx="16">
                  <c:v>60000</c:v>
                </c:pt>
                <c:pt idx="17">
                  <c:v>60000</c:v>
                </c:pt>
                <c:pt idx="18">
                  <c:v>12000</c:v>
                </c:pt>
                <c:pt idx="19">
                  <c:v>12000</c:v>
                </c:pt>
                <c:pt idx="20">
                  <c:v>18000</c:v>
                </c:pt>
                <c:pt idx="21">
                  <c:v>18000</c:v>
                </c:pt>
                <c:pt idx="22">
                  <c:v>120000</c:v>
                </c:pt>
                <c:pt idx="23">
                  <c:v>180000</c:v>
                </c:pt>
                <c:pt idx="24">
                  <c:v>120000</c:v>
                </c:pt>
                <c:pt idx="25">
                  <c:v>180000</c:v>
                </c:pt>
                <c:pt idx="26">
                  <c:v>120000</c:v>
                </c:pt>
                <c:pt idx="27">
                  <c:v>180000</c:v>
                </c:pt>
                <c:pt idx="28">
                  <c:v>120000</c:v>
                </c:pt>
                <c:pt idx="29">
                  <c:v>180000</c:v>
                </c:pt>
                <c:pt idx="30">
                  <c:v>30000</c:v>
                </c:pt>
                <c:pt idx="31">
                  <c:v>30000</c:v>
                </c:pt>
                <c:pt idx="32">
                  <c:v>300000</c:v>
                </c:pt>
                <c:pt idx="33">
                  <c:v>300000</c:v>
                </c:pt>
                <c:pt idx="34">
                  <c:v>300000</c:v>
                </c:pt>
                <c:pt idx="35">
                  <c:v>300000</c:v>
                </c:pt>
                <c:pt idx="36">
                  <c:v>48000</c:v>
                </c:pt>
                <c:pt idx="37">
                  <c:v>48000</c:v>
                </c:pt>
                <c:pt idx="38">
                  <c:v>72000</c:v>
                </c:pt>
                <c:pt idx="39">
                  <c:v>72000</c:v>
                </c:pt>
                <c:pt idx="40">
                  <c:v>480000</c:v>
                </c:pt>
                <c:pt idx="41">
                  <c:v>720000</c:v>
                </c:pt>
                <c:pt idx="42">
                  <c:v>480000</c:v>
                </c:pt>
                <c:pt idx="43">
                  <c:v>720000</c:v>
                </c:pt>
                <c:pt idx="44">
                  <c:v>480000</c:v>
                </c:pt>
                <c:pt idx="45">
                  <c:v>720000</c:v>
                </c:pt>
                <c:pt idx="46">
                  <c:v>480000</c:v>
                </c:pt>
                <c:pt idx="47">
                  <c:v>720000</c:v>
                </c:pt>
                <c:pt idx="48">
                  <c:v>102000</c:v>
                </c:pt>
                <c:pt idx="49">
                  <c:v>102000</c:v>
                </c:pt>
                <c:pt idx="50">
                  <c:v>1020000</c:v>
                </c:pt>
                <c:pt idx="51">
                  <c:v>1020000</c:v>
                </c:pt>
                <c:pt idx="52">
                  <c:v>1020000</c:v>
                </c:pt>
                <c:pt idx="53">
                  <c:v>1020000</c:v>
                </c:pt>
                <c:pt idx="54">
                  <c:v>138000</c:v>
                </c:pt>
                <c:pt idx="55">
                  <c:v>138000</c:v>
                </c:pt>
                <c:pt idx="56">
                  <c:v>1380000</c:v>
                </c:pt>
                <c:pt idx="57">
                  <c:v>1380000</c:v>
                </c:pt>
                <c:pt idx="58">
                  <c:v>1380000</c:v>
                </c:pt>
                <c:pt idx="59">
                  <c:v>1380000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 (s)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starIdelRewards!$A$2:$A$800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starIdelRewards!$D$2:$D$800</c:f>
              <c:numCache>
                <c:formatCode>General</c:formatCode>
                <c:ptCount val="79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658</c:v>
                </c:pt>
                <c:pt idx="121">
                  <c:v>660</c:v>
                </c:pt>
                <c:pt idx="122">
                  <c:v>662</c:v>
                </c:pt>
                <c:pt idx="123">
                  <c:v>664</c:v>
                </c:pt>
                <c:pt idx="124">
                  <c:v>666</c:v>
                </c:pt>
                <c:pt idx="125">
                  <c:v>668</c:v>
                </c:pt>
                <c:pt idx="126">
                  <c:v>670</c:v>
                </c:pt>
                <c:pt idx="127">
                  <c:v>672</c:v>
                </c:pt>
                <c:pt idx="128">
                  <c:v>674</c:v>
                </c:pt>
                <c:pt idx="129">
                  <c:v>676</c:v>
                </c:pt>
                <c:pt idx="130">
                  <c:v>678</c:v>
                </c:pt>
                <c:pt idx="131">
                  <c:v>680</c:v>
                </c:pt>
                <c:pt idx="132">
                  <c:v>682</c:v>
                </c:pt>
                <c:pt idx="133">
                  <c:v>684</c:v>
                </c:pt>
                <c:pt idx="134">
                  <c:v>686</c:v>
                </c:pt>
                <c:pt idx="135">
                  <c:v>688</c:v>
                </c:pt>
                <c:pt idx="136">
                  <c:v>690</c:v>
                </c:pt>
                <c:pt idx="137">
                  <c:v>692</c:v>
                </c:pt>
                <c:pt idx="138">
                  <c:v>694</c:v>
                </c:pt>
                <c:pt idx="139">
                  <c:v>696</c:v>
                </c:pt>
                <c:pt idx="140">
                  <c:v>698</c:v>
                </c:pt>
                <c:pt idx="141">
                  <c:v>700</c:v>
                </c:pt>
                <c:pt idx="142">
                  <c:v>702</c:v>
                </c:pt>
                <c:pt idx="143">
                  <c:v>704</c:v>
                </c:pt>
                <c:pt idx="144">
                  <c:v>706</c:v>
                </c:pt>
                <c:pt idx="145">
                  <c:v>708</c:v>
                </c:pt>
                <c:pt idx="146">
                  <c:v>710</c:v>
                </c:pt>
                <c:pt idx="147">
                  <c:v>712</c:v>
                </c:pt>
                <c:pt idx="148">
                  <c:v>714</c:v>
                </c:pt>
                <c:pt idx="149">
                  <c:v>716</c:v>
                </c:pt>
                <c:pt idx="150">
                  <c:v>718</c:v>
                </c:pt>
                <c:pt idx="151">
                  <c:v>720</c:v>
                </c:pt>
                <c:pt idx="152">
                  <c:v>722</c:v>
                </c:pt>
                <c:pt idx="153">
                  <c:v>724</c:v>
                </c:pt>
                <c:pt idx="154">
                  <c:v>726</c:v>
                </c:pt>
                <c:pt idx="155">
                  <c:v>728</c:v>
                </c:pt>
                <c:pt idx="156">
                  <c:v>730</c:v>
                </c:pt>
                <c:pt idx="157">
                  <c:v>732</c:v>
                </c:pt>
                <c:pt idx="158">
                  <c:v>734</c:v>
                </c:pt>
                <c:pt idx="159">
                  <c:v>736</c:v>
                </c:pt>
                <c:pt idx="160">
                  <c:v>738</c:v>
                </c:pt>
                <c:pt idx="161">
                  <c:v>740</c:v>
                </c:pt>
                <c:pt idx="162">
                  <c:v>742</c:v>
                </c:pt>
                <c:pt idx="163">
                  <c:v>744</c:v>
                </c:pt>
                <c:pt idx="164">
                  <c:v>746</c:v>
                </c:pt>
                <c:pt idx="165">
                  <c:v>748</c:v>
                </c:pt>
                <c:pt idx="166">
                  <c:v>750</c:v>
                </c:pt>
                <c:pt idx="167">
                  <c:v>752</c:v>
                </c:pt>
                <c:pt idx="168">
                  <c:v>754</c:v>
                </c:pt>
                <c:pt idx="169">
                  <c:v>756</c:v>
                </c:pt>
                <c:pt idx="170">
                  <c:v>758</c:v>
                </c:pt>
                <c:pt idx="171">
                  <c:v>760</c:v>
                </c:pt>
                <c:pt idx="172">
                  <c:v>762</c:v>
                </c:pt>
                <c:pt idx="173">
                  <c:v>764</c:v>
                </c:pt>
                <c:pt idx="174">
                  <c:v>766</c:v>
                </c:pt>
                <c:pt idx="175">
                  <c:v>768</c:v>
                </c:pt>
                <c:pt idx="176">
                  <c:v>770</c:v>
                </c:pt>
                <c:pt idx="177">
                  <c:v>772</c:v>
                </c:pt>
                <c:pt idx="178">
                  <c:v>774</c:v>
                </c:pt>
                <c:pt idx="179">
                  <c:v>776</c:v>
                </c:pt>
                <c:pt idx="180">
                  <c:v>778</c:v>
                </c:pt>
                <c:pt idx="181">
                  <c:v>780</c:v>
                </c:pt>
                <c:pt idx="182">
                  <c:v>782</c:v>
                </c:pt>
                <c:pt idx="183">
                  <c:v>784</c:v>
                </c:pt>
                <c:pt idx="184">
                  <c:v>786</c:v>
                </c:pt>
                <c:pt idx="185">
                  <c:v>788</c:v>
                </c:pt>
                <c:pt idx="186">
                  <c:v>790</c:v>
                </c:pt>
                <c:pt idx="187">
                  <c:v>792</c:v>
                </c:pt>
                <c:pt idx="188">
                  <c:v>794</c:v>
                </c:pt>
                <c:pt idx="189">
                  <c:v>796</c:v>
                </c:pt>
                <c:pt idx="190">
                  <c:v>798</c:v>
                </c:pt>
                <c:pt idx="191">
                  <c:v>800</c:v>
                </c:pt>
                <c:pt idx="192">
                  <c:v>802</c:v>
                </c:pt>
                <c:pt idx="193">
                  <c:v>804</c:v>
                </c:pt>
                <c:pt idx="194">
                  <c:v>806</c:v>
                </c:pt>
                <c:pt idx="195">
                  <c:v>808</c:v>
                </c:pt>
                <c:pt idx="196">
                  <c:v>810</c:v>
                </c:pt>
                <c:pt idx="197">
                  <c:v>812</c:v>
                </c:pt>
                <c:pt idx="198">
                  <c:v>814</c:v>
                </c:pt>
                <c:pt idx="199">
                  <c:v>816</c:v>
                </c:pt>
                <c:pt idx="200">
                  <c:v>818</c:v>
                </c:pt>
                <c:pt idx="201">
                  <c:v>820</c:v>
                </c:pt>
                <c:pt idx="202">
                  <c:v>822</c:v>
                </c:pt>
                <c:pt idx="203">
                  <c:v>824</c:v>
                </c:pt>
                <c:pt idx="204">
                  <c:v>826</c:v>
                </c:pt>
                <c:pt idx="205">
                  <c:v>828</c:v>
                </c:pt>
                <c:pt idx="206">
                  <c:v>830</c:v>
                </c:pt>
                <c:pt idx="207">
                  <c:v>832</c:v>
                </c:pt>
                <c:pt idx="208">
                  <c:v>834</c:v>
                </c:pt>
                <c:pt idx="209">
                  <c:v>836</c:v>
                </c:pt>
                <c:pt idx="210">
                  <c:v>838</c:v>
                </c:pt>
                <c:pt idx="211">
                  <c:v>840</c:v>
                </c:pt>
                <c:pt idx="212">
                  <c:v>842</c:v>
                </c:pt>
                <c:pt idx="213">
                  <c:v>844</c:v>
                </c:pt>
                <c:pt idx="214">
                  <c:v>846</c:v>
                </c:pt>
                <c:pt idx="215">
                  <c:v>848</c:v>
                </c:pt>
                <c:pt idx="216">
                  <c:v>850</c:v>
                </c:pt>
                <c:pt idx="217">
                  <c:v>852</c:v>
                </c:pt>
                <c:pt idx="218">
                  <c:v>854</c:v>
                </c:pt>
                <c:pt idx="219">
                  <c:v>856</c:v>
                </c:pt>
                <c:pt idx="220">
                  <c:v>858</c:v>
                </c:pt>
                <c:pt idx="221">
                  <c:v>860</c:v>
                </c:pt>
                <c:pt idx="222">
                  <c:v>862</c:v>
                </c:pt>
                <c:pt idx="223">
                  <c:v>864</c:v>
                </c:pt>
                <c:pt idx="224">
                  <c:v>866</c:v>
                </c:pt>
                <c:pt idx="225">
                  <c:v>868</c:v>
                </c:pt>
                <c:pt idx="226">
                  <c:v>870</c:v>
                </c:pt>
                <c:pt idx="227">
                  <c:v>872</c:v>
                </c:pt>
                <c:pt idx="228">
                  <c:v>874</c:v>
                </c:pt>
                <c:pt idx="229">
                  <c:v>876</c:v>
                </c:pt>
                <c:pt idx="230">
                  <c:v>878</c:v>
                </c:pt>
                <c:pt idx="231">
                  <c:v>880</c:v>
                </c:pt>
                <c:pt idx="232">
                  <c:v>882</c:v>
                </c:pt>
                <c:pt idx="233">
                  <c:v>884</c:v>
                </c:pt>
                <c:pt idx="234">
                  <c:v>886</c:v>
                </c:pt>
                <c:pt idx="235">
                  <c:v>888</c:v>
                </c:pt>
                <c:pt idx="236">
                  <c:v>890</c:v>
                </c:pt>
                <c:pt idx="237">
                  <c:v>892</c:v>
                </c:pt>
                <c:pt idx="238">
                  <c:v>894</c:v>
                </c:pt>
                <c:pt idx="239">
                  <c:v>896</c:v>
                </c:pt>
                <c:pt idx="240">
                  <c:v>898</c:v>
                </c:pt>
                <c:pt idx="241">
                  <c:v>900</c:v>
                </c:pt>
                <c:pt idx="242">
                  <c:v>902</c:v>
                </c:pt>
                <c:pt idx="243">
                  <c:v>904</c:v>
                </c:pt>
                <c:pt idx="244">
                  <c:v>906</c:v>
                </c:pt>
                <c:pt idx="245">
                  <c:v>908</c:v>
                </c:pt>
                <c:pt idx="246">
                  <c:v>910</c:v>
                </c:pt>
                <c:pt idx="247">
                  <c:v>912</c:v>
                </c:pt>
                <c:pt idx="248">
                  <c:v>914</c:v>
                </c:pt>
                <c:pt idx="249">
                  <c:v>916</c:v>
                </c:pt>
                <c:pt idx="250">
                  <c:v>918</c:v>
                </c:pt>
                <c:pt idx="251">
                  <c:v>920</c:v>
                </c:pt>
                <c:pt idx="252">
                  <c:v>922</c:v>
                </c:pt>
                <c:pt idx="253">
                  <c:v>924</c:v>
                </c:pt>
                <c:pt idx="254">
                  <c:v>926</c:v>
                </c:pt>
                <c:pt idx="255">
                  <c:v>928</c:v>
                </c:pt>
                <c:pt idx="256">
                  <c:v>930</c:v>
                </c:pt>
                <c:pt idx="257">
                  <c:v>932</c:v>
                </c:pt>
                <c:pt idx="258">
                  <c:v>934</c:v>
                </c:pt>
                <c:pt idx="259">
                  <c:v>936</c:v>
                </c:pt>
                <c:pt idx="260">
                  <c:v>938</c:v>
                </c:pt>
                <c:pt idx="261">
                  <c:v>940</c:v>
                </c:pt>
                <c:pt idx="262">
                  <c:v>942</c:v>
                </c:pt>
                <c:pt idx="263">
                  <c:v>944</c:v>
                </c:pt>
                <c:pt idx="264">
                  <c:v>946</c:v>
                </c:pt>
                <c:pt idx="265">
                  <c:v>948</c:v>
                </c:pt>
                <c:pt idx="266">
                  <c:v>950</c:v>
                </c:pt>
                <c:pt idx="267">
                  <c:v>952</c:v>
                </c:pt>
                <c:pt idx="268">
                  <c:v>954</c:v>
                </c:pt>
                <c:pt idx="269">
                  <c:v>956</c:v>
                </c:pt>
                <c:pt idx="270">
                  <c:v>958</c:v>
                </c:pt>
                <c:pt idx="271">
                  <c:v>960</c:v>
                </c:pt>
                <c:pt idx="272">
                  <c:v>962</c:v>
                </c:pt>
                <c:pt idx="273">
                  <c:v>964</c:v>
                </c:pt>
                <c:pt idx="274">
                  <c:v>966</c:v>
                </c:pt>
                <c:pt idx="275">
                  <c:v>968</c:v>
                </c:pt>
                <c:pt idx="276">
                  <c:v>970</c:v>
                </c:pt>
                <c:pt idx="277">
                  <c:v>972</c:v>
                </c:pt>
                <c:pt idx="278">
                  <c:v>974</c:v>
                </c:pt>
                <c:pt idx="279">
                  <c:v>976</c:v>
                </c:pt>
                <c:pt idx="280">
                  <c:v>978</c:v>
                </c:pt>
                <c:pt idx="281">
                  <c:v>980</c:v>
                </c:pt>
                <c:pt idx="282">
                  <c:v>982</c:v>
                </c:pt>
                <c:pt idx="283">
                  <c:v>984</c:v>
                </c:pt>
                <c:pt idx="284">
                  <c:v>986</c:v>
                </c:pt>
                <c:pt idx="285">
                  <c:v>988</c:v>
                </c:pt>
                <c:pt idx="286">
                  <c:v>990</c:v>
                </c:pt>
                <c:pt idx="287">
                  <c:v>992</c:v>
                </c:pt>
                <c:pt idx="288">
                  <c:v>994</c:v>
                </c:pt>
                <c:pt idx="289">
                  <c:v>996</c:v>
                </c:pt>
                <c:pt idx="290">
                  <c:v>998</c:v>
                </c:pt>
                <c:pt idx="291">
                  <c:v>1000</c:v>
                </c:pt>
                <c:pt idx="292">
                  <c:v>1002</c:v>
                </c:pt>
                <c:pt idx="293">
                  <c:v>1004</c:v>
                </c:pt>
                <c:pt idx="294">
                  <c:v>1006</c:v>
                </c:pt>
                <c:pt idx="295">
                  <c:v>1008</c:v>
                </c:pt>
                <c:pt idx="296">
                  <c:v>1010</c:v>
                </c:pt>
                <c:pt idx="297">
                  <c:v>1012</c:v>
                </c:pt>
                <c:pt idx="298">
                  <c:v>1014</c:v>
                </c:pt>
                <c:pt idx="299">
                  <c:v>1016</c:v>
                </c:pt>
                <c:pt idx="300">
                  <c:v>1018</c:v>
                </c:pt>
                <c:pt idx="301">
                  <c:v>1020</c:v>
                </c:pt>
                <c:pt idx="302">
                  <c:v>1022</c:v>
                </c:pt>
                <c:pt idx="303">
                  <c:v>1024</c:v>
                </c:pt>
                <c:pt idx="304">
                  <c:v>1026</c:v>
                </c:pt>
                <c:pt idx="305">
                  <c:v>1028</c:v>
                </c:pt>
                <c:pt idx="306">
                  <c:v>1030</c:v>
                </c:pt>
                <c:pt idx="307">
                  <c:v>1032</c:v>
                </c:pt>
                <c:pt idx="308">
                  <c:v>1034</c:v>
                </c:pt>
                <c:pt idx="309">
                  <c:v>1036</c:v>
                </c:pt>
                <c:pt idx="310">
                  <c:v>1038</c:v>
                </c:pt>
                <c:pt idx="311">
                  <c:v>1040</c:v>
                </c:pt>
                <c:pt idx="312">
                  <c:v>1042</c:v>
                </c:pt>
                <c:pt idx="313">
                  <c:v>1044</c:v>
                </c:pt>
                <c:pt idx="314">
                  <c:v>1046</c:v>
                </c:pt>
                <c:pt idx="315">
                  <c:v>1048</c:v>
                </c:pt>
                <c:pt idx="316">
                  <c:v>1050</c:v>
                </c:pt>
                <c:pt idx="317">
                  <c:v>1052</c:v>
                </c:pt>
                <c:pt idx="318">
                  <c:v>1054</c:v>
                </c:pt>
                <c:pt idx="319">
                  <c:v>1056</c:v>
                </c:pt>
                <c:pt idx="320">
                  <c:v>1058</c:v>
                </c:pt>
                <c:pt idx="321">
                  <c:v>1060</c:v>
                </c:pt>
                <c:pt idx="322">
                  <c:v>1062</c:v>
                </c:pt>
                <c:pt idx="323">
                  <c:v>1064</c:v>
                </c:pt>
                <c:pt idx="324">
                  <c:v>1066</c:v>
                </c:pt>
                <c:pt idx="325">
                  <c:v>1068</c:v>
                </c:pt>
                <c:pt idx="326">
                  <c:v>1070</c:v>
                </c:pt>
                <c:pt idx="327">
                  <c:v>1072</c:v>
                </c:pt>
                <c:pt idx="328">
                  <c:v>1074</c:v>
                </c:pt>
                <c:pt idx="329">
                  <c:v>1076</c:v>
                </c:pt>
                <c:pt idx="330">
                  <c:v>1078</c:v>
                </c:pt>
                <c:pt idx="331">
                  <c:v>1080</c:v>
                </c:pt>
                <c:pt idx="332">
                  <c:v>1082</c:v>
                </c:pt>
                <c:pt idx="333">
                  <c:v>1084</c:v>
                </c:pt>
                <c:pt idx="334">
                  <c:v>1086</c:v>
                </c:pt>
                <c:pt idx="335">
                  <c:v>1088</c:v>
                </c:pt>
                <c:pt idx="336">
                  <c:v>1090</c:v>
                </c:pt>
                <c:pt idx="337">
                  <c:v>1092</c:v>
                </c:pt>
                <c:pt idx="338">
                  <c:v>1094</c:v>
                </c:pt>
                <c:pt idx="339">
                  <c:v>1096</c:v>
                </c:pt>
                <c:pt idx="340">
                  <c:v>1098</c:v>
                </c:pt>
                <c:pt idx="341">
                  <c:v>1100</c:v>
                </c:pt>
                <c:pt idx="342">
                  <c:v>1102</c:v>
                </c:pt>
                <c:pt idx="343">
                  <c:v>1104</c:v>
                </c:pt>
                <c:pt idx="344">
                  <c:v>1106</c:v>
                </c:pt>
                <c:pt idx="345">
                  <c:v>1108</c:v>
                </c:pt>
                <c:pt idx="346">
                  <c:v>1110</c:v>
                </c:pt>
                <c:pt idx="347">
                  <c:v>1112</c:v>
                </c:pt>
                <c:pt idx="348">
                  <c:v>1114</c:v>
                </c:pt>
                <c:pt idx="349">
                  <c:v>1116</c:v>
                </c:pt>
                <c:pt idx="350">
                  <c:v>1118</c:v>
                </c:pt>
                <c:pt idx="351">
                  <c:v>1120</c:v>
                </c:pt>
                <c:pt idx="352">
                  <c:v>1122</c:v>
                </c:pt>
                <c:pt idx="353">
                  <c:v>1124</c:v>
                </c:pt>
                <c:pt idx="354">
                  <c:v>1126</c:v>
                </c:pt>
                <c:pt idx="355">
                  <c:v>1128</c:v>
                </c:pt>
                <c:pt idx="356">
                  <c:v>1130</c:v>
                </c:pt>
                <c:pt idx="357">
                  <c:v>1132</c:v>
                </c:pt>
                <c:pt idx="358">
                  <c:v>1134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1146</c:v>
                </c:pt>
                <c:pt idx="365">
                  <c:v>1148</c:v>
                </c:pt>
                <c:pt idx="366">
                  <c:v>1150</c:v>
                </c:pt>
                <c:pt idx="367">
                  <c:v>1152</c:v>
                </c:pt>
                <c:pt idx="368">
                  <c:v>1154</c:v>
                </c:pt>
                <c:pt idx="369">
                  <c:v>1156</c:v>
                </c:pt>
                <c:pt idx="370">
                  <c:v>1158</c:v>
                </c:pt>
                <c:pt idx="371">
                  <c:v>1160</c:v>
                </c:pt>
                <c:pt idx="372">
                  <c:v>1162</c:v>
                </c:pt>
                <c:pt idx="373">
                  <c:v>1164</c:v>
                </c:pt>
                <c:pt idx="374">
                  <c:v>1166</c:v>
                </c:pt>
                <c:pt idx="375">
                  <c:v>1168</c:v>
                </c:pt>
                <c:pt idx="376">
                  <c:v>1170</c:v>
                </c:pt>
                <c:pt idx="377">
                  <c:v>1172</c:v>
                </c:pt>
                <c:pt idx="378">
                  <c:v>1174</c:v>
                </c:pt>
                <c:pt idx="379">
                  <c:v>1176</c:v>
                </c:pt>
                <c:pt idx="380">
                  <c:v>1178</c:v>
                </c:pt>
                <c:pt idx="381">
                  <c:v>1180</c:v>
                </c:pt>
                <c:pt idx="382">
                  <c:v>1182</c:v>
                </c:pt>
                <c:pt idx="383">
                  <c:v>1184</c:v>
                </c:pt>
                <c:pt idx="384">
                  <c:v>1186</c:v>
                </c:pt>
                <c:pt idx="385">
                  <c:v>1188</c:v>
                </c:pt>
                <c:pt idx="386">
                  <c:v>1190</c:v>
                </c:pt>
                <c:pt idx="387">
                  <c:v>1192</c:v>
                </c:pt>
                <c:pt idx="388">
                  <c:v>1194</c:v>
                </c:pt>
                <c:pt idx="389">
                  <c:v>1196</c:v>
                </c:pt>
                <c:pt idx="390">
                  <c:v>1198</c:v>
                </c:pt>
                <c:pt idx="391">
                  <c:v>1200</c:v>
                </c:pt>
                <c:pt idx="392">
                  <c:v>1202</c:v>
                </c:pt>
                <c:pt idx="393">
                  <c:v>1204</c:v>
                </c:pt>
                <c:pt idx="394">
                  <c:v>1206</c:v>
                </c:pt>
                <c:pt idx="395">
                  <c:v>1208</c:v>
                </c:pt>
                <c:pt idx="396">
                  <c:v>1210</c:v>
                </c:pt>
                <c:pt idx="397">
                  <c:v>1212</c:v>
                </c:pt>
                <c:pt idx="398">
                  <c:v>1214</c:v>
                </c:pt>
                <c:pt idx="399">
                  <c:v>1216</c:v>
                </c:pt>
                <c:pt idx="400">
                  <c:v>1218</c:v>
                </c:pt>
                <c:pt idx="401">
                  <c:v>1220</c:v>
                </c:pt>
                <c:pt idx="402">
                  <c:v>1222</c:v>
                </c:pt>
                <c:pt idx="403">
                  <c:v>1224</c:v>
                </c:pt>
                <c:pt idx="404">
                  <c:v>1226</c:v>
                </c:pt>
                <c:pt idx="405">
                  <c:v>1228</c:v>
                </c:pt>
                <c:pt idx="406">
                  <c:v>1230</c:v>
                </c:pt>
                <c:pt idx="407">
                  <c:v>1232</c:v>
                </c:pt>
                <c:pt idx="408">
                  <c:v>1234</c:v>
                </c:pt>
                <c:pt idx="409">
                  <c:v>1236</c:v>
                </c:pt>
                <c:pt idx="410">
                  <c:v>1238</c:v>
                </c:pt>
                <c:pt idx="411">
                  <c:v>1240</c:v>
                </c:pt>
                <c:pt idx="412">
                  <c:v>1242</c:v>
                </c:pt>
                <c:pt idx="413">
                  <c:v>1244</c:v>
                </c:pt>
                <c:pt idx="414">
                  <c:v>1246</c:v>
                </c:pt>
                <c:pt idx="415">
                  <c:v>1248</c:v>
                </c:pt>
                <c:pt idx="416">
                  <c:v>1250</c:v>
                </c:pt>
                <c:pt idx="417">
                  <c:v>1252</c:v>
                </c:pt>
                <c:pt idx="418">
                  <c:v>1254</c:v>
                </c:pt>
                <c:pt idx="419">
                  <c:v>1256</c:v>
                </c:pt>
                <c:pt idx="420">
                  <c:v>1258</c:v>
                </c:pt>
                <c:pt idx="421">
                  <c:v>1260</c:v>
                </c:pt>
                <c:pt idx="422">
                  <c:v>1262</c:v>
                </c:pt>
                <c:pt idx="423">
                  <c:v>1264</c:v>
                </c:pt>
                <c:pt idx="424">
                  <c:v>1266</c:v>
                </c:pt>
                <c:pt idx="425">
                  <c:v>1268</c:v>
                </c:pt>
                <c:pt idx="426">
                  <c:v>1270</c:v>
                </c:pt>
                <c:pt idx="427">
                  <c:v>1272</c:v>
                </c:pt>
                <c:pt idx="428">
                  <c:v>1274</c:v>
                </c:pt>
                <c:pt idx="429">
                  <c:v>1276</c:v>
                </c:pt>
                <c:pt idx="430">
                  <c:v>1278</c:v>
                </c:pt>
                <c:pt idx="431">
                  <c:v>1280</c:v>
                </c:pt>
                <c:pt idx="432">
                  <c:v>1282</c:v>
                </c:pt>
                <c:pt idx="433">
                  <c:v>1284</c:v>
                </c:pt>
                <c:pt idx="434">
                  <c:v>1286</c:v>
                </c:pt>
                <c:pt idx="435">
                  <c:v>1288</c:v>
                </c:pt>
                <c:pt idx="436">
                  <c:v>1290</c:v>
                </c:pt>
                <c:pt idx="437">
                  <c:v>1292</c:v>
                </c:pt>
                <c:pt idx="438">
                  <c:v>1294</c:v>
                </c:pt>
                <c:pt idx="439">
                  <c:v>1296</c:v>
                </c:pt>
                <c:pt idx="440">
                  <c:v>1298</c:v>
                </c:pt>
                <c:pt idx="441">
                  <c:v>1300</c:v>
                </c:pt>
                <c:pt idx="442">
                  <c:v>1302</c:v>
                </c:pt>
                <c:pt idx="443">
                  <c:v>1304</c:v>
                </c:pt>
                <c:pt idx="444">
                  <c:v>1306</c:v>
                </c:pt>
                <c:pt idx="445">
                  <c:v>1308</c:v>
                </c:pt>
                <c:pt idx="446">
                  <c:v>1310</c:v>
                </c:pt>
                <c:pt idx="447">
                  <c:v>1312</c:v>
                </c:pt>
                <c:pt idx="448">
                  <c:v>1314</c:v>
                </c:pt>
                <c:pt idx="449">
                  <c:v>1316</c:v>
                </c:pt>
                <c:pt idx="450">
                  <c:v>1318</c:v>
                </c:pt>
                <c:pt idx="451">
                  <c:v>1320</c:v>
                </c:pt>
                <c:pt idx="452">
                  <c:v>1322</c:v>
                </c:pt>
                <c:pt idx="453">
                  <c:v>1324</c:v>
                </c:pt>
                <c:pt idx="454">
                  <c:v>1326</c:v>
                </c:pt>
                <c:pt idx="455">
                  <c:v>1328</c:v>
                </c:pt>
                <c:pt idx="456">
                  <c:v>1330</c:v>
                </c:pt>
                <c:pt idx="457">
                  <c:v>1332</c:v>
                </c:pt>
                <c:pt idx="458">
                  <c:v>1334</c:v>
                </c:pt>
                <c:pt idx="459">
                  <c:v>1336</c:v>
                </c:pt>
                <c:pt idx="460">
                  <c:v>1338</c:v>
                </c:pt>
                <c:pt idx="461">
                  <c:v>1340</c:v>
                </c:pt>
                <c:pt idx="462">
                  <c:v>1342</c:v>
                </c:pt>
                <c:pt idx="463">
                  <c:v>1344</c:v>
                </c:pt>
                <c:pt idx="464">
                  <c:v>1346</c:v>
                </c:pt>
                <c:pt idx="465">
                  <c:v>1348</c:v>
                </c:pt>
                <c:pt idx="466">
                  <c:v>1350</c:v>
                </c:pt>
                <c:pt idx="467">
                  <c:v>1352</c:v>
                </c:pt>
                <c:pt idx="468">
                  <c:v>1354</c:v>
                </c:pt>
                <c:pt idx="469">
                  <c:v>1356</c:v>
                </c:pt>
                <c:pt idx="470">
                  <c:v>1358</c:v>
                </c:pt>
                <c:pt idx="471">
                  <c:v>1360</c:v>
                </c:pt>
                <c:pt idx="472">
                  <c:v>1362</c:v>
                </c:pt>
                <c:pt idx="473">
                  <c:v>1364</c:v>
                </c:pt>
                <c:pt idx="474">
                  <c:v>1366</c:v>
                </c:pt>
                <c:pt idx="475">
                  <c:v>1368</c:v>
                </c:pt>
                <c:pt idx="476">
                  <c:v>1370</c:v>
                </c:pt>
                <c:pt idx="477">
                  <c:v>1372</c:v>
                </c:pt>
                <c:pt idx="478">
                  <c:v>1374</c:v>
                </c:pt>
                <c:pt idx="479">
                  <c:v>1376</c:v>
                </c:pt>
                <c:pt idx="480">
                  <c:v>1378</c:v>
                </c:pt>
                <c:pt idx="481">
                  <c:v>1380</c:v>
                </c:pt>
                <c:pt idx="482">
                  <c:v>1382</c:v>
                </c:pt>
                <c:pt idx="483">
                  <c:v>1384</c:v>
                </c:pt>
                <c:pt idx="484">
                  <c:v>1386</c:v>
                </c:pt>
                <c:pt idx="485">
                  <c:v>1388</c:v>
                </c:pt>
                <c:pt idx="486">
                  <c:v>1390</c:v>
                </c:pt>
                <c:pt idx="487">
                  <c:v>1392</c:v>
                </c:pt>
                <c:pt idx="488">
                  <c:v>1394</c:v>
                </c:pt>
                <c:pt idx="489">
                  <c:v>1396</c:v>
                </c:pt>
                <c:pt idx="490">
                  <c:v>1398</c:v>
                </c:pt>
                <c:pt idx="491">
                  <c:v>1400</c:v>
                </c:pt>
                <c:pt idx="492">
                  <c:v>1402</c:v>
                </c:pt>
                <c:pt idx="493">
                  <c:v>1404</c:v>
                </c:pt>
                <c:pt idx="494">
                  <c:v>1406</c:v>
                </c:pt>
                <c:pt idx="495">
                  <c:v>1408</c:v>
                </c:pt>
                <c:pt idx="496">
                  <c:v>1410</c:v>
                </c:pt>
                <c:pt idx="497">
                  <c:v>1412</c:v>
                </c:pt>
                <c:pt idx="498">
                  <c:v>1414</c:v>
                </c:pt>
                <c:pt idx="499">
                  <c:v>1416</c:v>
                </c:pt>
                <c:pt idx="500">
                  <c:v>1418</c:v>
                </c:pt>
                <c:pt idx="501">
                  <c:v>1420</c:v>
                </c:pt>
                <c:pt idx="502">
                  <c:v>1422</c:v>
                </c:pt>
                <c:pt idx="503">
                  <c:v>1424</c:v>
                </c:pt>
                <c:pt idx="504">
                  <c:v>1426</c:v>
                </c:pt>
                <c:pt idx="505">
                  <c:v>1428</c:v>
                </c:pt>
                <c:pt idx="506">
                  <c:v>1430</c:v>
                </c:pt>
                <c:pt idx="507">
                  <c:v>1432</c:v>
                </c:pt>
                <c:pt idx="508">
                  <c:v>1434</c:v>
                </c:pt>
                <c:pt idx="509">
                  <c:v>1436</c:v>
                </c:pt>
                <c:pt idx="510">
                  <c:v>1438</c:v>
                </c:pt>
                <c:pt idx="511">
                  <c:v>1440</c:v>
                </c:pt>
                <c:pt idx="512">
                  <c:v>1442</c:v>
                </c:pt>
                <c:pt idx="513">
                  <c:v>1444</c:v>
                </c:pt>
                <c:pt idx="514">
                  <c:v>1446</c:v>
                </c:pt>
                <c:pt idx="515">
                  <c:v>1448</c:v>
                </c:pt>
                <c:pt idx="516">
                  <c:v>1450</c:v>
                </c:pt>
                <c:pt idx="517">
                  <c:v>1452</c:v>
                </c:pt>
                <c:pt idx="518">
                  <c:v>1454</c:v>
                </c:pt>
                <c:pt idx="519">
                  <c:v>1456</c:v>
                </c:pt>
                <c:pt idx="520">
                  <c:v>1458</c:v>
                </c:pt>
                <c:pt idx="521">
                  <c:v>1460</c:v>
                </c:pt>
                <c:pt idx="522">
                  <c:v>1462</c:v>
                </c:pt>
                <c:pt idx="523">
                  <c:v>1464</c:v>
                </c:pt>
                <c:pt idx="524">
                  <c:v>1466</c:v>
                </c:pt>
                <c:pt idx="525">
                  <c:v>1468</c:v>
                </c:pt>
                <c:pt idx="526">
                  <c:v>1470</c:v>
                </c:pt>
                <c:pt idx="527">
                  <c:v>1472</c:v>
                </c:pt>
                <c:pt idx="528">
                  <c:v>1474</c:v>
                </c:pt>
                <c:pt idx="529">
                  <c:v>1476</c:v>
                </c:pt>
                <c:pt idx="530">
                  <c:v>1478</c:v>
                </c:pt>
                <c:pt idx="531">
                  <c:v>1480</c:v>
                </c:pt>
                <c:pt idx="532">
                  <c:v>1482</c:v>
                </c:pt>
                <c:pt idx="533">
                  <c:v>1484</c:v>
                </c:pt>
                <c:pt idx="534">
                  <c:v>1486</c:v>
                </c:pt>
                <c:pt idx="535">
                  <c:v>1488</c:v>
                </c:pt>
                <c:pt idx="536">
                  <c:v>1490</c:v>
                </c:pt>
                <c:pt idx="537">
                  <c:v>1492</c:v>
                </c:pt>
                <c:pt idx="538">
                  <c:v>1494</c:v>
                </c:pt>
                <c:pt idx="539">
                  <c:v>1496</c:v>
                </c:pt>
                <c:pt idx="540">
                  <c:v>1498</c:v>
                </c:pt>
                <c:pt idx="541">
                  <c:v>1500</c:v>
                </c:pt>
                <c:pt idx="542">
                  <c:v>1502</c:v>
                </c:pt>
                <c:pt idx="543">
                  <c:v>1504</c:v>
                </c:pt>
                <c:pt idx="544">
                  <c:v>1506</c:v>
                </c:pt>
                <c:pt idx="545">
                  <c:v>1508</c:v>
                </c:pt>
                <c:pt idx="546">
                  <c:v>1510</c:v>
                </c:pt>
                <c:pt idx="547">
                  <c:v>1512</c:v>
                </c:pt>
                <c:pt idx="548">
                  <c:v>1514</c:v>
                </c:pt>
                <c:pt idx="549">
                  <c:v>1516</c:v>
                </c:pt>
                <c:pt idx="550">
                  <c:v>1518</c:v>
                </c:pt>
                <c:pt idx="551">
                  <c:v>1520</c:v>
                </c:pt>
                <c:pt idx="552">
                  <c:v>1522</c:v>
                </c:pt>
                <c:pt idx="553">
                  <c:v>1524</c:v>
                </c:pt>
                <c:pt idx="554">
                  <c:v>1526</c:v>
                </c:pt>
                <c:pt idx="555">
                  <c:v>1528</c:v>
                </c:pt>
                <c:pt idx="556">
                  <c:v>1530</c:v>
                </c:pt>
                <c:pt idx="557">
                  <c:v>1532</c:v>
                </c:pt>
                <c:pt idx="558">
                  <c:v>1534</c:v>
                </c:pt>
                <c:pt idx="559">
                  <c:v>1536</c:v>
                </c:pt>
                <c:pt idx="560">
                  <c:v>1538</c:v>
                </c:pt>
                <c:pt idx="561">
                  <c:v>1540</c:v>
                </c:pt>
                <c:pt idx="562">
                  <c:v>1542</c:v>
                </c:pt>
                <c:pt idx="563">
                  <c:v>1544</c:v>
                </c:pt>
                <c:pt idx="564">
                  <c:v>1546</c:v>
                </c:pt>
                <c:pt idx="565">
                  <c:v>1548</c:v>
                </c:pt>
                <c:pt idx="566">
                  <c:v>1550</c:v>
                </c:pt>
                <c:pt idx="567">
                  <c:v>1552</c:v>
                </c:pt>
                <c:pt idx="568">
                  <c:v>1554</c:v>
                </c:pt>
                <c:pt idx="569">
                  <c:v>1556</c:v>
                </c:pt>
                <c:pt idx="570">
                  <c:v>1558</c:v>
                </c:pt>
                <c:pt idx="571">
                  <c:v>1560</c:v>
                </c:pt>
                <c:pt idx="572">
                  <c:v>1562</c:v>
                </c:pt>
                <c:pt idx="573">
                  <c:v>1564</c:v>
                </c:pt>
                <c:pt idx="574">
                  <c:v>1566</c:v>
                </c:pt>
                <c:pt idx="575">
                  <c:v>1568</c:v>
                </c:pt>
                <c:pt idx="576">
                  <c:v>1570</c:v>
                </c:pt>
                <c:pt idx="577">
                  <c:v>1572</c:v>
                </c:pt>
                <c:pt idx="578">
                  <c:v>1574</c:v>
                </c:pt>
                <c:pt idx="579">
                  <c:v>1576</c:v>
                </c:pt>
                <c:pt idx="580">
                  <c:v>1578</c:v>
                </c:pt>
                <c:pt idx="581">
                  <c:v>1580</c:v>
                </c:pt>
                <c:pt idx="582">
                  <c:v>1582</c:v>
                </c:pt>
                <c:pt idx="583">
                  <c:v>1584</c:v>
                </c:pt>
                <c:pt idx="584">
                  <c:v>1586</c:v>
                </c:pt>
                <c:pt idx="585">
                  <c:v>1588</c:v>
                </c:pt>
                <c:pt idx="586">
                  <c:v>1590</c:v>
                </c:pt>
                <c:pt idx="587">
                  <c:v>1592</c:v>
                </c:pt>
                <c:pt idx="588">
                  <c:v>1594</c:v>
                </c:pt>
                <c:pt idx="589">
                  <c:v>1596</c:v>
                </c:pt>
                <c:pt idx="590">
                  <c:v>1598</c:v>
                </c:pt>
                <c:pt idx="591">
                  <c:v>1600</c:v>
                </c:pt>
                <c:pt idx="592">
                  <c:v>1602</c:v>
                </c:pt>
                <c:pt idx="593">
                  <c:v>1604</c:v>
                </c:pt>
                <c:pt idx="594">
                  <c:v>1606</c:v>
                </c:pt>
                <c:pt idx="595">
                  <c:v>1608</c:v>
                </c:pt>
                <c:pt idx="596">
                  <c:v>1610</c:v>
                </c:pt>
                <c:pt idx="597">
                  <c:v>1612</c:v>
                </c:pt>
                <c:pt idx="598">
                  <c:v>1614</c:v>
                </c:pt>
                <c:pt idx="599">
                  <c:v>1616</c:v>
                </c:pt>
                <c:pt idx="600">
                  <c:v>1618</c:v>
                </c:pt>
                <c:pt idx="601">
                  <c:v>1620</c:v>
                </c:pt>
                <c:pt idx="602">
                  <c:v>1622</c:v>
                </c:pt>
                <c:pt idx="603">
                  <c:v>1624</c:v>
                </c:pt>
                <c:pt idx="604">
                  <c:v>1626</c:v>
                </c:pt>
                <c:pt idx="605">
                  <c:v>1628</c:v>
                </c:pt>
                <c:pt idx="606">
                  <c:v>1630</c:v>
                </c:pt>
                <c:pt idx="607">
                  <c:v>1632</c:v>
                </c:pt>
                <c:pt idx="608">
                  <c:v>1634</c:v>
                </c:pt>
                <c:pt idx="609">
                  <c:v>1636</c:v>
                </c:pt>
                <c:pt idx="610">
                  <c:v>1638</c:v>
                </c:pt>
                <c:pt idx="611">
                  <c:v>1640</c:v>
                </c:pt>
                <c:pt idx="612">
                  <c:v>1642</c:v>
                </c:pt>
                <c:pt idx="613">
                  <c:v>1644</c:v>
                </c:pt>
                <c:pt idx="614">
                  <c:v>1646</c:v>
                </c:pt>
                <c:pt idx="615">
                  <c:v>1648</c:v>
                </c:pt>
                <c:pt idx="616">
                  <c:v>1650</c:v>
                </c:pt>
                <c:pt idx="617">
                  <c:v>1652</c:v>
                </c:pt>
                <c:pt idx="618">
                  <c:v>1654</c:v>
                </c:pt>
                <c:pt idx="619">
                  <c:v>1656</c:v>
                </c:pt>
                <c:pt idx="620">
                  <c:v>1658</c:v>
                </c:pt>
                <c:pt idx="621">
                  <c:v>1660</c:v>
                </c:pt>
                <c:pt idx="622">
                  <c:v>1662</c:v>
                </c:pt>
                <c:pt idx="623">
                  <c:v>1664</c:v>
                </c:pt>
                <c:pt idx="624">
                  <c:v>1666</c:v>
                </c:pt>
                <c:pt idx="625">
                  <c:v>1668</c:v>
                </c:pt>
                <c:pt idx="626">
                  <c:v>1670</c:v>
                </c:pt>
                <c:pt idx="627">
                  <c:v>1672</c:v>
                </c:pt>
                <c:pt idx="628">
                  <c:v>1674</c:v>
                </c:pt>
                <c:pt idx="629">
                  <c:v>1676</c:v>
                </c:pt>
                <c:pt idx="630">
                  <c:v>1678</c:v>
                </c:pt>
                <c:pt idx="631">
                  <c:v>1680</c:v>
                </c:pt>
                <c:pt idx="632">
                  <c:v>1682</c:v>
                </c:pt>
                <c:pt idx="633">
                  <c:v>1684</c:v>
                </c:pt>
                <c:pt idx="634">
                  <c:v>1686</c:v>
                </c:pt>
                <c:pt idx="635">
                  <c:v>1688</c:v>
                </c:pt>
                <c:pt idx="636">
                  <c:v>1690</c:v>
                </c:pt>
                <c:pt idx="637">
                  <c:v>1692</c:v>
                </c:pt>
                <c:pt idx="638">
                  <c:v>1694</c:v>
                </c:pt>
                <c:pt idx="639">
                  <c:v>1696</c:v>
                </c:pt>
                <c:pt idx="640">
                  <c:v>1698</c:v>
                </c:pt>
                <c:pt idx="641">
                  <c:v>1700</c:v>
                </c:pt>
                <c:pt idx="642">
                  <c:v>1702</c:v>
                </c:pt>
                <c:pt idx="643">
                  <c:v>1704</c:v>
                </c:pt>
                <c:pt idx="644">
                  <c:v>1706</c:v>
                </c:pt>
                <c:pt idx="645">
                  <c:v>1708</c:v>
                </c:pt>
                <c:pt idx="646">
                  <c:v>1710</c:v>
                </c:pt>
                <c:pt idx="647">
                  <c:v>1712</c:v>
                </c:pt>
                <c:pt idx="648">
                  <c:v>1714</c:v>
                </c:pt>
                <c:pt idx="649">
                  <c:v>1716</c:v>
                </c:pt>
                <c:pt idx="650">
                  <c:v>1718</c:v>
                </c:pt>
                <c:pt idx="651">
                  <c:v>1720</c:v>
                </c:pt>
                <c:pt idx="652">
                  <c:v>1722</c:v>
                </c:pt>
                <c:pt idx="653">
                  <c:v>1724</c:v>
                </c:pt>
                <c:pt idx="654">
                  <c:v>1726</c:v>
                </c:pt>
                <c:pt idx="655">
                  <c:v>1728</c:v>
                </c:pt>
                <c:pt idx="656">
                  <c:v>1730</c:v>
                </c:pt>
                <c:pt idx="657">
                  <c:v>1732</c:v>
                </c:pt>
                <c:pt idx="658">
                  <c:v>1734</c:v>
                </c:pt>
                <c:pt idx="659">
                  <c:v>1736</c:v>
                </c:pt>
                <c:pt idx="660">
                  <c:v>1738</c:v>
                </c:pt>
                <c:pt idx="661">
                  <c:v>1740</c:v>
                </c:pt>
                <c:pt idx="662">
                  <c:v>1742</c:v>
                </c:pt>
                <c:pt idx="663">
                  <c:v>1744</c:v>
                </c:pt>
                <c:pt idx="664">
                  <c:v>1746</c:v>
                </c:pt>
                <c:pt idx="665">
                  <c:v>1748</c:v>
                </c:pt>
                <c:pt idx="666">
                  <c:v>1750</c:v>
                </c:pt>
                <c:pt idx="667">
                  <c:v>1752</c:v>
                </c:pt>
                <c:pt idx="668">
                  <c:v>1754</c:v>
                </c:pt>
                <c:pt idx="669">
                  <c:v>1756</c:v>
                </c:pt>
                <c:pt idx="670">
                  <c:v>1758</c:v>
                </c:pt>
                <c:pt idx="671">
                  <c:v>1760</c:v>
                </c:pt>
                <c:pt idx="672">
                  <c:v>1762</c:v>
                </c:pt>
                <c:pt idx="673">
                  <c:v>1764</c:v>
                </c:pt>
                <c:pt idx="674">
                  <c:v>1766</c:v>
                </c:pt>
                <c:pt idx="675">
                  <c:v>1768</c:v>
                </c:pt>
                <c:pt idx="676">
                  <c:v>1770</c:v>
                </c:pt>
                <c:pt idx="677">
                  <c:v>1772</c:v>
                </c:pt>
                <c:pt idx="678">
                  <c:v>1774</c:v>
                </c:pt>
                <c:pt idx="679">
                  <c:v>1776</c:v>
                </c:pt>
                <c:pt idx="680">
                  <c:v>1778</c:v>
                </c:pt>
                <c:pt idx="681">
                  <c:v>1780</c:v>
                </c:pt>
                <c:pt idx="682">
                  <c:v>1782</c:v>
                </c:pt>
                <c:pt idx="683">
                  <c:v>1784</c:v>
                </c:pt>
                <c:pt idx="684">
                  <c:v>1786</c:v>
                </c:pt>
                <c:pt idx="685">
                  <c:v>1788</c:v>
                </c:pt>
                <c:pt idx="686">
                  <c:v>1790</c:v>
                </c:pt>
                <c:pt idx="687">
                  <c:v>1792</c:v>
                </c:pt>
                <c:pt idx="688">
                  <c:v>1794</c:v>
                </c:pt>
                <c:pt idx="689">
                  <c:v>1796</c:v>
                </c:pt>
                <c:pt idx="690">
                  <c:v>1798</c:v>
                </c:pt>
                <c:pt idx="691">
                  <c:v>1800</c:v>
                </c:pt>
                <c:pt idx="692">
                  <c:v>1802</c:v>
                </c:pt>
                <c:pt idx="693">
                  <c:v>1804</c:v>
                </c:pt>
                <c:pt idx="694">
                  <c:v>1806</c:v>
                </c:pt>
                <c:pt idx="695">
                  <c:v>1808</c:v>
                </c:pt>
                <c:pt idx="696">
                  <c:v>1810</c:v>
                </c:pt>
                <c:pt idx="697">
                  <c:v>1812</c:v>
                </c:pt>
                <c:pt idx="698">
                  <c:v>1814</c:v>
                </c:pt>
                <c:pt idx="699">
                  <c:v>1816</c:v>
                </c:pt>
                <c:pt idx="700">
                  <c:v>1818</c:v>
                </c:pt>
                <c:pt idx="701">
                  <c:v>1820</c:v>
                </c:pt>
                <c:pt idx="702">
                  <c:v>1822</c:v>
                </c:pt>
                <c:pt idx="703">
                  <c:v>1824</c:v>
                </c:pt>
                <c:pt idx="704">
                  <c:v>1826</c:v>
                </c:pt>
                <c:pt idx="705">
                  <c:v>1828</c:v>
                </c:pt>
                <c:pt idx="706">
                  <c:v>1830</c:v>
                </c:pt>
                <c:pt idx="707">
                  <c:v>1832</c:v>
                </c:pt>
                <c:pt idx="708">
                  <c:v>1834</c:v>
                </c:pt>
                <c:pt idx="709">
                  <c:v>1836</c:v>
                </c:pt>
                <c:pt idx="710">
                  <c:v>1838</c:v>
                </c:pt>
                <c:pt idx="711">
                  <c:v>1840</c:v>
                </c:pt>
                <c:pt idx="712">
                  <c:v>1842</c:v>
                </c:pt>
                <c:pt idx="713">
                  <c:v>1844</c:v>
                </c:pt>
                <c:pt idx="714">
                  <c:v>1846</c:v>
                </c:pt>
                <c:pt idx="715">
                  <c:v>1848</c:v>
                </c:pt>
                <c:pt idx="716">
                  <c:v>1850</c:v>
                </c:pt>
                <c:pt idx="717">
                  <c:v>1852</c:v>
                </c:pt>
                <c:pt idx="718">
                  <c:v>1854</c:v>
                </c:pt>
                <c:pt idx="719">
                  <c:v>1856</c:v>
                </c:pt>
                <c:pt idx="720">
                  <c:v>1858</c:v>
                </c:pt>
                <c:pt idx="721">
                  <c:v>1860</c:v>
                </c:pt>
                <c:pt idx="722">
                  <c:v>1862</c:v>
                </c:pt>
                <c:pt idx="723">
                  <c:v>1864</c:v>
                </c:pt>
                <c:pt idx="724">
                  <c:v>1866</c:v>
                </c:pt>
                <c:pt idx="725">
                  <c:v>1868</c:v>
                </c:pt>
                <c:pt idx="726">
                  <c:v>1870</c:v>
                </c:pt>
                <c:pt idx="727">
                  <c:v>1872</c:v>
                </c:pt>
                <c:pt idx="728">
                  <c:v>1874</c:v>
                </c:pt>
                <c:pt idx="729">
                  <c:v>1876</c:v>
                </c:pt>
                <c:pt idx="730">
                  <c:v>1878</c:v>
                </c:pt>
                <c:pt idx="731">
                  <c:v>1880</c:v>
                </c:pt>
                <c:pt idx="732">
                  <c:v>1882</c:v>
                </c:pt>
                <c:pt idx="733">
                  <c:v>1884</c:v>
                </c:pt>
                <c:pt idx="734">
                  <c:v>1886</c:v>
                </c:pt>
                <c:pt idx="735">
                  <c:v>1888</c:v>
                </c:pt>
                <c:pt idx="736">
                  <c:v>1890</c:v>
                </c:pt>
                <c:pt idx="737">
                  <c:v>1892</c:v>
                </c:pt>
                <c:pt idx="738">
                  <c:v>1894</c:v>
                </c:pt>
                <c:pt idx="739">
                  <c:v>1896</c:v>
                </c:pt>
                <c:pt idx="740">
                  <c:v>1898</c:v>
                </c:pt>
                <c:pt idx="741">
                  <c:v>1900</c:v>
                </c:pt>
                <c:pt idx="742">
                  <c:v>1902</c:v>
                </c:pt>
                <c:pt idx="743">
                  <c:v>1904</c:v>
                </c:pt>
                <c:pt idx="744">
                  <c:v>1906</c:v>
                </c:pt>
                <c:pt idx="745">
                  <c:v>1908</c:v>
                </c:pt>
                <c:pt idx="746">
                  <c:v>1910</c:v>
                </c:pt>
                <c:pt idx="747">
                  <c:v>1912</c:v>
                </c:pt>
                <c:pt idx="748">
                  <c:v>1914</c:v>
                </c:pt>
                <c:pt idx="749">
                  <c:v>1916</c:v>
                </c:pt>
                <c:pt idx="750">
                  <c:v>1918</c:v>
                </c:pt>
                <c:pt idx="751">
                  <c:v>1920</c:v>
                </c:pt>
                <c:pt idx="752">
                  <c:v>1922</c:v>
                </c:pt>
                <c:pt idx="753">
                  <c:v>1924</c:v>
                </c:pt>
                <c:pt idx="754">
                  <c:v>1926</c:v>
                </c:pt>
                <c:pt idx="755">
                  <c:v>1928</c:v>
                </c:pt>
                <c:pt idx="756">
                  <c:v>1930</c:v>
                </c:pt>
                <c:pt idx="757">
                  <c:v>1932</c:v>
                </c:pt>
                <c:pt idx="758">
                  <c:v>1934</c:v>
                </c:pt>
                <c:pt idx="759">
                  <c:v>1936</c:v>
                </c:pt>
                <c:pt idx="760">
                  <c:v>1938</c:v>
                </c:pt>
                <c:pt idx="761">
                  <c:v>1940</c:v>
                </c:pt>
                <c:pt idx="762">
                  <c:v>1942</c:v>
                </c:pt>
                <c:pt idx="763">
                  <c:v>1944</c:v>
                </c:pt>
                <c:pt idx="764">
                  <c:v>1946</c:v>
                </c:pt>
                <c:pt idx="765">
                  <c:v>1948</c:v>
                </c:pt>
                <c:pt idx="766">
                  <c:v>1950</c:v>
                </c:pt>
                <c:pt idx="767">
                  <c:v>1952</c:v>
                </c:pt>
                <c:pt idx="768">
                  <c:v>1954</c:v>
                </c:pt>
                <c:pt idx="769">
                  <c:v>1956</c:v>
                </c:pt>
                <c:pt idx="770">
                  <c:v>1958</c:v>
                </c:pt>
                <c:pt idx="771">
                  <c:v>1960</c:v>
                </c:pt>
                <c:pt idx="772">
                  <c:v>1962</c:v>
                </c:pt>
                <c:pt idx="773">
                  <c:v>1964</c:v>
                </c:pt>
                <c:pt idx="774">
                  <c:v>1966</c:v>
                </c:pt>
                <c:pt idx="775">
                  <c:v>1968</c:v>
                </c:pt>
                <c:pt idx="776">
                  <c:v>1970</c:v>
                </c:pt>
                <c:pt idx="777">
                  <c:v>1972</c:v>
                </c:pt>
                <c:pt idx="778">
                  <c:v>1974</c:v>
                </c:pt>
                <c:pt idx="779">
                  <c:v>1976</c:v>
                </c:pt>
                <c:pt idx="780">
                  <c:v>1978</c:v>
                </c:pt>
                <c:pt idx="781">
                  <c:v>1980</c:v>
                </c:pt>
                <c:pt idx="782">
                  <c:v>1982</c:v>
                </c:pt>
                <c:pt idx="783">
                  <c:v>1984</c:v>
                </c:pt>
                <c:pt idx="784">
                  <c:v>1986</c:v>
                </c:pt>
                <c:pt idx="785">
                  <c:v>1988</c:v>
                </c:pt>
                <c:pt idx="786">
                  <c:v>1990</c:v>
                </c:pt>
                <c:pt idx="787">
                  <c:v>1992</c:v>
                </c:pt>
                <c:pt idx="788">
                  <c:v>1994</c:v>
                </c:pt>
                <c:pt idx="789">
                  <c:v>1996</c:v>
                </c:pt>
                <c:pt idx="790">
                  <c:v>1998</c:v>
                </c:pt>
                <c:pt idx="791">
                  <c:v>2000</c:v>
                </c:pt>
                <c:pt idx="792">
                  <c:v>2002</c:v>
                </c:pt>
                <c:pt idx="793">
                  <c:v>2004</c:v>
                </c:pt>
                <c:pt idx="794">
                  <c:v>2006</c:v>
                </c:pt>
                <c:pt idx="795">
                  <c:v>2008</c:v>
                </c:pt>
                <c:pt idx="796">
                  <c:v>2010</c:v>
                </c:pt>
                <c:pt idx="797">
                  <c:v>2012</c:v>
                </c:pt>
                <c:pt idx="798">
                  <c:v>2014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4-744C-A3C5-061EB0A1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8879"/>
        <c:axId val="543386176"/>
      </c:scatterChart>
      <c:valAx>
        <c:axId val="5047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3386176"/>
        <c:crosses val="autoZero"/>
        <c:crossBetween val="midCat"/>
      </c:valAx>
      <c:valAx>
        <c:axId val="543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047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153</xdr:col>
      <xdr:colOff>186422</xdr:colOff>
      <xdr:row>14</xdr:row>
      <xdr:rowOff>81559</xdr:rowOff>
    </xdr:from>
    <xdr:to>
      <xdr:col>153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233028</xdr:colOff>
      <xdr:row>32</xdr:row>
      <xdr:rowOff>81559</xdr:rowOff>
    </xdr:from>
    <xdr:to>
      <xdr:col>158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139817</xdr:colOff>
      <xdr:row>33</xdr:row>
      <xdr:rowOff>34954</xdr:rowOff>
    </xdr:from>
    <xdr:to>
      <xdr:col>156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151</xdr:col>
      <xdr:colOff>792294</xdr:colOff>
      <xdr:row>16</xdr:row>
      <xdr:rowOff>104862</xdr:rowOff>
    </xdr:from>
    <xdr:to>
      <xdr:col>152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153</xdr:col>
      <xdr:colOff>241301</xdr:colOff>
      <xdr:row>14</xdr:row>
      <xdr:rowOff>152400</xdr:rowOff>
    </xdr:from>
    <xdr:to>
      <xdr:col>160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977899</xdr:colOff>
      <xdr:row>18</xdr:row>
      <xdr:rowOff>146050</xdr:rowOff>
    </xdr:from>
    <xdr:to>
      <xdr:col>19</xdr:col>
      <xdr:colOff>495300</xdr:colOff>
      <xdr:row>41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75CD7-1292-2A4C-94E7-EDB95870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56" t="s">
        <v>14</v>
      </c>
      <c r="E2" s="56"/>
      <c r="F2" s="56"/>
      <c r="G2" s="56"/>
      <c r="H2" s="56" t="s">
        <v>15</v>
      </c>
      <c r="I2" s="56"/>
      <c r="J2" s="56"/>
      <c r="K2" s="56" t="s">
        <v>16</v>
      </c>
      <c r="L2" s="56"/>
      <c r="M2" s="56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56" t="s">
        <v>14</v>
      </c>
      <c r="B4" s="56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56"/>
      <c r="B5" s="56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56"/>
      <c r="B6" s="56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56"/>
      <c r="B7" s="56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56"/>
      <c r="B8" s="56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56"/>
      <c r="B9" s="56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56"/>
      <c r="B10" s="56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56"/>
      <c r="B11" s="56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56"/>
      <c r="B12" s="56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56"/>
      <c r="B13" s="56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56"/>
      <c r="B14" s="56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56"/>
      <c r="B15" s="56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56" t="s">
        <v>15</v>
      </c>
      <c r="B16" s="56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56"/>
      <c r="B17" s="56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56"/>
      <c r="B18" s="56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56"/>
      <c r="B19" s="56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56"/>
      <c r="B20" s="56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56"/>
      <c r="B21" s="56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56"/>
      <c r="B22" s="56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56"/>
      <c r="B23" s="56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56"/>
      <c r="B24" s="56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56" t="s">
        <v>16</v>
      </c>
      <c r="B25" s="56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56"/>
      <c r="B26" s="56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56"/>
      <c r="B27" s="56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56"/>
      <c r="B28" s="56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56"/>
      <c r="B29" s="56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56"/>
      <c r="B30" s="56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56"/>
      <c r="B31" s="56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56"/>
      <c r="B32" s="56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56"/>
      <c r="B33" s="56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56" t="s">
        <v>17</v>
      </c>
      <c r="B34" s="56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56"/>
      <c r="B35" s="56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56"/>
      <c r="B36" s="56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H1" zoomScale="109" workbookViewId="0">
      <selection activeCell="AB41" sqref="AB41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</row>
    <row r="2" spans="1:32" x14ac:dyDescent="0.2">
      <c r="A2" t="s">
        <v>192</v>
      </c>
      <c r="O2" t="s">
        <v>193</v>
      </c>
    </row>
    <row r="3" spans="1:32" x14ac:dyDescent="0.2">
      <c r="O3" t="s">
        <v>194</v>
      </c>
    </row>
    <row r="4" spans="1:32" x14ac:dyDescent="0.2">
      <c r="C4" t="s">
        <v>195</v>
      </c>
    </row>
    <row r="5" spans="1:32" x14ac:dyDescent="0.2">
      <c r="A5" s="70" t="s">
        <v>37</v>
      </c>
      <c r="B5" s="71"/>
      <c r="C5" s="71"/>
      <c r="D5" s="71"/>
      <c r="E5" s="71"/>
      <c r="F5" s="71"/>
      <c r="G5" s="71"/>
      <c r="H5" s="72"/>
      <c r="J5" s="73" t="s">
        <v>38</v>
      </c>
      <c r="K5" s="74"/>
      <c r="L5" s="74"/>
      <c r="M5" s="74"/>
      <c r="N5" s="74"/>
      <c r="O5" s="74"/>
      <c r="P5" s="74"/>
      <c r="Q5" s="75"/>
      <c r="S5" s="67" t="s">
        <v>39</v>
      </c>
      <c r="T5" s="68"/>
      <c r="U5" s="68"/>
      <c r="V5" s="68"/>
      <c r="W5" s="68"/>
      <c r="X5" s="68"/>
      <c r="Y5" s="68"/>
      <c r="Z5" s="69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/>
      <c r="D8" s="24">
        <v>-1</v>
      </c>
      <c r="E8" s="24">
        <v>2</v>
      </c>
      <c r="F8" s="23"/>
      <c r="G8" s="23"/>
      <c r="H8" s="23">
        <v>6</v>
      </c>
      <c r="J8" s="20">
        <v>-1</v>
      </c>
      <c r="K8" s="20">
        <v>1</v>
      </c>
      <c r="L8" s="19"/>
      <c r="M8" s="20">
        <v>-1</v>
      </c>
      <c r="N8" s="20">
        <v>2</v>
      </c>
      <c r="O8" s="19"/>
      <c r="P8" s="20">
        <v>-1</v>
      </c>
      <c r="Q8" s="20">
        <v>4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/>
      <c r="G9" s="23"/>
      <c r="H9" s="23">
        <v>7</v>
      </c>
      <c r="J9" s="20"/>
      <c r="K9" s="20"/>
      <c r="L9" s="19"/>
      <c r="M9" s="20"/>
      <c r="N9" s="20">
        <v>3</v>
      </c>
      <c r="O9" s="19"/>
      <c r="P9" s="19"/>
      <c r="Q9" s="19">
        <v>5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2" x14ac:dyDescent="0.2">
      <c r="A10" s="24"/>
      <c r="B10" s="24"/>
      <c r="C10" s="23"/>
      <c r="D10" s="24"/>
      <c r="E10" s="24">
        <v>4</v>
      </c>
      <c r="F10" s="23"/>
      <c r="G10" s="23"/>
      <c r="H10" s="23">
        <v>8</v>
      </c>
      <c r="J10" s="20"/>
      <c r="K10" s="20"/>
      <c r="L10" s="19"/>
      <c r="M10" s="20"/>
      <c r="N10" s="20"/>
      <c r="O10" s="19"/>
      <c r="P10" s="19"/>
      <c r="Q10" s="20">
        <v>6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/>
      <c r="G11" s="23"/>
      <c r="H11" s="23">
        <v>9</v>
      </c>
      <c r="J11" s="20"/>
      <c r="K11" s="20"/>
      <c r="L11" s="19"/>
      <c r="M11" s="20"/>
      <c r="N11" s="20"/>
      <c r="O11" s="19"/>
      <c r="P11" s="19"/>
      <c r="Q11" s="19">
        <v>7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J12" s="19"/>
      <c r="K12" s="19"/>
      <c r="L12" s="19"/>
      <c r="M12" s="20"/>
      <c r="N12" s="20"/>
      <c r="O12" s="19"/>
      <c r="P12" s="19"/>
      <c r="Q12" s="20">
        <v>8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J13" s="20"/>
      <c r="K13" s="19"/>
      <c r="L13" s="19"/>
      <c r="M13" s="19"/>
      <c r="N13" s="19"/>
      <c r="O13" s="19"/>
      <c r="P13" s="19"/>
      <c r="Q13" s="19">
        <v>9</v>
      </c>
      <c r="S13" s="22"/>
      <c r="T13" s="21"/>
      <c r="U13" s="21"/>
      <c r="V13" s="21"/>
      <c r="W13" s="21"/>
      <c r="X13" s="21"/>
      <c r="Y13" s="21"/>
      <c r="Z13" s="21"/>
      <c r="AC13" t="s">
        <v>374</v>
      </c>
      <c r="AD13" t="s">
        <v>373</v>
      </c>
      <c r="AE13" t="s">
        <v>375</v>
      </c>
      <c r="AF13" t="s">
        <v>376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J14" s="20"/>
      <c r="K14" s="19"/>
      <c r="L14" s="19"/>
      <c r="M14" s="19"/>
      <c r="N14" s="19"/>
      <c r="O14" s="19"/>
      <c r="P14" s="19"/>
      <c r="Q14" s="20">
        <v>10</v>
      </c>
      <c r="S14" s="22"/>
      <c r="T14" s="21"/>
      <c r="U14" s="21"/>
      <c r="V14" s="21"/>
      <c r="W14" s="21"/>
      <c r="X14" s="21"/>
      <c r="Y14" s="21"/>
      <c r="Z14" s="21"/>
      <c r="AB14" t="s">
        <v>377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378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379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421</v>
      </c>
      <c r="AD19" t="s">
        <v>422</v>
      </c>
      <c r="AE19" t="s">
        <v>423</v>
      </c>
      <c r="AF19" t="s">
        <v>424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377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378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379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/>
      <c r="D25" s="24">
        <v>-1</v>
      </c>
      <c r="E25" s="24">
        <v>3</v>
      </c>
      <c r="F25" s="23"/>
      <c r="G25" s="23"/>
      <c r="H25" s="23">
        <v>8</v>
      </c>
      <c r="J25" s="20">
        <v>-1</v>
      </c>
      <c r="K25" s="20">
        <v>1</v>
      </c>
      <c r="L25" s="19"/>
      <c r="M25" s="20">
        <v>-1</v>
      </c>
      <c r="N25" s="20">
        <v>2</v>
      </c>
      <c r="O25" s="19"/>
      <c r="P25" s="20">
        <v>-1</v>
      </c>
      <c r="Q25" s="19">
        <v>6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1">
        <v>5</v>
      </c>
    </row>
    <row r="26" spans="1:32" x14ac:dyDescent="0.2">
      <c r="A26" s="23"/>
      <c r="B26" s="24">
        <v>2</v>
      </c>
      <c r="C26" s="23"/>
      <c r="D26" s="24"/>
      <c r="E26" s="24">
        <v>4</v>
      </c>
      <c r="F26" s="23"/>
      <c r="G26" s="23"/>
      <c r="H26" s="23">
        <v>9</v>
      </c>
      <c r="J26" s="20"/>
      <c r="K26" s="20"/>
      <c r="L26" s="19"/>
      <c r="M26" s="20"/>
      <c r="N26" s="20">
        <v>3</v>
      </c>
      <c r="O26" s="19"/>
      <c r="P26" s="19"/>
      <c r="Q26" s="19">
        <v>7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32" x14ac:dyDescent="0.2">
      <c r="A27" s="24"/>
      <c r="B27" s="24"/>
      <c r="C27" s="23"/>
      <c r="D27" s="24"/>
      <c r="E27" s="24">
        <v>5</v>
      </c>
      <c r="F27" s="23"/>
      <c r="G27" s="23"/>
      <c r="H27" s="23">
        <v>10</v>
      </c>
      <c r="J27" s="20"/>
      <c r="K27" s="20"/>
      <c r="L27" s="19"/>
      <c r="M27" s="20"/>
      <c r="N27" s="20">
        <v>4</v>
      </c>
      <c r="O27" s="19"/>
      <c r="P27" s="19"/>
      <c r="Q27" s="19">
        <v>8</v>
      </c>
      <c r="S27" s="22"/>
      <c r="T27" s="22"/>
      <c r="U27" s="21"/>
      <c r="V27" s="22"/>
      <c r="W27" s="22">
        <v>4</v>
      </c>
      <c r="X27" s="21"/>
      <c r="Y27" s="21"/>
      <c r="Z27" s="21">
        <v>7</v>
      </c>
      <c r="AB27" t="s">
        <v>466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/>
      <c r="G28" s="23"/>
      <c r="H28" s="23">
        <v>11</v>
      </c>
      <c r="J28" s="20"/>
      <c r="K28" s="20"/>
      <c r="L28" s="19"/>
      <c r="M28" s="20"/>
      <c r="N28" s="20">
        <v>5</v>
      </c>
      <c r="O28" s="19"/>
      <c r="P28" s="19"/>
      <c r="Q28" s="19">
        <v>9</v>
      </c>
      <c r="S28" s="22"/>
      <c r="T28" s="22"/>
      <c r="U28" s="21"/>
      <c r="V28" s="22"/>
      <c r="W28" s="22"/>
      <c r="X28" s="21"/>
      <c r="Y28" s="21"/>
      <c r="Z28" s="21">
        <v>8</v>
      </c>
      <c r="AB28" t="s">
        <v>467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/>
      <c r="G29" s="23"/>
      <c r="H29" s="23">
        <v>12</v>
      </c>
      <c r="J29" s="19"/>
      <c r="K29" s="19"/>
      <c r="L29" s="19"/>
      <c r="M29" s="20"/>
      <c r="N29" s="20"/>
      <c r="O29" s="19"/>
      <c r="P29" s="19"/>
      <c r="Q29" s="19">
        <v>10</v>
      </c>
      <c r="S29" s="21"/>
      <c r="T29" s="21"/>
      <c r="U29" s="21"/>
      <c r="V29" s="22"/>
      <c r="W29" s="22"/>
      <c r="X29" s="21"/>
      <c r="Y29" s="21"/>
      <c r="Z29" s="21"/>
      <c r="AB29" t="s">
        <v>468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J30" s="20"/>
      <c r="K30" s="20"/>
      <c r="L30" s="19"/>
      <c r="M30" s="20"/>
      <c r="N30" s="20"/>
      <c r="O30" s="19"/>
      <c r="P30" s="19"/>
      <c r="Q30" s="19">
        <v>11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J31" s="19"/>
      <c r="K31" s="19"/>
      <c r="L31" s="19"/>
      <c r="M31" s="19"/>
      <c r="N31" s="19"/>
      <c r="O31" s="19"/>
      <c r="P31" s="19"/>
      <c r="Q31" s="19">
        <v>12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469</v>
      </c>
      <c r="AC32">
        <f>SUM(AC27:AC29)</f>
        <v>416</v>
      </c>
    </row>
    <row r="33" spans="1:26" x14ac:dyDescent="0.2">
      <c r="A33" s="23"/>
      <c r="B33" s="23"/>
      <c r="C33" s="23"/>
      <c r="D33" s="23"/>
      <c r="E33" s="23"/>
      <c r="F33" s="23"/>
      <c r="G33" s="23"/>
      <c r="H33" s="23">
        <v>16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4</v>
      </c>
      <c r="F45" s="23"/>
      <c r="G45" s="23"/>
      <c r="H45" s="23">
        <v>10</v>
      </c>
      <c r="J45" s="20">
        <v>-1</v>
      </c>
      <c r="K45" s="20">
        <v>1</v>
      </c>
      <c r="L45" s="19"/>
      <c r="M45" s="20">
        <v>-1</v>
      </c>
      <c r="N45" s="20">
        <v>3</v>
      </c>
      <c r="O45" s="19"/>
      <c r="P45" s="20">
        <v>-1</v>
      </c>
      <c r="Q45" s="20">
        <v>8</v>
      </c>
      <c r="S45" s="22">
        <v>-1</v>
      </c>
      <c r="T45" s="22">
        <v>1</v>
      </c>
      <c r="U45" s="21"/>
      <c r="V45" s="22">
        <v>-1</v>
      </c>
      <c r="W45" s="22">
        <v>2</v>
      </c>
      <c r="X45" s="21"/>
      <c r="Y45" s="22">
        <v>-1</v>
      </c>
      <c r="Z45" s="21">
        <v>6</v>
      </c>
    </row>
    <row r="46" spans="1:26" x14ac:dyDescent="0.2">
      <c r="A46" s="23"/>
      <c r="B46" s="24">
        <v>2</v>
      </c>
      <c r="C46" s="23"/>
      <c r="D46" s="24"/>
      <c r="E46" s="24">
        <v>5</v>
      </c>
      <c r="F46" s="23"/>
      <c r="G46" s="23"/>
      <c r="H46" s="23">
        <v>11</v>
      </c>
      <c r="J46" s="20"/>
      <c r="K46" s="20">
        <v>2</v>
      </c>
      <c r="L46" s="19"/>
      <c r="M46" s="20"/>
      <c r="N46" s="20">
        <v>4</v>
      </c>
      <c r="O46" s="19"/>
      <c r="P46" s="19"/>
      <c r="Q46" s="19">
        <v>9</v>
      </c>
      <c r="S46" s="22"/>
      <c r="T46" s="22"/>
      <c r="U46" s="21"/>
      <c r="V46" s="22"/>
      <c r="W46" s="22">
        <v>3</v>
      </c>
      <c r="X46" s="21"/>
      <c r="Y46" s="21"/>
      <c r="Z46" s="21">
        <v>7</v>
      </c>
    </row>
    <row r="47" spans="1:26" x14ac:dyDescent="0.2">
      <c r="A47" s="24"/>
      <c r="B47" s="24">
        <v>3</v>
      </c>
      <c r="C47" s="23"/>
      <c r="D47" s="24"/>
      <c r="E47" s="24">
        <v>6</v>
      </c>
      <c r="F47" s="23"/>
      <c r="G47" s="23"/>
      <c r="H47" s="23">
        <v>12</v>
      </c>
      <c r="J47" s="20"/>
      <c r="K47" s="20"/>
      <c r="L47" s="19"/>
      <c r="M47" s="20"/>
      <c r="N47" s="20">
        <v>5</v>
      </c>
      <c r="O47" s="19"/>
      <c r="P47" s="19"/>
      <c r="Q47" s="19">
        <v>10</v>
      </c>
      <c r="S47" s="22"/>
      <c r="T47" s="22"/>
      <c r="U47" s="21"/>
      <c r="V47" s="22"/>
      <c r="W47" s="22">
        <v>4</v>
      </c>
      <c r="X47" s="21"/>
      <c r="Y47" s="21"/>
      <c r="Z47" s="21">
        <v>8</v>
      </c>
    </row>
    <row r="48" spans="1:26" x14ac:dyDescent="0.2">
      <c r="A48" s="24"/>
      <c r="B48" s="24"/>
      <c r="C48" s="23"/>
      <c r="D48" s="24"/>
      <c r="E48" s="24">
        <v>7</v>
      </c>
      <c r="F48" s="23"/>
      <c r="G48" s="23"/>
      <c r="H48" s="23">
        <v>13</v>
      </c>
      <c r="J48" s="20"/>
      <c r="K48" s="20"/>
      <c r="L48" s="19"/>
      <c r="M48" s="20"/>
      <c r="N48" s="20">
        <v>6</v>
      </c>
      <c r="O48" s="19"/>
      <c r="P48" s="19"/>
      <c r="Q48" s="19">
        <v>11</v>
      </c>
      <c r="S48" s="22"/>
      <c r="T48" s="22"/>
      <c r="U48" s="21"/>
      <c r="V48" s="22"/>
      <c r="W48" s="22">
        <v>5</v>
      </c>
      <c r="X48" s="21"/>
      <c r="Y48" s="21"/>
      <c r="Z48" s="21">
        <v>9</v>
      </c>
    </row>
    <row r="49" spans="1:26" x14ac:dyDescent="0.2">
      <c r="A49" s="24"/>
      <c r="B49" s="24"/>
      <c r="C49" s="23"/>
      <c r="D49" s="24"/>
      <c r="E49" s="24">
        <v>8</v>
      </c>
      <c r="F49" s="23"/>
      <c r="G49" s="23"/>
      <c r="H49" s="23">
        <v>14</v>
      </c>
      <c r="J49" s="19"/>
      <c r="K49" s="20"/>
      <c r="L49" s="19"/>
      <c r="M49" s="20"/>
      <c r="N49" s="20">
        <v>7</v>
      </c>
      <c r="O49" s="19"/>
      <c r="P49" s="19"/>
      <c r="Q49" s="19">
        <v>12</v>
      </c>
      <c r="S49" s="21"/>
      <c r="T49" s="21"/>
      <c r="U49" s="21"/>
      <c r="V49" s="22"/>
      <c r="W49" s="22"/>
      <c r="X49" s="21"/>
      <c r="Y49" s="21"/>
      <c r="Z49" s="21">
        <v>10</v>
      </c>
    </row>
    <row r="50" spans="1:26" x14ac:dyDescent="0.2">
      <c r="A50" s="24"/>
      <c r="B50" s="24"/>
      <c r="C50" s="23"/>
      <c r="D50" s="24"/>
      <c r="E50" s="24">
        <v>9</v>
      </c>
      <c r="F50" s="23"/>
      <c r="G50" s="23"/>
      <c r="H50" s="23">
        <v>15</v>
      </c>
      <c r="J50" s="20"/>
      <c r="K50" s="20"/>
      <c r="L50" s="19"/>
      <c r="M50" s="20"/>
      <c r="N50" s="20"/>
      <c r="O50" s="19"/>
      <c r="P50" s="19"/>
      <c r="Q50" s="19">
        <v>13</v>
      </c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/>
      <c r="F51" s="23"/>
      <c r="G51" s="23"/>
      <c r="H51" s="23">
        <v>16</v>
      </c>
      <c r="J51" s="20"/>
      <c r="K51" s="20"/>
      <c r="L51" s="19"/>
      <c r="M51" s="20"/>
      <c r="N51" s="20"/>
      <c r="O51" s="19"/>
      <c r="P51" s="19"/>
      <c r="Q51" s="19">
        <v>14</v>
      </c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>
        <v>17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>
        <v>18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5</v>
      </c>
      <c r="F65" s="23"/>
      <c r="G65" s="23"/>
      <c r="H65" s="23">
        <v>12</v>
      </c>
      <c r="J65" s="20">
        <v>-1</v>
      </c>
      <c r="K65" s="20">
        <v>1</v>
      </c>
      <c r="L65" s="19"/>
      <c r="M65" s="20">
        <v>-1</v>
      </c>
      <c r="N65" s="20">
        <v>4</v>
      </c>
      <c r="O65" s="19"/>
      <c r="P65" s="20">
        <v>-1</v>
      </c>
      <c r="Q65" s="19">
        <v>10</v>
      </c>
      <c r="S65" s="22">
        <v>-1</v>
      </c>
      <c r="T65" s="22">
        <v>1</v>
      </c>
      <c r="U65" s="21"/>
      <c r="V65" s="22">
        <v>-1</v>
      </c>
      <c r="W65" s="22">
        <v>2</v>
      </c>
      <c r="X65" s="21"/>
      <c r="Y65" s="22">
        <v>-1</v>
      </c>
      <c r="Z65" s="22">
        <v>7</v>
      </c>
    </row>
    <row r="66" spans="1:26" x14ac:dyDescent="0.2">
      <c r="A66" s="23"/>
      <c r="B66" s="24">
        <v>2</v>
      </c>
      <c r="C66" s="23"/>
      <c r="D66" s="24"/>
      <c r="E66" s="24">
        <v>6</v>
      </c>
      <c r="F66" s="23"/>
      <c r="G66" s="23"/>
      <c r="H66" s="23">
        <v>13</v>
      </c>
      <c r="J66" s="20"/>
      <c r="K66" s="20">
        <v>2</v>
      </c>
      <c r="L66" s="19"/>
      <c r="M66" s="20"/>
      <c r="N66" s="20">
        <v>5</v>
      </c>
      <c r="O66" s="19"/>
      <c r="P66" s="19"/>
      <c r="Q66" s="19">
        <v>11</v>
      </c>
      <c r="S66" s="22"/>
      <c r="T66" s="22"/>
      <c r="U66" s="21"/>
      <c r="V66" s="22"/>
      <c r="W66" s="22">
        <v>3</v>
      </c>
      <c r="X66" s="21"/>
      <c r="Y66" s="21"/>
      <c r="Z66" s="21">
        <v>8</v>
      </c>
    </row>
    <row r="67" spans="1:26" x14ac:dyDescent="0.2">
      <c r="A67" s="24"/>
      <c r="B67" s="24">
        <v>3</v>
      </c>
      <c r="C67" s="23"/>
      <c r="D67" s="24"/>
      <c r="E67" s="24">
        <v>7</v>
      </c>
      <c r="F67" s="23"/>
      <c r="G67" s="23"/>
      <c r="H67" s="23">
        <v>14</v>
      </c>
      <c r="J67" s="20"/>
      <c r="K67" s="20">
        <v>3</v>
      </c>
      <c r="L67" s="19"/>
      <c r="M67" s="20"/>
      <c r="N67" s="20">
        <v>6</v>
      </c>
      <c r="O67" s="19"/>
      <c r="P67" s="19"/>
      <c r="Q67" s="19">
        <v>12</v>
      </c>
      <c r="S67" s="22"/>
      <c r="T67" s="22"/>
      <c r="U67" s="21"/>
      <c r="V67" s="22"/>
      <c r="W67" s="22">
        <v>4</v>
      </c>
      <c r="X67" s="21"/>
      <c r="Y67" s="21"/>
      <c r="Z67" s="21">
        <v>9</v>
      </c>
    </row>
    <row r="68" spans="1:26" x14ac:dyDescent="0.2">
      <c r="A68" s="24"/>
      <c r="B68" s="24">
        <v>4</v>
      </c>
      <c r="C68" s="23"/>
      <c r="D68" s="24"/>
      <c r="E68" s="24">
        <v>8</v>
      </c>
      <c r="F68" s="23"/>
      <c r="G68" s="23"/>
      <c r="H68" s="23">
        <v>15</v>
      </c>
      <c r="J68" s="20"/>
      <c r="K68" s="20"/>
      <c r="L68" s="19"/>
      <c r="M68" s="20"/>
      <c r="N68" s="20">
        <v>7</v>
      </c>
      <c r="O68" s="19"/>
      <c r="P68" s="19"/>
      <c r="Q68" s="19">
        <v>13</v>
      </c>
      <c r="S68" s="22"/>
      <c r="T68" s="22"/>
      <c r="U68" s="21"/>
      <c r="V68" s="22"/>
      <c r="W68" s="22">
        <v>5</v>
      </c>
      <c r="X68" s="21"/>
      <c r="Y68" s="21"/>
      <c r="Z68" s="21">
        <v>10</v>
      </c>
    </row>
    <row r="69" spans="1:26" x14ac:dyDescent="0.2">
      <c r="A69" s="24"/>
      <c r="B69" s="24"/>
      <c r="C69" s="23"/>
      <c r="D69" s="24"/>
      <c r="E69" s="24">
        <v>9</v>
      </c>
      <c r="F69" s="23"/>
      <c r="G69" s="23"/>
      <c r="H69" s="23">
        <v>16</v>
      </c>
      <c r="J69" s="19"/>
      <c r="K69" s="20"/>
      <c r="L69" s="19"/>
      <c r="M69" s="20"/>
      <c r="N69" s="20">
        <v>8</v>
      </c>
      <c r="O69" s="19"/>
      <c r="P69" s="19"/>
      <c r="Q69" s="19">
        <v>14</v>
      </c>
      <c r="S69" s="21"/>
      <c r="T69" s="22"/>
      <c r="U69" s="21"/>
      <c r="V69" s="22"/>
      <c r="W69" s="22">
        <v>6</v>
      </c>
      <c r="X69" s="21"/>
      <c r="Y69" s="21"/>
      <c r="Z69" s="21">
        <v>11</v>
      </c>
    </row>
    <row r="70" spans="1:26" x14ac:dyDescent="0.2">
      <c r="A70" s="24"/>
      <c r="B70" s="24"/>
      <c r="C70" s="23"/>
      <c r="D70" s="24"/>
      <c r="E70" s="24">
        <v>10</v>
      </c>
      <c r="F70" s="23"/>
      <c r="G70" s="23"/>
      <c r="H70" s="23">
        <v>17</v>
      </c>
      <c r="J70" s="20"/>
      <c r="K70" s="20"/>
      <c r="L70" s="19"/>
      <c r="M70" s="20"/>
      <c r="N70" s="19">
        <v>9</v>
      </c>
      <c r="O70" s="19"/>
      <c r="P70" s="19"/>
      <c r="Q70" s="19">
        <v>15</v>
      </c>
      <c r="S70" s="21"/>
      <c r="T70" s="21"/>
      <c r="U70" s="21"/>
      <c r="V70" s="21"/>
      <c r="W70" s="22"/>
      <c r="X70" s="21"/>
      <c r="Y70" s="22"/>
      <c r="Z70" s="21">
        <v>12</v>
      </c>
    </row>
    <row r="71" spans="1:26" x14ac:dyDescent="0.2">
      <c r="A71" s="24"/>
      <c r="B71" s="24"/>
      <c r="C71" s="23"/>
      <c r="D71" s="24"/>
      <c r="E71" s="24">
        <v>11</v>
      </c>
      <c r="F71" s="23"/>
      <c r="G71" s="23"/>
      <c r="H71" s="23">
        <v>18</v>
      </c>
      <c r="J71" s="20"/>
      <c r="K71" s="20"/>
      <c r="L71" s="19"/>
      <c r="M71" s="20"/>
      <c r="N71" s="19"/>
      <c r="O71" s="19"/>
      <c r="P71" s="19"/>
      <c r="Q71" s="19">
        <v>16</v>
      </c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/>
      <c r="F72" s="23"/>
      <c r="G72" s="23"/>
      <c r="H72" s="23">
        <v>19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>
        <v>20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J74" s="19"/>
      <c r="K74" s="19"/>
      <c r="L74" s="19"/>
      <c r="M74" s="19"/>
      <c r="N74" s="19"/>
      <c r="O74" s="19"/>
      <c r="P74" s="19"/>
      <c r="Q74" s="19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369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56" t="s">
        <v>214</v>
      </c>
      <c r="D5" s="56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7" zoomScale="98" workbookViewId="0">
      <selection activeCell="R101" sqref="R10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56" t="s">
        <v>54</v>
      </c>
      <c r="H42" s="56"/>
      <c r="I42" s="56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1"/>
  <sheetViews>
    <sheetView workbookViewId="0"/>
  </sheetViews>
  <sheetFormatPr baseColWidth="10" defaultRowHeight="16" x14ac:dyDescent="0.2"/>
  <sheetData>
    <row r="1" spans="1:1" x14ac:dyDescent="0.2">
      <c r="A1" t="s">
        <v>552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Q800"/>
  <sheetViews>
    <sheetView workbookViewId="0">
      <selection activeCell="H15" sqref="H15"/>
    </sheetView>
  </sheetViews>
  <sheetFormatPr baseColWidth="10" defaultRowHeight="16" x14ac:dyDescent="0.2"/>
  <sheetData>
    <row r="1" spans="1:121" x14ac:dyDescent="0.2">
      <c r="DQ1" s="16"/>
    </row>
    <row r="2" spans="1:121" x14ac:dyDescent="0.2">
      <c r="DQ2" s="16"/>
    </row>
    <row r="3" spans="1:121" x14ac:dyDescent="0.2">
      <c r="DQ3" s="16"/>
    </row>
    <row r="4" spans="1:121" x14ac:dyDescent="0.2">
      <c r="DQ4" s="16"/>
    </row>
    <row r="5" spans="1:121" x14ac:dyDescent="0.2">
      <c r="DQ5" s="16"/>
    </row>
    <row r="6" spans="1:121" x14ac:dyDescent="0.2">
      <c r="DQ6" s="16"/>
    </row>
    <row r="7" spans="1:121" x14ac:dyDescent="0.2">
      <c r="DQ7" s="16"/>
    </row>
    <row r="8" spans="1:121" x14ac:dyDescent="0.2">
      <c r="DQ8" s="16"/>
    </row>
    <row r="9" spans="1:121" x14ac:dyDescent="0.2">
      <c r="DQ9" s="16"/>
    </row>
    <row r="10" spans="1:121" x14ac:dyDescent="0.2">
      <c r="A10" s="45"/>
    </row>
    <row r="11" spans="1:121" x14ac:dyDescent="0.2">
      <c r="A11" s="45"/>
    </row>
    <row r="12" spans="1:121" x14ac:dyDescent="0.2">
      <c r="A12" s="45"/>
    </row>
    <row r="13" spans="1:121" x14ac:dyDescent="0.2">
      <c r="A13" s="45"/>
    </row>
    <row r="14" spans="1:121" x14ac:dyDescent="0.2">
      <c r="A14" s="45"/>
    </row>
    <row r="15" spans="1:121" x14ac:dyDescent="0.2">
      <c r="A15" s="45"/>
    </row>
    <row r="16" spans="1:121" x14ac:dyDescent="0.2">
      <c r="A16" s="45"/>
    </row>
    <row r="17" spans="1:1" x14ac:dyDescent="0.2">
      <c r="A17" s="45"/>
    </row>
    <row r="18" spans="1:1" x14ac:dyDescent="0.2">
      <c r="A18" s="45"/>
    </row>
    <row r="19" spans="1:1" x14ac:dyDescent="0.2">
      <c r="A19" s="45"/>
    </row>
    <row r="20" spans="1:1" x14ac:dyDescent="0.2">
      <c r="A20" s="45"/>
    </row>
    <row r="21" spans="1:1" x14ac:dyDescent="0.2">
      <c r="A21" s="45"/>
    </row>
    <row r="22" spans="1:1" x14ac:dyDescent="0.2">
      <c r="A22" s="45"/>
    </row>
    <row r="23" spans="1:1" x14ac:dyDescent="0.2">
      <c r="A23" s="45"/>
    </row>
    <row r="24" spans="1:1" x14ac:dyDescent="0.2">
      <c r="A24" s="45"/>
    </row>
    <row r="25" spans="1:1" x14ac:dyDescent="0.2">
      <c r="A25" s="45"/>
    </row>
    <row r="26" spans="1:1" x14ac:dyDescent="0.2">
      <c r="A26" s="45"/>
    </row>
    <row r="27" spans="1:1" x14ac:dyDescent="0.2">
      <c r="A27" s="45"/>
    </row>
    <row r="28" spans="1:1" x14ac:dyDescent="0.2">
      <c r="A28" s="45"/>
    </row>
    <row r="29" spans="1:1" x14ac:dyDescent="0.2">
      <c r="A29" s="45"/>
    </row>
    <row r="30" spans="1:1" x14ac:dyDescent="0.2">
      <c r="A30" s="45"/>
    </row>
    <row r="31" spans="1:1" x14ac:dyDescent="0.2">
      <c r="A31" s="45"/>
    </row>
    <row r="32" spans="1:1" x14ac:dyDescent="0.2">
      <c r="A32" s="45"/>
    </row>
    <row r="33" spans="1:1" x14ac:dyDescent="0.2">
      <c r="A33" s="45"/>
    </row>
    <row r="34" spans="1:1" x14ac:dyDescent="0.2">
      <c r="A34" s="45"/>
    </row>
    <row r="35" spans="1:1" x14ac:dyDescent="0.2">
      <c r="A35" s="45"/>
    </row>
    <row r="36" spans="1:1" x14ac:dyDescent="0.2">
      <c r="A36" s="45"/>
    </row>
    <row r="37" spans="1:1" x14ac:dyDescent="0.2">
      <c r="A37" s="45"/>
    </row>
    <row r="38" spans="1:1" x14ac:dyDescent="0.2">
      <c r="A38" s="45"/>
    </row>
    <row r="39" spans="1:1" x14ac:dyDescent="0.2">
      <c r="A39" s="45"/>
    </row>
    <row r="40" spans="1:1" x14ac:dyDescent="0.2">
      <c r="A40" s="45"/>
    </row>
    <row r="41" spans="1:1" x14ac:dyDescent="0.2">
      <c r="A41" s="45"/>
    </row>
    <row r="42" spans="1:1" x14ac:dyDescent="0.2">
      <c r="A42" s="45"/>
    </row>
    <row r="43" spans="1:1" x14ac:dyDescent="0.2">
      <c r="A43" s="45"/>
    </row>
    <row r="44" spans="1:1" x14ac:dyDescent="0.2">
      <c r="A44" s="45"/>
    </row>
    <row r="45" spans="1:1" x14ac:dyDescent="0.2">
      <c r="A45" s="45"/>
    </row>
    <row r="46" spans="1:1" x14ac:dyDescent="0.2">
      <c r="A46" s="45"/>
    </row>
    <row r="47" spans="1:1" x14ac:dyDescent="0.2">
      <c r="A47" s="45"/>
    </row>
    <row r="48" spans="1:1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  <row r="55" spans="1:1" x14ac:dyDescent="0.2">
      <c r="A55" s="45"/>
    </row>
    <row r="56" spans="1:1" x14ac:dyDescent="0.2">
      <c r="A56" s="45"/>
    </row>
    <row r="57" spans="1:1" x14ac:dyDescent="0.2">
      <c r="A57" s="45"/>
    </row>
    <row r="58" spans="1:1" x14ac:dyDescent="0.2">
      <c r="A58" s="45"/>
    </row>
    <row r="59" spans="1:1" x14ac:dyDescent="0.2">
      <c r="A59" s="45"/>
    </row>
    <row r="60" spans="1:1" x14ac:dyDescent="0.2">
      <c r="A60" s="45"/>
    </row>
    <row r="61" spans="1:1" x14ac:dyDescent="0.2">
      <c r="A61" s="45"/>
    </row>
    <row r="62" spans="1:1" x14ac:dyDescent="0.2">
      <c r="A62" s="45"/>
    </row>
    <row r="63" spans="1:1" x14ac:dyDescent="0.2">
      <c r="A63" s="45"/>
    </row>
    <row r="64" spans="1:1" x14ac:dyDescent="0.2">
      <c r="A64" s="45"/>
    </row>
    <row r="65" spans="1:1" x14ac:dyDescent="0.2">
      <c r="A65" s="45"/>
    </row>
    <row r="66" spans="1:1" x14ac:dyDescent="0.2">
      <c r="A66" s="45"/>
    </row>
    <row r="67" spans="1:1" x14ac:dyDescent="0.2">
      <c r="A67" s="45"/>
    </row>
    <row r="68" spans="1:1" x14ac:dyDescent="0.2">
      <c r="A68" s="45"/>
    </row>
    <row r="69" spans="1:1" x14ac:dyDescent="0.2">
      <c r="A69" s="45"/>
    </row>
    <row r="70" spans="1:1" x14ac:dyDescent="0.2">
      <c r="A70" s="45"/>
    </row>
    <row r="71" spans="1:1" x14ac:dyDescent="0.2">
      <c r="A71" s="45"/>
    </row>
    <row r="72" spans="1:1" x14ac:dyDescent="0.2">
      <c r="A72" s="45"/>
    </row>
    <row r="73" spans="1:1" x14ac:dyDescent="0.2">
      <c r="A73" s="45"/>
    </row>
    <row r="74" spans="1:1" x14ac:dyDescent="0.2">
      <c r="A74" s="45"/>
    </row>
    <row r="75" spans="1:1" x14ac:dyDescent="0.2">
      <c r="A75" s="45"/>
    </row>
    <row r="76" spans="1:1" x14ac:dyDescent="0.2">
      <c r="A76" s="45"/>
    </row>
    <row r="77" spans="1:1" x14ac:dyDescent="0.2">
      <c r="A77" s="45"/>
    </row>
    <row r="78" spans="1:1" x14ac:dyDescent="0.2">
      <c r="A78" s="45"/>
    </row>
    <row r="79" spans="1:1" x14ac:dyDescent="0.2">
      <c r="A79" s="45"/>
    </row>
    <row r="80" spans="1:1" x14ac:dyDescent="0.2">
      <c r="A80" s="45"/>
    </row>
    <row r="81" spans="1:1" x14ac:dyDescent="0.2">
      <c r="A81" s="45"/>
    </row>
    <row r="82" spans="1:1" x14ac:dyDescent="0.2">
      <c r="A82" s="45"/>
    </row>
    <row r="83" spans="1:1" x14ac:dyDescent="0.2">
      <c r="A83" s="45"/>
    </row>
    <row r="84" spans="1:1" x14ac:dyDescent="0.2">
      <c r="A84" s="45"/>
    </row>
    <row r="85" spans="1:1" x14ac:dyDescent="0.2">
      <c r="A85" s="45"/>
    </row>
    <row r="86" spans="1:1" x14ac:dyDescent="0.2">
      <c r="A86" s="45"/>
    </row>
    <row r="87" spans="1:1" x14ac:dyDescent="0.2">
      <c r="A87" s="45"/>
    </row>
    <row r="88" spans="1:1" x14ac:dyDescent="0.2">
      <c r="A88" s="45"/>
    </row>
    <row r="89" spans="1:1" x14ac:dyDescent="0.2">
      <c r="A89" s="45"/>
    </row>
    <row r="90" spans="1:1" x14ac:dyDescent="0.2">
      <c r="A90" s="45"/>
    </row>
    <row r="91" spans="1:1" x14ac:dyDescent="0.2">
      <c r="A91" s="45"/>
    </row>
    <row r="92" spans="1:1" x14ac:dyDescent="0.2">
      <c r="A92" s="45"/>
    </row>
    <row r="93" spans="1:1" x14ac:dyDescent="0.2">
      <c r="A93" s="45"/>
    </row>
    <row r="94" spans="1:1" x14ac:dyDescent="0.2">
      <c r="A94" s="45"/>
    </row>
    <row r="95" spans="1:1" x14ac:dyDescent="0.2">
      <c r="A95" s="45"/>
    </row>
    <row r="96" spans="1:1" x14ac:dyDescent="0.2">
      <c r="A96" s="45"/>
    </row>
    <row r="97" spans="1:1" x14ac:dyDescent="0.2">
      <c r="A97" s="45"/>
    </row>
    <row r="98" spans="1:1" x14ac:dyDescent="0.2">
      <c r="A98" s="45"/>
    </row>
    <row r="99" spans="1:1" x14ac:dyDescent="0.2">
      <c r="A99" s="45"/>
    </row>
    <row r="100" spans="1:1" x14ac:dyDescent="0.2">
      <c r="A100" s="45"/>
    </row>
    <row r="101" spans="1:1" x14ac:dyDescent="0.2">
      <c r="A101" s="45"/>
    </row>
    <row r="102" spans="1:1" x14ac:dyDescent="0.2">
      <c r="A102" s="45"/>
    </row>
    <row r="103" spans="1:1" x14ac:dyDescent="0.2">
      <c r="A103" s="45"/>
    </row>
    <row r="104" spans="1:1" x14ac:dyDescent="0.2">
      <c r="A104" s="45"/>
    </row>
    <row r="105" spans="1:1" x14ac:dyDescent="0.2">
      <c r="A105" s="45"/>
    </row>
    <row r="106" spans="1:1" x14ac:dyDescent="0.2">
      <c r="A106" s="45"/>
    </row>
    <row r="107" spans="1:1" x14ac:dyDescent="0.2">
      <c r="A107" s="45"/>
    </row>
    <row r="108" spans="1:1" x14ac:dyDescent="0.2">
      <c r="A108" s="45"/>
    </row>
    <row r="109" spans="1:1" x14ac:dyDescent="0.2">
      <c r="A109" s="45"/>
    </row>
    <row r="110" spans="1:1" x14ac:dyDescent="0.2">
      <c r="A110" s="45"/>
    </row>
    <row r="111" spans="1:1" x14ac:dyDescent="0.2">
      <c r="A111" s="45"/>
    </row>
    <row r="112" spans="1:1" x14ac:dyDescent="0.2">
      <c r="A112" s="45"/>
    </row>
    <row r="113" spans="1:1" x14ac:dyDescent="0.2">
      <c r="A113" s="45"/>
    </row>
    <row r="114" spans="1:1" x14ac:dyDescent="0.2">
      <c r="A114" s="45"/>
    </row>
    <row r="115" spans="1:1" x14ac:dyDescent="0.2">
      <c r="A115" s="45"/>
    </row>
    <row r="116" spans="1:1" x14ac:dyDescent="0.2">
      <c r="A116" s="45"/>
    </row>
    <row r="117" spans="1:1" x14ac:dyDescent="0.2">
      <c r="A117" s="45"/>
    </row>
    <row r="118" spans="1:1" x14ac:dyDescent="0.2">
      <c r="A118" s="45"/>
    </row>
    <row r="119" spans="1:1" x14ac:dyDescent="0.2">
      <c r="A119" s="45"/>
    </row>
    <row r="120" spans="1:1" x14ac:dyDescent="0.2">
      <c r="A120" s="45"/>
    </row>
    <row r="121" spans="1:1" x14ac:dyDescent="0.2">
      <c r="A121" s="79"/>
    </row>
    <row r="122" spans="1:1" x14ac:dyDescent="0.2">
      <c r="A122" s="45"/>
    </row>
    <row r="123" spans="1:1" x14ac:dyDescent="0.2">
      <c r="A123" s="45"/>
    </row>
    <row r="124" spans="1:1" x14ac:dyDescent="0.2">
      <c r="A124" s="45"/>
    </row>
    <row r="125" spans="1:1" x14ac:dyDescent="0.2">
      <c r="A125" s="45"/>
    </row>
    <row r="126" spans="1:1" x14ac:dyDescent="0.2">
      <c r="A126" s="45"/>
    </row>
    <row r="127" spans="1:1" x14ac:dyDescent="0.2">
      <c r="A127" s="45"/>
    </row>
    <row r="128" spans="1:1" x14ac:dyDescent="0.2">
      <c r="A128" s="45"/>
    </row>
    <row r="129" spans="1:1" x14ac:dyDescent="0.2">
      <c r="A129" s="45"/>
    </row>
    <row r="130" spans="1:1" x14ac:dyDescent="0.2">
      <c r="A130" s="45"/>
    </row>
    <row r="131" spans="1:1" x14ac:dyDescent="0.2">
      <c r="A131" s="45"/>
    </row>
    <row r="132" spans="1:1" x14ac:dyDescent="0.2">
      <c r="A132" s="45"/>
    </row>
    <row r="133" spans="1:1" x14ac:dyDescent="0.2">
      <c r="A133" s="45"/>
    </row>
    <row r="134" spans="1:1" x14ac:dyDescent="0.2">
      <c r="A134" s="45"/>
    </row>
    <row r="135" spans="1:1" x14ac:dyDescent="0.2">
      <c r="A135" s="45"/>
    </row>
    <row r="136" spans="1:1" x14ac:dyDescent="0.2">
      <c r="A136" s="45"/>
    </row>
    <row r="137" spans="1:1" x14ac:dyDescent="0.2">
      <c r="A137" s="45"/>
    </row>
    <row r="138" spans="1:1" x14ac:dyDescent="0.2">
      <c r="A138" s="45"/>
    </row>
    <row r="139" spans="1:1" x14ac:dyDescent="0.2">
      <c r="A139" s="45"/>
    </row>
    <row r="140" spans="1:1" x14ac:dyDescent="0.2">
      <c r="A140" s="45"/>
    </row>
    <row r="141" spans="1:1" x14ac:dyDescent="0.2">
      <c r="A141" s="45"/>
    </row>
    <row r="142" spans="1:1" x14ac:dyDescent="0.2">
      <c r="A142" s="45"/>
    </row>
    <row r="143" spans="1:1" x14ac:dyDescent="0.2">
      <c r="A143" s="45"/>
    </row>
    <row r="144" spans="1:1" x14ac:dyDescent="0.2">
      <c r="A144" s="45"/>
    </row>
    <row r="145" spans="1:1" x14ac:dyDescent="0.2">
      <c r="A145" s="45"/>
    </row>
    <row r="146" spans="1:1" x14ac:dyDescent="0.2">
      <c r="A146" s="45"/>
    </row>
    <row r="147" spans="1:1" x14ac:dyDescent="0.2">
      <c r="A147" s="45"/>
    </row>
    <row r="148" spans="1:1" x14ac:dyDescent="0.2">
      <c r="A148" s="45"/>
    </row>
    <row r="149" spans="1:1" x14ac:dyDescent="0.2">
      <c r="A149" s="45"/>
    </row>
    <row r="150" spans="1:1" x14ac:dyDescent="0.2">
      <c r="A150" s="45"/>
    </row>
    <row r="151" spans="1:1" x14ac:dyDescent="0.2">
      <c r="A151" s="45"/>
    </row>
    <row r="152" spans="1:1" x14ac:dyDescent="0.2">
      <c r="A152" s="45"/>
    </row>
    <row r="153" spans="1:1" x14ac:dyDescent="0.2">
      <c r="A153" s="45"/>
    </row>
    <row r="154" spans="1:1" x14ac:dyDescent="0.2">
      <c r="A154" s="45"/>
    </row>
    <row r="155" spans="1:1" x14ac:dyDescent="0.2">
      <c r="A155" s="45"/>
    </row>
    <row r="156" spans="1:1" x14ac:dyDescent="0.2">
      <c r="A156" s="45"/>
    </row>
    <row r="157" spans="1:1" x14ac:dyDescent="0.2">
      <c r="A157" s="45"/>
    </row>
    <row r="158" spans="1:1" x14ac:dyDescent="0.2">
      <c r="A158" s="45"/>
    </row>
    <row r="159" spans="1:1" x14ac:dyDescent="0.2">
      <c r="A159" s="45"/>
    </row>
    <row r="160" spans="1:1" x14ac:dyDescent="0.2">
      <c r="A160" s="45"/>
    </row>
    <row r="161" spans="1:1" x14ac:dyDescent="0.2">
      <c r="A161" s="45"/>
    </row>
    <row r="162" spans="1:1" x14ac:dyDescent="0.2">
      <c r="A162" s="45"/>
    </row>
    <row r="163" spans="1:1" x14ac:dyDescent="0.2">
      <c r="A163" s="45"/>
    </row>
    <row r="164" spans="1:1" x14ac:dyDescent="0.2">
      <c r="A164" s="45"/>
    </row>
    <row r="165" spans="1:1" x14ac:dyDescent="0.2">
      <c r="A165" s="45"/>
    </row>
    <row r="166" spans="1:1" x14ac:dyDescent="0.2">
      <c r="A166" s="45"/>
    </row>
    <row r="167" spans="1:1" x14ac:dyDescent="0.2">
      <c r="A167" s="45"/>
    </row>
    <row r="168" spans="1:1" x14ac:dyDescent="0.2">
      <c r="A168" s="45"/>
    </row>
    <row r="169" spans="1:1" x14ac:dyDescent="0.2">
      <c r="A169" s="45"/>
    </row>
    <row r="170" spans="1:1" x14ac:dyDescent="0.2">
      <c r="A170" s="45"/>
    </row>
    <row r="171" spans="1:1" x14ac:dyDescent="0.2">
      <c r="A171" s="45"/>
    </row>
    <row r="172" spans="1:1" x14ac:dyDescent="0.2">
      <c r="A172" s="45"/>
    </row>
    <row r="173" spans="1:1" x14ac:dyDescent="0.2">
      <c r="A173" s="45"/>
    </row>
    <row r="174" spans="1:1" x14ac:dyDescent="0.2">
      <c r="A174" s="45"/>
    </row>
    <row r="175" spans="1:1" x14ac:dyDescent="0.2">
      <c r="A175" s="45"/>
    </row>
    <row r="176" spans="1:1" x14ac:dyDescent="0.2">
      <c r="A176" s="45"/>
    </row>
    <row r="177" spans="1:1" x14ac:dyDescent="0.2">
      <c r="A177" s="45"/>
    </row>
    <row r="178" spans="1:1" x14ac:dyDescent="0.2">
      <c r="A178" s="45"/>
    </row>
    <row r="179" spans="1:1" x14ac:dyDescent="0.2">
      <c r="A179" s="45"/>
    </row>
    <row r="180" spans="1:1" x14ac:dyDescent="0.2">
      <c r="A180" s="45"/>
    </row>
    <row r="181" spans="1:1" x14ac:dyDescent="0.2">
      <c r="A181" s="45"/>
    </row>
    <row r="182" spans="1:1" x14ac:dyDescent="0.2">
      <c r="A182" s="45"/>
    </row>
    <row r="183" spans="1:1" x14ac:dyDescent="0.2">
      <c r="A183" s="45"/>
    </row>
    <row r="184" spans="1:1" x14ac:dyDescent="0.2">
      <c r="A184" s="45"/>
    </row>
    <row r="185" spans="1:1" x14ac:dyDescent="0.2">
      <c r="A185" s="45"/>
    </row>
    <row r="186" spans="1:1" x14ac:dyDescent="0.2">
      <c r="A186" s="45"/>
    </row>
    <row r="187" spans="1:1" x14ac:dyDescent="0.2">
      <c r="A187" s="45"/>
    </row>
    <row r="188" spans="1:1" x14ac:dyDescent="0.2">
      <c r="A188" s="45"/>
    </row>
    <row r="189" spans="1:1" x14ac:dyDescent="0.2">
      <c r="A189" s="45"/>
    </row>
    <row r="190" spans="1:1" x14ac:dyDescent="0.2">
      <c r="A190" s="45"/>
    </row>
    <row r="191" spans="1:1" x14ac:dyDescent="0.2">
      <c r="A191" s="45"/>
    </row>
    <row r="192" spans="1:1" x14ac:dyDescent="0.2">
      <c r="A192" s="45"/>
    </row>
    <row r="193" spans="1:1" x14ac:dyDescent="0.2">
      <c r="A193" s="45"/>
    </row>
    <row r="194" spans="1:1" x14ac:dyDescent="0.2">
      <c r="A194" s="45"/>
    </row>
    <row r="195" spans="1:1" x14ac:dyDescent="0.2">
      <c r="A195" s="45"/>
    </row>
    <row r="196" spans="1:1" x14ac:dyDescent="0.2">
      <c r="A196" s="45"/>
    </row>
    <row r="197" spans="1:1" x14ac:dyDescent="0.2">
      <c r="A197" s="45"/>
    </row>
    <row r="198" spans="1:1" x14ac:dyDescent="0.2">
      <c r="A198" s="45"/>
    </row>
    <row r="199" spans="1:1" x14ac:dyDescent="0.2">
      <c r="A199" s="45"/>
    </row>
    <row r="200" spans="1:1" x14ac:dyDescent="0.2">
      <c r="A200" s="45"/>
    </row>
    <row r="201" spans="1:1" x14ac:dyDescent="0.2">
      <c r="A201" s="45"/>
    </row>
    <row r="202" spans="1:1" x14ac:dyDescent="0.2">
      <c r="A202" s="45"/>
    </row>
    <row r="203" spans="1:1" x14ac:dyDescent="0.2">
      <c r="A203" s="45"/>
    </row>
    <row r="204" spans="1:1" x14ac:dyDescent="0.2">
      <c r="A204" s="45"/>
    </row>
    <row r="205" spans="1:1" x14ac:dyDescent="0.2">
      <c r="A205" s="45"/>
    </row>
    <row r="206" spans="1:1" x14ac:dyDescent="0.2">
      <c r="A206" s="45"/>
    </row>
    <row r="207" spans="1:1" x14ac:dyDescent="0.2">
      <c r="A207" s="45"/>
    </row>
    <row r="208" spans="1:1" x14ac:dyDescent="0.2">
      <c r="A208" s="45"/>
    </row>
    <row r="209" spans="1:1" x14ac:dyDescent="0.2">
      <c r="A209" s="45"/>
    </row>
    <row r="210" spans="1:1" x14ac:dyDescent="0.2">
      <c r="A210" s="45"/>
    </row>
    <row r="211" spans="1:1" x14ac:dyDescent="0.2">
      <c r="A211" s="45"/>
    </row>
    <row r="212" spans="1:1" x14ac:dyDescent="0.2">
      <c r="A212" s="45"/>
    </row>
    <row r="213" spans="1:1" x14ac:dyDescent="0.2">
      <c r="A213" s="45"/>
    </row>
    <row r="214" spans="1:1" x14ac:dyDescent="0.2">
      <c r="A214" s="45"/>
    </row>
    <row r="215" spans="1:1" x14ac:dyDescent="0.2">
      <c r="A215" s="45"/>
    </row>
    <row r="216" spans="1:1" x14ac:dyDescent="0.2">
      <c r="A216" s="45"/>
    </row>
    <row r="217" spans="1:1" x14ac:dyDescent="0.2">
      <c r="A217" s="45"/>
    </row>
    <row r="218" spans="1:1" x14ac:dyDescent="0.2">
      <c r="A218" s="45"/>
    </row>
    <row r="219" spans="1:1" x14ac:dyDescent="0.2">
      <c r="A219" s="45"/>
    </row>
    <row r="220" spans="1:1" x14ac:dyDescent="0.2">
      <c r="A220" s="45"/>
    </row>
    <row r="221" spans="1:1" x14ac:dyDescent="0.2">
      <c r="A221" s="45"/>
    </row>
    <row r="222" spans="1:1" x14ac:dyDescent="0.2">
      <c r="A222" s="45"/>
    </row>
    <row r="223" spans="1:1" x14ac:dyDescent="0.2">
      <c r="A223" s="45"/>
    </row>
    <row r="224" spans="1:1" x14ac:dyDescent="0.2">
      <c r="A224" s="45"/>
    </row>
    <row r="225" spans="1:1" x14ac:dyDescent="0.2">
      <c r="A225" s="45"/>
    </row>
    <row r="226" spans="1:1" x14ac:dyDescent="0.2">
      <c r="A226" s="45"/>
    </row>
    <row r="227" spans="1:1" x14ac:dyDescent="0.2">
      <c r="A227" s="45"/>
    </row>
    <row r="228" spans="1:1" x14ac:dyDescent="0.2">
      <c r="A228" s="45"/>
    </row>
    <row r="229" spans="1:1" x14ac:dyDescent="0.2">
      <c r="A229" s="45"/>
    </row>
    <row r="230" spans="1:1" x14ac:dyDescent="0.2">
      <c r="A230" s="45"/>
    </row>
    <row r="231" spans="1:1" x14ac:dyDescent="0.2">
      <c r="A231" s="45"/>
    </row>
    <row r="232" spans="1:1" x14ac:dyDescent="0.2">
      <c r="A232" s="45"/>
    </row>
    <row r="233" spans="1:1" x14ac:dyDescent="0.2">
      <c r="A233" s="45"/>
    </row>
    <row r="234" spans="1:1" x14ac:dyDescent="0.2">
      <c r="A234" s="45"/>
    </row>
    <row r="235" spans="1:1" x14ac:dyDescent="0.2">
      <c r="A235" s="45"/>
    </row>
    <row r="236" spans="1:1" x14ac:dyDescent="0.2">
      <c r="A236" s="45"/>
    </row>
    <row r="237" spans="1:1" x14ac:dyDescent="0.2">
      <c r="A237" s="45"/>
    </row>
    <row r="238" spans="1:1" x14ac:dyDescent="0.2">
      <c r="A238" s="45"/>
    </row>
    <row r="239" spans="1:1" x14ac:dyDescent="0.2">
      <c r="A239" s="45"/>
    </row>
    <row r="240" spans="1:1" x14ac:dyDescent="0.2">
      <c r="A240" s="45"/>
    </row>
    <row r="241" spans="1:1" x14ac:dyDescent="0.2">
      <c r="A241" s="45"/>
    </row>
    <row r="242" spans="1:1" x14ac:dyDescent="0.2">
      <c r="A242" s="45"/>
    </row>
    <row r="243" spans="1:1" x14ac:dyDescent="0.2">
      <c r="A243" s="45"/>
    </row>
    <row r="244" spans="1:1" x14ac:dyDescent="0.2">
      <c r="A244" s="45"/>
    </row>
    <row r="245" spans="1:1" x14ac:dyDescent="0.2">
      <c r="A245" s="45"/>
    </row>
    <row r="246" spans="1:1" x14ac:dyDescent="0.2">
      <c r="A246" s="45"/>
    </row>
    <row r="247" spans="1:1" x14ac:dyDescent="0.2">
      <c r="A247" s="45"/>
    </row>
    <row r="248" spans="1:1" x14ac:dyDescent="0.2">
      <c r="A248" s="45"/>
    </row>
    <row r="249" spans="1:1" x14ac:dyDescent="0.2">
      <c r="A249" s="45"/>
    </row>
    <row r="250" spans="1:1" x14ac:dyDescent="0.2">
      <c r="A250" s="45"/>
    </row>
    <row r="251" spans="1:1" x14ac:dyDescent="0.2">
      <c r="A251" s="45"/>
    </row>
    <row r="252" spans="1:1" x14ac:dyDescent="0.2">
      <c r="A252" s="45"/>
    </row>
    <row r="253" spans="1:1" x14ac:dyDescent="0.2">
      <c r="A253" s="45"/>
    </row>
    <row r="254" spans="1:1" x14ac:dyDescent="0.2">
      <c r="A254" s="45"/>
    </row>
    <row r="255" spans="1:1" x14ac:dyDescent="0.2">
      <c r="A255" s="45"/>
    </row>
    <row r="256" spans="1:1" x14ac:dyDescent="0.2">
      <c r="A256" s="45"/>
    </row>
    <row r="257" spans="1:1" x14ac:dyDescent="0.2">
      <c r="A257" s="45"/>
    </row>
    <row r="258" spans="1:1" x14ac:dyDescent="0.2">
      <c r="A258" s="45"/>
    </row>
    <row r="259" spans="1:1" x14ac:dyDescent="0.2">
      <c r="A259" s="45"/>
    </row>
    <row r="260" spans="1:1" x14ac:dyDescent="0.2">
      <c r="A260" s="45"/>
    </row>
    <row r="261" spans="1:1" x14ac:dyDescent="0.2">
      <c r="A261" s="45"/>
    </row>
    <row r="262" spans="1:1" x14ac:dyDescent="0.2">
      <c r="A262" s="45"/>
    </row>
    <row r="263" spans="1:1" x14ac:dyDescent="0.2">
      <c r="A263" s="45"/>
    </row>
    <row r="264" spans="1:1" x14ac:dyDescent="0.2">
      <c r="A264" s="45"/>
    </row>
    <row r="265" spans="1:1" x14ac:dyDescent="0.2">
      <c r="A265" s="45"/>
    </row>
    <row r="266" spans="1:1" x14ac:dyDescent="0.2">
      <c r="A266" s="45"/>
    </row>
    <row r="267" spans="1:1" x14ac:dyDescent="0.2">
      <c r="A267" s="45"/>
    </row>
    <row r="268" spans="1:1" x14ac:dyDescent="0.2">
      <c r="A268" s="45"/>
    </row>
    <row r="269" spans="1:1" x14ac:dyDescent="0.2">
      <c r="A269" s="45"/>
    </row>
    <row r="270" spans="1:1" x14ac:dyDescent="0.2">
      <c r="A270" s="45"/>
    </row>
    <row r="271" spans="1:1" x14ac:dyDescent="0.2">
      <c r="A271" s="45"/>
    </row>
    <row r="272" spans="1:1" x14ac:dyDescent="0.2">
      <c r="A272" s="45"/>
    </row>
    <row r="273" spans="1:1" x14ac:dyDescent="0.2">
      <c r="A273" s="45"/>
    </row>
    <row r="274" spans="1:1" x14ac:dyDescent="0.2">
      <c r="A274" s="45"/>
    </row>
    <row r="275" spans="1:1" x14ac:dyDescent="0.2">
      <c r="A275" s="45"/>
    </row>
    <row r="276" spans="1:1" x14ac:dyDescent="0.2">
      <c r="A276" s="45"/>
    </row>
    <row r="277" spans="1:1" x14ac:dyDescent="0.2">
      <c r="A277" s="45"/>
    </row>
    <row r="278" spans="1:1" x14ac:dyDescent="0.2">
      <c r="A278" s="45"/>
    </row>
    <row r="279" spans="1:1" x14ac:dyDescent="0.2">
      <c r="A279" s="45"/>
    </row>
    <row r="280" spans="1:1" x14ac:dyDescent="0.2">
      <c r="A280" s="45"/>
    </row>
    <row r="281" spans="1:1" x14ac:dyDescent="0.2">
      <c r="A281" s="45"/>
    </row>
    <row r="282" spans="1:1" x14ac:dyDescent="0.2">
      <c r="A282" s="45"/>
    </row>
    <row r="283" spans="1:1" x14ac:dyDescent="0.2">
      <c r="A283" s="45"/>
    </row>
    <row r="284" spans="1:1" x14ac:dyDescent="0.2">
      <c r="A284" s="45"/>
    </row>
    <row r="285" spans="1:1" x14ac:dyDescent="0.2">
      <c r="A285" s="45"/>
    </row>
    <row r="286" spans="1:1" x14ac:dyDescent="0.2">
      <c r="A286" s="45"/>
    </row>
    <row r="287" spans="1:1" x14ac:dyDescent="0.2">
      <c r="A287" s="45"/>
    </row>
    <row r="288" spans="1:1" x14ac:dyDescent="0.2">
      <c r="A288" s="45"/>
    </row>
    <row r="289" spans="1:1" x14ac:dyDescent="0.2">
      <c r="A289" s="45"/>
    </row>
    <row r="290" spans="1:1" x14ac:dyDescent="0.2">
      <c r="A290" s="45"/>
    </row>
    <row r="291" spans="1:1" x14ac:dyDescent="0.2">
      <c r="A291" s="45"/>
    </row>
    <row r="292" spans="1:1" x14ac:dyDescent="0.2">
      <c r="A292" s="45"/>
    </row>
    <row r="293" spans="1:1" x14ac:dyDescent="0.2">
      <c r="A293" s="45"/>
    </row>
    <row r="294" spans="1:1" x14ac:dyDescent="0.2">
      <c r="A294" s="45"/>
    </row>
    <row r="295" spans="1:1" x14ac:dyDescent="0.2">
      <c r="A295" s="45"/>
    </row>
    <row r="296" spans="1:1" x14ac:dyDescent="0.2">
      <c r="A296" s="45"/>
    </row>
    <row r="297" spans="1:1" x14ac:dyDescent="0.2">
      <c r="A297" s="45"/>
    </row>
    <row r="298" spans="1:1" x14ac:dyDescent="0.2">
      <c r="A298" s="45"/>
    </row>
    <row r="299" spans="1:1" x14ac:dyDescent="0.2">
      <c r="A299" s="45"/>
    </row>
    <row r="300" spans="1:1" x14ac:dyDescent="0.2">
      <c r="A300" s="45"/>
    </row>
    <row r="301" spans="1:1" x14ac:dyDescent="0.2">
      <c r="A301" s="45"/>
    </row>
    <row r="302" spans="1:1" x14ac:dyDescent="0.2">
      <c r="A302" s="45"/>
    </row>
    <row r="303" spans="1:1" x14ac:dyDescent="0.2">
      <c r="A303" s="45"/>
    </row>
    <row r="304" spans="1:1" x14ac:dyDescent="0.2">
      <c r="A304" s="45"/>
    </row>
    <row r="305" spans="1:1" x14ac:dyDescent="0.2">
      <c r="A305" s="45"/>
    </row>
    <row r="306" spans="1:1" x14ac:dyDescent="0.2">
      <c r="A306" s="45"/>
    </row>
    <row r="307" spans="1:1" x14ac:dyDescent="0.2">
      <c r="A307" s="45"/>
    </row>
    <row r="308" spans="1:1" x14ac:dyDescent="0.2">
      <c r="A308" s="45"/>
    </row>
    <row r="309" spans="1:1" x14ac:dyDescent="0.2">
      <c r="A309" s="45"/>
    </row>
    <row r="310" spans="1:1" x14ac:dyDescent="0.2">
      <c r="A310" s="45"/>
    </row>
    <row r="311" spans="1:1" x14ac:dyDescent="0.2">
      <c r="A311" s="45"/>
    </row>
    <row r="312" spans="1:1" x14ac:dyDescent="0.2">
      <c r="A312" s="45"/>
    </row>
    <row r="313" spans="1:1" x14ac:dyDescent="0.2">
      <c r="A313" s="45"/>
    </row>
    <row r="314" spans="1:1" x14ac:dyDescent="0.2">
      <c r="A314" s="45"/>
    </row>
    <row r="315" spans="1:1" x14ac:dyDescent="0.2">
      <c r="A315" s="45"/>
    </row>
    <row r="316" spans="1:1" x14ac:dyDescent="0.2">
      <c r="A316" s="45"/>
    </row>
    <row r="317" spans="1:1" x14ac:dyDescent="0.2">
      <c r="A317" s="45"/>
    </row>
    <row r="318" spans="1:1" x14ac:dyDescent="0.2">
      <c r="A318" s="45"/>
    </row>
    <row r="319" spans="1:1" x14ac:dyDescent="0.2">
      <c r="A319" s="45"/>
    </row>
    <row r="320" spans="1:1" x14ac:dyDescent="0.2">
      <c r="A320" s="45"/>
    </row>
    <row r="321" spans="1:1" x14ac:dyDescent="0.2">
      <c r="A321" s="45"/>
    </row>
    <row r="322" spans="1:1" x14ac:dyDescent="0.2">
      <c r="A322" s="45"/>
    </row>
    <row r="323" spans="1:1" x14ac:dyDescent="0.2">
      <c r="A323" s="45"/>
    </row>
    <row r="324" spans="1:1" x14ac:dyDescent="0.2">
      <c r="A324" s="45"/>
    </row>
    <row r="325" spans="1:1" x14ac:dyDescent="0.2">
      <c r="A325" s="45"/>
    </row>
    <row r="326" spans="1:1" x14ac:dyDescent="0.2">
      <c r="A326" s="45"/>
    </row>
    <row r="327" spans="1:1" x14ac:dyDescent="0.2">
      <c r="A327" s="45"/>
    </row>
    <row r="328" spans="1:1" x14ac:dyDescent="0.2">
      <c r="A328" s="45"/>
    </row>
    <row r="329" spans="1:1" x14ac:dyDescent="0.2">
      <c r="A329" s="45"/>
    </row>
    <row r="330" spans="1:1" x14ac:dyDescent="0.2">
      <c r="A330" s="45"/>
    </row>
    <row r="331" spans="1:1" x14ac:dyDescent="0.2">
      <c r="A331" s="45"/>
    </row>
    <row r="332" spans="1:1" x14ac:dyDescent="0.2">
      <c r="A332" s="45"/>
    </row>
    <row r="333" spans="1:1" x14ac:dyDescent="0.2">
      <c r="A333" s="45"/>
    </row>
    <row r="334" spans="1:1" x14ac:dyDescent="0.2">
      <c r="A334" s="45"/>
    </row>
    <row r="335" spans="1:1" x14ac:dyDescent="0.2">
      <c r="A335" s="45"/>
    </row>
    <row r="336" spans="1:1" x14ac:dyDescent="0.2">
      <c r="A336" s="45"/>
    </row>
    <row r="337" spans="1:1" x14ac:dyDescent="0.2">
      <c r="A337" s="45"/>
    </row>
    <row r="338" spans="1:1" x14ac:dyDescent="0.2">
      <c r="A338" s="45"/>
    </row>
    <row r="339" spans="1:1" x14ac:dyDescent="0.2">
      <c r="A339" s="45"/>
    </row>
    <row r="340" spans="1:1" x14ac:dyDescent="0.2">
      <c r="A340" s="45"/>
    </row>
    <row r="341" spans="1:1" x14ac:dyDescent="0.2">
      <c r="A341" s="45"/>
    </row>
    <row r="342" spans="1:1" x14ac:dyDescent="0.2">
      <c r="A342" s="45"/>
    </row>
    <row r="343" spans="1:1" x14ac:dyDescent="0.2">
      <c r="A343" s="45"/>
    </row>
    <row r="344" spans="1:1" x14ac:dyDescent="0.2">
      <c r="A344" s="45"/>
    </row>
    <row r="345" spans="1:1" x14ac:dyDescent="0.2">
      <c r="A345" s="45"/>
    </row>
    <row r="346" spans="1:1" x14ac:dyDescent="0.2">
      <c r="A346" s="45"/>
    </row>
    <row r="347" spans="1:1" x14ac:dyDescent="0.2">
      <c r="A347" s="45"/>
    </row>
    <row r="348" spans="1:1" x14ac:dyDescent="0.2">
      <c r="A348" s="45"/>
    </row>
    <row r="349" spans="1:1" x14ac:dyDescent="0.2">
      <c r="A349" s="45"/>
    </row>
    <row r="350" spans="1:1" x14ac:dyDescent="0.2">
      <c r="A350" s="45"/>
    </row>
    <row r="351" spans="1:1" x14ac:dyDescent="0.2">
      <c r="A351" s="45"/>
    </row>
    <row r="352" spans="1:1" x14ac:dyDescent="0.2">
      <c r="A352" s="45"/>
    </row>
    <row r="353" spans="1:1" x14ac:dyDescent="0.2">
      <c r="A353" s="45"/>
    </row>
    <row r="354" spans="1:1" x14ac:dyDescent="0.2">
      <c r="A354" s="45"/>
    </row>
    <row r="355" spans="1:1" x14ac:dyDescent="0.2">
      <c r="A355" s="45"/>
    </row>
    <row r="356" spans="1:1" x14ac:dyDescent="0.2">
      <c r="A356" s="45"/>
    </row>
    <row r="357" spans="1:1" x14ac:dyDescent="0.2">
      <c r="A357" s="45"/>
    </row>
    <row r="358" spans="1:1" x14ac:dyDescent="0.2">
      <c r="A358" s="45"/>
    </row>
    <row r="359" spans="1:1" x14ac:dyDescent="0.2">
      <c r="A359" s="45"/>
    </row>
    <row r="360" spans="1:1" x14ac:dyDescent="0.2">
      <c r="A360" s="45"/>
    </row>
    <row r="361" spans="1:1" x14ac:dyDescent="0.2">
      <c r="A361" s="45"/>
    </row>
    <row r="362" spans="1:1" x14ac:dyDescent="0.2">
      <c r="A362" s="45"/>
    </row>
    <row r="363" spans="1:1" x14ac:dyDescent="0.2">
      <c r="A363" s="45"/>
    </row>
    <row r="364" spans="1:1" x14ac:dyDescent="0.2">
      <c r="A364" s="45"/>
    </row>
    <row r="365" spans="1:1" x14ac:dyDescent="0.2">
      <c r="A365" s="45"/>
    </row>
    <row r="366" spans="1:1" x14ac:dyDescent="0.2">
      <c r="A366" s="45"/>
    </row>
    <row r="367" spans="1:1" x14ac:dyDescent="0.2">
      <c r="A367" s="45"/>
    </row>
    <row r="368" spans="1:1" x14ac:dyDescent="0.2">
      <c r="A368" s="45"/>
    </row>
    <row r="369" spans="1:1" x14ac:dyDescent="0.2">
      <c r="A369" s="45"/>
    </row>
    <row r="370" spans="1:1" x14ac:dyDescent="0.2">
      <c r="A370" s="45"/>
    </row>
    <row r="371" spans="1:1" x14ac:dyDescent="0.2">
      <c r="A371" s="45"/>
    </row>
    <row r="372" spans="1:1" x14ac:dyDescent="0.2">
      <c r="A372" s="45"/>
    </row>
    <row r="373" spans="1:1" x14ac:dyDescent="0.2">
      <c r="A373" s="45"/>
    </row>
    <row r="374" spans="1:1" x14ac:dyDescent="0.2">
      <c r="A374" s="45"/>
    </row>
    <row r="375" spans="1:1" x14ac:dyDescent="0.2">
      <c r="A375" s="45"/>
    </row>
    <row r="376" spans="1:1" x14ac:dyDescent="0.2">
      <c r="A376" s="45"/>
    </row>
    <row r="377" spans="1:1" x14ac:dyDescent="0.2">
      <c r="A377" s="45"/>
    </row>
    <row r="378" spans="1:1" x14ac:dyDescent="0.2">
      <c r="A378" s="45"/>
    </row>
    <row r="379" spans="1:1" x14ac:dyDescent="0.2">
      <c r="A379" s="45"/>
    </row>
    <row r="380" spans="1:1" x14ac:dyDescent="0.2">
      <c r="A380" s="45"/>
    </row>
    <row r="381" spans="1:1" x14ac:dyDescent="0.2">
      <c r="A381" s="45"/>
    </row>
    <row r="382" spans="1:1" x14ac:dyDescent="0.2">
      <c r="A382" s="45"/>
    </row>
    <row r="383" spans="1:1" x14ac:dyDescent="0.2">
      <c r="A383" s="45"/>
    </row>
    <row r="384" spans="1:1" x14ac:dyDescent="0.2">
      <c r="A384" s="45"/>
    </row>
    <row r="385" spans="1:1" x14ac:dyDescent="0.2">
      <c r="A385" s="45"/>
    </row>
    <row r="386" spans="1:1" x14ac:dyDescent="0.2">
      <c r="A386" s="45"/>
    </row>
    <row r="387" spans="1:1" x14ac:dyDescent="0.2">
      <c r="A387" s="45"/>
    </row>
    <row r="388" spans="1:1" x14ac:dyDescent="0.2">
      <c r="A388" s="45"/>
    </row>
    <row r="389" spans="1:1" x14ac:dyDescent="0.2">
      <c r="A389" s="45"/>
    </row>
    <row r="390" spans="1:1" x14ac:dyDescent="0.2">
      <c r="A390" s="45"/>
    </row>
    <row r="391" spans="1:1" x14ac:dyDescent="0.2">
      <c r="A391" s="45"/>
    </row>
    <row r="392" spans="1:1" x14ac:dyDescent="0.2">
      <c r="A392" s="45"/>
    </row>
    <row r="393" spans="1:1" x14ac:dyDescent="0.2">
      <c r="A393" s="45"/>
    </row>
    <row r="394" spans="1:1" x14ac:dyDescent="0.2">
      <c r="A394" s="45"/>
    </row>
    <row r="395" spans="1:1" x14ac:dyDescent="0.2">
      <c r="A395" s="45"/>
    </row>
    <row r="396" spans="1:1" x14ac:dyDescent="0.2">
      <c r="A396" s="45"/>
    </row>
    <row r="397" spans="1:1" x14ac:dyDescent="0.2">
      <c r="A397" s="45"/>
    </row>
    <row r="398" spans="1:1" x14ac:dyDescent="0.2">
      <c r="A398" s="45"/>
    </row>
    <row r="399" spans="1:1" x14ac:dyDescent="0.2">
      <c r="A399" s="45"/>
    </row>
    <row r="400" spans="1:1" x14ac:dyDescent="0.2">
      <c r="A400" s="45"/>
    </row>
    <row r="401" spans="1:1" x14ac:dyDescent="0.2">
      <c r="A401" s="45"/>
    </row>
    <row r="402" spans="1:1" x14ac:dyDescent="0.2">
      <c r="A402" s="45"/>
    </row>
    <row r="403" spans="1:1" x14ac:dyDescent="0.2">
      <c r="A403" s="45"/>
    </row>
    <row r="404" spans="1:1" x14ac:dyDescent="0.2">
      <c r="A404" s="45"/>
    </row>
    <row r="405" spans="1:1" x14ac:dyDescent="0.2">
      <c r="A405" s="45"/>
    </row>
    <row r="406" spans="1:1" x14ac:dyDescent="0.2">
      <c r="A406" s="45"/>
    </row>
    <row r="407" spans="1:1" x14ac:dyDescent="0.2">
      <c r="A407" s="45"/>
    </row>
    <row r="408" spans="1:1" x14ac:dyDescent="0.2">
      <c r="A408" s="45"/>
    </row>
    <row r="409" spans="1:1" x14ac:dyDescent="0.2">
      <c r="A409" s="45"/>
    </row>
    <row r="410" spans="1:1" x14ac:dyDescent="0.2">
      <c r="A410" s="45"/>
    </row>
    <row r="411" spans="1:1" x14ac:dyDescent="0.2">
      <c r="A411" s="45"/>
    </row>
    <row r="412" spans="1:1" x14ac:dyDescent="0.2">
      <c r="A412" s="45"/>
    </row>
    <row r="413" spans="1:1" x14ac:dyDescent="0.2">
      <c r="A413" s="45"/>
    </row>
    <row r="414" spans="1:1" x14ac:dyDescent="0.2">
      <c r="A414" s="45"/>
    </row>
    <row r="415" spans="1:1" x14ac:dyDescent="0.2">
      <c r="A415" s="45"/>
    </row>
    <row r="416" spans="1:1" x14ac:dyDescent="0.2">
      <c r="A416" s="45"/>
    </row>
    <row r="417" spans="1:1" x14ac:dyDescent="0.2">
      <c r="A417" s="45"/>
    </row>
    <row r="418" spans="1:1" x14ac:dyDescent="0.2">
      <c r="A418" s="45"/>
    </row>
    <row r="419" spans="1:1" x14ac:dyDescent="0.2">
      <c r="A419" s="45"/>
    </row>
    <row r="420" spans="1:1" x14ac:dyDescent="0.2">
      <c r="A420" s="45"/>
    </row>
    <row r="421" spans="1:1" x14ac:dyDescent="0.2">
      <c r="A421" s="45"/>
    </row>
    <row r="422" spans="1:1" x14ac:dyDescent="0.2">
      <c r="A422" s="45"/>
    </row>
    <row r="423" spans="1:1" x14ac:dyDescent="0.2">
      <c r="A423" s="45"/>
    </row>
    <row r="424" spans="1:1" x14ac:dyDescent="0.2">
      <c r="A424" s="45"/>
    </row>
    <row r="425" spans="1:1" x14ac:dyDescent="0.2">
      <c r="A425" s="45"/>
    </row>
    <row r="426" spans="1:1" x14ac:dyDescent="0.2">
      <c r="A426" s="45"/>
    </row>
    <row r="427" spans="1:1" x14ac:dyDescent="0.2">
      <c r="A427" s="45"/>
    </row>
    <row r="428" spans="1:1" x14ac:dyDescent="0.2">
      <c r="A428" s="45"/>
    </row>
    <row r="429" spans="1:1" x14ac:dyDescent="0.2">
      <c r="A429" s="45"/>
    </row>
    <row r="430" spans="1:1" x14ac:dyDescent="0.2">
      <c r="A430" s="45"/>
    </row>
    <row r="431" spans="1:1" x14ac:dyDescent="0.2">
      <c r="A431" s="45"/>
    </row>
    <row r="432" spans="1:1" x14ac:dyDescent="0.2">
      <c r="A432" s="45"/>
    </row>
    <row r="433" spans="1:1" x14ac:dyDescent="0.2">
      <c r="A433" s="45"/>
    </row>
    <row r="434" spans="1:1" x14ac:dyDescent="0.2">
      <c r="A434" s="45"/>
    </row>
    <row r="435" spans="1:1" x14ac:dyDescent="0.2">
      <c r="A435" s="45"/>
    </row>
    <row r="436" spans="1:1" x14ac:dyDescent="0.2">
      <c r="A436" s="45"/>
    </row>
    <row r="437" spans="1:1" x14ac:dyDescent="0.2">
      <c r="A437" s="45"/>
    </row>
    <row r="438" spans="1:1" x14ac:dyDescent="0.2">
      <c r="A438" s="45"/>
    </row>
    <row r="439" spans="1:1" x14ac:dyDescent="0.2">
      <c r="A439" s="45"/>
    </row>
    <row r="440" spans="1:1" x14ac:dyDescent="0.2">
      <c r="A440" s="45"/>
    </row>
    <row r="441" spans="1:1" x14ac:dyDescent="0.2">
      <c r="A441" s="45"/>
    </row>
    <row r="442" spans="1:1" x14ac:dyDescent="0.2">
      <c r="A442" s="45"/>
    </row>
    <row r="443" spans="1:1" x14ac:dyDescent="0.2">
      <c r="A443" s="45"/>
    </row>
    <row r="444" spans="1:1" x14ac:dyDescent="0.2">
      <c r="A444" s="45"/>
    </row>
    <row r="445" spans="1:1" x14ac:dyDescent="0.2">
      <c r="A445" s="45"/>
    </row>
    <row r="446" spans="1:1" x14ac:dyDescent="0.2">
      <c r="A446" s="45"/>
    </row>
    <row r="447" spans="1:1" x14ac:dyDescent="0.2">
      <c r="A447" s="45"/>
    </row>
    <row r="448" spans="1:1" x14ac:dyDescent="0.2">
      <c r="A448" s="45"/>
    </row>
    <row r="449" spans="1:1" x14ac:dyDescent="0.2">
      <c r="A449" s="45"/>
    </row>
    <row r="450" spans="1:1" x14ac:dyDescent="0.2">
      <c r="A450" s="45"/>
    </row>
    <row r="451" spans="1:1" x14ac:dyDescent="0.2">
      <c r="A451" s="45"/>
    </row>
    <row r="452" spans="1:1" x14ac:dyDescent="0.2">
      <c r="A452" s="45"/>
    </row>
    <row r="453" spans="1:1" x14ac:dyDescent="0.2">
      <c r="A453" s="45"/>
    </row>
    <row r="454" spans="1:1" x14ac:dyDescent="0.2">
      <c r="A454" s="45"/>
    </row>
    <row r="455" spans="1:1" x14ac:dyDescent="0.2">
      <c r="A455" s="45"/>
    </row>
    <row r="456" spans="1:1" x14ac:dyDescent="0.2">
      <c r="A456" s="45"/>
    </row>
    <row r="457" spans="1:1" x14ac:dyDescent="0.2">
      <c r="A457" s="45"/>
    </row>
    <row r="458" spans="1:1" x14ac:dyDescent="0.2">
      <c r="A458" s="45"/>
    </row>
    <row r="459" spans="1:1" x14ac:dyDescent="0.2">
      <c r="A459" s="45"/>
    </row>
    <row r="460" spans="1:1" x14ac:dyDescent="0.2">
      <c r="A460" s="45"/>
    </row>
    <row r="461" spans="1:1" x14ac:dyDescent="0.2">
      <c r="A461" s="45"/>
    </row>
    <row r="462" spans="1:1" x14ac:dyDescent="0.2">
      <c r="A462" s="45"/>
    </row>
    <row r="463" spans="1:1" x14ac:dyDescent="0.2">
      <c r="A463" s="45"/>
    </row>
    <row r="464" spans="1:1" x14ac:dyDescent="0.2">
      <c r="A464" s="45"/>
    </row>
    <row r="465" spans="1:1" x14ac:dyDescent="0.2">
      <c r="A465" s="45"/>
    </row>
    <row r="466" spans="1:1" x14ac:dyDescent="0.2">
      <c r="A466" s="45"/>
    </row>
    <row r="467" spans="1:1" x14ac:dyDescent="0.2">
      <c r="A467" s="45"/>
    </row>
    <row r="468" spans="1:1" x14ac:dyDescent="0.2">
      <c r="A468" s="45"/>
    </row>
    <row r="469" spans="1:1" x14ac:dyDescent="0.2">
      <c r="A469" s="45"/>
    </row>
    <row r="470" spans="1:1" x14ac:dyDescent="0.2">
      <c r="A470" s="45"/>
    </row>
    <row r="471" spans="1:1" x14ac:dyDescent="0.2">
      <c r="A471" s="45"/>
    </row>
    <row r="472" spans="1:1" x14ac:dyDescent="0.2">
      <c r="A472" s="45"/>
    </row>
    <row r="473" spans="1:1" x14ac:dyDescent="0.2">
      <c r="A473" s="45"/>
    </row>
    <row r="474" spans="1:1" x14ac:dyDescent="0.2">
      <c r="A474" s="45"/>
    </row>
    <row r="475" spans="1:1" x14ac:dyDescent="0.2">
      <c r="A475" s="45"/>
    </row>
    <row r="476" spans="1:1" x14ac:dyDescent="0.2">
      <c r="A476" s="45"/>
    </row>
    <row r="477" spans="1:1" x14ac:dyDescent="0.2">
      <c r="A477" s="45"/>
    </row>
    <row r="478" spans="1:1" x14ac:dyDescent="0.2">
      <c r="A478" s="45"/>
    </row>
    <row r="479" spans="1:1" x14ac:dyDescent="0.2">
      <c r="A479" s="45"/>
    </row>
    <row r="480" spans="1:1" x14ac:dyDescent="0.2">
      <c r="A480" s="45"/>
    </row>
    <row r="481" spans="1:1" x14ac:dyDescent="0.2">
      <c r="A481" s="45"/>
    </row>
    <row r="482" spans="1:1" x14ac:dyDescent="0.2">
      <c r="A482" s="45"/>
    </row>
    <row r="483" spans="1:1" x14ac:dyDescent="0.2">
      <c r="A483" s="45"/>
    </row>
    <row r="484" spans="1:1" x14ac:dyDescent="0.2">
      <c r="A484" s="45"/>
    </row>
    <row r="485" spans="1:1" x14ac:dyDescent="0.2">
      <c r="A485" s="45"/>
    </row>
    <row r="486" spans="1:1" x14ac:dyDescent="0.2">
      <c r="A486" s="45"/>
    </row>
    <row r="487" spans="1:1" x14ac:dyDescent="0.2">
      <c r="A487" s="45"/>
    </row>
    <row r="488" spans="1:1" x14ac:dyDescent="0.2">
      <c r="A488" s="45"/>
    </row>
    <row r="489" spans="1:1" x14ac:dyDescent="0.2">
      <c r="A489" s="45"/>
    </row>
    <row r="490" spans="1:1" x14ac:dyDescent="0.2">
      <c r="A490" s="45"/>
    </row>
    <row r="491" spans="1:1" x14ac:dyDescent="0.2">
      <c r="A491" s="45"/>
    </row>
    <row r="492" spans="1:1" x14ac:dyDescent="0.2">
      <c r="A492" s="45"/>
    </row>
    <row r="493" spans="1:1" x14ac:dyDescent="0.2">
      <c r="A493" s="45"/>
    </row>
    <row r="494" spans="1:1" x14ac:dyDescent="0.2">
      <c r="A494" s="45"/>
    </row>
    <row r="495" spans="1:1" x14ac:dyDescent="0.2">
      <c r="A495" s="45"/>
    </row>
    <row r="496" spans="1:1" x14ac:dyDescent="0.2">
      <c r="A496" s="45"/>
    </row>
    <row r="497" spans="1:1" x14ac:dyDescent="0.2">
      <c r="A497" s="45"/>
    </row>
    <row r="498" spans="1:1" x14ac:dyDescent="0.2">
      <c r="A498" s="45"/>
    </row>
    <row r="499" spans="1:1" x14ac:dyDescent="0.2">
      <c r="A499" s="45"/>
    </row>
    <row r="500" spans="1:1" x14ac:dyDescent="0.2">
      <c r="A500" s="45"/>
    </row>
    <row r="501" spans="1:1" x14ac:dyDescent="0.2">
      <c r="A501" s="45"/>
    </row>
    <row r="502" spans="1:1" x14ac:dyDescent="0.2">
      <c r="A502" s="45"/>
    </row>
    <row r="503" spans="1:1" x14ac:dyDescent="0.2">
      <c r="A503" s="45"/>
    </row>
    <row r="504" spans="1:1" x14ac:dyDescent="0.2">
      <c r="A504" s="45"/>
    </row>
    <row r="505" spans="1:1" x14ac:dyDescent="0.2">
      <c r="A505" s="45"/>
    </row>
    <row r="506" spans="1:1" x14ac:dyDescent="0.2">
      <c r="A506" s="45"/>
    </row>
    <row r="507" spans="1:1" x14ac:dyDescent="0.2">
      <c r="A507" s="45"/>
    </row>
    <row r="508" spans="1:1" x14ac:dyDescent="0.2">
      <c r="A508" s="45"/>
    </row>
    <row r="509" spans="1:1" x14ac:dyDescent="0.2">
      <c r="A509" s="45"/>
    </row>
    <row r="510" spans="1:1" x14ac:dyDescent="0.2">
      <c r="A510" s="45"/>
    </row>
    <row r="511" spans="1:1" x14ac:dyDescent="0.2">
      <c r="A511" s="45"/>
    </row>
    <row r="512" spans="1:1" x14ac:dyDescent="0.2">
      <c r="A512" s="45"/>
    </row>
    <row r="513" spans="1:1" x14ac:dyDescent="0.2">
      <c r="A513" s="45"/>
    </row>
    <row r="514" spans="1:1" x14ac:dyDescent="0.2">
      <c r="A514" s="45"/>
    </row>
    <row r="515" spans="1:1" x14ac:dyDescent="0.2">
      <c r="A515" s="45"/>
    </row>
    <row r="516" spans="1:1" x14ac:dyDescent="0.2">
      <c r="A516" s="45"/>
    </row>
    <row r="517" spans="1:1" x14ac:dyDescent="0.2">
      <c r="A517" s="45"/>
    </row>
    <row r="518" spans="1:1" x14ac:dyDescent="0.2">
      <c r="A518" s="45"/>
    </row>
    <row r="519" spans="1:1" x14ac:dyDescent="0.2">
      <c r="A519" s="45"/>
    </row>
    <row r="520" spans="1:1" x14ac:dyDescent="0.2">
      <c r="A520" s="45"/>
    </row>
    <row r="521" spans="1:1" x14ac:dyDescent="0.2">
      <c r="A521" s="45"/>
    </row>
    <row r="522" spans="1:1" x14ac:dyDescent="0.2">
      <c r="A522" s="45"/>
    </row>
    <row r="523" spans="1:1" x14ac:dyDescent="0.2">
      <c r="A523" s="45"/>
    </row>
    <row r="524" spans="1:1" x14ac:dyDescent="0.2">
      <c r="A524" s="45"/>
    </row>
    <row r="525" spans="1:1" x14ac:dyDescent="0.2">
      <c r="A525" s="45"/>
    </row>
    <row r="526" spans="1:1" x14ac:dyDescent="0.2">
      <c r="A526" s="45"/>
    </row>
    <row r="527" spans="1:1" x14ac:dyDescent="0.2">
      <c r="A527" s="45"/>
    </row>
    <row r="528" spans="1:1" x14ac:dyDescent="0.2">
      <c r="A528" s="45"/>
    </row>
    <row r="529" spans="1:1" x14ac:dyDescent="0.2">
      <c r="A529" s="45"/>
    </row>
    <row r="530" spans="1:1" x14ac:dyDescent="0.2">
      <c r="A530" s="45"/>
    </row>
    <row r="531" spans="1:1" x14ac:dyDescent="0.2">
      <c r="A531" s="45"/>
    </row>
    <row r="532" spans="1:1" x14ac:dyDescent="0.2">
      <c r="A532" s="45"/>
    </row>
    <row r="533" spans="1:1" x14ac:dyDescent="0.2">
      <c r="A533" s="45"/>
    </row>
    <row r="534" spans="1:1" x14ac:dyDescent="0.2">
      <c r="A534" s="45"/>
    </row>
    <row r="535" spans="1:1" x14ac:dyDescent="0.2">
      <c r="A535" s="45"/>
    </row>
    <row r="536" spans="1:1" x14ac:dyDescent="0.2">
      <c r="A536" s="45"/>
    </row>
    <row r="537" spans="1:1" x14ac:dyDescent="0.2">
      <c r="A537" s="45"/>
    </row>
    <row r="538" spans="1:1" x14ac:dyDescent="0.2">
      <c r="A538" s="45"/>
    </row>
    <row r="539" spans="1:1" x14ac:dyDescent="0.2">
      <c r="A539" s="45"/>
    </row>
    <row r="540" spans="1:1" x14ac:dyDescent="0.2">
      <c r="A540" s="45"/>
    </row>
    <row r="541" spans="1:1" x14ac:dyDescent="0.2">
      <c r="A541" s="45"/>
    </row>
    <row r="542" spans="1:1" x14ac:dyDescent="0.2">
      <c r="A542" s="45"/>
    </row>
    <row r="543" spans="1:1" x14ac:dyDescent="0.2">
      <c r="A543" s="45"/>
    </row>
    <row r="544" spans="1:1" x14ac:dyDescent="0.2">
      <c r="A544" s="45"/>
    </row>
    <row r="545" spans="1:1" x14ac:dyDescent="0.2">
      <c r="A545" s="45"/>
    </row>
    <row r="546" spans="1:1" x14ac:dyDescent="0.2">
      <c r="A546" s="45"/>
    </row>
    <row r="547" spans="1:1" x14ac:dyDescent="0.2">
      <c r="A547" s="45"/>
    </row>
    <row r="548" spans="1:1" x14ac:dyDescent="0.2">
      <c r="A548" s="45"/>
    </row>
    <row r="549" spans="1:1" x14ac:dyDescent="0.2">
      <c r="A549" s="45"/>
    </row>
    <row r="550" spans="1:1" x14ac:dyDescent="0.2">
      <c r="A550" s="45"/>
    </row>
    <row r="551" spans="1:1" x14ac:dyDescent="0.2">
      <c r="A551" s="45"/>
    </row>
    <row r="552" spans="1:1" x14ac:dyDescent="0.2">
      <c r="A552" s="45"/>
    </row>
    <row r="553" spans="1:1" x14ac:dyDescent="0.2">
      <c r="A553" s="45"/>
    </row>
    <row r="554" spans="1:1" x14ac:dyDescent="0.2">
      <c r="A554" s="45"/>
    </row>
    <row r="555" spans="1:1" x14ac:dyDescent="0.2">
      <c r="A555" s="45"/>
    </row>
    <row r="556" spans="1:1" x14ac:dyDescent="0.2">
      <c r="A556" s="45"/>
    </row>
    <row r="557" spans="1:1" x14ac:dyDescent="0.2">
      <c r="A557" s="45"/>
    </row>
    <row r="558" spans="1:1" x14ac:dyDescent="0.2">
      <c r="A558" s="45"/>
    </row>
    <row r="559" spans="1:1" x14ac:dyDescent="0.2">
      <c r="A559" s="45"/>
    </row>
    <row r="560" spans="1:1" x14ac:dyDescent="0.2">
      <c r="A560" s="45"/>
    </row>
    <row r="561" spans="1:1" x14ac:dyDescent="0.2">
      <c r="A561" s="45"/>
    </row>
    <row r="562" spans="1:1" x14ac:dyDescent="0.2">
      <c r="A562" s="45"/>
    </row>
    <row r="563" spans="1:1" x14ac:dyDescent="0.2">
      <c r="A563" s="45"/>
    </row>
    <row r="564" spans="1:1" x14ac:dyDescent="0.2">
      <c r="A564" s="45"/>
    </row>
    <row r="565" spans="1:1" x14ac:dyDescent="0.2">
      <c r="A565" s="45"/>
    </row>
    <row r="566" spans="1:1" x14ac:dyDescent="0.2">
      <c r="A566" s="45"/>
    </row>
    <row r="567" spans="1:1" x14ac:dyDescent="0.2">
      <c r="A567" s="45"/>
    </row>
    <row r="568" spans="1:1" x14ac:dyDescent="0.2">
      <c r="A568" s="45"/>
    </row>
    <row r="569" spans="1:1" x14ac:dyDescent="0.2">
      <c r="A569" s="45"/>
    </row>
    <row r="570" spans="1:1" x14ac:dyDescent="0.2">
      <c r="A570" s="45"/>
    </row>
    <row r="571" spans="1:1" x14ac:dyDescent="0.2">
      <c r="A571" s="45"/>
    </row>
    <row r="572" spans="1:1" x14ac:dyDescent="0.2">
      <c r="A572" s="45"/>
    </row>
    <row r="573" spans="1:1" x14ac:dyDescent="0.2">
      <c r="A573" s="45"/>
    </row>
    <row r="574" spans="1:1" x14ac:dyDescent="0.2">
      <c r="A574" s="45"/>
    </row>
    <row r="575" spans="1:1" x14ac:dyDescent="0.2">
      <c r="A575" s="45"/>
    </row>
    <row r="576" spans="1:1" x14ac:dyDescent="0.2">
      <c r="A576" s="45"/>
    </row>
    <row r="577" spans="1:1" x14ac:dyDescent="0.2">
      <c r="A577" s="45"/>
    </row>
    <row r="578" spans="1:1" x14ac:dyDescent="0.2">
      <c r="A578" s="45"/>
    </row>
    <row r="579" spans="1:1" x14ac:dyDescent="0.2">
      <c r="A579" s="45"/>
    </row>
    <row r="580" spans="1:1" x14ac:dyDescent="0.2">
      <c r="A580" s="45"/>
    </row>
    <row r="581" spans="1:1" x14ac:dyDescent="0.2">
      <c r="A581" s="45"/>
    </row>
    <row r="582" spans="1:1" x14ac:dyDescent="0.2">
      <c r="A582" s="45"/>
    </row>
    <row r="583" spans="1:1" x14ac:dyDescent="0.2">
      <c r="A583" s="45"/>
    </row>
    <row r="584" spans="1:1" x14ac:dyDescent="0.2">
      <c r="A584" s="45"/>
    </row>
    <row r="585" spans="1:1" x14ac:dyDescent="0.2">
      <c r="A585" s="45"/>
    </row>
    <row r="586" spans="1:1" x14ac:dyDescent="0.2">
      <c r="A586" s="45"/>
    </row>
    <row r="587" spans="1:1" x14ac:dyDescent="0.2">
      <c r="A587" s="45"/>
    </row>
    <row r="588" spans="1:1" x14ac:dyDescent="0.2">
      <c r="A588" s="45"/>
    </row>
    <row r="589" spans="1:1" x14ac:dyDescent="0.2">
      <c r="A589" s="45"/>
    </row>
    <row r="590" spans="1:1" x14ac:dyDescent="0.2">
      <c r="A590" s="45"/>
    </row>
    <row r="591" spans="1:1" x14ac:dyDescent="0.2">
      <c r="A591" s="45"/>
    </row>
    <row r="592" spans="1:1" x14ac:dyDescent="0.2">
      <c r="A592" s="45"/>
    </row>
    <row r="593" spans="1:1" x14ac:dyDescent="0.2">
      <c r="A593" s="45"/>
    </row>
    <row r="594" spans="1:1" x14ac:dyDescent="0.2">
      <c r="A594" s="45"/>
    </row>
    <row r="595" spans="1:1" x14ac:dyDescent="0.2">
      <c r="A595" s="45"/>
    </row>
    <row r="596" spans="1:1" x14ac:dyDescent="0.2">
      <c r="A596" s="45"/>
    </row>
    <row r="597" spans="1:1" x14ac:dyDescent="0.2">
      <c r="A597" s="45"/>
    </row>
    <row r="598" spans="1:1" x14ac:dyDescent="0.2">
      <c r="A598" s="45"/>
    </row>
    <row r="599" spans="1:1" x14ac:dyDescent="0.2">
      <c r="A599" s="45"/>
    </row>
    <row r="600" spans="1:1" x14ac:dyDescent="0.2">
      <c r="A600" s="45"/>
    </row>
    <row r="601" spans="1:1" x14ac:dyDescent="0.2">
      <c r="A601" s="45"/>
    </row>
    <row r="602" spans="1:1" x14ac:dyDescent="0.2">
      <c r="A602" s="45"/>
    </row>
    <row r="603" spans="1:1" x14ac:dyDescent="0.2">
      <c r="A603" s="45"/>
    </row>
    <row r="604" spans="1:1" x14ac:dyDescent="0.2">
      <c r="A604" s="45"/>
    </row>
    <row r="605" spans="1:1" x14ac:dyDescent="0.2">
      <c r="A605" s="45"/>
    </row>
    <row r="606" spans="1:1" x14ac:dyDescent="0.2">
      <c r="A606" s="45"/>
    </row>
    <row r="607" spans="1:1" x14ac:dyDescent="0.2">
      <c r="A607" s="45"/>
    </row>
    <row r="608" spans="1:1" x14ac:dyDescent="0.2">
      <c r="A608" s="45"/>
    </row>
    <row r="609" spans="1:1" x14ac:dyDescent="0.2">
      <c r="A609" s="45"/>
    </row>
    <row r="610" spans="1:1" x14ac:dyDescent="0.2">
      <c r="A610" s="45"/>
    </row>
    <row r="611" spans="1:1" x14ac:dyDescent="0.2">
      <c r="A611" s="45"/>
    </row>
    <row r="612" spans="1:1" x14ac:dyDescent="0.2">
      <c r="A612" s="45"/>
    </row>
    <row r="613" spans="1:1" x14ac:dyDescent="0.2">
      <c r="A613" s="45"/>
    </row>
    <row r="614" spans="1:1" x14ac:dyDescent="0.2">
      <c r="A614" s="45"/>
    </row>
    <row r="615" spans="1:1" x14ac:dyDescent="0.2">
      <c r="A615" s="45"/>
    </row>
    <row r="616" spans="1:1" x14ac:dyDescent="0.2">
      <c r="A616" s="45"/>
    </row>
    <row r="617" spans="1:1" x14ac:dyDescent="0.2">
      <c r="A617" s="45"/>
    </row>
    <row r="618" spans="1:1" x14ac:dyDescent="0.2">
      <c r="A618" s="45"/>
    </row>
    <row r="619" spans="1:1" x14ac:dyDescent="0.2">
      <c r="A619" s="45"/>
    </row>
    <row r="620" spans="1:1" x14ac:dyDescent="0.2">
      <c r="A620" s="45"/>
    </row>
    <row r="621" spans="1:1" x14ac:dyDescent="0.2">
      <c r="A621" s="45"/>
    </row>
    <row r="622" spans="1:1" x14ac:dyDescent="0.2">
      <c r="A622" s="45"/>
    </row>
    <row r="623" spans="1:1" x14ac:dyDescent="0.2">
      <c r="A623" s="45"/>
    </row>
    <row r="624" spans="1:1" x14ac:dyDescent="0.2">
      <c r="A624" s="45"/>
    </row>
    <row r="625" spans="1:1" x14ac:dyDescent="0.2">
      <c r="A625" s="45"/>
    </row>
    <row r="626" spans="1:1" x14ac:dyDescent="0.2">
      <c r="A626" s="45"/>
    </row>
    <row r="627" spans="1:1" x14ac:dyDescent="0.2">
      <c r="A627" s="45"/>
    </row>
    <row r="628" spans="1:1" x14ac:dyDescent="0.2">
      <c r="A628" s="45"/>
    </row>
    <row r="629" spans="1:1" x14ac:dyDescent="0.2">
      <c r="A629" s="45"/>
    </row>
    <row r="630" spans="1:1" x14ac:dyDescent="0.2">
      <c r="A630" s="45"/>
    </row>
    <row r="631" spans="1:1" x14ac:dyDescent="0.2">
      <c r="A631" s="45"/>
    </row>
    <row r="632" spans="1:1" x14ac:dyDescent="0.2">
      <c r="A632" s="45"/>
    </row>
    <row r="633" spans="1:1" x14ac:dyDescent="0.2">
      <c r="A633" s="45"/>
    </row>
    <row r="634" spans="1:1" x14ac:dyDescent="0.2">
      <c r="A634" s="45"/>
    </row>
    <row r="635" spans="1:1" x14ac:dyDescent="0.2">
      <c r="A635" s="45"/>
    </row>
    <row r="636" spans="1:1" x14ac:dyDescent="0.2">
      <c r="A636" s="45"/>
    </row>
    <row r="637" spans="1:1" x14ac:dyDescent="0.2">
      <c r="A637" s="45"/>
    </row>
    <row r="638" spans="1:1" x14ac:dyDescent="0.2">
      <c r="A638" s="45"/>
    </row>
    <row r="639" spans="1:1" x14ac:dyDescent="0.2">
      <c r="A639" s="45"/>
    </row>
    <row r="640" spans="1:1" x14ac:dyDescent="0.2">
      <c r="A640" s="45"/>
    </row>
    <row r="641" spans="1:1" x14ac:dyDescent="0.2">
      <c r="A641" s="45"/>
    </row>
    <row r="642" spans="1:1" x14ac:dyDescent="0.2">
      <c r="A642" s="45"/>
    </row>
    <row r="643" spans="1:1" x14ac:dyDescent="0.2">
      <c r="A643" s="45"/>
    </row>
    <row r="644" spans="1:1" x14ac:dyDescent="0.2">
      <c r="A644" s="45"/>
    </row>
    <row r="645" spans="1:1" x14ac:dyDescent="0.2">
      <c r="A645" s="45"/>
    </row>
    <row r="646" spans="1:1" x14ac:dyDescent="0.2">
      <c r="A646" s="45"/>
    </row>
    <row r="647" spans="1:1" x14ac:dyDescent="0.2">
      <c r="A647" s="45"/>
    </row>
    <row r="648" spans="1:1" x14ac:dyDescent="0.2">
      <c r="A648" s="45"/>
    </row>
    <row r="649" spans="1:1" x14ac:dyDescent="0.2">
      <c r="A649" s="45"/>
    </row>
    <row r="650" spans="1:1" x14ac:dyDescent="0.2">
      <c r="A650" s="45"/>
    </row>
    <row r="651" spans="1:1" x14ac:dyDescent="0.2">
      <c r="A651" s="45"/>
    </row>
    <row r="652" spans="1:1" x14ac:dyDescent="0.2">
      <c r="A652" s="45"/>
    </row>
    <row r="653" spans="1:1" x14ac:dyDescent="0.2">
      <c r="A653" s="45"/>
    </row>
    <row r="654" spans="1:1" x14ac:dyDescent="0.2">
      <c r="A654" s="45"/>
    </row>
    <row r="655" spans="1:1" x14ac:dyDescent="0.2">
      <c r="A655" s="45"/>
    </row>
    <row r="656" spans="1:1" x14ac:dyDescent="0.2">
      <c r="A656" s="45"/>
    </row>
    <row r="657" spans="1:1" x14ac:dyDescent="0.2">
      <c r="A657" s="45"/>
    </row>
    <row r="658" spans="1:1" x14ac:dyDescent="0.2">
      <c r="A658" s="45"/>
    </row>
    <row r="659" spans="1:1" x14ac:dyDescent="0.2">
      <c r="A659" s="45"/>
    </row>
    <row r="660" spans="1:1" x14ac:dyDescent="0.2">
      <c r="A660" s="45"/>
    </row>
    <row r="661" spans="1:1" x14ac:dyDescent="0.2">
      <c r="A661" s="45"/>
    </row>
    <row r="662" spans="1:1" x14ac:dyDescent="0.2">
      <c r="A662" s="45"/>
    </row>
    <row r="663" spans="1:1" x14ac:dyDescent="0.2">
      <c r="A663" s="45"/>
    </row>
    <row r="664" spans="1:1" x14ac:dyDescent="0.2">
      <c r="A664" s="45"/>
    </row>
    <row r="665" spans="1:1" x14ac:dyDescent="0.2">
      <c r="A665" s="45"/>
    </row>
    <row r="666" spans="1:1" x14ac:dyDescent="0.2">
      <c r="A666" s="45"/>
    </row>
    <row r="667" spans="1:1" x14ac:dyDescent="0.2">
      <c r="A667" s="45"/>
    </row>
    <row r="668" spans="1:1" x14ac:dyDescent="0.2">
      <c r="A668" s="45"/>
    </row>
    <row r="669" spans="1:1" x14ac:dyDescent="0.2">
      <c r="A669" s="45"/>
    </row>
    <row r="670" spans="1:1" x14ac:dyDescent="0.2">
      <c r="A670" s="45"/>
    </row>
    <row r="671" spans="1:1" x14ac:dyDescent="0.2">
      <c r="A671" s="45"/>
    </row>
    <row r="672" spans="1:1" x14ac:dyDescent="0.2">
      <c r="A672" s="45"/>
    </row>
    <row r="673" spans="1:1" x14ac:dyDescent="0.2">
      <c r="A673" s="45"/>
    </row>
    <row r="674" spans="1:1" x14ac:dyDescent="0.2">
      <c r="A674" s="45"/>
    </row>
    <row r="675" spans="1:1" x14ac:dyDescent="0.2">
      <c r="A675" s="45"/>
    </row>
    <row r="676" spans="1:1" x14ac:dyDescent="0.2">
      <c r="A676" s="45"/>
    </row>
    <row r="677" spans="1:1" x14ac:dyDescent="0.2">
      <c r="A677" s="45"/>
    </row>
    <row r="678" spans="1:1" x14ac:dyDescent="0.2">
      <c r="A678" s="45"/>
    </row>
    <row r="679" spans="1:1" x14ac:dyDescent="0.2">
      <c r="A679" s="45"/>
    </row>
    <row r="680" spans="1:1" x14ac:dyDescent="0.2">
      <c r="A680" s="45"/>
    </row>
    <row r="681" spans="1:1" x14ac:dyDescent="0.2">
      <c r="A681" s="45"/>
    </row>
    <row r="682" spans="1:1" x14ac:dyDescent="0.2">
      <c r="A682" s="45"/>
    </row>
    <row r="683" spans="1:1" x14ac:dyDescent="0.2">
      <c r="A683" s="45"/>
    </row>
    <row r="684" spans="1:1" x14ac:dyDescent="0.2">
      <c r="A684" s="45"/>
    </row>
    <row r="685" spans="1:1" x14ac:dyDescent="0.2">
      <c r="A685" s="45"/>
    </row>
    <row r="686" spans="1:1" x14ac:dyDescent="0.2">
      <c r="A686" s="45"/>
    </row>
    <row r="687" spans="1:1" x14ac:dyDescent="0.2">
      <c r="A687" s="45"/>
    </row>
    <row r="688" spans="1:1" x14ac:dyDescent="0.2">
      <c r="A688" s="45"/>
    </row>
    <row r="689" spans="1:1" x14ac:dyDescent="0.2">
      <c r="A689" s="45"/>
    </row>
    <row r="690" spans="1:1" x14ac:dyDescent="0.2">
      <c r="A690" s="45"/>
    </row>
    <row r="691" spans="1:1" x14ac:dyDescent="0.2">
      <c r="A691" s="45"/>
    </row>
    <row r="692" spans="1:1" x14ac:dyDescent="0.2">
      <c r="A692" s="45"/>
    </row>
    <row r="693" spans="1:1" x14ac:dyDescent="0.2">
      <c r="A693" s="45"/>
    </row>
    <row r="694" spans="1:1" x14ac:dyDescent="0.2">
      <c r="A694" s="45"/>
    </row>
    <row r="695" spans="1:1" x14ac:dyDescent="0.2">
      <c r="A695" s="45"/>
    </row>
    <row r="696" spans="1:1" x14ac:dyDescent="0.2">
      <c r="A696" s="45"/>
    </row>
    <row r="697" spans="1:1" x14ac:dyDescent="0.2">
      <c r="A697" s="45"/>
    </row>
    <row r="698" spans="1:1" x14ac:dyDescent="0.2">
      <c r="A698" s="45"/>
    </row>
    <row r="699" spans="1:1" x14ac:dyDescent="0.2">
      <c r="A699" s="45"/>
    </row>
    <row r="700" spans="1:1" x14ac:dyDescent="0.2">
      <c r="A700" s="45"/>
    </row>
    <row r="701" spans="1:1" x14ac:dyDescent="0.2">
      <c r="A701" s="45"/>
    </row>
    <row r="702" spans="1:1" x14ac:dyDescent="0.2">
      <c r="A702" s="45"/>
    </row>
    <row r="703" spans="1:1" x14ac:dyDescent="0.2">
      <c r="A703" s="45"/>
    </row>
    <row r="704" spans="1:1" x14ac:dyDescent="0.2">
      <c r="A704" s="45"/>
    </row>
    <row r="705" spans="1:1" x14ac:dyDescent="0.2">
      <c r="A705" s="45"/>
    </row>
    <row r="706" spans="1:1" x14ac:dyDescent="0.2">
      <c r="A706" s="45"/>
    </row>
    <row r="707" spans="1:1" x14ac:dyDescent="0.2">
      <c r="A707" s="45"/>
    </row>
    <row r="708" spans="1:1" x14ac:dyDescent="0.2">
      <c r="A708" s="45"/>
    </row>
    <row r="709" spans="1:1" x14ac:dyDescent="0.2">
      <c r="A709" s="45"/>
    </row>
    <row r="710" spans="1:1" x14ac:dyDescent="0.2">
      <c r="A710" s="45"/>
    </row>
    <row r="711" spans="1:1" x14ac:dyDescent="0.2">
      <c r="A711" s="45"/>
    </row>
    <row r="712" spans="1:1" x14ac:dyDescent="0.2">
      <c r="A712" s="45"/>
    </row>
    <row r="713" spans="1:1" x14ac:dyDescent="0.2">
      <c r="A713" s="45"/>
    </row>
    <row r="714" spans="1:1" x14ac:dyDescent="0.2">
      <c r="A714" s="45"/>
    </row>
    <row r="715" spans="1:1" x14ac:dyDescent="0.2">
      <c r="A715" s="45"/>
    </row>
    <row r="716" spans="1:1" x14ac:dyDescent="0.2">
      <c r="A716" s="45"/>
    </row>
    <row r="717" spans="1:1" x14ac:dyDescent="0.2">
      <c r="A717" s="45"/>
    </row>
    <row r="718" spans="1:1" x14ac:dyDescent="0.2">
      <c r="A718" s="45"/>
    </row>
    <row r="719" spans="1:1" x14ac:dyDescent="0.2">
      <c r="A719" s="45"/>
    </row>
    <row r="720" spans="1:1" x14ac:dyDescent="0.2">
      <c r="A720" s="45"/>
    </row>
    <row r="721" spans="1:1" x14ac:dyDescent="0.2">
      <c r="A721" s="45"/>
    </row>
    <row r="722" spans="1:1" x14ac:dyDescent="0.2">
      <c r="A722" s="45"/>
    </row>
    <row r="723" spans="1:1" x14ac:dyDescent="0.2">
      <c r="A723" s="45"/>
    </row>
    <row r="724" spans="1:1" x14ac:dyDescent="0.2">
      <c r="A724" s="45"/>
    </row>
    <row r="725" spans="1:1" x14ac:dyDescent="0.2">
      <c r="A725" s="45"/>
    </row>
    <row r="726" spans="1:1" x14ac:dyDescent="0.2">
      <c r="A726" s="45"/>
    </row>
    <row r="727" spans="1:1" x14ac:dyDescent="0.2">
      <c r="A727" s="45"/>
    </row>
    <row r="728" spans="1:1" x14ac:dyDescent="0.2">
      <c r="A728" s="45"/>
    </row>
    <row r="729" spans="1:1" x14ac:dyDescent="0.2">
      <c r="A729" s="45"/>
    </row>
    <row r="730" spans="1:1" x14ac:dyDescent="0.2">
      <c r="A730" s="45"/>
    </row>
    <row r="731" spans="1:1" x14ac:dyDescent="0.2">
      <c r="A731" s="45"/>
    </row>
    <row r="732" spans="1:1" x14ac:dyDescent="0.2">
      <c r="A732" s="45"/>
    </row>
    <row r="733" spans="1:1" x14ac:dyDescent="0.2">
      <c r="A733" s="45"/>
    </row>
    <row r="734" spans="1:1" x14ac:dyDescent="0.2">
      <c r="A734" s="45"/>
    </row>
    <row r="735" spans="1:1" x14ac:dyDescent="0.2">
      <c r="A735" s="45"/>
    </row>
    <row r="736" spans="1:1" x14ac:dyDescent="0.2">
      <c r="A736" s="45"/>
    </row>
    <row r="737" spans="1:1" x14ac:dyDescent="0.2">
      <c r="A737" s="45"/>
    </row>
    <row r="738" spans="1:1" x14ac:dyDescent="0.2">
      <c r="A738" s="45"/>
    </row>
    <row r="739" spans="1:1" x14ac:dyDescent="0.2">
      <c r="A739" s="45"/>
    </row>
    <row r="740" spans="1:1" x14ac:dyDescent="0.2">
      <c r="A740" s="45"/>
    </row>
    <row r="741" spans="1:1" x14ac:dyDescent="0.2">
      <c r="A741" s="45"/>
    </row>
    <row r="742" spans="1:1" x14ac:dyDescent="0.2">
      <c r="A742" s="45"/>
    </row>
    <row r="743" spans="1:1" x14ac:dyDescent="0.2">
      <c r="A743" s="45"/>
    </row>
    <row r="744" spans="1:1" x14ac:dyDescent="0.2">
      <c r="A744" s="45"/>
    </row>
    <row r="745" spans="1:1" x14ac:dyDescent="0.2">
      <c r="A745" s="45"/>
    </row>
    <row r="746" spans="1:1" x14ac:dyDescent="0.2">
      <c r="A746" s="45"/>
    </row>
    <row r="747" spans="1:1" x14ac:dyDescent="0.2">
      <c r="A747" s="45"/>
    </row>
    <row r="748" spans="1:1" x14ac:dyDescent="0.2">
      <c r="A748" s="45"/>
    </row>
    <row r="749" spans="1:1" x14ac:dyDescent="0.2">
      <c r="A749" s="45"/>
    </row>
    <row r="750" spans="1:1" x14ac:dyDescent="0.2">
      <c r="A750" s="45"/>
    </row>
    <row r="751" spans="1:1" x14ac:dyDescent="0.2">
      <c r="A751" s="45"/>
    </row>
    <row r="752" spans="1:1" x14ac:dyDescent="0.2">
      <c r="A752" s="45"/>
    </row>
    <row r="753" spans="1:1" x14ac:dyDescent="0.2">
      <c r="A753" s="45"/>
    </row>
    <row r="754" spans="1:1" x14ac:dyDescent="0.2">
      <c r="A754" s="45"/>
    </row>
    <row r="755" spans="1:1" x14ac:dyDescent="0.2">
      <c r="A755" s="45"/>
    </row>
    <row r="756" spans="1:1" x14ac:dyDescent="0.2">
      <c r="A756" s="45"/>
    </row>
    <row r="757" spans="1:1" x14ac:dyDescent="0.2">
      <c r="A757" s="45"/>
    </row>
    <row r="758" spans="1:1" x14ac:dyDescent="0.2">
      <c r="A758" s="45"/>
    </row>
    <row r="759" spans="1:1" x14ac:dyDescent="0.2">
      <c r="A759" s="45"/>
    </row>
    <row r="760" spans="1:1" x14ac:dyDescent="0.2">
      <c r="A760" s="45"/>
    </row>
    <row r="761" spans="1:1" x14ac:dyDescent="0.2">
      <c r="A761" s="45"/>
    </row>
    <row r="762" spans="1:1" x14ac:dyDescent="0.2">
      <c r="A762" s="45"/>
    </row>
    <row r="763" spans="1:1" x14ac:dyDescent="0.2">
      <c r="A763" s="45"/>
    </row>
    <row r="764" spans="1:1" x14ac:dyDescent="0.2">
      <c r="A764" s="45"/>
    </row>
    <row r="765" spans="1:1" x14ac:dyDescent="0.2">
      <c r="A765" s="45"/>
    </row>
    <row r="766" spans="1:1" x14ac:dyDescent="0.2">
      <c r="A766" s="45"/>
    </row>
    <row r="767" spans="1:1" x14ac:dyDescent="0.2">
      <c r="A767" s="45"/>
    </row>
    <row r="768" spans="1:1" x14ac:dyDescent="0.2">
      <c r="A768" s="45"/>
    </row>
    <row r="769" spans="1:1" x14ac:dyDescent="0.2">
      <c r="A769" s="45"/>
    </row>
    <row r="770" spans="1:1" x14ac:dyDescent="0.2">
      <c r="A770" s="45"/>
    </row>
    <row r="771" spans="1:1" x14ac:dyDescent="0.2">
      <c r="A771" s="45"/>
    </row>
    <row r="772" spans="1:1" x14ac:dyDescent="0.2">
      <c r="A772" s="45"/>
    </row>
    <row r="773" spans="1:1" x14ac:dyDescent="0.2">
      <c r="A773" s="45"/>
    </row>
    <row r="774" spans="1:1" x14ac:dyDescent="0.2">
      <c r="A774" s="45"/>
    </row>
    <row r="775" spans="1:1" x14ac:dyDescent="0.2">
      <c r="A775" s="45"/>
    </row>
    <row r="776" spans="1:1" x14ac:dyDescent="0.2">
      <c r="A776" s="45"/>
    </row>
    <row r="777" spans="1:1" x14ac:dyDescent="0.2">
      <c r="A777" s="45"/>
    </row>
    <row r="778" spans="1:1" x14ac:dyDescent="0.2">
      <c r="A778" s="45"/>
    </row>
    <row r="779" spans="1:1" x14ac:dyDescent="0.2">
      <c r="A779" s="45"/>
    </row>
    <row r="780" spans="1:1" x14ac:dyDescent="0.2">
      <c r="A780" s="45"/>
    </row>
    <row r="781" spans="1:1" x14ac:dyDescent="0.2">
      <c r="A781" s="45"/>
    </row>
    <row r="782" spans="1:1" x14ac:dyDescent="0.2">
      <c r="A782" s="45"/>
    </row>
    <row r="783" spans="1:1" x14ac:dyDescent="0.2">
      <c r="A783" s="45"/>
    </row>
    <row r="784" spans="1:1" x14ac:dyDescent="0.2">
      <c r="A784" s="45"/>
    </row>
    <row r="785" spans="1:1" x14ac:dyDescent="0.2">
      <c r="A785" s="45"/>
    </row>
    <row r="786" spans="1:1" x14ac:dyDescent="0.2">
      <c r="A786" s="45"/>
    </row>
    <row r="787" spans="1:1" x14ac:dyDescent="0.2">
      <c r="A787" s="45"/>
    </row>
    <row r="788" spans="1:1" x14ac:dyDescent="0.2">
      <c r="A788" s="45"/>
    </row>
    <row r="789" spans="1:1" x14ac:dyDescent="0.2">
      <c r="A789" s="45"/>
    </row>
    <row r="790" spans="1:1" x14ac:dyDescent="0.2">
      <c r="A790" s="45"/>
    </row>
    <row r="791" spans="1:1" x14ac:dyDescent="0.2">
      <c r="A791" s="45"/>
    </row>
    <row r="792" spans="1:1" x14ac:dyDescent="0.2">
      <c r="A792" s="45"/>
    </row>
    <row r="793" spans="1:1" x14ac:dyDescent="0.2">
      <c r="A793" s="45"/>
    </row>
    <row r="794" spans="1:1" x14ac:dyDescent="0.2">
      <c r="A794" s="45"/>
    </row>
    <row r="795" spans="1:1" x14ac:dyDescent="0.2">
      <c r="A795" s="45"/>
    </row>
    <row r="796" spans="1:1" x14ac:dyDescent="0.2">
      <c r="A796" s="45"/>
    </row>
    <row r="797" spans="1:1" x14ac:dyDescent="0.2">
      <c r="A797" s="45"/>
    </row>
    <row r="798" spans="1:1" x14ac:dyDescent="0.2">
      <c r="A798" s="45"/>
    </row>
    <row r="799" spans="1:1" x14ac:dyDescent="0.2">
      <c r="A799" s="45"/>
    </row>
    <row r="800" spans="1:1" x14ac:dyDescent="0.2">
      <c r="A800" s="4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GY95"/>
  <sheetViews>
    <sheetView zoomScale="90" workbookViewId="0">
      <pane xSplit="4" ySplit="4" topLeftCell="DE41" activePane="bottomRight" state="frozen"/>
      <selection pane="topRight" activeCell="E1" sqref="E1"/>
      <selection pane="bottomLeft" activeCell="A5" sqref="A5"/>
      <selection pane="bottomRight" activeCell="DI22" sqref="DI22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3" width="21.33203125" customWidth="1"/>
    <col min="74" max="74" width="24.83203125" customWidth="1"/>
    <col min="75" max="75" width="23.5" customWidth="1"/>
    <col min="76" max="77" width="33.33203125" customWidth="1"/>
    <col min="78" max="79" width="24.83203125" customWidth="1"/>
    <col min="80" max="80" width="37" customWidth="1"/>
    <col min="81" max="83" width="24.83203125" customWidth="1"/>
    <col min="84" max="84" width="28.83203125" customWidth="1"/>
    <col min="85" max="86" width="15" customWidth="1"/>
    <col min="87" max="87" width="21.6640625" customWidth="1"/>
    <col min="88" max="88" width="24.33203125" customWidth="1"/>
    <col min="89" max="89" width="22.33203125" customWidth="1"/>
    <col min="90" max="90" width="39.33203125" customWidth="1"/>
    <col min="91" max="91" width="35.1640625" customWidth="1"/>
    <col min="92" max="92" width="31.83203125" customWidth="1"/>
    <col min="93" max="93" width="24.83203125" customWidth="1"/>
    <col min="94" max="103" width="11" customWidth="1"/>
    <col min="104" max="104" width="14.5" customWidth="1"/>
    <col min="105" max="105" width="17.1640625" customWidth="1"/>
    <col min="106" max="106" width="13.6640625" customWidth="1"/>
    <col min="107" max="107" width="19.1640625" customWidth="1"/>
    <col min="108" max="108" width="19.33203125" customWidth="1"/>
    <col min="109" max="110" width="24.83203125" customWidth="1"/>
    <col min="111" max="111" width="35.83203125" customWidth="1"/>
    <col min="112" max="113" width="24.83203125" customWidth="1"/>
    <col min="114" max="114" width="38.5" customWidth="1"/>
    <col min="115" max="117" width="24.83203125" customWidth="1"/>
    <col min="119" max="119" width="38" customWidth="1"/>
    <col min="120" max="120" width="24.5" customWidth="1"/>
    <col min="121" max="121" width="27.5" customWidth="1"/>
    <col min="122" max="123" width="23" customWidth="1"/>
    <col min="124" max="124" width="20.83203125" customWidth="1"/>
    <col min="126" max="126" width="14.33203125" customWidth="1"/>
    <col min="127" max="127" width="14.6640625" customWidth="1"/>
    <col min="128" max="128" width="13.83203125" customWidth="1"/>
    <col min="129" max="129" width="14.1640625" customWidth="1"/>
    <col min="153" max="153" width="0" hidden="1" customWidth="1"/>
    <col min="173" max="173" width="29.33203125" customWidth="1"/>
    <col min="174" max="174" width="18.83203125" style="37" customWidth="1"/>
    <col min="175" max="175" width="16.1640625" style="37" customWidth="1"/>
    <col min="176" max="176" width="25.5" style="37" customWidth="1"/>
    <col min="178" max="181" width="10.83203125" style="37"/>
    <col min="183" max="185" width="10.83203125" style="38"/>
    <col min="187" max="189" width="10.83203125" style="38"/>
    <col min="191" max="193" width="10.83203125" style="38"/>
    <col min="195" max="197" width="10.83203125" style="38"/>
    <col min="198" max="198" width="10.83203125" style="40"/>
    <col min="200" max="202" width="10.83203125" style="41"/>
    <col min="205" max="207" width="10.83203125" style="41"/>
  </cols>
  <sheetData>
    <row r="1" spans="1:20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DY1">
        <v>40</v>
      </c>
      <c r="DZ1">
        <v>41</v>
      </c>
      <c r="EA1">
        <v>42</v>
      </c>
      <c r="EB1">
        <v>43</v>
      </c>
      <c r="EC1">
        <v>44</v>
      </c>
      <c r="ED1">
        <v>45</v>
      </c>
      <c r="EE1">
        <v>46</v>
      </c>
      <c r="EF1">
        <v>47</v>
      </c>
      <c r="EG1">
        <v>48</v>
      </c>
      <c r="EH1">
        <v>49</v>
      </c>
      <c r="EI1">
        <v>50</v>
      </c>
      <c r="EJ1">
        <v>51</v>
      </c>
      <c r="EK1">
        <v>52</v>
      </c>
      <c r="EL1">
        <v>53</v>
      </c>
      <c r="EM1">
        <v>54</v>
      </c>
      <c r="EN1">
        <v>55</v>
      </c>
      <c r="EO1">
        <v>56</v>
      </c>
      <c r="EP1">
        <v>57</v>
      </c>
      <c r="EQ1">
        <v>58</v>
      </c>
      <c r="ER1">
        <v>59</v>
      </c>
      <c r="ES1">
        <v>60</v>
      </c>
      <c r="ET1">
        <v>61</v>
      </c>
      <c r="EU1">
        <v>62</v>
      </c>
      <c r="EV1">
        <v>63</v>
      </c>
      <c r="EW1">
        <v>64</v>
      </c>
      <c r="EX1">
        <v>65</v>
      </c>
      <c r="EY1">
        <v>66</v>
      </c>
      <c r="EZ1">
        <v>67</v>
      </c>
      <c r="FA1">
        <v>68</v>
      </c>
      <c r="FB1">
        <v>69</v>
      </c>
      <c r="FC1">
        <v>70</v>
      </c>
    </row>
    <row r="2" spans="1:207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CF2" t="s">
        <v>475</v>
      </c>
      <c r="CJ2" s="56" t="s">
        <v>493</v>
      </c>
      <c r="CK2" s="56"/>
      <c r="CL2" s="56"/>
      <c r="CM2" s="56"/>
      <c r="CN2" s="56"/>
      <c r="CO2" s="56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 t="s">
        <v>530</v>
      </c>
      <c r="DA2" s="53"/>
      <c r="DB2" s="53"/>
      <c r="DC2" s="53"/>
      <c r="DO2" s="34" t="s">
        <v>298</v>
      </c>
      <c r="DP2" s="34"/>
      <c r="DQ2" s="34"/>
      <c r="DR2" s="34"/>
      <c r="DS2" s="34"/>
      <c r="DT2" s="34"/>
      <c r="EA2" t="s">
        <v>234</v>
      </c>
      <c r="EO2" t="s">
        <v>239</v>
      </c>
      <c r="EV2" s="6"/>
      <c r="EW2" s="6"/>
      <c r="EX2" s="6"/>
      <c r="EY2" s="6"/>
      <c r="EZ2" s="36"/>
      <c r="FA2" s="6" t="s">
        <v>287</v>
      </c>
      <c r="FB2" s="6"/>
      <c r="FC2" s="6"/>
      <c r="FD2" s="6"/>
      <c r="FE2" s="6"/>
      <c r="FF2" s="6"/>
      <c r="FG2" s="6"/>
      <c r="FH2" s="6"/>
      <c r="FI2" s="6"/>
      <c r="FJ2" s="6"/>
      <c r="FP2" s="33" t="s">
        <v>320</v>
      </c>
      <c r="FQ2" s="33"/>
    </row>
    <row r="3" spans="1:207" ht="24" x14ac:dyDescent="0.3">
      <c r="AZ3" s="56" t="s">
        <v>383</v>
      </c>
      <c r="BA3" s="56"/>
      <c r="BB3" s="56"/>
      <c r="BD3" s="56" t="s">
        <v>381</v>
      </c>
      <c r="BE3" s="56"/>
      <c r="BF3" s="56"/>
      <c r="BG3" s="56"/>
      <c r="CF3" t="s">
        <v>488</v>
      </c>
      <c r="CJ3" t="s">
        <v>491</v>
      </c>
      <c r="CL3" t="s">
        <v>476</v>
      </c>
      <c r="CP3" s="56" t="s">
        <v>528</v>
      </c>
      <c r="CQ3" s="56"/>
      <c r="CR3" s="56"/>
      <c r="CS3" s="56"/>
      <c r="CT3" s="56"/>
      <c r="CU3" s="56"/>
      <c r="CV3" s="56"/>
      <c r="CW3" s="56"/>
      <c r="CX3" s="53"/>
      <c r="CY3" s="53"/>
      <c r="CZ3" s="53"/>
      <c r="DA3" s="53"/>
      <c r="DB3" s="53"/>
      <c r="DC3" s="53"/>
      <c r="DL3" t="s">
        <v>550</v>
      </c>
      <c r="DO3" s="35" t="s">
        <v>299</v>
      </c>
      <c r="DV3" t="s">
        <v>291</v>
      </c>
      <c r="EV3" s="6"/>
      <c r="EW3" s="6"/>
      <c r="EX3" s="6"/>
      <c r="EY3" s="6"/>
      <c r="EZ3" s="36" t="s">
        <v>289</v>
      </c>
      <c r="FA3" s="6"/>
      <c r="FB3" s="6"/>
      <c r="FC3" s="6"/>
      <c r="FD3" s="6"/>
      <c r="FE3" s="6"/>
      <c r="FF3" s="6"/>
      <c r="FG3" s="6"/>
      <c r="FH3" s="6"/>
      <c r="FI3" s="6"/>
      <c r="FJ3" s="6"/>
      <c r="FP3" s="33" t="s">
        <v>319</v>
      </c>
      <c r="FQ3" s="33"/>
      <c r="FR3" s="62" t="s">
        <v>49</v>
      </c>
      <c r="FS3" s="62"/>
      <c r="FT3" s="62"/>
      <c r="FV3" s="62" t="s">
        <v>50</v>
      </c>
      <c r="FW3" s="62"/>
      <c r="FX3" s="62"/>
      <c r="GA3" s="65" t="s">
        <v>51</v>
      </c>
      <c r="GB3" s="65"/>
      <c r="GC3" s="65"/>
      <c r="GE3" s="65" t="s">
        <v>104</v>
      </c>
      <c r="GF3" s="65"/>
      <c r="GG3" s="65"/>
      <c r="GI3" s="65" t="s">
        <v>112</v>
      </c>
      <c r="GJ3" s="65"/>
      <c r="GK3" s="65"/>
      <c r="GM3" s="65" t="s">
        <v>113</v>
      </c>
      <c r="GN3" s="65"/>
      <c r="GO3" s="65"/>
      <c r="GR3" s="61" t="s">
        <v>129</v>
      </c>
      <c r="GS3" s="61"/>
      <c r="GT3" s="61"/>
      <c r="GW3" s="61" t="s">
        <v>105</v>
      </c>
      <c r="GX3" s="61"/>
      <c r="GY3" s="61"/>
    </row>
    <row r="4" spans="1:207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357</v>
      </c>
      <c r="AU4" t="s">
        <v>356</v>
      </c>
      <c r="AW4" t="s">
        <v>358</v>
      </c>
      <c r="AX4" t="s">
        <v>359</v>
      </c>
      <c r="AY4" t="s">
        <v>360</v>
      </c>
      <c r="AZ4" t="s">
        <v>382</v>
      </c>
      <c r="BA4" t="s">
        <v>366</v>
      </c>
      <c r="BB4" t="s">
        <v>384</v>
      </c>
      <c r="BC4" t="s">
        <v>385</v>
      </c>
      <c r="BD4" t="s">
        <v>361</v>
      </c>
      <c r="BE4" t="s">
        <v>366</v>
      </c>
      <c r="BF4" t="s">
        <v>371</v>
      </c>
      <c r="BG4" s="45" t="s">
        <v>372</v>
      </c>
      <c r="BH4" s="45" t="s">
        <v>425</v>
      </c>
      <c r="BI4" s="45" t="s">
        <v>420</v>
      </c>
      <c r="BJ4" s="52" t="s">
        <v>426</v>
      </c>
      <c r="BS4" t="s">
        <v>419</v>
      </c>
      <c r="BT4" t="s">
        <v>395</v>
      </c>
      <c r="BU4" t="s">
        <v>404</v>
      </c>
      <c r="BV4" t="s">
        <v>406</v>
      </c>
      <c r="BW4" t="s">
        <v>405</v>
      </c>
      <c r="BX4" t="s">
        <v>417</v>
      </c>
      <c r="BY4" t="s">
        <v>427</v>
      </c>
      <c r="CA4" t="s">
        <v>433</v>
      </c>
      <c r="CB4" t="s">
        <v>435</v>
      </c>
      <c r="CC4" t="s">
        <v>432</v>
      </c>
      <c r="CE4" t="s">
        <v>474</v>
      </c>
      <c r="CF4" t="s">
        <v>473</v>
      </c>
      <c r="CH4" t="s">
        <v>487</v>
      </c>
      <c r="CI4" t="s">
        <v>489</v>
      </c>
      <c r="CJ4" t="s">
        <v>490</v>
      </c>
      <c r="CK4" t="s">
        <v>492</v>
      </c>
      <c r="CL4" t="s">
        <v>472</v>
      </c>
      <c r="CM4" t="s">
        <v>494</v>
      </c>
      <c r="CN4" t="s">
        <v>495</v>
      </c>
      <c r="CP4" t="s">
        <v>225</v>
      </c>
      <c r="CQ4" t="s">
        <v>226</v>
      </c>
      <c r="CR4" t="s">
        <v>227</v>
      </c>
      <c r="CS4" t="s">
        <v>228</v>
      </c>
      <c r="CT4" t="s">
        <v>229</v>
      </c>
      <c r="CU4" t="s">
        <v>230</v>
      </c>
      <c r="CV4" t="s">
        <v>231</v>
      </c>
      <c r="CW4" t="s">
        <v>232</v>
      </c>
      <c r="CX4" t="s">
        <v>534</v>
      </c>
      <c r="CZ4" t="s">
        <v>529</v>
      </c>
      <c r="DA4" t="s">
        <v>531</v>
      </c>
      <c r="DB4" t="s">
        <v>532</v>
      </c>
      <c r="DC4" t="s">
        <v>533</v>
      </c>
      <c r="DD4" t="s">
        <v>535</v>
      </c>
      <c r="DE4" t="s">
        <v>533</v>
      </c>
      <c r="DF4" t="s">
        <v>547</v>
      </c>
      <c r="DG4" t="s">
        <v>537</v>
      </c>
      <c r="DH4" t="s">
        <v>536</v>
      </c>
      <c r="DI4" t="s">
        <v>538</v>
      </c>
      <c r="DJ4" t="s">
        <v>546</v>
      </c>
      <c r="DK4" t="s">
        <v>548</v>
      </c>
      <c r="DL4" t="s">
        <v>549</v>
      </c>
      <c r="DM4" t="s">
        <v>551</v>
      </c>
      <c r="DO4" t="s">
        <v>296</v>
      </c>
      <c r="DP4" t="s">
        <v>300</v>
      </c>
      <c r="DQ4" t="s">
        <v>301</v>
      </c>
      <c r="DR4" t="s">
        <v>302</v>
      </c>
      <c r="DS4" t="s">
        <v>303</v>
      </c>
      <c r="DT4" t="s">
        <v>297</v>
      </c>
      <c r="DV4" t="s">
        <v>292</v>
      </c>
      <c r="DW4" t="s">
        <v>293</v>
      </c>
      <c r="DX4" t="s">
        <v>294</v>
      </c>
      <c r="DY4" t="s">
        <v>295</v>
      </c>
      <c r="EA4" t="s">
        <v>225</v>
      </c>
      <c r="EB4" t="s">
        <v>226</v>
      </c>
      <c r="EC4" t="s">
        <v>227</v>
      </c>
      <c r="ED4" t="s">
        <v>228</v>
      </c>
      <c r="EE4" t="s">
        <v>229</v>
      </c>
      <c r="EF4" t="s">
        <v>230</v>
      </c>
      <c r="EG4" t="s">
        <v>231</v>
      </c>
      <c r="EH4" t="s">
        <v>232</v>
      </c>
      <c r="EJ4" t="s">
        <v>235</v>
      </c>
      <c r="EL4" t="s">
        <v>236</v>
      </c>
      <c r="EO4" t="s">
        <v>240</v>
      </c>
      <c r="EP4" t="s">
        <v>241</v>
      </c>
      <c r="EQ4" t="s">
        <v>242</v>
      </c>
      <c r="EV4" s="6"/>
      <c r="EW4" s="6"/>
      <c r="EX4" s="6"/>
      <c r="EY4" s="6"/>
      <c r="EZ4" s="6" t="s">
        <v>306</v>
      </c>
      <c r="FA4" s="6"/>
      <c r="FB4" s="6"/>
      <c r="FC4" s="6"/>
      <c r="FD4" s="6"/>
      <c r="FE4" s="6"/>
      <c r="FF4" s="6"/>
      <c r="FG4" s="6"/>
      <c r="FH4" s="6"/>
      <c r="FI4" s="6"/>
      <c r="FJ4" s="6"/>
      <c r="FL4" t="s">
        <v>318</v>
      </c>
      <c r="FP4" t="s">
        <v>317</v>
      </c>
      <c r="FR4" s="37" t="s">
        <v>314</v>
      </c>
      <c r="FS4" s="37" t="s">
        <v>316</v>
      </c>
      <c r="FT4" s="37" t="s">
        <v>315</v>
      </c>
      <c r="FV4" s="37" t="s">
        <v>314</v>
      </c>
      <c r="FW4" s="37" t="s">
        <v>316</v>
      </c>
      <c r="FX4" s="37" t="s">
        <v>315</v>
      </c>
      <c r="GA4" s="39" t="s">
        <v>314</v>
      </c>
      <c r="GB4" s="39" t="s">
        <v>316</v>
      </c>
      <c r="GC4" s="39" t="s">
        <v>315</v>
      </c>
      <c r="GE4" s="39" t="s">
        <v>314</v>
      </c>
      <c r="GF4" s="39" t="s">
        <v>316</v>
      </c>
      <c r="GG4" s="39" t="s">
        <v>315</v>
      </c>
      <c r="GI4" s="39" t="s">
        <v>314</v>
      </c>
      <c r="GJ4" s="39" t="s">
        <v>316</v>
      </c>
      <c r="GK4" s="39" t="s">
        <v>315</v>
      </c>
      <c r="GM4" s="39" t="s">
        <v>314</v>
      </c>
      <c r="GN4" s="39" t="s">
        <v>316</v>
      </c>
      <c r="GO4" s="39" t="s">
        <v>315</v>
      </c>
      <c r="GR4" s="42" t="s">
        <v>314</v>
      </c>
      <c r="GS4" s="42" t="s">
        <v>316</v>
      </c>
      <c r="GT4" s="42" t="s">
        <v>315</v>
      </c>
      <c r="GW4" s="42" t="s">
        <v>314</v>
      </c>
      <c r="GX4" s="42" t="s">
        <v>316</v>
      </c>
      <c r="GY4" s="42" t="s">
        <v>315</v>
      </c>
    </row>
    <row r="5" spans="1:207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9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600</v>
      </c>
      <c r="AU5" s="2">
        <f>AS5</f>
        <v>600</v>
      </c>
      <c r="AW5" s="48">
        <v>0</v>
      </c>
      <c r="AX5">
        <f>AU5*(1-AW5)</f>
        <v>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VLOOKUP(LEFT(C5,1),CardsStar!$AB$13:$AF$16,2,FALSE)</f>
        <v>6</v>
      </c>
      <c r="BI5">
        <f>VLOOKUP(LEFT(C5,1),CardsStar!$AB$19:$AF$22,2,FALSE)</f>
        <v>3</v>
      </c>
      <c r="BJ5">
        <f>SUM($BI$5:BI5)</f>
        <v>3</v>
      </c>
      <c r="BS5">
        <f>VLOOKUP(BJ5,starIdelRewards!A:D,4,FALSE)</f>
        <v>70</v>
      </c>
      <c r="BT5">
        <v>1</v>
      </c>
      <c r="BU5">
        <f>BT5/18* 24*60</f>
        <v>80</v>
      </c>
      <c r="BV5">
        <f>BS5*BU5</f>
        <v>5600</v>
      </c>
      <c r="BW5">
        <f>SUM($BV$5:BV5)</f>
        <v>5600</v>
      </c>
      <c r="BX5">
        <f>SUM($AX$5:AX5)</f>
        <v>600</v>
      </c>
      <c r="BY5" s="54">
        <f>(BW5-BX5)/BX5</f>
        <v>8.3333333333333339</v>
      </c>
      <c r="CF5">
        <f>BJ5</f>
        <v>3</v>
      </c>
      <c r="CG5" s="57" t="s">
        <v>477</v>
      </c>
      <c r="CH5" s="51">
        <f>B5*1</f>
        <v>1</v>
      </c>
      <c r="CI5" s="51">
        <f>CH5*'Chest&amp;Cards&amp;Offer'!$J$70</f>
        <v>90</v>
      </c>
      <c r="CJ5" s="51"/>
      <c r="CK5" s="51"/>
      <c r="CP5">
        <f>VLOOKUP(W5,CardUpgrade!$O$9:$R$20,2,FALSE)</f>
        <v>1000</v>
      </c>
      <c r="CQ5">
        <f>VLOOKUP(X5,CardUpgrade!$O$9:$R$20,2,FALSE)</f>
        <v>0</v>
      </c>
      <c r="CR5">
        <f>VLOOKUP(Y5,CardUpgrade!$O$9:$R$20,3,FALSE)</f>
        <v>0</v>
      </c>
      <c r="CS5">
        <f>VLOOKUP(Z5,CardUpgrade!$O$9:$R$20,3,FALSE)</f>
        <v>0</v>
      </c>
      <c r="CT5">
        <f>VLOOKUP(AA5,CardUpgrade!$O$9:$R$20,3,FALSE)</f>
        <v>0</v>
      </c>
      <c r="CU5">
        <f>VLOOKUP(AB5,CardUpgrade!$O$9:$R$20,3,FALSE)</f>
        <v>0</v>
      </c>
      <c r="CV5">
        <f>VLOOKUP(AC5,CardUpgrade!$O$9:$R$20,4,FALSE)</f>
        <v>0</v>
      </c>
      <c r="CW5">
        <f>VLOOKUP(AD5,CardUpgrade!$O$9:$R$20,4,FALSE)</f>
        <v>0</v>
      </c>
      <c r="CX5">
        <f>SUM(CP5:CW5)</f>
        <v>1000</v>
      </c>
      <c r="CZ5" s="76">
        <v>0</v>
      </c>
      <c r="DA5">
        <f>CX5*(1-CZ5)</f>
        <v>1000</v>
      </c>
      <c r="DB5" s="76">
        <v>0</v>
      </c>
      <c r="DC5" s="76">
        <f>1-DB5</f>
        <v>1</v>
      </c>
      <c r="DD5">
        <f>DA5*DB5</f>
        <v>0</v>
      </c>
      <c r="DE5">
        <f>DA5*DC5</f>
        <v>1000</v>
      </c>
      <c r="DF5">
        <f>BJ5</f>
        <v>3</v>
      </c>
      <c r="DG5">
        <f>SUM($BH$5:BH5)</f>
        <v>6</v>
      </c>
      <c r="DH5">
        <f>DE5/DF5</f>
        <v>333.33333333333331</v>
      </c>
      <c r="DJ5">
        <f>VLOOKUP(DG5,starIdelRewards!A:I,9,FALSE)*BU5</f>
        <v>480</v>
      </c>
      <c r="DK5">
        <f>SUM($DJ$5:DJ5)</f>
        <v>480</v>
      </c>
      <c r="DL5" s="54">
        <f>(DD5-DK5)/DK5</f>
        <v>-1</v>
      </c>
      <c r="DM5">
        <f>DD5/DF5/BU5</f>
        <v>0</v>
      </c>
      <c r="DO5" t="s">
        <v>304</v>
      </c>
      <c r="EV5" t="s">
        <v>246</v>
      </c>
      <c r="FG5" t="s">
        <v>283</v>
      </c>
      <c r="FL5" t="s">
        <v>321</v>
      </c>
    </row>
    <row r="6" spans="1:207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9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1200</v>
      </c>
      <c r="AU6" s="2">
        <f>AS6-AS5</f>
        <v>600</v>
      </c>
      <c r="AW6" s="48">
        <v>0</v>
      </c>
      <c r="AX6">
        <f t="shared" ref="AX6:AX64" si="2">AU6*(1-AW6)</f>
        <v>600</v>
      </c>
      <c r="AY6">
        <f t="shared" ref="AY6:AY64" si="3">AU6-AX6</f>
        <v>0</v>
      </c>
      <c r="AZ6">
        <f>SUM($AY$5:AY6)</f>
        <v>0</v>
      </c>
      <c r="BA6">
        <f>AZ6/'Chest&amp;Cards&amp;Offer'!$R$3</f>
        <v>0</v>
      </c>
      <c r="BB6">
        <f t="shared" ref="BB6:BB64" si="4">BA6/100</f>
        <v>0</v>
      </c>
      <c r="BC6">
        <v>2</v>
      </c>
      <c r="BH6">
        <f>VLOOKUP(LEFT(C6,1),CardsStar!$AB$13:$AF$16,2,FALSE)</f>
        <v>6</v>
      </c>
      <c r="BI6">
        <f>VLOOKUP(LEFT(C6,1),CardsStar!$AB$19:$AF$22,2,FALSE)</f>
        <v>3</v>
      </c>
      <c r="BJ6">
        <f>SUM($BI$5:BI6)</f>
        <v>6</v>
      </c>
      <c r="BS6">
        <f>VLOOKUP(BJ6,starIdelRewards!A:D,4,FALSE)</f>
        <v>85</v>
      </c>
      <c r="BT6">
        <v>1</v>
      </c>
      <c r="BU6">
        <f t="shared" ref="BU6:BU64" si="5">BT6/18* 24*60</f>
        <v>80</v>
      </c>
      <c r="BV6">
        <f t="shared" ref="BV6:BV64" si="6">BS6*BU6</f>
        <v>6800</v>
      </c>
      <c r="BW6">
        <f>SUM($BV$5:BV6)</f>
        <v>12400</v>
      </c>
      <c r="BX6">
        <f>SUM($AX$5:AX6)</f>
        <v>1200</v>
      </c>
      <c r="BY6" s="54">
        <f t="shared" ref="BY6:BY64" si="7">(BW6-BX6)/BX6</f>
        <v>9.3333333333333339</v>
      </c>
      <c r="CF6">
        <f t="shared" ref="CF6:CF64" si="8">BJ6</f>
        <v>6</v>
      </c>
      <c r="CG6" s="57"/>
      <c r="CH6" s="51">
        <f t="shared" ref="CH6:CH22" si="9">B6*1</f>
        <v>2</v>
      </c>
      <c r="CI6" s="51">
        <f>CH6*'Chest&amp;Cards&amp;Offer'!$J$70</f>
        <v>180</v>
      </c>
      <c r="CJ6" s="51"/>
      <c r="CK6" s="51"/>
      <c r="CP6">
        <f>VLOOKUP(W6,CardUpgrade!$O$9:$R$20,2,FALSE)</f>
        <v>1000</v>
      </c>
      <c r="CQ6">
        <f>VLOOKUP(X6,CardUpgrade!$O$9:$R$20,2,FALSE)</f>
        <v>1000</v>
      </c>
      <c r="CR6">
        <f>VLOOKUP(Y6,CardUpgrade!$O$9:$R$20,3,FALSE)</f>
        <v>0</v>
      </c>
      <c r="CS6">
        <f>VLOOKUP(Z6,CardUpgrade!$O$9:$R$20,3,FALSE)</f>
        <v>0</v>
      </c>
      <c r="CT6">
        <f>VLOOKUP(AA6,CardUpgrade!$O$9:$R$20,3,FALSE)</f>
        <v>0</v>
      </c>
      <c r="CU6">
        <f>VLOOKUP(AB6,CardUpgrade!$O$9:$R$20,3,FALSE)</f>
        <v>0</v>
      </c>
      <c r="CV6">
        <f>VLOOKUP(AC6,CardUpgrade!$O$9:$R$20,4,FALSE)</f>
        <v>0</v>
      </c>
      <c r="CW6">
        <f>VLOOKUP(AD6,CardUpgrade!$O$9:$R$20,4,FALSE)</f>
        <v>0</v>
      </c>
      <c r="CX6">
        <f t="shared" ref="CX6:CX64" si="10">SUM(CP6:CW6)</f>
        <v>2000</v>
      </c>
      <c r="CZ6" s="76">
        <v>0</v>
      </c>
      <c r="DA6">
        <f t="shared" ref="DA6:DA64" si="11">CX6*(1-CZ6)</f>
        <v>2000</v>
      </c>
      <c r="DB6" s="76">
        <v>0</v>
      </c>
      <c r="DC6" s="76">
        <f t="shared" ref="DC6:DC64" si="12">1-DB6</f>
        <v>1</v>
      </c>
      <c r="DD6">
        <f t="shared" ref="DD6:DD64" si="13">DA6*DB6</f>
        <v>0</v>
      </c>
      <c r="DE6">
        <f t="shared" ref="DE6:DE64" si="14">DA6*DC6</f>
        <v>2000</v>
      </c>
      <c r="DF6">
        <f t="shared" ref="DF6:DF64" si="15">BJ6</f>
        <v>6</v>
      </c>
      <c r="DG6">
        <f>SUM($BH$5:BH6)</f>
        <v>12</v>
      </c>
      <c r="DH6">
        <f t="shared" ref="DH6:DH64" si="16">DE6/DF6</f>
        <v>333.33333333333331</v>
      </c>
      <c r="DJ6">
        <f>VLOOKUP(DG6,starIdelRewards!A:I,9,FALSE)*BU6</f>
        <v>960</v>
      </c>
      <c r="DK6">
        <f>SUM($DJ$5:DJ6)</f>
        <v>1440</v>
      </c>
      <c r="DL6" s="54">
        <f t="shared" ref="DL6:DL64" si="17">(DD6-DK6)/DK6</f>
        <v>-1</v>
      </c>
      <c r="DM6">
        <f t="shared" ref="DM6:DM64" si="18">DD6/DF6/BU6</f>
        <v>0</v>
      </c>
    </row>
    <row r="7" spans="1:207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9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4200</v>
      </c>
      <c r="AU7" s="2">
        <f t="shared" ref="AU7:AU64" si="19">AS7-AS6</f>
        <v>3000</v>
      </c>
      <c r="AW7" s="48">
        <v>0</v>
      </c>
      <c r="AX7">
        <f t="shared" si="2"/>
        <v>3000</v>
      </c>
      <c r="AY7">
        <f t="shared" si="3"/>
        <v>0</v>
      </c>
      <c r="AZ7">
        <f>SUM($AY$5:AY7)</f>
        <v>0</v>
      </c>
      <c r="BA7">
        <f>AZ7/'Chest&amp;Cards&amp;Offer'!$R$3</f>
        <v>0</v>
      </c>
      <c r="BB7">
        <f t="shared" si="4"/>
        <v>0</v>
      </c>
      <c r="BC7">
        <v>3</v>
      </c>
      <c r="BH7">
        <f>VLOOKUP(LEFT(C7,1),CardsStar!$AB$13:$AF$16,2,FALSE)</f>
        <v>6</v>
      </c>
      <c r="BI7">
        <f>VLOOKUP(LEFT(C7,1),CardsStar!$AB$19:$AF$22,2,FALSE)</f>
        <v>3</v>
      </c>
      <c r="BJ7">
        <f>SUM($BI$5:BI7)</f>
        <v>9</v>
      </c>
      <c r="BS7">
        <f>VLOOKUP(BJ7,starIdelRewards!A:D,4,FALSE)</f>
        <v>100</v>
      </c>
      <c r="BT7">
        <v>1</v>
      </c>
      <c r="BU7">
        <f t="shared" si="5"/>
        <v>80</v>
      </c>
      <c r="BV7">
        <f t="shared" si="6"/>
        <v>8000</v>
      </c>
      <c r="BW7">
        <f>SUM($BV$5:BV7)</f>
        <v>20400</v>
      </c>
      <c r="BX7">
        <f>SUM($AX$5:AX7)</f>
        <v>4200</v>
      </c>
      <c r="BY7" s="54">
        <f t="shared" si="7"/>
        <v>3.8571428571428572</v>
      </c>
      <c r="CF7">
        <f t="shared" si="8"/>
        <v>9</v>
      </c>
      <c r="CG7" s="57"/>
      <c r="CH7" s="51">
        <f t="shared" si="9"/>
        <v>3</v>
      </c>
      <c r="CI7" s="51">
        <f>CH7*'Chest&amp;Cards&amp;Offer'!$J$70</f>
        <v>270</v>
      </c>
      <c r="CJ7" s="51"/>
      <c r="CK7" s="51"/>
      <c r="CP7">
        <f>VLOOKUP(W7,CardUpgrade!$O$9:$R$20,2,FALSE)</f>
        <v>4000</v>
      </c>
      <c r="CQ7">
        <f>VLOOKUP(X7,CardUpgrade!$O$9:$R$20,2,FALSE)</f>
        <v>1000</v>
      </c>
      <c r="CR7">
        <f>VLOOKUP(Y7,CardUpgrade!$O$9:$R$20,3,FALSE)</f>
        <v>0</v>
      </c>
      <c r="CS7">
        <f>VLOOKUP(Z7,CardUpgrade!$O$9:$R$20,3,FALSE)</f>
        <v>0</v>
      </c>
      <c r="CT7">
        <f>VLOOKUP(AA7,CardUpgrade!$O$9:$R$20,3,FALSE)</f>
        <v>0</v>
      </c>
      <c r="CU7">
        <f>VLOOKUP(AB7,CardUpgrade!$O$9:$R$20,3,FALSE)</f>
        <v>0</v>
      </c>
      <c r="CV7">
        <f>VLOOKUP(AC7,CardUpgrade!$O$9:$R$20,4,FALSE)</f>
        <v>0</v>
      </c>
      <c r="CW7">
        <f>VLOOKUP(AD7,CardUpgrade!$O$9:$R$20,4,FALSE)</f>
        <v>0</v>
      </c>
      <c r="CX7">
        <f t="shared" si="10"/>
        <v>5000</v>
      </c>
      <c r="CZ7" s="76">
        <v>0</v>
      </c>
      <c r="DA7">
        <f t="shared" si="11"/>
        <v>5000</v>
      </c>
      <c r="DB7" s="76">
        <v>0</v>
      </c>
      <c r="DC7" s="76">
        <f t="shared" si="12"/>
        <v>1</v>
      </c>
      <c r="DD7">
        <f t="shared" si="13"/>
        <v>0</v>
      </c>
      <c r="DE7">
        <f t="shared" si="14"/>
        <v>5000</v>
      </c>
      <c r="DF7">
        <f t="shared" si="15"/>
        <v>9</v>
      </c>
      <c r="DG7">
        <f>SUM($BH$5:BH7)</f>
        <v>18</v>
      </c>
      <c r="DH7">
        <f t="shared" si="16"/>
        <v>555.55555555555554</v>
      </c>
      <c r="DJ7">
        <f>VLOOKUP(DG7,starIdelRewards!A:I,9,FALSE)*BU7</f>
        <v>1440</v>
      </c>
      <c r="DK7">
        <f>SUM($DJ$5:DJ7)</f>
        <v>2880</v>
      </c>
      <c r="DL7" s="54">
        <f t="shared" si="17"/>
        <v>-1</v>
      </c>
      <c r="DM7">
        <f t="shared" si="18"/>
        <v>0</v>
      </c>
      <c r="EV7" t="s">
        <v>247</v>
      </c>
      <c r="EX7" t="s">
        <v>251</v>
      </c>
      <c r="FG7" t="s">
        <v>284</v>
      </c>
      <c r="FL7" s="2" t="s">
        <v>322</v>
      </c>
      <c r="FM7" s="2"/>
    </row>
    <row r="8" spans="1:207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9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7200</v>
      </c>
      <c r="AU8" s="2">
        <f t="shared" si="19"/>
        <v>3000</v>
      </c>
      <c r="AW8" s="48">
        <v>0</v>
      </c>
      <c r="AX8">
        <f t="shared" si="2"/>
        <v>3000</v>
      </c>
      <c r="AY8">
        <f t="shared" si="3"/>
        <v>0</v>
      </c>
      <c r="AZ8">
        <f>SUM($AY$5:AY8)</f>
        <v>0</v>
      </c>
      <c r="BA8">
        <f>AZ8/'Chest&amp;Cards&amp;Offer'!$R$3</f>
        <v>0</v>
      </c>
      <c r="BB8">
        <f t="shared" si="4"/>
        <v>0</v>
      </c>
      <c r="BC8">
        <v>4</v>
      </c>
      <c r="BH8">
        <f>VLOOKUP(LEFT(C8,1),CardsStar!$AB$13:$AF$16,2,FALSE)</f>
        <v>6</v>
      </c>
      <c r="BI8">
        <f>VLOOKUP(LEFT(C8,1),CardsStar!$AB$19:$AF$22,2,FALSE)</f>
        <v>3</v>
      </c>
      <c r="BJ8">
        <f>SUM($BI$5:BI8)</f>
        <v>12</v>
      </c>
      <c r="BS8">
        <f>VLOOKUP(BJ8,starIdelRewards!A:D,4,FALSE)</f>
        <v>115</v>
      </c>
      <c r="BT8">
        <v>1</v>
      </c>
      <c r="BU8">
        <f t="shared" si="5"/>
        <v>80</v>
      </c>
      <c r="BV8">
        <f t="shared" si="6"/>
        <v>9200</v>
      </c>
      <c r="BW8">
        <f>SUM($BV$5:BV8)</f>
        <v>29600</v>
      </c>
      <c r="BX8">
        <f>SUM($AX$5:AX8)</f>
        <v>7200</v>
      </c>
      <c r="BY8" s="54">
        <f t="shared" si="7"/>
        <v>3.1111111111111112</v>
      </c>
      <c r="CF8">
        <f t="shared" si="8"/>
        <v>12</v>
      </c>
      <c r="CG8" s="57"/>
      <c r="CH8" s="51">
        <f t="shared" si="9"/>
        <v>4</v>
      </c>
      <c r="CI8" s="51">
        <f>CH8*'Chest&amp;Cards&amp;Offer'!$J$70</f>
        <v>360</v>
      </c>
      <c r="CJ8" s="51"/>
      <c r="CK8" s="51"/>
      <c r="CP8">
        <f>VLOOKUP(W8,CardUpgrade!$O$9:$R$20,2,FALSE)</f>
        <v>4000</v>
      </c>
      <c r="CQ8">
        <f>VLOOKUP(X8,CardUpgrade!$O$9:$R$20,2,FALSE)</f>
        <v>4000</v>
      </c>
      <c r="CR8">
        <f>VLOOKUP(Y8,CardUpgrade!$O$9:$R$20,3,FALSE)</f>
        <v>0</v>
      </c>
      <c r="CS8">
        <f>VLOOKUP(Z8,CardUpgrade!$O$9:$R$20,3,FALSE)</f>
        <v>0</v>
      </c>
      <c r="CT8">
        <f>VLOOKUP(AA8,CardUpgrade!$O$9:$R$20,3,FALSE)</f>
        <v>0</v>
      </c>
      <c r="CU8">
        <f>VLOOKUP(AB8,CardUpgrade!$O$9:$R$20,3,FALSE)</f>
        <v>0</v>
      </c>
      <c r="CV8">
        <f>VLOOKUP(AC8,CardUpgrade!$O$9:$R$20,4,FALSE)</f>
        <v>0</v>
      </c>
      <c r="CW8">
        <f>VLOOKUP(AD8,CardUpgrade!$O$9:$R$20,4,FALSE)</f>
        <v>0</v>
      </c>
      <c r="CX8">
        <f t="shared" si="10"/>
        <v>8000</v>
      </c>
      <c r="CZ8" s="76">
        <v>0</v>
      </c>
      <c r="DA8">
        <f t="shared" si="11"/>
        <v>8000</v>
      </c>
      <c r="DB8" s="76">
        <v>0</v>
      </c>
      <c r="DC8" s="76">
        <f t="shared" si="12"/>
        <v>1</v>
      </c>
      <c r="DD8">
        <f t="shared" si="13"/>
        <v>0</v>
      </c>
      <c r="DE8">
        <f t="shared" si="14"/>
        <v>8000</v>
      </c>
      <c r="DF8">
        <f t="shared" si="15"/>
        <v>12</v>
      </c>
      <c r="DG8">
        <f>SUM($BH$5:BH8)</f>
        <v>24</v>
      </c>
      <c r="DH8">
        <f t="shared" si="16"/>
        <v>666.66666666666663</v>
      </c>
      <c r="DJ8">
        <f>VLOOKUP(DG8,starIdelRewards!A:I,9,FALSE)*BU8</f>
        <v>1920</v>
      </c>
      <c r="DK8">
        <f>SUM($DJ$5:DJ8)</f>
        <v>4800</v>
      </c>
      <c r="DL8" s="54">
        <f t="shared" si="17"/>
        <v>-1</v>
      </c>
      <c r="DM8">
        <f t="shared" si="18"/>
        <v>0</v>
      </c>
      <c r="EX8" t="s">
        <v>255</v>
      </c>
      <c r="FG8" t="s">
        <v>285</v>
      </c>
    </row>
    <row r="9" spans="1:207" x14ac:dyDescent="0.2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9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13200</v>
      </c>
      <c r="AU9" s="2">
        <f t="shared" si="19"/>
        <v>6000</v>
      </c>
      <c r="AW9" s="48">
        <v>0</v>
      </c>
      <c r="AX9">
        <f t="shared" si="2"/>
        <v>6000</v>
      </c>
      <c r="AY9">
        <f t="shared" si="3"/>
        <v>0</v>
      </c>
      <c r="AZ9">
        <f>SUM($AY$5:AY9)</f>
        <v>0</v>
      </c>
      <c r="BA9">
        <f>AZ9/'Chest&amp;Cards&amp;Offer'!$R$3</f>
        <v>0</v>
      </c>
      <c r="BB9">
        <f t="shared" si="4"/>
        <v>0</v>
      </c>
      <c r="BC9">
        <v>5</v>
      </c>
      <c r="BH9">
        <f>VLOOKUP(LEFT(C9,1),CardsStar!$AB$13:$AF$16,2,FALSE)</f>
        <v>10</v>
      </c>
      <c r="BI9">
        <f>VLOOKUP(LEFT(C9,1),CardsStar!$AB$19:$AF$22,2,FALSE)</f>
        <v>3</v>
      </c>
      <c r="BJ9">
        <f>SUM($BI$5:BI9)</f>
        <v>15</v>
      </c>
      <c r="BS9">
        <f>VLOOKUP(BJ9,starIdelRewards!A:D,4,FALSE)</f>
        <v>130</v>
      </c>
      <c r="BT9">
        <v>1</v>
      </c>
      <c r="BU9">
        <f t="shared" si="5"/>
        <v>80</v>
      </c>
      <c r="BV9">
        <f t="shared" si="6"/>
        <v>10400</v>
      </c>
      <c r="BW9">
        <f>SUM($BV$5:BV9)</f>
        <v>40000</v>
      </c>
      <c r="BX9">
        <f>SUM($AX$5:AX9)</f>
        <v>13200</v>
      </c>
      <c r="BY9" s="54">
        <f t="shared" si="7"/>
        <v>2.0303030303030303</v>
      </c>
      <c r="CF9">
        <f t="shared" si="8"/>
        <v>15</v>
      </c>
      <c r="CG9" s="57"/>
      <c r="CH9" s="51">
        <f t="shared" si="9"/>
        <v>5</v>
      </c>
      <c r="CI9" s="51">
        <f>CH9*'Chest&amp;Cards&amp;Offer'!$J$70</f>
        <v>450</v>
      </c>
      <c r="CJ9" s="51"/>
      <c r="CK9" s="51"/>
      <c r="CP9">
        <f>VLOOKUP(W9,CardUpgrade!$O$9:$R$20,2,FALSE)</f>
        <v>4000</v>
      </c>
      <c r="CQ9">
        <f>VLOOKUP(X9,CardUpgrade!$O$9:$R$20,2,FALSE)</f>
        <v>4000</v>
      </c>
      <c r="CR9">
        <f>VLOOKUP(Y9,CardUpgrade!$O$9:$R$20,3,FALSE)</f>
        <v>3000</v>
      </c>
      <c r="CS9">
        <f>VLOOKUP(Z9,CardUpgrade!$O$9:$R$20,3,FALSE)</f>
        <v>0</v>
      </c>
      <c r="CT9">
        <f>VLOOKUP(AA9,CardUpgrade!$O$9:$R$20,3,FALSE)</f>
        <v>0</v>
      </c>
      <c r="CU9">
        <f>VLOOKUP(AB9,CardUpgrade!$O$9:$R$20,3,FALSE)</f>
        <v>0</v>
      </c>
      <c r="CV9">
        <f>VLOOKUP(AC9,CardUpgrade!$O$9:$R$20,4,FALSE)</f>
        <v>0</v>
      </c>
      <c r="CW9">
        <f>VLOOKUP(AD9,CardUpgrade!$O$9:$R$20,4,FALSE)</f>
        <v>0</v>
      </c>
      <c r="CX9">
        <f t="shared" si="10"/>
        <v>11000</v>
      </c>
      <c r="CZ9" s="76">
        <v>0</v>
      </c>
      <c r="DA9">
        <f t="shared" si="11"/>
        <v>11000</v>
      </c>
      <c r="DB9" s="76">
        <v>0</v>
      </c>
      <c r="DC9" s="76">
        <f t="shared" si="12"/>
        <v>1</v>
      </c>
      <c r="DD9">
        <f t="shared" si="13"/>
        <v>0</v>
      </c>
      <c r="DE9">
        <f t="shared" si="14"/>
        <v>11000</v>
      </c>
      <c r="DF9">
        <f t="shared" si="15"/>
        <v>15</v>
      </c>
      <c r="DG9">
        <f>SUM($BH$5:BH9)</f>
        <v>34</v>
      </c>
      <c r="DH9">
        <f t="shared" si="16"/>
        <v>733.33333333333337</v>
      </c>
      <c r="DJ9">
        <f>VLOOKUP(DG9,starIdelRewards!A:I,9,FALSE)*BU9</f>
        <v>2720</v>
      </c>
      <c r="DK9">
        <f>SUM($DJ$5:DJ9)</f>
        <v>7520</v>
      </c>
      <c r="DL9" s="54">
        <f t="shared" si="17"/>
        <v>-1</v>
      </c>
      <c r="DM9">
        <f t="shared" si="18"/>
        <v>0</v>
      </c>
      <c r="EV9" t="s">
        <v>248</v>
      </c>
      <c r="EX9" t="s">
        <v>253</v>
      </c>
      <c r="FG9" t="s">
        <v>286</v>
      </c>
    </row>
    <row r="10" spans="1:207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9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43200</v>
      </c>
      <c r="AU10" s="2">
        <f t="shared" si="19"/>
        <v>30000</v>
      </c>
      <c r="AW10" s="48">
        <v>0</v>
      </c>
      <c r="AX10">
        <f t="shared" si="2"/>
        <v>30000</v>
      </c>
      <c r="AY10">
        <f t="shared" si="3"/>
        <v>0</v>
      </c>
      <c r="AZ10">
        <f>SUM($AY$5:AY10)</f>
        <v>0</v>
      </c>
      <c r="BA10">
        <f>AZ10/'Chest&amp;Cards&amp;Offer'!$R$3</f>
        <v>0</v>
      </c>
      <c r="BB10">
        <f t="shared" si="4"/>
        <v>0</v>
      </c>
      <c r="BC10">
        <v>6</v>
      </c>
      <c r="BH10">
        <f>VLOOKUP(LEFT(C10,1),CardsStar!$AB$13:$AF$16,2,FALSE)</f>
        <v>10</v>
      </c>
      <c r="BI10">
        <f>VLOOKUP(LEFT(C10,1),CardsStar!$AB$19:$AF$22,2,FALSE)</f>
        <v>3</v>
      </c>
      <c r="BJ10">
        <f>SUM($BI$5:BI10)</f>
        <v>18</v>
      </c>
      <c r="BS10">
        <f>VLOOKUP(BJ10,starIdelRewards!A:D,4,FALSE)</f>
        <v>145</v>
      </c>
      <c r="BT10">
        <v>1</v>
      </c>
      <c r="BU10">
        <f t="shared" si="5"/>
        <v>80</v>
      </c>
      <c r="BV10">
        <f t="shared" si="6"/>
        <v>11600</v>
      </c>
      <c r="BW10">
        <f>SUM($BV$5:BV10)</f>
        <v>51600</v>
      </c>
      <c r="BX10">
        <f>SUM($AX$5:AX10)</f>
        <v>43200</v>
      </c>
      <c r="BY10" s="54">
        <f t="shared" si="7"/>
        <v>0.19444444444444445</v>
      </c>
      <c r="CF10">
        <f t="shared" si="8"/>
        <v>18</v>
      </c>
      <c r="CG10" s="57"/>
      <c r="CH10" s="51">
        <f t="shared" si="9"/>
        <v>6</v>
      </c>
      <c r="CI10" s="51">
        <f>CH10*'Chest&amp;Cards&amp;Offer'!$J$70</f>
        <v>540</v>
      </c>
      <c r="CJ10" s="51"/>
      <c r="CK10" s="51"/>
      <c r="CP10">
        <f>VLOOKUP(W10,CardUpgrade!$O$9:$R$20,2,FALSE)</f>
        <v>4000</v>
      </c>
      <c r="CQ10">
        <f>VLOOKUP(X10,CardUpgrade!$O$9:$R$20,2,FALSE)</f>
        <v>4000</v>
      </c>
      <c r="CR10">
        <f>VLOOKUP(Y10,CardUpgrade!$O$9:$R$20,3,FALSE)</f>
        <v>10000</v>
      </c>
      <c r="CS10">
        <f>VLOOKUP(Z10,CardUpgrade!$O$9:$R$20,3,FALSE)</f>
        <v>0</v>
      </c>
      <c r="CT10">
        <f>VLOOKUP(AA10,CardUpgrade!$O$9:$R$20,3,FALSE)</f>
        <v>0</v>
      </c>
      <c r="CU10">
        <f>VLOOKUP(AB10,CardUpgrade!$O$9:$R$20,3,FALSE)</f>
        <v>0</v>
      </c>
      <c r="CV10">
        <f>VLOOKUP(AC10,CardUpgrade!$O$9:$R$20,4,FALSE)</f>
        <v>0</v>
      </c>
      <c r="CW10">
        <f>VLOOKUP(AD10,CardUpgrade!$O$9:$R$20,4,FALSE)</f>
        <v>0</v>
      </c>
      <c r="CX10">
        <f t="shared" si="10"/>
        <v>18000</v>
      </c>
      <c r="CZ10" s="76">
        <v>0</v>
      </c>
      <c r="DA10">
        <f t="shared" si="11"/>
        <v>18000</v>
      </c>
      <c r="DB10" s="76">
        <v>0</v>
      </c>
      <c r="DC10" s="76">
        <f t="shared" si="12"/>
        <v>1</v>
      </c>
      <c r="DD10">
        <f t="shared" si="13"/>
        <v>0</v>
      </c>
      <c r="DE10">
        <f t="shared" si="14"/>
        <v>18000</v>
      </c>
      <c r="DF10">
        <f t="shared" si="15"/>
        <v>18</v>
      </c>
      <c r="DG10">
        <f>SUM($BH$5:BH10)</f>
        <v>44</v>
      </c>
      <c r="DH10">
        <f t="shared" si="16"/>
        <v>1000</v>
      </c>
      <c r="DJ10">
        <f>VLOOKUP(DG10,starIdelRewards!A:I,9,FALSE)*BU10</f>
        <v>3520</v>
      </c>
      <c r="DK10">
        <f>SUM($DJ$5:DJ10)</f>
        <v>11040</v>
      </c>
      <c r="DL10" s="54">
        <f t="shared" si="17"/>
        <v>-1</v>
      </c>
      <c r="DM10">
        <f t="shared" si="18"/>
        <v>0</v>
      </c>
      <c r="EV10" t="s">
        <v>249</v>
      </c>
      <c r="EX10" t="s">
        <v>252</v>
      </c>
      <c r="FG10" t="s">
        <v>288</v>
      </c>
    </row>
    <row r="11" spans="1:207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9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49200</v>
      </c>
      <c r="AU11" s="2">
        <f t="shared" si="19"/>
        <v>6000</v>
      </c>
      <c r="AW11" s="48">
        <v>0</v>
      </c>
      <c r="AX11">
        <f t="shared" si="2"/>
        <v>6000</v>
      </c>
      <c r="AY11">
        <f t="shared" si="3"/>
        <v>0</v>
      </c>
      <c r="AZ11">
        <f>SUM($AY$5:AY11)</f>
        <v>0</v>
      </c>
      <c r="BA11">
        <f>AZ11/'Chest&amp;Cards&amp;Offer'!$R$3</f>
        <v>0</v>
      </c>
      <c r="BB11">
        <f t="shared" si="4"/>
        <v>0</v>
      </c>
      <c r="BC11">
        <v>7</v>
      </c>
      <c r="BH11">
        <f>VLOOKUP(LEFT(C11,1),CardsStar!$AB$13:$AF$16,2,FALSE)</f>
        <v>10</v>
      </c>
      <c r="BI11">
        <f>VLOOKUP(LEFT(C11,1),CardsStar!$AB$19:$AF$22,2,FALSE)</f>
        <v>3</v>
      </c>
      <c r="BJ11">
        <f>SUM($BI$5:BI11)</f>
        <v>21</v>
      </c>
      <c r="BS11">
        <f>VLOOKUP(BJ11,starIdelRewards!A:D,4,FALSE)</f>
        <v>160</v>
      </c>
      <c r="BT11">
        <v>1</v>
      </c>
      <c r="BU11">
        <f t="shared" si="5"/>
        <v>80</v>
      </c>
      <c r="BV11">
        <f t="shared" si="6"/>
        <v>12800</v>
      </c>
      <c r="BW11">
        <f>SUM($BV$5:BV11)</f>
        <v>64400</v>
      </c>
      <c r="BX11">
        <f>SUM($AX$5:AX11)</f>
        <v>49200</v>
      </c>
      <c r="BY11" s="54">
        <f t="shared" si="7"/>
        <v>0.30894308943089432</v>
      </c>
      <c r="CF11">
        <f t="shared" si="8"/>
        <v>21</v>
      </c>
      <c r="CG11" s="57"/>
      <c r="CH11" s="51">
        <f t="shared" si="9"/>
        <v>7</v>
      </c>
      <c r="CI11" s="51">
        <f>CH11*'Chest&amp;Cards&amp;Offer'!$J$70</f>
        <v>630</v>
      </c>
      <c r="CJ11" s="51"/>
      <c r="CK11" s="51"/>
      <c r="CP11">
        <f>VLOOKUP(W11,CardUpgrade!$O$9:$R$20,2,FALSE)</f>
        <v>4000</v>
      </c>
      <c r="CQ11">
        <f>VLOOKUP(X11,CardUpgrade!$O$9:$R$20,2,FALSE)</f>
        <v>4000</v>
      </c>
      <c r="CR11">
        <f>VLOOKUP(Y11,CardUpgrade!$O$9:$R$20,3,FALSE)</f>
        <v>10000</v>
      </c>
      <c r="CS11">
        <f>VLOOKUP(Z11,CardUpgrade!$O$9:$R$20,3,FALSE)</f>
        <v>3000</v>
      </c>
      <c r="CT11">
        <f>VLOOKUP(AA11,CardUpgrade!$O$9:$R$20,3,FALSE)</f>
        <v>0</v>
      </c>
      <c r="CU11">
        <f>VLOOKUP(AB11,CardUpgrade!$O$9:$R$20,3,FALSE)</f>
        <v>0</v>
      </c>
      <c r="CV11">
        <f>VLOOKUP(AC11,CardUpgrade!$O$9:$R$20,4,FALSE)</f>
        <v>0</v>
      </c>
      <c r="CW11">
        <f>VLOOKUP(AD11,CardUpgrade!$O$9:$R$20,4,FALSE)</f>
        <v>0</v>
      </c>
      <c r="CX11">
        <f t="shared" si="10"/>
        <v>21000</v>
      </c>
      <c r="CZ11" s="76">
        <v>0</v>
      </c>
      <c r="DA11">
        <f t="shared" si="11"/>
        <v>21000</v>
      </c>
      <c r="DB11" s="76">
        <v>0</v>
      </c>
      <c r="DC11" s="76">
        <f t="shared" si="12"/>
        <v>1</v>
      </c>
      <c r="DD11">
        <f t="shared" si="13"/>
        <v>0</v>
      </c>
      <c r="DE11">
        <f t="shared" si="14"/>
        <v>21000</v>
      </c>
      <c r="DF11">
        <f t="shared" si="15"/>
        <v>21</v>
      </c>
      <c r="DG11">
        <f>SUM($BH$5:BH11)</f>
        <v>54</v>
      </c>
      <c r="DH11">
        <f t="shared" si="16"/>
        <v>1000</v>
      </c>
      <c r="DJ11">
        <f>VLOOKUP(DG11,starIdelRewards!A:I,9,FALSE)*BU11</f>
        <v>4320</v>
      </c>
      <c r="DK11">
        <f>SUM($DJ$5:DJ11)</f>
        <v>15360</v>
      </c>
      <c r="DL11" s="54">
        <f t="shared" si="17"/>
        <v>-1</v>
      </c>
      <c r="DM11">
        <f t="shared" si="18"/>
        <v>0</v>
      </c>
      <c r="EV11" t="s">
        <v>250</v>
      </c>
    </row>
    <row r="12" spans="1:207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9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79200</v>
      </c>
      <c r="AU12" s="2">
        <f t="shared" si="19"/>
        <v>30000</v>
      </c>
      <c r="AW12" s="48">
        <v>0</v>
      </c>
      <c r="AX12">
        <f t="shared" si="2"/>
        <v>30000</v>
      </c>
      <c r="AY12">
        <f t="shared" si="3"/>
        <v>0</v>
      </c>
      <c r="AZ12">
        <f>SUM($AY$5:AY12)</f>
        <v>0</v>
      </c>
      <c r="BA12">
        <f>AZ12/'Chest&amp;Cards&amp;Offer'!$R$3</f>
        <v>0</v>
      </c>
      <c r="BB12">
        <f t="shared" si="4"/>
        <v>0</v>
      </c>
      <c r="BC12">
        <v>8</v>
      </c>
      <c r="BH12">
        <f>VLOOKUP(LEFT(C12,1),CardsStar!$AB$13:$AF$16,2,FALSE)</f>
        <v>10</v>
      </c>
      <c r="BI12">
        <f>VLOOKUP(LEFT(C12,1),CardsStar!$AB$19:$AF$22,2,FALSE)</f>
        <v>3</v>
      </c>
      <c r="BJ12">
        <f>SUM($BI$5:BI12)</f>
        <v>24</v>
      </c>
      <c r="BS12">
        <f>VLOOKUP(BJ12,starIdelRewards!A:D,4,FALSE)</f>
        <v>175</v>
      </c>
      <c r="BT12">
        <v>1</v>
      </c>
      <c r="BU12">
        <f t="shared" si="5"/>
        <v>80</v>
      </c>
      <c r="BV12">
        <f t="shared" si="6"/>
        <v>14000</v>
      </c>
      <c r="BW12">
        <f>SUM($BV$5:BV12)</f>
        <v>78400</v>
      </c>
      <c r="BX12">
        <f>SUM($AX$5:AX12)</f>
        <v>79200</v>
      </c>
      <c r="BY12" s="54">
        <f t="shared" si="7"/>
        <v>-1.0101010101010102E-2</v>
      </c>
      <c r="CF12">
        <f t="shared" si="8"/>
        <v>24</v>
      </c>
      <c r="CG12" s="57"/>
      <c r="CH12" s="51">
        <f t="shared" si="9"/>
        <v>8</v>
      </c>
      <c r="CI12" s="51">
        <f>CH12*'Chest&amp;Cards&amp;Offer'!$J$70</f>
        <v>720</v>
      </c>
      <c r="CJ12" s="51"/>
      <c r="CK12" s="51"/>
      <c r="CP12">
        <f>VLOOKUP(W12,CardUpgrade!$O$9:$R$20,2,FALSE)</f>
        <v>4000</v>
      </c>
      <c r="CQ12">
        <f>VLOOKUP(X12,CardUpgrade!$O$9:$R$20,2,FALSE)</f>
        <v>4000</v>
      </c>
      <c r="CR12">
        <f>VLOOKUP(Y12,CardUpgrade!$O$9:$R$20,3,FALSE)</f>
        <v>10000</v>
      </c>
      <c r="CS12">
        <f>VLOOKUP(Z12,CardUpgrade!$O$9:$R$20,3,FALSE)</f>
        <v>10000</v>
      </c>
      <c r="CT12">
        <f>VLOOKUP(AA12,CardUpgrade!$O$9:$R$20,3,FALSE)</f>
        <v>0</v>
      </c>
      <c r="CU12">
        <f>VLOOKUP(AB12,CardUpgrade!$O$9:$R$20,3,FALSE)</f>
        <v>0</v>
      </c>
      <c r="CV12">
        <f>VLOOKUP(AC12,CardUpgrade!$O$9:$R$20,4,FALSE)</f>
        <v>8000</v>
      </c>
      <c r="CW12">
        <f>VLOOKUP(AD12,CardUpgrade!$O$9:$R$20,4,FALSE)</f>
        <v>0</v>
      </c>
      <c r="CX12">
        <f t="shared" si="10"/>
        <v>36000</v>
      </c>
      <c r="CZ12" s="76">
        <v>0</v>
      </c>
      <c r="DA12">
        <f t="shared" si="11"/>
        <v>36000</v>
      </c>
      <c r="DB12" s="76">
        <v>0</v>
      </c>
      <c r="DC12" s="76">
        <f t="shared" si="12"/>
        <v>1</v>
      </c>
      <c r="DD12">
        <f t="shared" si="13"/>
        <v>0</v>
      </c>
      <c r="DE12">
        <f t="shared" si="14"/>
        <v>36000</v>
      </c>
      <c r="DF12">
        <f t="shared" si="15"/>
        <v>24</v>
      </c>
      <c r="DG12">
        <f>SUM($BH$5:BH12)</f>
        <v>64</v>
      </c>
      <c r="DH12">
        <f t="shared" si="16"/>
        <v>1500</v>
      </c>
      <c r="DJ12">
        <f>VLOOKUP(DG12,starIdelRewards!A:I,9,FALSE)*BU12</f>
        <v>5120</v>
      </c>
      <c r="DK12">
        <f>SUM($DJ$5:DJ12)</f>
        <v>20480</v>
      </c>
      <c r="DL12" s="54">
        <f t="shared" si="17"/>
        <v>-1</v>
      </c>
      <c r="DM12">
        <f t="shared" si="18"/>
        <v>0</v>
      </c>
      <c r="EX12" t="s">
        <v>254</v>
      </c>
      <c r="FL12" t="s">
        <v>323</v>
      </c>
    </row>
    <row r="13" spans="1:207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9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85200</v>
      </c>
      <c r="AU13" s="2">
        <f t="shared" si="19"/>
        <v>6000</v>
      </c>
      <c r="AW13" s="48">
        <v>0</v>
      </c>
      <c r="AX13">
        <f t="shared" si="2"/>
        <v>6000</v>
      </c>
      <c r="AY13">
        <f t="shared" si="3"/>
        <v>0</v>
      </c>
      <c r="AZ13">
        <f>SUM($AY$5:AY13)</f>
        <v>0</v>
      </c>
      <c r="BA13">
        <f>AZ13/'Chest&amp;Cards&amp;Offer'!$R$3</f>
        <v>0</v>
      </c>
      <c r="BB13">
        <f t="shared" si="4"/>
        <v>0</v>
      </c>
      <c r="BC13">
        <v>9</v>
      </c>
      <c r="BH13">
        <f>VLOOKUP(LEFT(C13,1),CardsStar!$AB$13:$AF$16,2,FALSE)</f>
        <v>6</v>
      </c>
      <c r="BI13">
        <f>VLOOKUP(LEFT(C13,1),CardsStar!$AB$19:$AF$22,2,FALSE)</f>
        <v>3</v>
      </c>
      <c r="BJ13">
        <f>SUM($BI$5:BI13)</f>
        <v>27</v>
      </c>
      <c r="BS13">
        <f>VLOOKUP(BJ13,starIdelRewards!A:D,4,FALSE)</f>
        <v>190</v>
      </c>
      <c r="BT13">
        <v>1</v>
      </c>
      <c r="BU13">
        <f t="shared" si="5"/>
        <v>80</v>
      </c>
      <c r="BV13">
        <f t="shared" si="6"/>
        <v>15200</v>
      </c>
      <c r="BW13">
        <f>SUM($BV$5:BV13)</f>
        <v>93600</v>
      </c>
      <c r="BX13">
        <f>SUM($AX$5:AX13)</f>
        <v>85200</v>
      </c>
      <c r="BY13" s="54">
        <f t="shared" si="7"/>
        <v>9.8591549295774641E-2</v>
      </c>
      <c r="CF13">
        <f t="shared" si="8"/>
        <v>27</v>
      </c>
      <c r="CG13" s="57"/>
      <c r="CH13" s="51">
        <f t="shared" si="9"/>
        <v>9</v>
      </c>
      <c r="CI13" s="51">
        <f>CH13*'Chest&amp;Cards&amp;Offer'!$J$70</f>
        <v>810</v>
      </c>
      <c r="CJ13" s="51"/>
      <c r="CK13" s="51"/>
      <c r="CP13">
        <f>VLOOKUP(W13,CardUpgrade!$O$9:$R$20,2,FALSE)</f>
        <v>10000</v>
      </c>
      <c r="CQ13">
        <f>VLOOKUP(X13,CardUpgrade!$O$9:$R$20,2,FALSE)</f>
        <v>4000</v>
      </c>
      <c r="CR13">
        <f>VLOOKUP(Y13,CardUpgrade!$O$9:$R$20,3,FALSE)</f>
        <v>10000</v>
      </c>
      <c r="CS13">
        <f>VLOOKUP(Z13,CardUpgrade!$O$9:$R$20,3,FALSE)</f>
        <v>10000</v>
      </c>
      <c r="CT13">
        <f>VLOOKUP(AA13,CardUpgrade!$O$9:$R$20,3,FALSE)</f>
        <v>0</v>
      </c>
      <c r="CU13">
        <f>VLOOKUP(AB13,CardUpgrade!$O$9:$R$20,3,FALSE)</f>
        <v>0</v>
      </c>
      <c r="CV13">
        <f>VLOOKUP(AC13,CardUpgrade!$O$9:$R$20,4,FALSE)</f>
        <v>23000</v>
      </c>
      <c r="CW13">
        <f>VLOOKUP(AD13,CardUpgrade!$O$9:$R$20,4,FALSE)</f>
        <v>0</v>
      </c>
      <c r="CX13">
        <f t="shared" si="10"/>
        <v>57000</v>
      </c>
      <c r="CZ13" s="76">
        <v>0</v>
      </c>
      <c r="DA13">
        <f t="shared" si="11"/>
        <v>57000</v>
      </c>
      <c r="DB13" s="76">
        <v>0.5</v>
      </c>
      <c r="DC13" s="76">
        <f t="shared" si="12"/>
        <v>0.5</v>
      </c>
      <c r="DD13">
        <f t="shared" si="13"/>
        <v>28500</v>
      </c>
      <c r="DE13">
        <f t="shared" si="14"/>
        <v>28500</v>
      </c>
      <c r="DF13">
        <f t="shared" si="15"/>
        <v>27</v>
      </c>
      <c r="DG13">
        <f>SUM($BH$5:BH13)</f>
        <v>70</v>
      </c>
      <c r="DH13">
        <f t="shared" si="16"/>
        <v>1055.5555555555557</v>
      </c>
      <c r="DJ13">
        <f>VLOOKUP(DG13,starIdelRewards!A:I,9,FALSE)*BU13</f>
        <v>5600</v>
      </c>
      <c r="DK13">
        <f>SUM($DJ$5:DJ13)</f>
        <v>26080</v>
      </c>
      <c r="DL13" s="54">
        <f t="shared" si="17"/>
        <v>9.2791411042944791E-2</v>
      </c>
      <c r="DM13">
        <f t="shared" si="18"/>
        <v>13.194444444444446</v>
      </c>
    </row>
    <row r="14" spans="1:207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7" t="s">
        <v>183</v>
      </c>
      <c r="G14" t="str">
        <f t="shared" si="1"/>
        <v>紫1</v>
      </c>
      <c r="H14">
        <f>VLOOKUP(G14,Reference1!C:E,3,FALSE)</f>
        <v>579</v>
      </c>
      <c r="I14" s="59"/>
      <c r="K14" t="s">
        <v>164</v>
      </c>
      <c r="V14" s="2" t="s">
        <v>344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91200</v>
      </c>
      <c r="AU14" s="2">
        <f t="shared" si="19"/>
        <v>6000</v>
      </c>
      <c r="AW14" s="48">
        <v>0</v>
      </c>
      <c r="AX14">
        <f t="shared" si="2"/>
        <v>6000</v>
      </c>
      <c r="AY14">
        <f t="shared" si="3"/>
        <v>0</v>
      </c>
      <c r="AZ14">
        <f>SUM($AY$5:AY14)</f>
        <v>0</v>
      </c>
      <c r="BA14">
        <f>AZ14/'Chest&amp;Cards&amp;Offer'!$R$3</f>
        <v>0</v>
      </c>
      <c r="BB14">
        <f t="shared" si="4"/>
        <v>0</v>
      </c>
      <c r="BC14">
        <v>10</v>
      </c>
      <c r="BH14">
        <f>VLOOKUP(LEFT(C14,1),CardsStar!$AB$13:$AF$16,2,FALSE)</f>
        <v>10</v>
      </c>
      <c r="BI14">
        <f>VLOOKUP(LEFT(C14,1),CardsStar!$AB$19:$AF$22,2,FALSE)</f>
        <v>3</v>
      </c>
      <c r="BJ14">
        <f>SUM($BI$5:BI14)</f>
        <v>30</v>
      </c>
      <c r="BS14">
        <f>VLOOKUP(BJ14,starIdelRewards!A:D,4,FALSE)</f>
        <v>205</v>
      </c>
      <c r="BT14">
        <v>1</v>
      </c>
      <c r="BU14">
        <f t="shared" si="5"/>
        <v>80</v>
      </c>
      <c r="BV14">
        <f t="shared" si="6"/>
        <v>16400</v>
      </c>
      <c r="BW14">
        <f>SUM($BV$5:BV14)</f>
        <v>110000</v>
      </c>
      <c r="BX14">
        <f>SUM($AX$5:AX14)</f>
        <v>91200</v>
      </c>
      <c r="BY14" s="54">
        <f t="shared" si="7"/>
        <v>0.20614035087719298</v>
      </c>
      <c r="CF14">
        <f t="shared" si="8"/>
        <v>30</v>
      </c>
      <c r="CG14" s="57"/>
      <c r="CH14" s="51">
        <f t="shared" si="9"/>
        <v>10</v>
      </c>
      <c r="CI14" s="51">
        <f>CH14*'Chest&amp;Cards&amp;Offer'!$J$70</f>
        <v>900</v>
      </c>
      <c r="CJ14" s="51"/>
      <c r="CK14" s="51" t="s">
        <v>478</v>
      </c>
      <c r="CP14">
        <f>VLOOKUP(W14,CardUpgrade!$O$9:$R$20,2,FALSE)</f>
        <v>10000</v>
      </c>
      <c r="CQ14">
        <f>VLOOKUP(X14,CardUpgrade!$O$9:$R$20,2,FALSE)</f>
        <v>4000</v>
      </c>
      <c r="CR14">
        <f>VLOOKUP(Y14,CardUpgrade!$O$9:$R$20,3,FALSE)</f>
        <v>10000</v>
      </c>
      <c r="CS14">
        <f>VLOOKUP(Z14,CardUpgrade!$O$9:$R$20,3,FALSE)</f>
        <v>10000</v>
      </c>
      <c r="CT14">
        <f>VLOOKUP(AA14,CardUpgrade!$O$9:$R$20,3,FALSE)</f>
        <v>3000</v>
      </c>
      <c r="CU14">
        <f>VLOOKUP(AB14,CardUpgrade!$O$9:$R$20,3,FALSE)</f>
        <v>0</v>
      </c>
      <c r="CV14">
        <f>VLOOKUP(AC14,CardUpgrade!$O$9:$R$20,4,FALSE)</f>
        <v>57000</v>
      </c>
      <c r="CW14">
        <f>VLOOKUP(AD14,CardUpgrade!$O$9:$R$20,4,FALSE)</f>
        <v>0</v>
      </c>
      <c r="CX14">
        <f t="shared" si="10"/>
        <v>94000</v>
      </c>
      <c r="CZ14" s="76">
        <v>0</v>
      </c>
      <c r="DA14">
        <f t="shared" si="11"/>
        <v>94000</v>
      </c>
      <c r="DB14" s="76">
        <v>0.5</v>
      </c>
      <c r="DC14" s="76">
        <f t="shared" si="12"/>
        <v>0.5</v>
      </c>
      <c r="DD14">
        <f t="shared" si="13"/>
        <v>47000</v>
      </c>
      <c r="DE14">
        <f t="shared" si="14"/>
        <v>47000</v>
      </c>
      <c r="DF14">
        <f t="shared" si="15"/>
        <v>30</v>
      </c>
      <c r="DG14">
        <f>SUM($BH$5:BH14)</f>
        <v>80</v>
      </c>
      <c r="DH14">
        <f t="shared" si="16"/>
        <v>1566.6666666666667</v>
      </c>
      <c r="DJ14">
        <f>VLOOKUP(DG14,starIdelRewards!A:I,9,FALSE)*BU14</f>
        <v>6400</v>
      </c>
      <c r="DK14">
        <f>SUM($DJ$5:DJ14)</f>
        <v>32480</v>
      </c>
      <c r="DL14" s="54">
        <f t="shared" si="17"/>
        <v>0.44704433497536944</v>
      </c>
      <c r="DM14">
        <f t="shared" si="18"/>
        <v>19.583333333333336</v>
      </c>
    </row>
    <row r="15" spans="1:207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7"/>
      <c r="G15" t="str">
        <f t="shared" si="1"/>
        <v>紫2</v>
      </c>
      <c r="H15">
        <f>VLOOKUP(G15,Reference1!C:E,3,FALSE)</f>
        <v>521.1</v>
      </c>
      <c r="I15" s="59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121200</v>
      </c>
      <c r="AU15" s="2">
        <f t="shared" si="19"/>
        <v>30000</v>
      </c>
      <c r="AW15" s="48">
        <v>0</v>
      </c>
      <c r="AX15">
        <f t="shared" si="2"/>
        <v>30000</v>
      </c>
      <c r="AY15">
        <f t="shared" si="3"/>
        <v>0</v>
      </c>
      <c r="AZ15">
        <f>SUM($AY$5:AY15)</f>
        <v>0</v>
      </c>
      <c r="BA15">
        <f>AZ15/'Chest&amp;Cards&amp;Offer'!$R$3</f>
        <v>0</v>
      </c>
      <c r="BB15">
        <f t="shared" si="4"/>
        <v>0</v>
      </c>
      <c r="BC15">
        <v>11</v>
      </c>
      <c r="BH15">
        <f>VLOOKUP(LEFT(C15,1),CardsStar!$AB$13:$AF$16,2,FALSE)</f>
        <v>10</v>
      </c>
      <c r="BI15">
        <f>VLOOKUP(LEFT(C15,1),CardsStar!$AB$19:$AF$22,2,FALSE)</f>
        <v>3</v>
      </c>
      <c r="BJ15">
        <f>SUM($BI$5:BI15)</f>
        <v>33</v>
      </c>
      <c r="BS15">
        <f>VLOOKUP(BJ15,starIdelRewards!A:D,4,FALSE)</f>
        <v>220</v>
      </c>
      <c r="BT15">
        <v>1</v>
      </c>
      <c r="BU15">
        <f t="shared" si="5"/>
        <v>80</v>
      </c>
      <c r="BV15">
        <f t="shared" si="6"/>
        <v>17600</v>
      </c>
      <c r="BW15">
        <f>SUM($BV$5:BV15)</f>
        <v>127600</v>
      </c>
      <c r="BX15">
        <f>SUM($AX$5:AX15)</f>
        <v>121200</v>
      </c>
      <c r="BY15" s="54">
        <f t="shared" si="7"/>
        <v>5.2805280528052806E-2</v>
      </c>
      <c r="CF15">
        <f t="shared" si="8"/>
        <v>33</v>
      </c>
      <c r="CG15" s="57"/>
      <c r="CH15" s="51">
        <f t="shared" si="9"/>
        <v>11</v>
      </c>
      <c r="CI15" s="51">
        <f>CH15*'Chest&amp;Cards&amp;Offer'!$J$70</f>
        <v>990</v>
      </c>
      <c r="CJ15" s="51"/>
      <c r="CK15" s="51"/>
      <c r="CP15">
        <f>VLOOKUP(W15,CardUpgrade!$O$9:$R$20,2,FALSE)</f>
        <v>10000</v>
      </c>
      <c r="CQ15">
        <f>VLOOKUP(X15,CardUpgrade!$O$9:$R$20,2,FALSE)</f>
        <v>4000</v>
      </c>
      <c r="CR15">
        <f>VLOOKUP(Y15,CardUpgrade!$O$9:$R$20,3,FALSE)</f>
        <v>10000</v>
      </c>
      <c r="CS15">
        <f>VLOOKUP(Z15,CardUpgrade!$O$9:$R$20,3,FALSE)</f>
        <v>10000</v>
      </c>
      <c r="CT15">
        <f>VLOOKUP(AA15,CardUpgrade!$O$9:$R$20,3,FALSE)</f>
        <v>10000</v>
      </c>
      <c r="CU15">
        <f>VLOOKUP(AB15,CardUpgrade!$O$9:$R$20,3,FALSE)</f>
        <v>0</v>
      </c>
      <c r="CV15">
        <f>VLOOKUP(AC15,CardUpgrade!$O$9:$R$20,4,FALSE)</f>
        <v>57000</v>
      </c>
      <c r="CW15">
        <f>VLOOKUP(AD15,CardUpgrade!$O$9:$R$20,4,FALSE)</f>
        <v>0</v>
      </c>
      <c r="CX15">
        <f t="shared" si="10"/>
        <v>101000</v>
      </c>
      <c r="CZ15" s="76">
        <v>0</v>
      </c>
      <c r="DA15">
        <f t="shared" si="11"/>
        <v>101000</v>
      </c>
      <c r="DB15" s="76">
        <v>0.5</v>
      </c>
      <c r="DC15" s="76">
        <f t="shared" si="12"/>
        <v>0.5</v>
      </c>
      <c r="DD15">
        <f t="shared" si="13"/>
        <v>50500</v>
      </c>
      <c r="DE15">
        <f t="shared" si="14"/>
        <v>50500</v>
      </c>
      <c r="DF15">
        <f t="shared" si="15"/>
        <v>33</v>
      </c>
      <c r="DG15">
        <f>SUM($BH$5:BH15)</f>
        <v>90</v>
      </c>
      <c r="DH15">
        <f t="shared" si="16"/>
        <v>1530.3030303030303</v>
      </c>
      <c r="DJ15">
        <f>VLOOKUP(DG15,starIdelRewards!A:I,9,FALSE)*BU15</f>
        <v>7200</v>
      </c>
      <c r="DK15">
        <f>SUM($DJ$5:DJ15)</f>
        <v>39680</v>
      </c>
      <c r="DL15" s="54">
        <f t="shared" si="17"/>
        <v>0.27268145161290325</v>
      </c>
      <c r="DM15">
        <f t="shared" si="18"/>
        <v>19.128787878787879</v>
      </c>
      <c r="DO15" t="s">
        <v>305</v>
      </c>
    </row>
    <row r="16" spans="1:207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7"/>
      <c r="G16" t="str">
        <f t="shared" si="1"/>
        <v>紫3</v>
      </c>
      <c r="H16">
        <f>VLOOKUP(G16,Reference1!C:E,3,FALSE)</f>
        <v>463.20000000000005</v>
      </c>
      <c r="I16" s="59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181200</v>
      </c>
      <c r="AU16" s="2">
        <f t="shared" si="19"/>
        <v>60000</v>
      </c>
      <c r="AW16" s="48">
        <v>0</v>
      </c>
      <c r="AX16">
        <f t="shared" si="2"/>
        <v>60000</v>
      </c>
      <c r="AY16">
        <f t="shared" si="3"/>
        <v>0</v>
      </c>
      <c r="AZ16">
        <f>SUM($AY$5:AY16)</f>
        <v>0</v>
      </c>
      <c r="BA16">
        <f>AZ16/'Chest&amp;Cards&amp;Offer'!$R$3</f>
        <v>0</v>
      </c>
      <c r="BB16">
        <f t="shared" si="4"/>
        <v>0</v>
      </c>
      <c r="BC16">
        <v>12</v>
      </c>
      <c r="BH16">
        <f>VLOOKUP(LEFT(C16,1),CardsStar!$AB$13:$AF$16,2,FALSE)</f>
        <v>10</v>
      </c>
      <c r="BI16">
        <f>VLOOKUP(LEFT(C16,1),CardsStar!$AB$19:$AF$22,2,FALSE)</f>
        <v>3</v>
      </c>
      <c r="BJ16">
        <f>SUM($BI$5:BI16)</f>
        <v>36</v>
      </c>
      <c r="BS16">
        <f>VLOOKUP(BJ16,starIdelRewards!A:D,4,FALSE)</f>
        <v>235</v>
      </c>
      <c r="BT16">
        <v>1</v>
      </c>
      <c r="BU16">
        <f t="shared" si="5"/>
        <v>80</v>
      </c>
      <c r="BV16">
        <f t="shared" si="6"/>
        <v>18800</v>
      </c>
      <c r="BW16">
        <f>SUM($BV$5:BV16)</f>
        <v>146400</v>
      </c>
      <c r="BX16">
        <f>SUM($AX$5:AX16)</f>
        <v>181200</v>
      </c>
      <c r="BY16" s="54">
        <f t="shared" si="7"/>
        <v>-0.19205298013245034</v>
      </c>
      <c r="CF16">
        <f t="shared" si="8"/>
        <v>36</v>
      </c>
      <c r="CG16" s="57"/>
      <c r="CH16" s="51">
        <f t="shared" si="9"/>
        <v>12</v>
      </c>
      <c r="CI16" s="51">
        <f>CH16*'Chest&amp;Cards&amp;Offer'!$J$70</f>
        <v>1080</v>
      </c>
      <c r="CJ16" s="51"/>
      <c r="CK16" s="51"/>
      <c r="CP16">
        <f>VLOOKUP(W16,CardUpgrade!$O$9:$R$20,2,FALSE)</f>
        <v>10000</v>
      </c>
      <c r="CQ16">
        <f>VLOOKUP(X16,CardUpgrade!$O$9:$R$20,2,FALSE)</f>
        <v>4000</v>
      </c>
      <c r="CR16">
        <f>VLOOKUP(Y16,CardUpgrade!$O$9:$R$20,3,FALSE)</f>
        <v>10000</v>
      </c>
      <c r="CS16">
        <f>VLOOKUP(Z16,CardUpgrade!$O$9:$R$20,3,FALSE)</f>
        <v>10000</v>
      </c>
      <c r="CT16">
        <f>VLOOKUP(AA16,CardUpgrade!$O$9:$R$20,3,FALSE)</f>
        <v>24000</v>
      </c>
      <c r="CU16">
        <f>VLOOKUP(AB16,CardUpgrade!$O$9:$R$20,3,FALSE)</f>
        <v>0</v>
      </c>
      <c r="CV16">
        <f>VLOOKUP(AC16,CardUpgrade!$O$9:$R$20,4,FALSE)</f>
        <v>57000</v>
      </c>
      <c r="CW16">
        <f>VLOOKUP(AD16,CardUpgrade!$O$9:$R$20,4,FALSE)</f>
        <v>0</v>
      </c>
      <c r="CX16">
        <f t="shared" si="10"/>
        <v>115000</v>
      </c>
      <c r="CZ16" s="76">
        <v>0</v>
      </c>
      <c r="DA16">
        <f t="shared" si="11"/>
        <v>115000</v>
      </c>
      <c r="DB16" s="76">
        <v>0.5</v>
      </c>
      <c r="DC16" s="76">
        <f t="shared" si="12"/>
        <v>0.5</v>
      </c>
      <c r="DD16">
        <f t="shared" si="13"/>
        <v>57500</v>
      </c>
      <c r="DE16">
        <f t="shared" si="14"/>
        <v>57500</v>
      </c>
      <c r="DF16">
        <f t="shared" si="15"/>
        <v>36</v>
      </c>
      <c r="DG16">
        <f>SUM($BH$5:BH16)</f>
        <v>100</v>
      </c>
      <c r="DH16">
        <f t="shared" si="16"/>
        <v>1597.2222222222222</v>
      </c>
      <c r="DJ16">
        <f>VLOOKUP(DG16,starIdelRewards!A:I,9,FALSE)*BU16</f>
        <v>8000</v>
      </c>
      <c r="DK16">
        <f>SUM($DJ$5:DJ16)</f>
        <v>47680</v>
      </c>
      <c r="DL16" s="54">
        <f t="shared" si="17"/>
        <v>0.20595637583892618</v>
      </c>
      <c r="DM16">
        <f t="shared" si="18"/>
        <v>19.965277777777779</v>
      </c>
    </row>
    <row r="17" spans="1:119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7"/>
      <c r="G17" t="str">
        <f t="shared" si="1"/>
        <v>紫1</v>
      </c>
      <c r="H17">
        <f>VLOOKUP(G17,Reference1!C:E,3,FALSE)</f>
        <v>579</v>
      </c>
      <c r="I17" s="59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187200</v>
      </c>
      <c r="AU17" s="2">
        <f t="shared" si="19"/>
        <v>6000</v>
      </c>
      <c r="AW17" s="48">
        <v>0</v>
      </c>
      <c r="AX17">
        <f t="shared" si="2"/>
        <v>6000</v>
      </c>
      <c r="AY17">
        <f t="shared" si="3"/>
        <v>0</v>
      </c>
      <c r="AZ17">
        <f>SUM($AY$5:AY17)</f>
        <v>0</v>
      </c>
      <c r="BA17">
        <f>AZ17/'Chest&amp;Cards&amp;Offer'!$R$3</f>
        <v>0</v>
      </c>
      <c r="BB17">
        <f t="shared" si="4"/>
        <v>0</v>
      </c>
      <c r="BC17">
        <v>13</v>
      </c>
      <c r="BH17">
        <f>VLOOKUP(LEFT(C17,1),CardsStar!$AB$13:$AF$16,2,FALSE)</f>
        <v>10</v>
      </c>
      <c r="BI17">
        <f>VLOOKUP(LEFT(C17,1),CardsStar!$AB$19:$AF$22,2,FALSE)</f>
        <v>3</v>
      </c>
      <c r="BJ17">
        <f>SUM($BI$5:BI17)</f>
        <v>39</v>
      </c>
      <c r="BS17">
        <f>VLOOKUP(BJ17,starIdelRewards!A:D,4,FALSE)</f>
        <v>250</v>
      </c>
      <c r="BT17">
        <v>1</v>
      </c>
      <c r="BU17">
        <f t="shared" si="5"/>
        <v>80</v>
      </c>
      <c r="BV17">
        <f t="shared" si="6"/>
        <v>20000</v>
      </c>
      <c r="BW17">
        <f>SUM($BV$5:BV17)</f>
        <v>166400</v>
      </c>
      <c r="BX17">
        <f>SUM($AX$5:AX17)</f>
        <v>187200</v>
      </c>
      <c r="BY17" s="54">
        <f t="shared" si="7"/>
        <v>-0.1111111111111111</v>
      </c>
      <c r="CF17">
        <f t="shared" si="8"/>
        <v>39</v>
      </c>
      <c r="CG17" s="57"/>
      <c r="CH17" s="51">
        <f t="shared" si="9"/>
        <v>13</v>
      </c>
      <c r="CI17" s="51">
        <f>CH17*'Chest&amp;Cards&amp;Offer'!$J$70</f>
        <v>1170</v>
      </c>
      <c r="CJ17" s="51"/>
      <c r="CK17" s="51"/>
      <c r="CP17">
        <f>VLOOKUP(W17,CardUpgrade!$O$9:$R$20,2,FALSE)</f>
        <v>10000</v>
      </c>
      <c r="CQ17">
        <f>VLOOKUP(X17,CardUpgrade!$O$9:$R$20,2,FALSE)</f>
        <v>4000</v>
      </c>
      <c r="CR17">
        <f>VLOOKUP(Y17,CardUpgrade!$O$9:$R$20,3,FALSE)</f>
        <v>10000</v>
      </c>
      <c r="CS17">
        <f>VLOOKUP(Z17,CardUpgrade!$O$9:$R$20,3,FALSE)</f>
        <v>10000</v>
      </c>
      <c r="CT17">
        <f>VLOOKUP(AA17,CardUpgrade!$O$9:$R$20,3,FALSE)</f>
        <v>24000</v>
      </c>
      <c r="CU17">
        <f>VLOOKUP(AB17,CardUpgrade!$O$9:$R$20,3,FALSE)</f>
        <v>3000</v>
      </c>
      <c r="CV17">
        <f>VLOOKUP(AC17,CardUpgrade!$O$9:$R$20,4,FALSE)</f>
        <v>57000</v>
      </c>
      <c r="CW17">
        <f>VLOOKUP(AD17,CardUpgrade!$O$9:$R$20,4,FALSE)</f>
        <v>0</v>
      </c>
      <c r="CX17">
        <f t="shared" si="10"/>
        <v>118000</v>
      </c>
      <c r="CZ17" s="76">
        <v>0</v>
      </c>
      <c r="DA17">
        <f t="shared" si="11"/>
        <v>118000</v>
      </c>
      <c r="DB17" s="76">
        <v>0.5</v>
      </c>
      <c r="DC17" s="76">
        <f t="shared" si="12"/>
        <v>0.5</v>
      </c>
      <c r="DD17">
        <f t="shared" si="13"/>
        <v>59000</v>
      </c>
      <c r="DE17">
        <f t="shared" si="14"/>
        <v>59000</v>
      </c>
      <c r="DF17">
        <f t="shared" si="15"/>
        <v>39</v>
      </c>
      <c r="DG17">
        <f>SUM($BH$5:BH17)</f>
        <v>110</v>
      </c>
      <c r="DH17">
        <f t="shared" si="16"/>
        <v>1512.8205128205129</v>
      </c>
      <c r="DJ17">
        <f>VLOOKUP(DG17,starIdelRewards!A:I,9,FALSE)*BU17</f>
        <v>8800</v>
      </c>
      <c r="DK17">
        <f>SUM($DJ$5:DJ17)</f>
        <v>56480</v>
      </c>
      <c r="DL17" s="54">
        <f t="shared" si="17"/>
        <v>4.4617563739376767E-2</v>
      </c>
      <c r="DM17">
        <f t="shared" si="18"/>
        <v>18.910256410256412</v>
      </c>
    </row>
    <row r="18" spans="1:119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7"/>
      <c r="G18" t="str">
        <f t="shared" si="1"/>
        <v>紫2</v>
      </c>
      <c r="H18">
        <f>VLOOKUP(G18,Reference1!C:E,3,FALSE)</f>
        <v>521.1</v>
      </c>
      <c r="I18" s="59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217200</v>
      </c>
      <c r="AU18" s="2">
        <f t="shared" si="19"/>
        <v>30000</v>
      </c>
      <c r="AW18" s="48">
        <v>0</v>
      </c>
      <c r="AX18">
        <f t="shared" si="2"/>
        <v>30000</v>
      </c>
      <c r="AY18">
        <f t="shared" si="3"/>
        <v>0</v>
      </c>
      <c r="AZ18">
        <f>SUM($AY$5:AY18)</f>
        <v>0</v>
      </c>
      <c r="BA18">
        <f>AZ18/'Chest&amp;Cards&amp;Offer'!$R$3</f>
        <v>0</v>
      </c>
      <c r="BB18">
        <f t="shared" si="4"/>
        <v>0</v>
      </c>
      <c r="BC18">
        <v>14</v>
      </c>
      <c r="BH18">
        <f>VLOOKUP(LEFT(C18,1),CardsStar!$AB$13:$AF$16,2,FALSE)</f>
        <v>10</v>
      </c>
      <c r="BI18">
        <f>VLOOKUP(LEFT(C18,1),CardsStar!$AB$19:$AF$22,2,FALSE)</f>
        <v>3</v>
      </c>
      <c r="BJ18">
        <f>SUM($BI$5:BI18)</f>
        <v>42</v>
      </c>
      <c r="BS18">
        <f>VLOOKUP(BJ18,starIdelRewards!A:D,4,FALSE)</f>
        <v>265</v>
      </c>
      <c r="BT18">
        <v>1</v>
      </c>
      <c r="BU18">
        <f t="shared" si="5"/>
        <v>80</v>
      </c>
      <c r="BV18">
        <f t="shared" si="6"/>
        <v>21200</v>
      </c>
      <c r="BW18">
        <f>SUM($BV$5:BV18)</f>
        <v>187600</v>
      </c>
      <c r="BX18">
        <f>SUM($AX$5:AX18)</f>
        <v>217200</v>
      </c>
      <c r="BY18" s="54">
        <f t="shared" si="7"/>
        <v>-0.13627992633517497</v>
      </c>
      <c r="CF18">
        <f t="shared" si="8"/>
        <v>42</v>
      </c>
      <c r="CG18" s="57"/>
      <c r="CH18" s="51">
        <f t="shared" si="9"/>
        <v>14</v>
      </c>
      <c r="CI18" s="51">
        <f>CH18*'Chest&amp;Cards&amp;Offer'!$J$70</f>
        <v>1260</v>
      </c>
      <c r="CJ18" s="51"/>
      <c r="CK18" s="51"/>
      <c r="CP18">
        <f>VLOOKUP(W18,CardUpgrade!$O$9:$R$20,2,FALSE)</f>
        <v>10000</v>
      </c>
      <c r="CQ18">
        <f>VLOOKUP(X18,CardUpgrade!$O$9:$R$20,2,FALSE)</f>
        <v>4000</v>
      </c>
      <c r="CR18">
        <f>VLOOKUP(Y18,CardUpgrade!$O$9:$R$20,3,FALSE)</f>
        <v>10000</v>
      </c>
      <c r="CS18">
        <f>VLOOKUP(Z18,CardUpgrade!$O$9:$R$20,3,FALSE)</f>
        <v>10000</v>
      </c>
      <c r="CT18">
        <f>VLOOKUP(AA18,CardUpgrade!$O$9:$R$20,3,FALSE)</f>
        <v>24000</v>
      </c>
      <c r="CU18">
        <f>VLOOKUP(AB18,CardUpgrade!$O$9:$R$20,3,FALSE)</f>
        <v>10000</v>
      </c>
      <c r="CV18">
        <f>VLOOKUP(AC18,CardUpgrade!$O$9:$R$20,4,FALSE)</f>
        <v>57000</v>
      </c>
      <c r="CW18">
        <f>VLOOKUP(AD18,CardUpgrade!$O$9:$R$20,4,FALSE)</f>
        <v>8000</v>
      </c>
      <c r="CX18">
        <f t="shared" si="10"/>
        <v>133000</v>
      </c>
      <c r="CZ18" s="76">
        <v>0</v>
      </c>
      <c r="DA18">
        <f t="shared" si="11"/>
        <v>133000</v>
      </c>
      <c r="DB18" s="76">
        <v>0.5</v>
      </c>
      <c r="DC18" s="76">
        <f t="shared" si="12"/>
        <v>0.5</v>
      </c>
      <c r="DD18">
        <f t="shared" si="13"/>
        <v>66500</v>
      </c>
      <c r="DE18">
        <f t="shared" si="14"/>
        <v>66500</v>
      </c>
      <c r="DF18">
        <f t="shared" si="15"/>
        <v>42</v>
      </c>
      <c r="DG18">
        <f>SUM($BH$5:BH18)</f>
        <v>120</v>
      </c>
      <c r="DH18">
        <f t="shared" si="16"/>
        <v>1583.3333333333333</v>
      </c>
      <c r="DJ18">
        <f>VLOOKUP(DG18,starIdelRewards!A:I,9,FALSE)*BU18</f>
        <v>9600</v>
      </c>
      <c r="DK18">
        <f>SUM($DJ$5:DJ18)</f>
        <v>66080</v>
      </c>
      <c r="DL18" s="54">
        <f t="shared" si="17"/>
        <v>6.3559322033898309E-3</v>
      </c>
      <c r="DM18">
        <f t="shared" si="18"/>
        <v>19.791666666666664</v>
      </c>
    </row>
    <row r="19" spans="1:119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7"/>
      <c r="G19" t="str">
        <f t="shared" si="1"/>
        <v>紫3</v>
      </c>
      <c r="H19">
        <f>VLOOKUP(G19,Reference1!C:E,3,FALSE)</f>
        <v>463.20000000000005</v>
      </c>
      <c r="I19" s="59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277200</v>
      </c>
      <c r="AU19" s="2">
        <f t="shared" si="19"/>
        <v>60000</v>
      </c>
      <c r="AW19" s="48">
        <v>0</v>
      </c>
      <c r="AX19">
        <f t="shared" si="2"/>
        <v>60000</v>
      </c>
      <c r="AY19">
        <f t="shared" si="3"/>
        <v>0</v>
      </c>
      <c r="AZ19">
        <f>SUM($AY$5:AY19)</f>
        <v>0</v>
      </c>
      <c r="BA19">
        <f>AZ19/'Chest&amp;Cards&amp;Offer'!$R$3</f>
        <v>0</v>
      </c>
      <c r="BB19">
        <f t="shared" si="4"/>
        <v>0</v>
      </c>
      <c r="BC19">
        <v>15</v>
      </c>
      <c r="BH19">
        <f>VLOOKUP(LEFT(C19,1),CardsStar!$AB$13:$AF$16,2,FALSE)</f>
        <v>10</v>
      </c>
      <c r="BI19">
        <f>VLOOKUP(LEFT(C19,1),CardsStar!$AB$19:$AF$22,2,FALSE)</f>
        <v>3</v>
      </c>
      <c r="BJ19">
        <f>SUM($BI$5:BI19)</f>
        <v>45</v>
      </c>
      <c r="BS19">
        <f>VLOOKUP(BJ19,starIdelRewards!A:D,4,FALSE)</f>
        <v>280</v>
      </c>
      <c r="BT19">
        <v>1</v>
      </c>
      <c r="BU19">
        <f t="shared" si="5"/>
        <v>80</v>
      </c>
      <c r="BV19">
        <f t="shared" si="6"/>
        <v>22400</v>
      </c>
      <c r="BW19">
        <f>SUM($BV$5:BV19)</f>
        <v>210000</v>
      </c>
      <c r="BX19">
        <f>SUM($AX$5:AX19)</f>
        <v>277200</v>
      </c>
      <c r="BY19" s="54">
        <f t="shared" si="7"/>
        <v>-0.24242424242424243</v>
      </c>
      <c r="CF19">
        <f t="shared" si="8"/>
        <v>45</v>
      </c>
      <c r="CG19" s="57"/>
      <c r="CH19" s="51">
        <f t="shared" si="9"/>
        <v>15</v>
      </c>
      <c r="CI19" s="51">
        <f>CH19*'Chest&amp;Cards&amp;Offer'!$J$70</f>
        <v>1350</v>
      </c>
      <c r="CJ19" s="51"/>
      <c r="CK19" s="51"/>
      <c r="CP19">
        <f>VLOOKUP(W19,CardUpgrade!$O$9:$R$20,2,FALSE)</f>
        <v>10000</v>
      </c>
      <c r="CQ19">
        <f>VLOOKUP(X19,CardUpgrade!$O$9:$R$20,2,FALSE)</f>
        <v>4000</v>
      </c>
      <c r="CR19">
        <f>VLOOKUP(Y19,CardUpgrade!$O$9:$R$20,3,FALSE)</f>
        <v>10000</v>
      </c>
      <c r="CS19">
        <f>VLOOKUP(Z19,CardUpgrade!$O$9:$R$20,3,FALSE)</f>
        <v>10000</v>
      </c>
      <c r="CT19">
        <f>VLOOKUP(AA19,CardUpgrade!$O$9:$R$20,3,FALSE)</f>
        <v>24000</v>
      </c>
      <c r="CU19">
        <f>VLOOKUP(AB19,CardUpgrade!$O$9:$R$20,3,FALSE)</f>
        <v>24000</v>
      </c>
      <c r="CV19">
        <f>VLOOKUP(AC19,CardUpgrade!$O$9:$R$20,4,FALSE)</f>
        <v>57000</v>
      </c>
      <c r="CW19">
        <f>VLOOKUP(AD19,CardUpgrade!$O$9:$R$20,4,FALSE)</f>
        <v>23000</v>
      </c>
      <c r="CX19">
        <f t="shared" si="10"/>
        <v>162000</v>
      </c>
      <c r="CZ19" s="76">
        <v>0</v>
      </c>
      <c r="DA19">
        <f t="shared" si="11"/>
        <v>162000</v>
      </c>
      <c r="DB19" s="76">
        <v>0.5</v>
      </c>
      <c r="DC19" s="76">
        <f t="shared" si="12"/>
        <v>0.5</v>
      </c>
      <c r="DD19">
        <f t="shared" si="13"/>
        <v>81000</v>
      </c>
      <c r="DE19">
        <f t="shared" si="14"/>
        <v>81000</v>
      </c>
      <c r="DF19">
        <f t="shared" si="15"/>
        <v>45</v>
      </c>
      <c r="DG19">
        <f>SUM($BH$5:BH19)</f>
        <v>130</v>
      </c>
      <c r="DH19">
        <f t="shared" si="16"/>
        <v>1800</v>
      </c>
      <c r="DJ19">
        <f>VLOOKUP(DG19,starIdelRewards!A:I,9,FALSE)*BU19</f>
        <v>10400</v>
      </c>
      <c r="DK19">
        <f>SUM($DJ$5:DJ19)</f>
        <v>76480</v>
      </c>
      <c r="DL19" s="54">
        <f t="shared" si="17"/>
        <v>5.9100418410041843E-2</v>
      </c>
      <c r="DM19">
        <f t="shared" si="18"/>
        <v>22.5</v>
      </c>
    </row>
    <row r="20" spans="1:119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9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283200</v>
      </c>
      <c r="AU20" s="2">
        <f t="shared" si="19"/>
        <v>6000</v>
      </c>
      <c r="AW20" s="48">
        <v>0</v>
      </c>
      <c r="AX20">
        <f t="shared" si="2"/>
        <v>6000</v>
      </c>
      <c r="AY20">
        <f t="shared" si="3"/>
        <v>0</v>
      </c>
      <c r="AZ20">
        <f>SUM($AY$5:AY20)</f>
        <v>0</v>
      </c>
      <c r="BA20">
        <f>AZ20/'Chest&amp;Cards&amp;Offer'!$R$3</f>
        <v>0</v>
      </c>
      <c r="BB20">
        <f t="shared" si="4"/>
        <v>0</v>
      </c>
      <c r="BC20">
        <v>16</v>
      </c>
      <c r="BH20">
        <f>VLOOKUP(LEFT(C20,1),CardsStar!$AB$13:$AF$16,2,FALSE)</f>
        <v>6</v>
      </c>
      <c r="BI20">
        <f>VLOOKUP(LEFT(C20,1),CardsStar!$AB$19:$AF$22,2,FALSE)</f>
        <v>3</v>
      </c>
      <c r="BJ20">
        <f>SUM($BI$5:BI20)</f>
        <v>48</v>
      </c>
      <c r="BS20">
        <f>VLOOKUP(BJ20,starIdelRewards!A:D,4,FALSE)</f>
        <v>295</v>
      </c>
      <c r="BT20">
        <v>1</v>
      </c>
      <c r="BU20">
        <f t="shared" si="5"/>
        <v>80</v>
      </c>
      <c r="BV20">
        <f t="shared" si="6"/>
        <v>23600</v>
      </c>
      <c r="BW20">
        <f>SUM($BV$5:BV20)</f>
        <v>233600</v>
      </c>
      <c r="BX20">
        <f>SUM($AX$5:AX20)</f>
        <v>283200</v>
      </c>
      <c r="BY20" s="54">
        <f t="shared" si="7"/>
        <v>-0.1751412429378531</v>
      </c>
      <c r="CF20">
        <f t="shared" si="8"/>
        <v>48</v>
      </c>
      <c r="CG20" s="57"/>
      <c r="CH20" s="51">
        <f t="shared" si="9"/>
        <v>16</v>
      </c>
      <c r="CI20" s="51">
        <f>CH20*'Chest&amp;Cards&amp;Offer'!$J$70</f>
        <v>1440</v>
      </c>
      <c r="CJ20" s="51"/>
      <c r="CK20" s="51"/>
      <c r="CP20">
        <f>VLOOKUP(W20,CardUpgrade!$O$9:$R$20,2,FALSE)</f>
        <v>10000</v>
      </c>
      <c r="CQ20">
        <f>VLOOKUP(X20,CardUpgrade!$O$9:$R$20,2,FALSE)</f>
        <v>10000</v>
      </c>
      <c r="CR20">
        <f>VLOOKUP(Y20,CardUpgrade!$O$9:$R$20,3,FALSE)</f>
        <v>10000</v>
      </c>
      <c r="CS20">
        <f>VLOOKUP(Z20,CardUpgrade!$O$9:$R$20,3,FALSE)</f>
        <v>10000</v>
      </c>
      <c r="CT20">
        <f>VLOOKUP(AA20,CardUpgrade!$O$9:$R$20,3,FALSE)</f>
        <v>24000</v>
      </c>
      <c r="CU20">
        <f>VLOOKUP(AB20,CardUpgrade!$O$9:$R$20,3,FALSE)</f>
        <v>24000</v>
      </c>
      <c r="CV20">
        <f>VLOOKUP(AC20,CardUpgrade!$O$9:$R$20,4,FALSE)</f>
        <v>57000</v>
      </c>
      <c r="CW20">
        <f>VLOOKUP(AD20,CardUpgrade!$O$9:$R$20,4,FALSE)</f>
        <v>57000</v>
      </c>
      <c r="CX20">
        <f t="shared" si="10"/>
        <v>202000</v>
      </c>
      <c r="CZ20" s="76">
        <v>0</v>
      </c>
      <c r="DA20">
        <f t="shared" si="11"/>
        <v>202000</v>
      </c>
      <c r="DB20" s="76">
        <v>0.5</v>
      </c>
      <c r="DC20" s="76">
        <f t="shared" si="12"/>
        <v>0.5</v>
      </c>
      <c r="DD20">
        <f t="shared" si="13"/>
        <v>101000</v>
      </c>
      <c r="DE20">
        <f t="shared" si="14"/>
        <v>101000</v>
      </c>
      <c r="DF20">
        <f t="shared" si="15"/>
        <v>48</v>
      </c>
      <c r="DG20">
        <f>SUM($BH$5:BH20)</f>
        <v>136</v>
      </c>
      <c r="DH20">
        <f t="shared" si="16"/>
        <v>2104.1666666666665</v>
      </c>
      <c r="DJ20">
        <f>VLOOKUP(DG20,starIdelRewards!A:I,9,FALSE)*BU20</f>
        <v>10880</v>
      </c>
      <c r="DK20">
        <f>SUM($DJ$5:DJ20)</f>
        <v>87360</v>
      </c>
      <c r="DL20" s="54">
        <f t="shared" si="17"/>
        <v>0.15613553113553114</v>
      </c>
      <c r="DM20">
        <f t="shared" si="18"/>
        <v>26.302083333333332</v>
      </c>
    </row>
    <row r="21" spans="1:119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9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343200</v>
      </c>
      <c r="AU21" s="2">
        <f t="shared" si="19"/>
        <v>60000</v>
      </c>
      <c r="AW21" s="48">
        <v>1</v>
      </c>
      <c r="AX21">
        <f t="shared" si="2"/>
        <v>0</v>
      </c>
      <c r="AY21">
        <f t="shared" si="3"/>
        <v>60000</v>
      </c>
      <c r="AZ21">
        <f>SUM($AY$5:AY21)</f>
        <v>60000</v>
      </c>
      <c r="BA21">
        <f>AZ21/'Chest&amp;Cards&amp;Offer'!$R$3</f>
        <v>500</v>
      </c>
      <c r="BB21">
        <f t="shared" si="4"/>
        <v>5</v>
      </c>
      <c r="BC21">
        <v>17</v>
      </c>
      <c r="BH21">
        <f>VLOOKUP(LEFT(C21,1),CardsStar!$AB$13:$AF$16,2,FALSE)</f>
        <v>10</v>
      </c>
      <c r="BI21">
        <f>VLOOKUP(LEFT(C21,1),CardsStar!$AB$19:$AF$22,2,FALSE)</f>
        <v>3</v>
      </c>
      <c r="BJ21">
        <f>SUM($BI$5:BI21)</f>
        <v>51</v>
      </c>
      <c r="BS21">
        <f>VLOOKUP(BJ21,starIdelRewards!A:D,4,FALSE)</f>
        <v>310</v>
      </c>
      <c r="BT21">
        <v>1</v>
      </c>
      <c r="BU21">
        <f t="shared" si="5"/>
        <v>80</v>
      </c>
      <c r="BV21">
        <f t="shared" si="6"/>
        <v>24800</v>
      </c>
      <c r="BW21">
        <f>SUM($BV$5:BV21)</f>
        <v>258400</v>
      </c>
      <c r="BX21">
        <f>SUM($AX$5:AX21)</f>
        <v>283200</v>
      </c>
      <c r="BY21" s="54">
        <f t="shared" si="7"/>
        <v>-8.7570621468926552E-2</v>
      </c>
      <c r="CF21">
        <f t="shared" si="8"/>
        <v>51</v>
      </c>
      <c r="CG21" s="57"/>
      <c r="CH21" s="51">
        <f t="shared" si="9"/>
        <v>17</v>
      </c>
      <c r="CI21" s="51">
        <f>CH21*'Chest&amp;Cards&amp;Offer'!$J$70</f>
        <v>1530</v>
      </c>
      <c r="CJ21" s="51"/>
      <c r="CK21" s="51"/>
      <c r="CP21">
        <f>VLOOKUP(W21,CardUpgrade!$O$9:$R$20,2,FALSE)</f>
        <v>10000</v>
      </c>
      <c r="CQ21">
        <f>VLOOKUP(X21,CardUpgrade!$O$9:$R$20,2,FALSE)</f>
        <v>10000</v>
      </c>
      <c r="CR21">
        <f>VLOOKUP(Y21,CardUpgrade!$O$9:$R$20,3,FALSE)</f>
        <v>24000</v>
      </c>
      <c r="CS21">
        <f>VLOOKUP(Z21,CardUpgrade!$O$9:$R$20,3,FALSE)</f>
        <v>10000</v>
      </c>
      <c r="CT21">
        <f>VLOOKUP(AA21,CardUpgrade!$O$9:$R$20,3,FALSE)</f>
        <v>24000</v>
      </c>
      <c r="CU21">
        <f>VLOOKUP(AB21,CardUpgrade!$O$9:$R$20,3,FALSE)</f>
        <v>24000</v>
      </c>
      <c r="CV21">
        <f>VLOOKUP(AC21,CardUpgrade!$O$9:$R$20,4,FALSE)</f>
        <v>57000</v>
      </c>
      <c r="CW21">
        <f>VLOOKUP(AD21,CardUpgrade!$O$9:$R$20,4,FALSE)</f>
        <v>57000</v>
      </c>
      <c r="CX21">
        <f t="shared" si="10"/>
        <v>216000</v>
      </c>
      <c r="CZ21" s="76">
        <v>0</v>
      </c>
      <c r="DA21">
        <f t="shared" si="11"/>
        <v>216000</v>
      </c>
      <c r="DB21" s="76">
        <v>0.5</v>
      </c>
      <c r="DC21" s="76">
        <f t="shared" si="12"/>
        <v>0.5</v>
      </c>
      <c r="DD21">
        <f t="shared" si="13"/>
        <v>108000</v>
      </c>
      <c r="DE21">
        <f t="shared" si="14"/>
        <v>108000</v>
      </c>
      <c r="DF21">
        <f t="shared" si="15"/>
        <v>51</v>
      </c>
      <c r="DG21">
        <f>SUM($BH$5:BH21)</f>
        <v>146</v>
      </c>
      <c r="DH21">
        <f t="shared" si="16"/>
        <v>2117.6470588235293</v>
      </c>
      <c r="DJ21">
        <f>VLOOKUP(DG21,starIdelRewards!A:I,9,FALSE)*BU21</f>
        <v>11680</v>
      </c>
      <c r="DK21">
        <f>SUM($DJ$5:DJ21)</f>
        <v>99040</v>
      </c>
      <c r="DL21" s="54">
        <f t="shared" si="17"/>
        <v>9.0468497576736667E-2</v>
      </c>
      <c r="DM21">
        <f t="shared" si="18"/>
        <v>26.470588235294116</v>
      </c>
    </row>
    <row r="22" spans="1:119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9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403200</v>
      </c>
      <c r="AU22" s="2">
        <f t="shared" si="19"/>
        <v>60000</v>
      </c>
      <c r="AW22" s="48">
        <v>1</v>
      </c>
      <c r="AX22">
        <f t="shared" si="2"/>
        <v>0</v>
      </c>
      <c r="AY22">
        <f t="shared" si="3"/>
        <v>60000</v>
      </c>
      <c r="AZ22">
        <f>SUM($AY$5:AY22)</f>
        <v>120000</v>
      </c>
      <c r="BA22">
        <f>AZ22/'Chest&amp;Cards&amp;Offer'!$R$3</f>
        <v>1000</v>
      </c>
      <c r="BB22">
        <f t="shared" si="4"/>
        <v>10</v>
      </c>
      <c r="BC22">
        <v>18</v>
      </c>
      <c r="BD22">
        <f>SUM(AY5:AY22)</f>
        <v>120000</v>
      </c>
      <c r="BE22">
        <f>BD22/'Chest&amp;Cards&amp;Offer'!$R$3</f>
        <v>1000</v>
      </c>
      <c r="BF22">
        <f>BE22/100</f>
        <v>10</v>
      </c>
      <c r="BG22">
        <f>SUM(AX5:AX22)</f>
        <v>283200</v>
      </c>
      <c r="BH22">
        <f>VLOOKUP(LEFT(C22,1),CardsStar!$AB$13:$AF$16,2,FALSE)</f>
        <v>10</v>
      </c>
      <c r="BI22">
        <f>VLOOKUP(LEFT(C22,1),CardsStar!$AB$19:$AF$22,2,FALSE)</f>
        <v>3</v>
      </c>
      <c r="BJ22">
        <f>SUM($BI$5:BI22)</f>
        <v>54</v>
      </c>
      <c r="BS22">
        <f>VLOOKUP(BJ22,starIdelRewards!A:D,4,FALSE)</f>
        <v>325</v>
      </c>
      <c r="BT22">
        <v>1</v>
      </c>
      <c r="BU22">
        <f t="shared" si="5"/>
        <v>80</v>
      </c>
      <c r="BV22">
        <f t="shared" si="6"/>
        <v>26000</v>
      </c>
      <c r="BW22">
        <f>SUM($BV$5:BV22)</f>
        <v>284400</v>
      </c>
      <c r="BX22">
        <f>SUM($AX$5:AX22)</f>
        <v>283200</v>
      </c>
      <c r="BY22" s="54">
        <f t="shared" si="7"/>
        <v>4.2372881355932203E-3</v>
      </c>
      <c r="CA22">
        <f>BF22</f>
        <v>10</v>
      </c>
      <c r="CB22">
        <f>CA22/2</f>
        <v>5</v>
      </c>
      <c r="CC22" t="s">
        <v>434</v>
      </c>
      <c r="CE22">
        <f>BJ22</f>
        <v>54</v>
      </c>
      <c r="CF22">
        <f>BJ22</f>
        <v>54</v>
      </c>
      <c r="CG22" s="57"/>
      <c r="CH22" s="51">
        <f t="shared" si="9"/>
        <v>18</v>
      </c>
      <c r="CI22" s="51">
        <f>CH22*'Chest&amp;Cards&amp;Offer'!$J$70</f>
        <v>1620</v>
      </c>
      <c r="CJ22" s="51">
        <f>CI22+BE22/3</f>
        <v>1953.3333333333333</v>
      </c>
      <c r="CM22">
        <f>CJ22*2</f>
        <v>3906.6666666666665</v>
      </c>
      <c r="CP22">
        <f>VLOOKUP(W22,CardUpgrade!$O$9:$R$20,2,FALSE)</f>
        <v>10000</v>
      </c>
      <c r="CQ22">
        <f>VLOOKUP(X22,CardUpgrade!$O$9:$R$20,2,FALSE)</f>
        <v>10000</v>
      </c>
      <c r="CR22">
        <f>VLOOKUP(Y22,CardUpgrade!$O$9:$R$20,3,FALSE)</f>
        <v>24000</v>
      </c>
      <c r="CS22">
        <f>VLOOKUP(Z22,CardUpgrade!$O$9:$R$20,3,FALSE)</f>
        <v>24000</v>
      </c>
      <c r="CT22">
        <f>VLOOKUP(AA22,CardUpgrade!$O$9:$R$20,3,FALSE)</f>
        <v>24000</v>
      </c>
      <c r="CU22">
        <f>VLOOKUP(AB22,CardUpgrade!$O$9:$R$20,3,FALSE)</f>
        <v>24000</v>
      </c>
      <c r="CV22">
        <f>VLOOKUP(AC22,CardUpgrade!$O$9:$R$20,4,FALSE)</f>
        <v>57000</v>
      </c>
      <c r="CW22">
        <f>VLOOKUP(AD22,CardUpgrade!$O$9:$R$20,4,FALSE)</f>
        <v>57000</v>
      </c>
      <c r="CX22">
        <f t="shared" si="10"/>
        <v>230000</v>
      </c>
      <c r="CZ22" s="76">
        <v>0</v>
      </c>
      <c r="DA22">
        <f t="shared" si="11"/>
        <v>230000</v>
      </c>
      <c r="DB22" s="76">
        <v>0.5</v>
      </c>
      <c r="DC22" s="76">
        <f t="shared" si="12"/>
        <v>0.5</v>
      </c>
      <c r="DD22">
        <f t="shared" si="13"/>
        <v>115000</v>
      </c>
      <c r="DE22">
        <f t="shared" si="14"/>
        <v>115000</v>
      </c>
      <c r="DF22">
        <f t="shared" si="15"/>
        <v>54</v>
      </c>
      <c r="DG22">
        <f>SUM($BH$5:BH22)</f>
        <v>156</v>
      </c>
      <c r="DH22">
        <f t="shared" si="16"/>
        <v>2129.6296296296296</v>
      </c>
      <c r="DI22">
        <f>AVERAGE(DH5:DH22)</f>
        <v>1284.4203832357427</v>
      </c>
      <c r="DJ22">
        <f>VLOOKUP(DG22,starIdelRewards!A:I,9,FALSE)*BU22</f>
        <v>12480</v>
      </c>
      <c r="DK22">
        <f>SUM($DJ$5:DJ22)</f>
        <v>111520</v>
      </c>
      <c r="DL22" s="54">
        <f t="shared" si="17"/>
        <v>3.1205164992826398E-2</v>
      </c>
      <c r="DM22">
        <f t="shared" si="18"/>
        <v>26.62037037037037</v>
      </c>
    </row>
    <row r="23" spans="1:119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20">C23&amp;" - " &amp;"Lv"&amp;D23</f>
        <v>橙1 - Lv4</v>
      </c>
      <c r="G23" t="str">
        <f t="shared" ref="G23:G39" si="21">TEXT(SUBSTITUTE(C23,RIGHT(C23,1),"")&amp;D23,0)</f>
        <v>橙4</v>
      </c>
      <c r="H23">
        <f>VLOOKUP(G23,Reference1!C:E,3,FALSE)</f>
        <v>793</v>
      </c>
      <c r="I23" s="60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415200</v>
      </c>
      <c r="AU23" s="11">
        <f t="shared" si="19"/>
        <v>12000</v>
      </c>
      <c r="AW23" s="49">
        <v>0.3</v>
      </c>
      <c r="AX23">
        <f t="shared" si="2"/>
        <v>8400</v>
      </c>
      <c r="AY23">
        <f t="shared" si="3"/>
        <v>3600</v>
      </c>
      <c r="AZ23">
        <f>SUM($AY$5:AY23)</f>
        <v>123600</v>
      </c>
      <c r="BA23">
        <f>AZ23/'Chest&amp;Cards&amp;Offer'!$R$3</f>
        <v>1030</v>
      </c>
      <c r="BB23">
        <f t="shared" si="4"/>
        <v>10.3</v>
      </c>
      <c r="BC23">
        <v>19</v>
      </c>
      <c r="BH23">
        <f>VLOOKUP(LEFT(C23,1),CardsStar!$AB$13:$AF$16,3,FALSE)</f>
        <v>8</v>
      </c>
      <c r="BI23">
        <f>VLOOKUP(LEFT(C23,1),CardsStar!$AB$19:$AF$22,3,FALSE)</f>
        <v>3</v>
      </c>
      <c r="BJ23">
        <f>SUM($BI$5:BI23)</f>
        <v>57</v>
      </c>
      <c r="BS23">
        <f>VLOOKUP(BJ23,starIdelRewards!A:D,4,FALSE)</f>
        <v>340</v>
      </c>
      <c r="BT23">
        <v>2</v>
      </c>
      <c r="BU23">
        <f t="shared" si="5"/>
        <v>160</v>
      </c>
      <c r="BV23">
        <f t="shared" si="6"/>
        <v>54400</v>
      </c>
      <c r="BW23">
        <f>SUM($BV$5:BV23)</f>
        <v>338800</v>
      </c>
      <c r="BX23">
        <f>SUM($AX$5:AX23)</f>
        <v>291600</v>
      </c>
      <c r="BY23" s="54">
        <f t="shared" si="7"/>
        <v>0.16186556927297668</v>
      </c>
      <c r="CB23" t="s">
        <v>436</v>
      </c>
      <c r="CF23">
        <f t="shared" si="8"/>
        <v>57</v>
      </c>
      <c r="CG23" s="56"/>
      <c r="CH23" s="51">
        <f>CH5</f>
        <v>1</v>
      </c>
      <c r="CI23" s="51">
        <f>CI5</f>
        <v>90</v>
      </c>
      <c r="CJ23" s="50"/>
      <c r="CP23">
        <f>VLOOKUP(W23,CardUpgrade!$O$9:$R$20,2,FALSE)</f>
        <v>18000</v>
      </c>
      <c r="CQ23">
        <f>VLOOKUP(X23,CardUpgrade!$O$9:$R$20,2,FALSE)</f>
        <v>10000</v>
      </c>
      <c r="CR23">
        <f>VLOOKUP(Y23,CardUpgrade!$O$9:$R$20,3,FALSE)</f>
        <v>24000</v>
      </c>
      <c r="CS23">
        <f>VLOOKUP(Z23,CardUpgrade!$O$9:$R$20,3,FALSE)</f>
        <v>24000</v>
      </c>
      <c r="CT23">
        <f>VLOOKUP(AA23,CardUpgrade!$O$9:$R$20,3,FALSE)</f>
        <v>24000</v>
      </c>
      <c r="CU23">
        <f>VLOOKUP(AB23,CardUpgrade!$O$9:$R$20,3,FALSE)</f>
        <v>24000</v>
      </c>
      <c r="CV23">
        <f>VLOOKUP(AC23,CardUpgrade!$O$9:$R$20,4,FALSE)</f>
        <v>57000</v>
      </c>
      <c r="CW23">
        <f>VLOOKUP(AD23,CardUpgrade!$O$9:$R$20,4,FALSE)</f>
        <v>57000</v>
      </c>
      <c r="CX23">
        <f t="shared" si="10"/>
        <v>238000</v>
      </c>
      <c r="CZ23" s="76">
        <v>0.1</v>
      </c>
      <c r="DA23">
        <f t="shared" si="11"/>
        <v>214200</v>
      </c>
      <c r="DB23" s="76">
        <v>0.8</v>
      </c>
      <c r="DC23" s="76">
        <f t="shared" si="12"/>
        <v>0.19999999999999996</v>
      </c>
      <c r="DD23">
        <f t="shared" si="13"/>
        <v>171360</v>
      </c>
      <c r="DE23">
        <f t="shared" si="14"/>
        <v>42839.999999999993</v>
      </c>
      <c r="DF23">
        <f t="shared" si="15"/>
        <v>57</v>
      </c>
      <c r="DG23">
        <f>SUM($BH$5:BH23)</f>
        <v>164</v>
      </c>
      <c r="DH23">
        <f t="shared" si="16"/>
        <v>751.57894736842093</v>
      </c>
      <c r="DJ23">
        <f>VLOOKUP(DG23,starIdelRewards!A:I,9,FALSE)*BU23</f>
        <v>26240</v>
      </c>
      <c r="DK23">
        <f>SUM($DJ$5:DJ23)</f>
        <v>137760</v>
      </c>
      <c r="DL23" s="54">
        <f t="shared" si="17"/>
        <v>0.24390243902439024</v>
      </c>
      <c r="DM23">
        <f t="shared" si="18"/>
        <v>18.789473684210527</v>
      </c>
      <c r="DO23" s="11" t="s">
        <v>307</v>
      </c>
    </row>
    <row r="24" spans="1:119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20"/>
        <v>橙2 - Lv4</v>
      </c>
      <c r="G24" t="str">
        <f t="shared" si="21"/>
        <v>橙4</v>
      </c>
      <c r="H24">
        <f>VLOOKUP(G24,Reference1!C:E,3,FALSE)</f>
        <v>793</v>
      </c>
      <c r="I24" s="60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427200</v>
      </c>
      <c r="AU24" s="11">
        <f t="shared" si="19"/>
        <v>12000</v>
      </c>
      <c r="AW24" s="49">
        <v>0.3</v>
      </c>
      <c r="AX24">
        <f>AU24*(1-AW24)</f>
        <v>8400</v>
      </c>
      <c r="AY24">
        <f t="shared" si="3"/>
        <v>3600</v>
      </c>
      <c r="AZ24">
        <f>SUM($AY$5:AY24)</f>
        <v>127200</v>
      </c>
      <c r="BA24">
        <f>AZ24/'Chest&amp;Cards&amp;Offer'!$R$3</f>
        <v>1060</v>
      </c>
      <c r="BB24">
        <f t="shared" si="4"/>
        <v>10.6</v>
      </c>
      <c r="BC24">
        <v>20</v>
      </c>
      <c r="BH24">
        <f>VLOOKUP(LEFT(C24,1),CardsStar!$AB$13:$AF$16,3,FALSE)</f>
        <v>8</v>
      </c>
      <c r="BI24">
        <f>VLOOKUP(LEFT(C24,1),CardsStar!$AB$19:$AF$22,3,FALSE)</f>
        <v>3</v>
      </c>
      <c r="BJ24">
        <f>SUM($BI$5:BI24)</f>
        <v>60</v>
      </c>
      <c r="BS24">
        <f>VLOOKUP(BJ24,starIdelRewards!A:D,4,FALSE)</f>
        <v>355</v>
      </c>
      <c r="BT24">
        <v>2</v>
      </c>
      <c r="BU24">
        <f t="shared" si="5"/>
        <v>160</v>
      </c>
      <c r="BV24">
        <f t="shared" si="6"/>
        <v>56800</v>
      </c>
      <c r="BW24">
        <f>SUM($BV$5:BV24)</f>
        <v>395600</v>
      </c>
      <c r="BX24">
        <f>SUM($AX$5:AX24)</f>
        <v>300000</v>
      </c>
      <c r="BY24" s="54">
        <f t="shared" si="7"/>
        <v>0.31866666666666665</v>
      </c>
      <c r="CF24">
        <f t="shared" si="8"/>
        <v>60</v>
      </c>
      <c r="CG24" s="56"/>
      <c r="CH24" s="51">
        <f t="shared" ref="CH24:CI64" si="22">CH6</f>
        <v>2</v>
      </c>
      <c r="CI24" s="51">
        <f t="shared" si="22"/>
        <v>180</v>
      </c>
      <c r="CJ24" s="50"/>
      <c r="CK24" s="51" t="s">
        <v>481</v>
      </c>
      <c r="CP24">
        <f>VLOOKUP(W24,CardUpgrade!$O$9:$R$20,2,FALSE)</f>
        <v>18000</v>
      </c>
      <c r="CQ24">
        <f>VLOOKUP(X24,CardUpgrade!$O$9:$R$20,2,FALSE)</f>
        <v>18000</v>
      </c>
      <c r="CR24">
        <f>VLOOKUP(Y24,CardUpgrade!$O$9:$R$20,3,FALSE)</f>
        <v>24000</v>
      </c>
      <c r="CS24">
        <f>VLOOKUP(Z24,CardUpgrade!$O$9:$R$20,3,FALSE)</f>
        <v>24000</v>
      </c>
      <c r="CT24">
        <f>VLOOKUP(AA24,CardUpgrade!$O$9:$R$20,3,FALSE)</f>
        <v>24000</v>
      </c>
      <c r="CU24">
        <f>VLOOKUP(AB24,CardUpgrade!$O$9:$R$20,3,FALSE)</f>
        <v>24000</v>
      </c>
      <c r="CV24">
        <f>VLOOKUP(AC24,CardUpgrade!$O$9:$R$20,4,FALSE)</f>
        <v>57000</v>
      </c>
      <c r="CW24">
        <f>VLOOKUP(AD24,CardUpgrade!$O$9:$R$20,4,FALSE)</f>
        <v>57000</v>
      </c>
      <c r="CX24">
        <f t="shared" si="10"/>
        <v>246000</v>
      </c>
      <c r="CZ24" s="76">
        <v>0.1</v>
      </c>
      <c r="DA24">
        <f t="shared" si="11"/>
        <v>221400</v>
      </c>
      <c r="DB24" s="76">
        <v>0.8</v>
      </c>
      <c r="DC24" s="76">
        <f t="shared" si="12"/>
        <v>0.19999999999999996</v>
      </c>
      <c r="DD24">
        <f t="shared" si="13"/>
        <v>177120</v>
      </c>
      <c r="DE24">
        <f t="shared" si="14"/>
        <v>44279.999999999993</v>
      </c>
      <c r="DF24">
        <f t="shared" si="15"/>
        <v>60</v>
      </c>
      <c r="DG24">
        <f>SUM($BH$5:BH24)</f>
        <v>172</v>
      </c>
      <c r="DH24">
        <f t="shared" si="16"/>
        <v>737.99999999999989</v>
      </c>
      <c r="DJ24">
        <f>VLOOKUP(DG24,starIdelRewards!A:I,9,FALSE)*BU24</f>
        <v>27520</v>
      </c>
      <c r="DK24">
        <f>SUM($DJ$5:DJ24)</f>
        <v>165280</v>
      </c>
      <c r="DL24" s="54">
        <f t="shared" si="17"/>
        <v>7.1636011616650536E-2</v>
      </c>
      <c r="DM24">
        <f t="shared" si="18"/>
        <v>18.45</v>
      </c>
      <c r="DO24" t="s">
        <v>308</v>
      </c>
    </row>
    <row r="25" spans="1:119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20"/>
        <v>橙1 - Lv5</v>
      </c>
      <c r="G25" t="str">
        <f t="shared" si="21"/>
        <v>橙5</v>
      </c>
      <c r="H25">
        <f>VLOOKUP(G25,Reference1!C:E,3,FALSE)</f>
        <v>713.7</v>
      </c>
      <c r="I25" s="60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445200</v>
      </c>
      <c r="AU25" s="11">
        <f t="shared" si="19"/>
        <v>18000</v>
      </c>
      <c r="AW25" s="49">
        <v>0.3</v>
      </c>
      <c r="AX25">
        <f>AU25*(1-AW25)</f>
        <v>12600</v>
      </c>
      <c r="AY25">
        <f t="shared" si="3"/>
        <v>5400</v>
      </c>
      <c r="AZ25">
        <f>SUM($AY$5:AY25)</f>
        <v>132600</v>
      </c>
      <c r="BA25">
        <f>AZ25/'Chest&amp;Cards&amp;Offer'!$R$3</f>
        <v>1105</v>
      </c>
      <c r="BB25">
        <f t="shared" si="4"/>
        <v>11.05</v>
      </c>
      <c r="BC25">
        <v>21</v>
      </c>
      <c r="BH25">
        <f>VLOOKUP(LEFT(C25,1),CardsStar!$AB$13:$AF$16,3,FALSE)</f>
        <v>8</v>
      </c>
      <c r="BI25">
        <f>VLOOKUP(LEFT(C25,1),CardsStar!$AB$19:$AF$22,3,FALSE)</f>
        <v>3</v>
      </c>
      <c r="BJ25">
        <f>SUM($BI$5:BI25)</f>
        <v>63</v>
      </c>
      <c r="BS25">
        <f>VLOOKUP(BJ25,starIdelRewards!A:D,4,FALSE)</f>
        <v>370</v>
      </c>
      <c r="BT25">
        <v>2</v>
      </c>
      <c r="BU25">
        <f t="shared" si="5"/>
        <v>160</v>
      </c>
      <c r="BV25">
        <f t="shared" si="6"/>
        <v>59200</v>
      </c>
      <c r="BW25">
        <f>SUM($BV$5:BV25)</f>
        <v>454800</v>
      </c>
      <c r="BX25">
        <f>SUM($AX$5:AX25)</f>
        <v>312600</v>
      </c>
      <c r="BY25" s="54">
        <f t="shared" si="7"/>
        <v>0.45489443378119004</v>
      </c>
      <c r="CF25">
        <f t="shared" si="8"/>
        <v>63</v>
      </c>
      <c r="CG25" s="56"/>
      <c r="CH25" s="51">
        <f t="shared" si="22"/>
        <v>3</v>
      </c>
      <c r="CI25" s="51">
        <f t="shared" si="22"/>
        <v>270</v>
      </c>
      <c r="CJ25" s="50"/>
      <c r="CP25">
        <f>VLOOKUP(W25,CardUpgrade!$O$9:$R$20,2,FALSE)</f>
        <v>48000</v>
      </c>
      <c r="CQ25">
        <f>VLOOKUP(X25,CardUpgrade!$O$9:$R$20,2,FALSE)</f>
        <v>18000</v>
      </c>
      <c r="CR25">
        <f>VLOOKUP(Y25,CardUpgrade!$O$9:$R$20,3,FALSE)</f>
        <v>24000</v>
      </c>
      <c r="CS25">
        <f>VLOOKUP(Z25,CardUpgrade!$O$9:$R$20,3,FALSE)</f>
        <v>24000</v>
      </c>
      <c r="CT25">
        <f>VLOOKUP(AA25,CardUpgrade!$O$9:$R$20,3,FALSE)</f>
        <v>24000</v>
      </c>
      <c r="CU25">
        <f>VLOOKUP(AB25,CardUpgrade!$O$9:$R$20,3,FALSE)</f>
        <v>24000</v>
      </c>
      <c r="CV25">
        <f>VLOOKUP(AC25,CardUpgrade!$O$9:$R$20,4,FALSE)</f>
        <v>57000</v>
      </c>
      <c r="CW25">
        <f>VLOOKUP(AD25,CardUpgrade!$O$9:$R$20,4,FALSE)</f>
        <v>57000</v>
      </c>
      <c r="CX25">
        <f t="shared" si="10"/>
        <v>276000</v>
      </c>
      <c r="CZ25" s="76">
        <v>0.1</v>
      </c>
      <c r="DA25">
        <f t="shared" si="11"/>
        <v>248400</v>
      </c>
      <c r="DB25" s="76">
        <v>0.8</v>
      </c>
      <c r="DC25" s="76">
        <f t="shared" si="12"/>
        <v>0.19999999999999996</v>
      </c>
      <c r="DD25">
        <f t="shared" si="13"/>
        <v>198720</v>
      </c>
      <c r="DE25">
        <f t="shared" si="14"/>
        <v>49679.999999999985</v>
      </c>
      <c r="DF25">
        <f t="shared" si="15"/>
        <v>63</v>
      </c>
      <c r="DG25">
        <f>SUM($BH$5:BH25)</f>
        <v>180</v>
      </c>
      <c r="DH25">
        <f t="shared" si="16"/>
        <v>788.57142857142833</v>
      </c>
      <c r="DJ25">
        <f>VLOOKUP(DG25,starIdelRewards!A:I,9,FALSE)*BU25</f>
        <v>28800</v>
      </c>
      <c r="DK25">
        <f>SUM($DJ$5:DJ25)</f>
        <v>194080</v>
      </c>
      <c r="DL25" s="54">
        <f t="shared" si="17"/>
        <v>2.3907666941467436E-2</v>
      </c>
      <c r="DM25">
        <f t="shared" si="18"/>
        <v>19.714285714285715</v>
      </c>
    </row>
    <row r="26" spans="1:119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20"/>
        <v>橙2 - Lv5</v>
      </c>
      <c r="G26" t="str">
        <f t="shared" si="21"/>
        <v>橙5</v>
      </c>
      <c r="H26">
        <f>VLOOKUP(G26,Reference1!C:E,3,FALSE)</f>
        <v>713.7</v>
      </c>
      <c r="I26" s="60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463200</v>
      </c>
      <c r="AU26" s="11">
        <f t="shared" si="19"/>
        <v>18000</v>
      </c>
      <c r="AW26" s="49">
        <v>0.3</v>
      </c>
      <c r="AX26">
        <f t="shared" si="2"/>
        <v>12600</v>
      </c>
      <c r="AY26">
        <f t="shared" si="3"/>
        <v>5400</v>
      </c>
      <c r="AZ26">
        <f>SUM($AY$5:AY26)</f>
        <v>138000</v>
      </c>
      <c r="BA26">
        <f>AZ26/'Chest&amp;Cards&amp;Offer'!$R$3</f>
        <v>1150</v>
      </c>
      <c r="BB26">
        <f t="shared" si="4"/>
        <v>11.5</v>
      </c>
      <c r="BC26">
        <v>22</v>
      </c>
      <c r="BH26">
        <f>VLOOKUP(LEFT(C26,1),CardsStar!$AB$13:$AF$16,3,FALSE)</f>
        <v>8</v>
      </c>
      <c r="BI26">
        <f>VLOOKUP(LEFT(C26,1),CardsStar!$AB$19:$AF$22,3,FALSE)</f>
        <v>3</v>
      </c>
      <c r="BJ26">
        <f>SUM($BI$5:BI26)</f>
        <v>66</v>
      </c>
      <c r="BS26">
        <f>VLOOKUP(BJ26,starIdelRewards!A:D,4,FALSE)</f>
        <v>385</v>
      </c>
      <c r="BT26">
        <v>2</v>
      </c>
      <c r="BU26">
        <f t="shared" si="5"/>
        <v>160</v>
      </c>
      <c r="BV26">
        <f t="shared" si="6"/>
        <v>61600</v>
      </c>
      <c r="BW26">
        <f>SUM($BV$5:BV26)</f>
        <v>516400</v>
      </c>
      <c r="BX26">
        <f>SUM($AX$5:AX26)</f>
        <v>325200</v>
      </c>
      <c r="BY26" s="54">
        <f t="shared" si="7"/>
        <v>0.58794587945879462</v>
      </c>
      <c r="CF26">
        <f t="shared" si="8"/>
        <v>66</v>
      </c>
      <c r="CG26" s="56"/>
      <c r="CH26" s="51">
        <f t="shared" si="22"/>
        <v>4</v>
      </c>
      <c r="CI26" s="51">
        <f t="shared" si="22"/>
        <v>360</v>
      </c>
      <c r="CJ26" s="50"/>
      <c r="CP26">
        <f>VLOOKUP(W26,CardUpgrade!$O$9:$R$20,2,FALSE)</f>
        <v>48000</v>
      </c>
      <c r="CQ26">
        <f>VLOOKUP(X26,CardUpgrade!$O$9:$R$20,2,FALSE)</f>
        <v>48000</v>
      </c>
      <c r="CR26">
        <f>VLOOKUP(Y26,CardUpgrade!$O$9:$R$20,3,FALSE)</f>
        <v>24000</v>
      </c>
      <c r="CS26">
        <f>VLOOKUP(Z26,CardUpgrade!$O$9:$R$20,3,FALSE)</f>
        <v>24000</v>
      </c>
      <c r="CT26">
        <f>VLOOKUP(AA26,CardUpgrade!$O$9:$R$20,3,FALSE)</f>
        <v>24000</v>
      </c>
      <c r="CU26">
        <f>VLOOKUP(AB26,CardUpgrade!$O$9:$R$20,3,FALSE)</f>
        <v>24000</v>
      </c>
      <c r="CV26">
        <f>VLOOKUP(AC26,CardUpgrade!$O$9:$R$20,4,FALSE)</f>
        <v>57000</v>
      </c>
      <c r="CW26">
        <f>VLOOKUP(AD26,CardUpgrade!$O$9:$R$20,4,FALSE)</f>
        <v>57000</v>
      </c>
      <c r="CX26">
        <f t="shared" si="10"/>
        <v>306000</v>
      </c>
      <c r="CZ26" s="76">
        <v>0.1</v>
      </c>
      <c r="DA26">
        <f t="shared" si="11"/>
        <v>275400</v>
      </c>
      <c r="DB26" s="76">
        <v>0.8</v>
      </c>
      <c r="DC26" s="76">
        <f t="shared" si="12"/>
        <v>0.19999999999999996</v>
      </c>
      <c r="DD26">
        <f t="shared" si="13"/>
        <v>220320</v>
      </c>
      <c r="DE26">
        <f t="shared" si="14"/>
        <v>55079.999999999985</v>
      </c>
      <c r="DF26">
        <f t="shared" si="15"/>
        <v>66</v>
      </c>
      <c r="DG26">
        <f>SUM($BH$5:BH26)</f>
        <v>188</v>
      </c>
      <c r="DH26">
        <f t="shared" si="16"/>
        <v>834.54545454545428</v>
      </c>
      <c r="DJ26">
        <f>VLOOKUP(DG26,starIdelRewards!A:I,9,FALSE)*BU26</f>
        <v>30080</v>
      </c>
      <c r="DK26">
        <f>SUM($DJ$5:DJ26)</f>
        <v>224160</v>
      </c>
      <c r="DL26" s="54">
        <f t="shared" si="17"/>
        <v>-1.7130620985010708E-2</v>
      </c>
      <c r="DM26">
        <f t="shared" si="18"/>
        <v>20.863636363636363</v>
      </c>
      <c r="DO26" t="s">
        <v>309</v>
      </c>
    </row>
    <row r="27" spans="1:119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20"/>
        <v>紫1 - Lv4</v>
      </c>
      <c r="G27" t="str">
        <f t="shared" si="21"/>
        <v>紫4</v>
      </c>
      <c r="H27">
        <f>VLOOKUP(G27,Reference1!C:E,3,FALSE)</f>
        <v>1179</v>
      </c>
      <c r="I27" s="60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583200</v>
      </c>
      <c r="AU27" s="11">
        <f t="shared" si="19"/>
        <v>120000</v>
      </c>
      <c r="AW27" s="49">
        <v>0.3</v>
      </c>
      <c r="AX27">
        <f t="shared" si="2"/>
        <v>84000</v>
      </c>
      <c r="AY27">
        <f t="shared" si="3"/>
        <v>36000</v>
      </c>
      <c r="AZ27">
        <f>SUM($AY$5:AY27)</f>
        <v>174000</v>
      </c>
      <c r="BA27">
        <f>AZ27/'Chest&amp;Cards&amp;Offer'!$R$3</f>
        <v>1450</v>
      </c>
      <c r="BB27">
        <f t="shared" si="4"/>
        <v>14.5</v>
      </c>
      <c r="BC27">
        <v>23</v>
      </c>
      <c r="BH27">
        <f>VLOOKUP(LEFT(C27,1),CardsStar!$AB$13:$AF$16,3,FALSE)</f>
        <v>12</v>
      </c>
      <c r="BI27">
        <f>VLOOKUP(LEFT(C27,1),CardsStar!$AB$19:$AF$22,3,FALSE)</f>
        <v>4</v>
      </c>
      <c r="BJ27">
        <f>SUM($BI$5:BI27)</f>
        <v>70</v>
      </c>
      <c r="BS27">
        <f>VLOOKUP(BJ27,starIdelRewards!A:D,4,FALSE)</f>
        <v>405</v>
      </c>
      <c r="BT27">
        <v>2</v>
      </c>
      <c r="BU27">
        <f t="shared" si="5"/>
        <v>160</v>
      </c>
      <c r="BV27">
        <f t="shared" si="6"/>
        <v>64800</v>
      </c>
      <c r="BW27">
        <f>SUM($BV$5:BV27)</f>
        <v>581200</v>
      </c>
      <c r="BX27">
        <f>SUM($AX$5:AX27)</f>
        <v>409200</v>
      </c>
      <c r="BY27" s="54">
        <f t="shared" si="7"/>
        <v>0.4203323558162268</v>
      </c>
      <c r="CF27">
        <f t="shared" si="8"/>
        <v>70</v>
      </c>
      <c r="CG27" s="56"/>
      <c r="CH27" s="51">
        <f t="shared" si="22"/>
        <v>5</v>
      </c>
      <c r="CI27" s="51">
        <f t="shared" si="22"/>
        <v>450</v>
      </c>
      <c r="CJ27" s="50"/>
      <c r="CP27">
        <f>VLOOKUP(W27,CardUpgrade!$O$9:$R$20,2,FALSE)</f>
        <v>48000</v>
      </c>
      <c r="CQ27">
        <f>VLOOKUP(X27,CardUpgrade!$O$9:$R$20,2,FALSE)</f>
        <v>48000</v>
      </c>
      <c r="CR27">
        <f>VLOOKUP(Y27,CardUpgrade!$O$9:$R$20,3,FALSE)</f>
        <v>42000</v>
      </c>
      <c r="CS27">
        <f>VLOOKUP(Z27,CardUpgrade!$O$9:$R$20,3,FALSE)</f>
        <v>24000</v>
      </c>
      <c r="CT27">
        <f>VLOOKUP(AA27,CardUpgrade!$O$9:$R$20,3,FALSE)</f>
        <v>24000</v>
      </c>
      <c r="CU27">
        <f>VLOOKUP(AB27,CardUpgrade!$O$9:$R$20,3,FALSE)</f>
        <v>24000</v>
      </c>
      <c r="CV27">
        <f>VLOOKUP(AC27,CardUpgrade!$O$9:$R$20,4,FALSE)</f>
        <v>57000</v>
      </c>
      <c r="CW27">
        <f>VLOOKUP(AD27,CardUpgrade!$O$9:$R$20,4,FALSE)</f>
        <v>57000</v>
      </c>
      <c r="CX27">
        <f t="shared" si="10"/>
        <v>324000</v>
      </c>
      <c r="CZ27" s="76">
        <v>0.1</v>
      </c>
      <c r="DA27">
        <f t="shared" si="11"/>
        <v>291600</v>
      </c>
      <c r="DB27" s="76">
        <v>0.8</v>
      </c>
      <c r="DC27" s="76">
        <f t="shared" si="12"/>
        <v>0.19999999999999996</v>
      </c>
      <c r="DD27">
        <f t="shared" si="13"/>
        <v>233280</v>
      </c>
      <c r="DE27">
        <f t="shared" si="14"/>
        <v>58319.999999999985</v>
      </c>
      <c r="DF27">
        <f t="shared" si="15"/>
        <v>70</v>
      </c>
      <c r="DG27">
        <f>SUM($BH$5:BH27)</f>
        <v>200</v>
      </c>
      <c r="DH27">
        <f t="shared" si="16"/>
        <v>833.14285714285688</v>
      </c>
      <c r="DJ27">
        <f>VLOOKUP(DG27,starIdelRewards!A:I,9,FALSE)*BU27</f>
        <v>32000</v>
      </c>
      <c r="DK27">
        <f>SUM($DJ$5:DJ27)</f>
        <v>256160</v>
      </c>
      <c r="DL27" s="54">
        <f t="shared" si="17"/>
        <v>-8.931917551530294E-2</v>
      </c>
      <c r="DM27">
        <f t="shared" si="18"/>
        <v>20.828571428571429</v>
      </c>
      <c r="DO27" t="s">
        <v>310</v>
      </c>
    </row>
    <row r="28" spans="1:119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20"/>
        <v>紫1 - Lv5</v>
      </c>
      <c r="G28" t="str">
        <f t="shared" si="21"/>
        <v>紫5</v>
      </c>
      <c r="H28">
        <f>VLOOKUP(G28,Reference1!C:E,3,FALSE)</f>
        <v>1061.1000000000001</v>
      </c>
      <c r="I28" s="60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763200</v>
      </c>
      <c r="AU28" s="11">
        <f t="shared" si="19"/>
        <v>180000</v>
      </c>
      <c r="AW28" s="49">
        <v>0.3</v>
      </c>
      <c r="AX28">
        <f t="shared" si="2"/>
        <v>125999.99999999999</v>
      </c>
      <c r="AY28">
        <f t="shared" si="3"/>
        <v>54000.000000000015</v>
      </c>
      <c r="AZ28">
        <f>SUM($AY$5:AY28)</f>
        <v>228000</v>
      </c>
      <c r="BA28">
        <f>AZ28/'Chest&amp;Cards&amp;Offer'!$R$3</f>
        <v>1900</v>
      </c>
      <c r="BB28">
        <f t="shared" si="4"/>
        <v>19</v>
      </c>
      <c r="BC28">
        <v>24</v>
      </c>
      <c r="BH28">
        <f>VLOOKUP(LEFT(C28,1),CardsStar!$AB$13:$AF$16,3,FALSE)</f>
        <v>12</v>
      </c>
      <c r="BI28">
        <f>VLOOKUP(LEFT(C28,1),CardsStar!$AB$19:$AF$22,3,FALSE)</f>
        <v>4</v>
      </c>
      <c r="BJ28">
        <f>SUM($BI$5:BI28)</f>
        <v>74</v>
      </c>
      <c r="BS28">
        <f>VLOOKUP(BJ28,starIdelRewards!A:D,4,FALSE)</f>
        <v>425</v>
      </c>
      <c r="BT28">
        <v>2</v>
      </c>
      <c r="BU28">
        <f t="shared" si="5"/>
        <v>160</v>
      </c>
      <c r="BV28">
        <f t="shared" si="6"/>
        <v>68000</v>
      </c>
      <c r="BW28">
        <f>SUM($BV$5:BV28)</f>
        <v>649200</v>
      </c>
      <c r="BX28">
        <f>SUM($AX$5:AX28)</f>
        <v>535200</v>
      </c>
      <c r="BY28" s="54">
        <f t="shared" si="7"/>
        <v>0.21300448430493274</v>
      </c>
      <c r="CF28">
        <f t="shared" si="8"/>
        <v>74</v>
      </c>
      <c r="CG28" s="56"/>
      <c r="CH28" s="51">
        <f t="shared" si="22"/>
        <v>6</v>
      </c>
      <c r="CI28" s="51">
        <f t="shared" si="22"/>
        <v>540</v>
      </c>
      <c r="CJ28" s="50"/>
      <c r="CP28">
        <f>VLOOKUP(W28,CardUpgrade!$O$9:$R$20,2,FALSE)</f>
        <v>48000</v>
      </c>
      <c r="CQ28">
        <f>VLOOKUP(X28,CardUpgrade!$O$9:$R$20,2,FALSE)</f>
        <v>48000</v>
      </c>
      <c r="CR28">
        <f>VLOOKUP(Y28,CardUpgrade!$O$9:$R$20,3,FALSE)</f>
        <v>72000</v>
      </c>
      <c r="CS28">
        <f>VLOOKUP(Z28,CardUpgrade!$O$9:$R$20,3,FALSE)</f>
        <v>24000</v>
      </c>
      <c r="CT28">
        <f>VLOOKUP(AA28,CardUpgrade!$O$9:$R$20,3,FALSE)</f>
        <v>24000</v>
      </c>
      <c r="CU28">
        <f>VLOOKUP(AB28,CardUpgrade!$O$9:$R$20,3,FALSE)</f>
        <v>24000</v>
      </c>
      <c r="CV28">
        <f>VLOOKUP(AC28,CardUpgrade!$O$9:$R$20,4,FALSE)</f>
        <v>57000</v>
      </c>
      <c r="CW28">
        <f>VLOOKUP(AD28,CardUpgrade!$O$9:$R$20,4,FALSE)</f>
        <v>57000</v>
      </c>
      <c r="CX28">
        <f t="shared" si="10"/>
        <v>354000</v>
      </c>
      <c r="CZ28" s="76">
        <v>0.1</v>
      </c>
      <c r="DA28">
        <f t="shared" si="11"/>
        <v>318600</v>
      </c>
      <c r="DB28" s="76">
        <v>0.8</v>
      </c>
      <c r="DC28" s="76">
        <f t="shared" si="12"/>
        <v>0.19999999999999996</v>
      </c>
      <c r="DD28">
        <f t="shared" si="13"/>
        <v>254880</v>
      </c>
      <c r="DE28">
        <f t="shared" si="14"/>
        <v>63719.999999999985</v>
      </c>
      <c r="DF28">
        <f t="shared" si="15"/>
        <v>74</v>
      </c>
      <c r="DG28">
        <f>SUM($BH$5:BH28)</f>
        <v>212</v>
      </c>
      <c r="DH28">
        <f t="shared" si="16"/>
        <v>861.08108108108092</v>
      </c>
      <c r="DJ28">
        <f>VLOOKUP(DG28,starIdelRewards!A:I,9,FALSE)*BU28</f>
        <v>33920</v>
      </c>
      <c r="DK28">
        <f>SUM($DJ$5:DJ28)</f>
        <v>290080</v>
      </c>
      <c r="DL28" s="54">
        <f t="shared" si="17"/>
        <v>-0.12134583563154992</v>
      </c>
      <c r="DM28">
        <f t="shared" si="18"/>
        <v>21.527027027027025</v>
      </c>
      <c r="DO28" t="s">
        <v>311</v>
      </c>
    </row>
    <row r="29" spans="1:119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20"/>
        <v>紫2 - Lv4</v>
      </c>
      <c r="G29" t="str">
        <f t="shared" si="21"/>
        <v>紫4</v>
      </c>
      <c r="H29">
        <f>VLOOKUP(G29,Reference1!C:E,3,FALSE)</f>
        <v>1179</v>
      </c>
      <c r="I29" s="60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883200</v>
      </c>
      <c r="AU29" s="11">
        <f t="shared" si="19"/>
        <v>120000</v>
      </c>
      <c r="AW29" s="49">
        <v>0.4</v>
      </c>
      <c r="AX29">
        <f t="shared" si="2"/>
        <v>72000</v>
      </c>
      <c r="AY29">
        <f t="shared" si="3"/>
        <v>48000</v>
      </c>
      <c r="AZ29">
        <f>SUM($AY$5:AY29)</f>
        <v>276000</v>
      </c>
      <c r="BA29">
        <f>AZ29/'Chest&amp;Cards&amp;Offer'!$R$3</f>
        <v>2300</v>
      </c>
      <c r="BB29">
        <f t="shared" si="4"/>
        <v>23</v>
      </c>
      <c r="BC29">
        <v>25</v>
      </c>
      <c r="BH29">
        <f>VLOOKUP(LEFT(C29,1),CardsStar!$AB$13:$AF$16,3,FALSE)</f>
        <v>12</v>
      </c>
      <c r="BI29">
        <f>VLOOKUP(LEFT(C29,1),CardsStar!$AB$19:$AF$22,3,FALSE)</f>
        <v>4</v>
      </c>
      <c r="BJ29">
        <f>SUM($BI$5:BI29)</f>
        <v>78</v>
      </c>
      <c r="BS29">
        <f>VLOOKUP(BJ29,starIdelRewards!A:D,4,FALSE)</f>
        <v>445</v>
      </c>
      <c r="BT29">
        <v>2</v>
      </c>
      <c r="BU29">
        <f t="shared" si="5"/>
        <v>160</v>
      </c>
      <c r="BV29">
        <f t="shared" si="6"/>
        <v>71200</v>
      </c>
      <c r="BW29">
        <f>SUM($BV$5:BV29)</f>
        <v>720400</v>
      </c>
      <c r="BX29">
        <f>SUM($AX$5:AX29)</f>
        <v>607200</v>
      </c>
      <c r="BY29" s="54">
        <f t="shared" si="7"/>
        <v>0.18642951251646903</v>
      </c>
      <c r="CF29">
        <f t="shared" si="8"/>
        <v>78</v>
      </c>
      <c r="CG29" s="56"/>
      <c r="CH29" s="51">
        <f t="shared" si="22"/>
        <v>7</v>
      </c>
      <c r="CI29" s="51">
        <f t="shared" si="22"/>
        <v>630</v>
      </c>
      <c r="CJ29" s="50"/>
      <c r="CP29">
        <f>VLOOKUP(W29,CardUpgrade!$O$9:$R$20,2,FALSE)</f>
        <v>48000</v>
      </c>
      <c r="CQ29">
        <f>VLOOKUP(X29,CardUpgrade!$O$9:$R$20,2,FALSE)</f>
        <v>48000</v>
      </c>
      <c r="CR29">
        <f>VLOOKUP(Y29,CardUpgrade!$O$9:$R$20,3,FALSE)</f>
        <v>72000</v>
      </c>
      <c r="CS29">
        <f>VLOOKUP(Z29,CardUpgrade!$O$9:$R$20,3,FALSE)</f>
        <v>42000</v>
      </c>
      <c r="CT29">
        <f>VLOOKUP(AA29,CardUpgrade!$O$9:$R$20,3,FALSE)</f>
        <v>24000</v>
      </c>
      <c r="CU29">
        <f>VLOOKUP(AB29,CardUpgrade!$O$9:$R$20,3,FALSE)</f>
        <v>24000</v>
      </c>
      <c r="CV29">
        <f>VLOOKUP(AC29,CardUpgrade!$O$9:$R$20,4,FALSE)</f>
        <v>57000</v>
      </c>
      <c r="CW29">
        <f>VLOOKUP(AD29,CardUpgrade!$O$9:$R$20,4,FALSE)</f>
        <v>57000</v>
      </c>
      <c r="CX29">
        <f t="shared" si="10"/>
        <v>372000</v>
      </c>
      <c r="CZ29" s="76">
        <v>0.1</v>
      </c>
      <c r="DA29">
        <f t="shared" si="11"/>
        <v>334800</v>
      </c>
      <c r="DB29" s="76">
        <v>0.8</v>
      </c>
      <c r="DC29" s="76">
        <f t="shared" si="12"/>
        <v>0.19999999999999996</v>
      </c>
      <c r="DD29">
        <f t="shared" si="13"/>
        <v>267840</v>
      </c>
      <c r="DE29">
        <f t="shared" si="14"/>
        <v>66959.999999999985</v>
      </c>
      <c r="DF29">
        <f t="shared" si="15"/>
        <v>78</v>
      </c>
      <c r="DG29">
        <f>SUM($BH$5:BH29)</f>
        <v>224</v>
      </c>
      <c r="DH29">
        <f t="shared" si="16"/>
        <v>858.46153846153823</v>
      </c>
      <c r="DJ29">
        <f>VLOOKUP(DG29,starIdelRewards!A:I,9,FALSE)*BU29</f>
        <v>35840</v>
      </c>
      <c r="DK29">
        <f>SUM($DJ$5:DJ29)</f>
        <v>325920</v>
      </c>
      <c r="DL29" s="54">
        <f t="shared" si="17"/>
        <v>-0.17820324005891017</v>
      </c>
      <c r="DM29">
        <f t="shared" si="18"/>
        <v>21.46153846153846</v>
      </c>
      <c r="DO29" t="s">
        <v>312</v>
      </c>
    </row>
    <row r="30" spans="1:119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20"/>
        <v>紫2 - Lv5</v>
      </c>
      <c r="G30" t="str">
        <f t="shared" si="21"/>
        <v>紫5</v>
      </c>
      <c r="H30">
        <f>VLOOKUP(G30,Reference1!C:E,3,FALSE)</f>
        <v>1061.1000000000001</v>
      </c>
      <c r="I30" s="60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1063200</v>
      </c>
      <c r="AU30" s="11">
        <f t="shared" si="19"/>
        <v>180000</v>
      </c>
      <c r="AW30" s="49">
        <v>0.4</v>
      </c>
      <c r="AX30">
        <f t="shared" si="2"/>
        <v>108000</v>
      </c>
      <c r="AY30">
        <f t="shared" si="3"/>
        <v>72000</v>
      </c>
      <c r="AZ30">
        <f>SUM($AY$5:AY30)</f>
        <v>348000</v>
      </c>
      <c r="BA30">
        <f>AZ30/'Chest&amp;Cards&amp;Offer'!$R$3</f>
        <v>2900</v>
      </c>
      <c r="BB30">
        <f t="shared" si="4"/>
        <v>29</v>
      </c>
      <c r="BC30">
        <v>26</v>
      </c>
      <c r="BH30">
        <f>VLOOKUP(LEFT(C30,1),CardsStar!$AB$13:$AF$16,3,FALSE)</f>
        <v>12</v>
      </c>
      <c r="BI30">
        <f>VLOOKUP(LEFT(C30,1),CardsStar!$AB$19:$AF$22,3,FALSE)</f>
        <v>4</v>
      </c>
      <c r="BJ30">
        <f>SUM($BI$5:BI30)</f>
        <v>82</v>
      </c>
      <c r="BS30">
        <f>VLOOKUP(BJ30,starIdelRewards!A:D,4,FALSE)</f>
        <v>465</v>
      </c>
      <c r="BT30">
        <v>2</v>
      </c>
      <c r="BU30">
        <f t="shared" si="5"/>
        <v>160</v>
      </c>
      <c r="BV30">
        <f t="shared" si="6"/>
        <v>74400</v>
      </c>
      <c r="BW30">
        <f>SUM($BV$5:BV30)</f>
        <v>794800</v>
      </c>
      <c r="BX30">
        <f>SUM($AX$5:AX30)</f>
        <v>715200</v>
      </c>
      <c r="BY30" s="54">
        <f t="shared" si="7"/>
        <v>0.11129753914988814</v>
      </c>
      <c r="CF30">
        <f t="shared" si="8"/>
        <v>82</v>
      </c>
      <c r="CG30" s="56"/>
      <c r="CH30" s="51">
        <f t="shared" si="22"/>
        <v>8</v>
      </c>
      <c r="CI30" s="51">
        <f t="shared" si="22"/>
        <v>720</v>
      </c>
      <c r="CJ30" s="50"/>
      <c r="CP30">
        <f>VLOOKUP(W30,CardUpgrade!$O$9:$R$20,2,FALSE)</f>
        <v>48000</v>
      </c>
      <c r="CQ30">
        <f>VLOOKUP(X30,CardUpgrade!$O$9:$R$20,2,FALSE)</f>
        <v>48000</v>
      </c>
      <c r="CR30">
        <f>VLOOKUP(Y30,CardUpgrade!$O$9:$R$20,3,FALSE)</f>
        <v>72000</v>
      </c>
      <c r="CS30">
        <f>VLOOKUP(Z30,CardUpgrade!$O$9:$R$20,3,FALSE)</f>
        <v>72000</v>
      </c>
      <c r="CT30">
        <f>VLOOKUP(AA30,CardUpgrade!$O$9:$R$20,3,FALSE)</f>
        <v>24000</v>
      </c>
      <c r="CU30">
        <f>VLOOKUP(AB30,CardUpgrade!$O$9:$R$20,3,FALSE)</f>
        <v>24000</v>
      </c>
      <c r="CV30">
        <f>VLOOKUP(AC30,CardUpgrade!$O$9:$R$20,4,FALSE)</f>
        <v>115000</v>
      </c>
      <c r="CW30">
        <f>VLOOKUP(AD30,CardUpgrade!$O$9:$R$20,4,FALSE)</f>
        <v>57000</v>
      </c>
      <c r="CX30">
        <f t="shared" si="10"/>
        <v>460000</v>
      </c>
      <c r="CZ30" s="76">
        <v>0.1</v>
      </c>
      <c r="DA30">
        <f t="shared" si="11"/>
        <v>414000</v>
      </c>
      <c r="DB30" s="76">
        <v>0.8</v>
      </c>
      <c r="DC30" s="76">
        <f t="shared" si="12"/>
        <v>0.19999999999999996</v>
      </c>
      <c r="DD30">
        <f t="shared" si="13"/>
        <v>331200</v>
      </c>
      <c r="DE30">
        <f t="shared" si="14"/>
        <v>82799.999999999985</v>
      </c>
      <c r="DF30">
        <f t="shared" si="15"/>
        <v>82</v>
      </c>
      <c r="DG30">
        <f>SUM($BH$5:BH30)</f>
        <v>236</v>
      </c>
      <c r="DH30">
        <f t="shared" si="16"/>
        <v>1009.7560975609754</v>
      </c>
      <c r="DJ30">
        <f>VLOOKUP(DG30,starIdelRewards!A:I,9,FALSE)*BU30</f>
        <v>37760</v>
      </c>
      <c r="DK30">
        <f>SUM($DJ$5:DJ30)</f>
        <v>363680</v>
      </c>
      <c r="DL30" s="54">
        <f t="shared" si="17"/>
        <v>-8.9309282886053679E-2</v>
      </c>
      <c r="DM30">
        <f t="shared" si="18"/>
        <v>25.243902439024389</v>
      </c>
      <c r="DO30" t="s">
        <v>313</v>
      </c>
    </row>
    <row r="31" spans="1:119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20"/>
        <v>紫3 - Lv4</v>
      </c>
      <c r="G31" t="str">
        <f t="shared" si="21"/>
        <v>紫4</v>
      </c>
      <c r="H31">
        <f>VLOOKUP(G31,Reference1!C:E,3,FALSE)</f>
        <v>1179</v>
      </c>
      <c r="I31" s="60"/>
      <c r="K31" t="s">
        <v>169</v>
      </c>
      <c r="M31" s="58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345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1183200</v>
      </c>
      <c r="AU31" s="11">
        <f t="shared" si="19"/>
        <v>120000</v>
      </c>
      <c r="AW31" s="49">
        <v>0.4</v>
      </c>
      <c r="AX31">
        <f t="shared" si="2"/>
        <v>72000</v>
      </c>
      <c r="AY31">
        <f t="shared" si="3"/>
        <v>48000</v>
      </c>
      <c r="AZ31">
        <f>SUM($AY$5:AY31)</f>
        <v>396000</v>
      </c>
      <c r="BA31">
        <f>AZ31/'Chest&amp;Cards&amp;Offer'!$R$3</f>
        <v>3300</v>
      </c>
      <c r="BB31">
        <f t="shared" si="4"/>
        <v>33</v>
      </c>
      <c r="BC31">
        <v>27</v>
      </c>
      <c r="BH31">
        <f>VLOOKUP(LEFT(C31,1),CardsStar!$AB$13:$AF$16,3,FALSE)</f>
        <v>12</v>
      </c>
      <c r="BI31">
        <f>VLOOKUP(LEFT(C31,1),CardsStar!$AB$19:$AF$22,3,FALSE)</f>
        <v>4</v>
      </c>
      <c r="BJ31">
        <f>SUM($BI$5:BI31)</f>
        <v>86</v>
      </c>
      <c r="BS31">
        <f>VLOOKUP(BJ31,starIdelRewards!A:D,4,FALSE)</f>
        <v>485</v>
      </c>
      <c r="BT31">
        <v>2</v>
      </c>
      <c r="BU31">
        <f t="shared" si="5"/>
        <v>160</v>
      </c>
      <c r="BV31">
        <f t="shared" si="6"/>
        <v>77600</v>
      </c>
      <c r="BW31">
        <f>SUM($BV$5:BV31)</f>
        <v>872400</v>
      </c>
      <c r="BX31">
        <f>SUM($AX$5:AX31)</f>
        <v>787200</v>
      </c>
      <c r="BY31" s="54">
        <f t="shared" si="7"/>
        <v>0.10823170731707317</v>
      </c>
      <c r="CF31">
        <f t="shared" si="8"/>
        <v>86</v>
      </c>
      <c r="CG31" s="56"/>
      <c r="CH31" s="51">
        <f t="shared" si="22"/>
        <v>9</v>
      </c>
      <c r="CI31" s="51">
        <f t="shared" si="22"/>
        <v>810</v>
      </c>
      <c r="CJ31" s="50"/>
      <c r="CP31">
        <f>VLOOKUP(W31,CardUpgrade!$O$9:$R$20,2,FALSE)</f>
        <v>48000</v>
      </c>
      <c r="CQ31">
        <f>VLOOKUP(X31,CardUpgrade!$O$9:$R$20,2,FALSE)</f>
        <v>48000</v>
      </c>
      <c r="CR31">
        <f>VLOOKUP(Y31,CardUpgrade!$O$9:$R$20,3,FALSE)</f>
        <v>72000</v>
      </c>
      <c r="CS31">
        <f>VLOOKUP(Z31,CardUpgrade!$O$9:$R$20,3,FALSE)</f>
        <v>72000</v>
      </c>
      <c r="CT31">
        <f>VLOOKUP(AA31,CardUpgrade!$O$9:$R$20,3,FALSE)</f>
        <v>42000</v>
      </c>
      <c r="CU31">
        <f>VLOOKUP(AB31,CardUpgrade!$O$9:$R$20,3,FALSE)</f>
        <v>24000</v>
      </c>
      <c r="CV31">
        <f>VLOOKUP(AC31,CardUpgrade!$O$9:$R$20,4,FALSE)</f>
        <v>225000</v>
      </c>
      <c r="CW31">
        <f>VLOOKUP(AD31,CardUpgrade!$O$9:$R$20,4,FALSE)</f>
        <v>57000</v>
      </c>
      <c r="CX31">
        <f t="shared" si="10"/>
        <v>588000</v>
      </c>
      <c r="CZ31" s="76">
        <v>0.1</v>
      </c>
      <c r="DA31">
        <f t="shared" si="11"/>
        <v>529200</v>
      </c>
      <c r="DB31" s="76">
        <v>0.8</v>
      </c>
      <c r="DC31" s="76">
        <f t="shared" si="12"/>
        <v>0.19999999999999996</v>
      </c>
      <c r="DD31">
        <f t="shared" si="13"/>
        <v>423360</v>
      </c>
      <c r="DE31">
        <f t="shared" si="14"/>
        <v>105839.99999999997</v>
      </c>
      <c r="DF31">
        <f t="shared" si="15"/>
        <v>86</v>
      </c>
      <c r="DG31">
        <f>SUM($BH$5:BH31)</f>
        <v>248</v>
      </c>
      <c r="DH31">
        <f t="shared" si="16"/>
        <v>1230.6976744186043</v>
      </c>
      <c r="DJ31">
        <f>VLOOKUP(DG31,starIdelRewards!A:I,9,FALSE)*BU31</f>
        <v>39680</v>
      </c>
      <c r="DK31">
        <f>SUM($DJ$5:DJ31)</f>
        <v>403360</v>
      </c>
      <c r="DL31" s="54">
        <f t="shared" si="17"/>
        <v>4.9583498611662037E-2</v>
      </c>
      <c r="DM31">
        <f t="shared" si="18"/>
        <v>30.767441860465119</v>
      </c>
    </row>
    <row r="32" spans="1:119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20"/>
        <v>紫3 - Lv5</v>
      </c>
      <c r="G32" t="str">
        <f t="shared" si="21"/>
        <v>紫5</v>
      </c>
      <c r="H32">
        <f>VLOOKUP(G32,Reference1!C:E,3,FALSE)</f>
        <v>1061.1000000000001</v>
      </c>
      <c r="I32" s="60"/>
      <c r="K32" t="s">
        <v>170</v>
      </c>
      <c r="M32" s="58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1363200</v>
      </c>
      <c r="AU32" s="11">
        <f t="shared" si="19"/>
        <v>180000</v>
      </c>
      <c r="AW32" s="49">
        <v>0.4</v>
      </c>
      <c r="AX32">
        <f t="shared" si="2"/>
        <v>108000</v>
      </c>
      <c r="AY32">
        <f t="shared" si="3"/>
        <v>72000</v>
      </c>
      <c r="AZ32">
        <f>SUM($AY$5:AY32)</f>
        <v>468000</v>
      </c>
      <c r="BA32">
        <f>AZ32/'Chest&amp;Cards&amp;Offer'!$R$3</f>
        <v>3900</v>
      </c>
      <c r="BB32">
        <f t="shared" si="4"/>
        <v>39</v>
      </c>
      <c r="BC32">
        <v>28</v>
      </c>
      <c r="BH32">
        <f>VLOOKUP(LEFT(C32,1),CardsStar!$AB$13:$AF$16,3,FALSE)</f>
        <v>12</v>
      </c>
      <c r="BI32">
        <f>VLOOKUP(LEFT(C32,1),CardsStar!$AB$19:$AF$22,3,FALSE)</f>
        <v>4</v>
      </c>
      <c r="BJ32">
        <f>SUM($BI$5:BI32)</f>
        <v>90</v>
      </c>
      <c r="BS32">
        <f>VLOOKUP(BJ32,starIdelRewards!A:D,4,FALSE)</f>
        <v>505</v>
      </c>
      <c r="BT32">
        <v>2</v>
      </c>
      <c r="BU32">
        <f t="shared" si="5"/>
        <v>160</v>
      </c>
      <c r="BV32">
        <f t="shared" si="6"/>
        <v>80800</v>
      </c>
      <c r="BW32">
        <f>SUM($BV$5:BV32)</f>
        <v>953200</v>
      </c>
      <c r="BX32">
        <f>SUM($AX$5:AX32)</f>
        <v>895200</v>
      </c>
      <c r="BY32" s="54">
        <f t="shared" si="7"/>
        <v>6.4789991063449515E-2</v>
      </c>
      <c r="CF32">
        <f t="shared" si="8"/>
        <v>90</v>
      </c>
      <c r="CG32" s="56"/>
      <c r="CH32" s="51">
        <f t="shared" si="22"/>
        <v>10</v>
      </c>
      <c r="CI32" s="51">
        <f t="shared" si="22"/>
        <v>900</v>
      </c>
      <c r="CJ32" s="50"/>
      <c r="CK32" t="s">
        <v>480</v>
      </c>
      <c r="CP32">
        <f>VLOOKUP(W32,CardUpgrade!$O$9:$R$20,2,FALSE)</f>
        <v>48000</v>
      </c>
      <c r="CQ32">
        <f>VLOOKUP(X32,CardUpgrade!$O$9:$R$20,2,FALSE)</f>
        <v>48000</v>
      </c>
      <c r="CR32">
        <f>VLOOKUP(Y32,CardUpgrade!$O$9:$R$20,3,FALSE)</f>
        <v>72000</v>
      </c>
      <c r="CS32">
        <f>VLOOKUP(Z32,CardUpgrade!$O$9:$R$20,3,FALSE)</f>
        <v>72000</v>
      </c>
      <c r="CT32">
        <f>VLOOKUP(AA32,CardUpgrade!$O$9:$R$20,3,FALSE)</f>
        <v>72000</v>
      </c>
      <c r="CU32">
        <f>VLOOKUP(AB32,CardUpgrade!$O$9:$R$20,3,FALSE)</f>
        <v>24000</v>
      </c>
      <c r="CV32">
        <f>VLOOKUP(AC32,CardUpgrade!$O$9:$R$20,4,FALSE)</f>
        <v>385000</v>
      </c>
      <c r="CW32">
        <f>VLOOKUP(AD32,CardUpgrade!$O$9:$R$20,4,FALSE)</f>
        <v>57000</v>
      </c>
      <c r="CX32">
        <f t="shared" si="10"/>
        <v>778000</v>
      </c>
      <c r="CZ32" s="76">
        <v>0.1</v>
      </c>
      <c r="DA32">
        <f t="shared" si="11"/>
        <v>700200</v>
      </c>
      <c r="DB32" s="76">
        <v>0.8</v>
      </c>
      <c r="DC32" s="76">
        <f t="shared" si="12"/>
        <v>0.19999999999999996</v>
      </c>
      <c r="DD32">
        <f t="shared" si="13"/>
        <v>560160</v>
      </c>
      <c r="DE32">
        <f t="shared" si="14"/>
        <v>140039.99999999997</v>
      </c>
      <c r="DF32">
        <f t="shared" si="15"/>
        <v>90</v>
      </c>
      <c r="DG32">
        <f>SUM($BH$5:BH32)</f>
        <v>260</v>
      </c>
      <c r="DH32">
        <f t="shared" si="16"/>
        <v>1555.9999999999998</v>
      </c>
      <c r="DJ32">
        <f>VLOOKUP(DG32,starIdelRewards!A:I,9,FALSE)*BU32</f>
        <v>41600</v>
      </c>
      <c r="DK32">
        <f>SUM($DJ$5:DJ32)</f>
        <v>444960</v>
      </c>
      <c r="DL32" s="54">
        <f t="shared" si="17"/>
        <v>0.25889967637540451</v>
      </c>
      <c r="DM32">
        <f t="shared" si="18"/>
        <v>38.9</v>
      </c>
    </row>
    <row r="33" spans="1:156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20"/>
        <v>紫4 - Lv4</v>
      </c>
      <c r="G33" t="str">
        <f t="shared" si="21"/>
        <v>紫4</v>
      </c>
      <c r="H33">
        <f>VLOOKUP(G33,Reference1!C:E,3,FALSE)</f>
        <v>1179</v>
      </c>
      <c r="I33" s="60"/>
      <c r="M33" s="58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1483200</v>
      </c>
      <c r="AU33" s="11">
        <f t="shared" si="19"/>
        <v>120000</v>
      </c>
      <c r="AW33" s="49">
        <v>0.4</v>
      </c>
      <c r="AX33">
        <f t="shared" si="2"/>
        <v>72000</v>
      </c>
      <c r="AY33">
        <f t="shared" si="3"/>
        <v>48000</v>
      </c>
      <c r="AZ33">
        <f>SUM($AY$5:AY33)</f>
        <v>516000</v>
      </c>
      <c r="BA33">
        <f>AZ33/'Chest&amp;Cards&amp;Offer'!$R$3</f>
        <v>4300</v>
      </c>
      <c r="BB33">
        <f t="shared" si="4"/>
        <v>43</v>
      </c>
      <c r="BC33">
        <v>29</v>
      </c>
      <c r="BH33">
        <f>VLOOKUP(LEFT(C33,1),CardsStar!$AB$13:$AF$16,3,FALSE)</f>
        <v>12</v>
      </c>
      <c r="BI33">
        <f>VLOOKUP(LEFT(C33,1),CardsStar!$AB$19:$AF$22,3,FALSE)</f>
        <v>4</v>
      </c>
      <c r="BJ33">
        <f>SUM($BI$5:BI33)</f>
        <v>94</v>
      </c>
      <c r="BS33">
        <f>VLOOKUP(BJ33,starIdelRewards!A:D,4,FALSE)</f>
        <v>525</v>
      </c>
      <c r="BT33">
        <v>2</v>
      </c>
      <c r="BU33">
        <f t="shared" si="5"/>
        <v>160</v>
      </c>
      <c r="BV33">
        <f t="shared" si="6"/>
        <v>84000</v>
      </c>
      <c r="BW33">
        <f>SUM($BV$5:BV33)</f>
        <v>1037200</v>
      </c>
      <c r="BX33">
        <f>SUM($AX$5:AX33)</f>
        <v>967200</v>
      </c>
      <c r="BY33" s="54">
        <f t="shared" si="7"/>
        <v>7.2373862696443345E-2</v>
      </c>
      <c r="CF33">
        <f t="shared" si="8"/>
        <v>94</v>
      </c>
      <c r="CG33" s="56"/>
      <c r="CH33" s="51">
        <f t="shared" si="22"/>
        <v>11</v>
      </c>
      <c r="CI33" s="51">
        <f t="shared" si="22"/>
        <v>990</v>
      </c>
      <c r="CJ33" s="50"/>
      <c r="CP33">
        <f>VLOOKUP(W33,CardUpgrade!$O$9:$R$20,2,FALSE)</f>
        <v>48000</v>
      </c>
      <c r="CQ33">
        <f>VLOOKUP(X33,CardUpgrade!$O$9:$R$20,2,FALSE)</f>
        <v>48000</v>
      </c>
      <c r="CR33">
        <f>VLOOKUP(Y33,CardUpgrade!$O$9:$R$20,3,FALSE)</f>
        <v>72000</v>
      </c>
      <c r="CS33">
        <f>VLOOKUP(Z33,CardUpgrade!$O$9:$R$20,3,FALSE)</f>
        <v>72000</v>
      </c>
      <c r="CT33">
        <f>VLOOKUP(AA33,CardUpgrade!$O$9:$R$20,3,FALSE)</f>
        <v>72000</v>
      </c>
      <c r="CU33">
        <f>VLOOKUP(AB33,CardUpgrade!$O$9:$R$20,3,FALSE)</f>
        <v>42000</v>
      </c>
      <c r="CV33">
        <f>VLOOKUP(AC33,CardUpgrade!$O$9:$R$20,4,FALSE)</f>
        <v>385000</v>
      </c>
      <c r="CW33">
        <f>VLOOKUP(AD33,CardUpgrade!$O$9:$R$20,4,FALSE)</f>
        <v>57000</v>
      </c>
      <c r="CX33">
        <f t="shared" si="10"/>
        <v>796000</v>
      </c>
      <c r="CZ33" s="76">
        <v>0.1</v>
      </c>
      <c r="DA33">
        <f t="shared" si="11"/>
        <v>716400</v>
      </c>
      <c r="DB33" s="76">
        <v>0.8</v>
      </c>
      <c r="DC33" s="76">
        <f t="shared" si="12"/>
        <v>0.19999999999999996</v>
      </c>
      <c r="DD33">
        <f t="shared" si="13"/>
        <v>573120</v>
      </c>
      <c r="DE33">
        <f t="shared" si="14"/>
        <v>143279.99999999997</v>
      </c>
      <c r="DF33">
        <f t="shared" si="15"/>
        <v>94</v>
      </c>
      <c r="DG33">
        <f>SUM($BH$5:BH33)</f>
        <v>272</v>
      </c>
      <c r="DH33">
        <f t="shared" si="16"/>
        <v>1524.2553191489358</v>
      </c>
      <c r="DJ33">
        <f>VLOOKUP(DG33,starIdelRewards!A:I,9,FALSE)*BU33</f>
        <v>43520</v>
      </c>
      <c r="DK33">
        <f>SUM($DJ$5:DJ33)</f>
        <v>488480</v>
      </c>
      <c r="DL33" s="54">
        <f t="shared" si="17"/>
        <v>0.17327219128725843</v>
      </c>
      <c r="DM33">
        <f t="shared" si="18"/>
        <v>38.106382978723403</v>
      </c>
    </row>
    <row r="34" spans="1:156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20"/>
        <v>紫4 - Lv5</v>
      </c>
      <c r="G34" t="str">
        <f t="shared" si="21"/>
        <v>紫5</v>
      </c>
      <c r="H34">
        <f>VLOOKUP(G34,Reference1!C:E,3,FALSE)</f>
        <v>1061.1000000000001</v>
      </c>
      <c r="I34" s="60"/>
      <c r="M34" s="58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1663200</v>
      </c>
      <c r="AU34" s="11">
        <f t="shared" si="19"/>
        <v>180000</v>
      </c>
      <c r="AW34" s="49">
        <v>0.4</v>
      </c>
      <c r="AX34">
        <f t="shared" si="2"/>
        <v>108000</v>
      </c>
      <c r="AY34">
        <f t="shared" si="3"/>
        <v>72000</v>
      </c>
      <c r="AZ34">
        <f>SUM($AY$5:AY34)</f>
        <v>588000</v>
      </c>
      <c r="BA34">
        <f>AZ34/'Chest&amp;Cards&amp;Offer'!$R$3</f>
        <v>4900</v>
      </c>
      <c r="BB34">
        <f t="shared" si="4"/>
        <v>49</v>
      </c>
      <c r="BC34">
        <v>30</v>
      </c>
      <c r="BH34">
        <f>VLOOKUP(LEFT(C34,1),CardsStar!$AB$13:$AF$16,3,FALSE)</f>
        <v>12</v>
      </c>
      <c r="BI34">
        <f>VLOOKUP(LEFT(C34,1),CardsStar!$AB$19:$AF$22,3,FALSE)</f>
        <v>4</v>
      </c>
      <c r="BJ34">
        <f>SUM($BI$5:BI34)</f>
        <v>98</v>
      </c>
      <c r="BS34">
        <f>VLOOKUP(BJ34,starIdelRewards!A:D,4,FALSE)</f>
        <v>545</v>
      </c>
      <c r="BT34">
        <v>2</v>
      </c>
      <c r="BU34">
        <f t="shared" si="5"/>
        <v>160</v>
      </c>
      <c r="BV34">
        <f t="shared" si="6"/>
        <v>87200</v>
      </c>
      <c r="BW34">
        <f>SUM($BV$5:BV34)</f>
        <v>1124400</v>
      </c>
      <c r="BX34">
        <f>SUM($AX$5:AX34)</f>
        <v>1075200</v>
      </c>
      <c r="BY34" s="54">
        <f t="shared" si="7"/>
        <v>4.5758928571428568E-2</v>
      </c>
      <c r="CF34">
        <f t="shared" si="8"/>
        <v>98</v>
      </c>
      <c r="CG34" s="56"/>
      <c r="CH34" s="51">
        <f t="shared" si="22"/>
        <v>12</v>
      </c>
      <c r="CI34" s="51">
        <f t="shared" si="22"/>
        <v>1080</v>
      </c>
      <c r="CJ34" s="50"/>
      <c r="CP34">
        <f>VLOOKUP(W34,CardUpgrade!$O$9:$R$20,2,FALSE)</f>
        <v>48000</v>
      </c>
      <c r="CQ34">
        <f>VLOOKUP(X34,CardUpgrade!$O$9:$R$20,2,FALSE)</f>
        <v>48000</v>
      </c>
      <c r="CR34">
        <f>VLOOKUP(Y34,CardUpgrade!$O$9:$R$20,3,FALSE)</f>
        <v>72000</v>
      </c>
      <c r="CS34">
        <f>VLOOKUP(Z34,CardUpgrade!$O$9:$R$20,3,FALSE)</f>
        <v>72000</v>
      </c>
      <c r="CT34">
        <f>VLOOKUP(AA34,CardUpgrade!$O$9:$R$20,3,FALSE)</f>
        <v>72000</v>
      </c>
      <c r="CU34">
        <f>VLOOKUP(AB34,CardUpgrade!$O$9:$R$20,3,FALSE)</f>
        <v>72000</v>
      </c>
      <c r="CV34">
        <f>VLOOKUP(AC34,CardUpgrade!$O$9:$R$20,4,FALSE)</f>
        <v>385000</v>
      </c>
      <c r="CW34">
        <f>VLOOKUP(AD34,CardUpgrade!$O$9:$R$20,4,FALSE)</f>
        <v>57000</v>
      </c>
      <c r="CX34">
        <f t="shared" si="10"/>
        <v>826000</v>
      </c>
      <c r="CZ34" s="76">
        <v>0.1</v>
      </c>
      <c r="DA34">
        <f t="shared" si="11"/>
        <v>743400</v>
      </c>
      <c r="DB34" s="76">
        <v>0.8</v>
      </c>
      <c r="DC34" s="76">
        <f t="shared" si="12"/>
        <v>0.19999999999999996</v>
      </c>
      <c r="DD34">
        <f t="shared" si="13"/>
        <v>594720</v>
      </c>
      <c r="DE34">
        <f t="shared" si="14"/>
        <v>148679.99999999997</v>
      </c>
      <c r="DF34">
        <f t="shared" si="15"/>
        <v>98</v>
      </c>
      <c r="DG34">
        <f>SUM($BH$5:BH34)</f>
        <v>284</v>
      </c>
      <c r="DH34">
        <f t="shared" si="16"/>
        <v>1517.1428571428569</v>
      </c>
      <c r="DJ34">
        <f>VLOOKUP(DG34,starIdelRewards!A:I,9,FALSE)*BU34</f>
        <v>45440</v>
      </c>
      <c r="DK34">
        <f>SUM($DJ$5:DJ34)</f>
        <v>533920</v>
      </c>
      <c r="DL34" s="54">
        <f t="shared" si="17"/>
        <v>0.11387473778843273</v>
      </c>
      <c r="DM34">
        <f t="shared" si="18"/>
        <v>37.928571428571431</v>
      </c>
    </row>
    <row r="35" spans="1:156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23">C35&amp;" - " &amp;"Lv"&amp;D35</f>
        <v>橙1 - Lv6</v>
      </c>
      <c r="G35" t="str">
        <f t="shared" si="21"/>
        <v>橙6</v>
      </c>
      <c r="H35">
        <f>VLOOKUP(G35,Reference1!C:E,3,FALSE)</f>
        <v>634.40000000000009</v>
      </c>
      <c r="I35" s="60"/>
      <c r="M35" s="58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1693200</v>
      </c>
      <c r="AU35" s="11">
        <f t="shared" si="19"/>
        <v>30000</v>
      </c>
      <c r="AW35" s="49">
        <v>0.5</v>
      </c>
      <c r="AX35">
        <f t="shared" si="2"/>
        <v>15000</v>
      </c>
      <c r="AY35">
        <f t="shared" si="3"/>
        <v>15000</v>
      </c>
      <c r="AZ35">
        <f>SUM($AY$5:AY35)</f>
        <v>603000</v>
      </c>
      <c r="BA35">
        <f>AZ35/'Chest&amp;Cards&amp;Offer'!$R$3</f>
        <v>5025</v>
      </c>
      <c r="BB35">
        <f t="shared" si="4"/>
        <v>50.25</v>
      </c>
      <c r="BC35">
        <v>31</v>
      </c>
      <c r="BH35">
        <f>VLOOKUP(LEFT(C35,1),CardsStar!$AB$13:$AF$16,3,FALSE)</f>
        <v>8</v>
      </c>
      <c r="BI35">
        <f>VLOOKUP(LEFT(C35,1),CardsStar!$AB$19:$AF$22,3,FALSE)</f>
        <v>3</v>
      </c>
      <c r="BJ35">
        <f>SUM($BI$5:BI35)</f>
        <v>101</v>
      </c>
      <c r="BS35">
        <f>VLOOKUP(BJ35,starIdelRewards!A:D,4,FALSE)</f>
        <v>560</v>
      </c>
      <c r="BT35">
        <v>2</v>
      </c>
      <c r="BU35">
        <f t="shared" si="5"/>
        <v>160</v>
      </c>
      <c r="BV35">
        <f t="shared" si="6"/>
        <v>89600</v>
      </c>
      <c r="BW35">
        <f>SUM($BV$5:BV35)</f>
        <v>1214000</v>
      </c>
      <c r="BX35">
        <f>SUM($AX$5:AX35)</f>
        <v>1090200</v>
      </c>
      <c r="BY35" s="54">
        <f t="shared" si="7"/>
        <v>0.11355714547789396</v>
      </c>
      <c r="CF35">
        <f t="shared" si="8"/>
        <v>101</v>
      </c>
      <c r="CG35" s="56"/>
      <c r="CH35" s="51">
        <f t="shared" si="22"/>
        <v>13</v>
      </c>
      <c r="CI35" s="51">
        <f t="shared" si="22"/>
        <v>1170</v>
      </c>
      <c r="CJ35" s="50"/>
      <c r="CP35">
        <f>VLOOKUP(W35,CardUpgrade!$O$9:$R$20,2,FALSE)</f>
        <v>88000</v>
      </c>
      <c r="CQ35">
        <f>VLOOKUP(X35,CardUpgrade!$O$9:$R$20,2,FALSE)</f>
        <v>48000</v>
      </c>
      <c r="CR35">
        <f>VLOOKUP(Y35,CardUpgrade!$O$9:$R$20,3,FALSE)</f>
        <v>72000</v>
      </c>
      <c r="CS35">
        <f>VLOOKUP(Z35,CardUpgrade!$O$9:$R$20,3,FALSE)</f>
        <v>72000</v>
      </c>
      <c r="CT35">
        <f>VLOOKUP(AA35,CardUpgrade!$O$9:$R$20,3,FALSE)</f>
        <v>72000</v>
      </c>
      <c r="CU35">
        <f>VLOOKUP(AB35,CardUpgrade!$O$9:$R$20,3,FALSE)</f>
        <v>72000</v>
      </c>
      <c r="CV35">
        <f>VLOOKUP(AC35,CardUpgrade!$O$9:$R$20,4,FALSE)</f>
        <v>385000</v>
      </c>
      <c r="CW35">
        <f>VLOOKUP(AD35,CardUpgrade!$O$9:$R$20,4,FALSE)</f>
        <v>57000</v>
      </c>
      <c r="CX35">
        <f t="shared" si="10"/>
        <v>866000</v>
      </c>
      <c r="CZ35" s="76">
        <v>0.1</v>
      </c>
      <c r="DA35">
        <f t="shared" si="11"/>
        <v>779400</v>
      </c>
      <c r="DB35" s="76">
        <v>0.8</v>
      </c>
      <c r="DC35" s="76">
        <f t="shared" si="12"/>
        <v>0.19999999999999996</v>
      </c>
      <c r="DD35">
        <f t="shared" si="13"/>
        <v>623520</v>
      </c>
      <c r="DE35">
        <f t="shared" si="14"/>
        <v>155879.99999999997</v>
      </c>
      <c r="DF35">
        <f t="shared" si="15"/>
        <v>101</v>
      </c>
      <c r="DG35">
        <f>SUM($BH$5:BH35)</f>
        <v>292</v>
      </c>
      <c r="DH35">
        <f t="shared" si="16"/>
        <v>1543.366336633663</v>
      </c>
      <c r="DJ35">
        <f>VLOOKUP(DG35,starIdelRewards!A:I,9,FALSE)*BU35</f>
        <v>46720</v>
      </c>
      <c r="DK35">
        <f>SUM($DJ$5:DJ35)</f>
        <v>580640</v>
      </c>
      <c r="DL35" s="54">
        <f t="shared" si="17"/>
        <v>7.3849545329291819E-2</v>
      </c>
      <c r="DM35">
        <f t="shared" si="18"/>
        <v>38.584158415841586</v>
      </c>
    </row>
    <row r="36" spans="1:156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23"/>
        <v>橙2 - Lv6</v>
      </c>
      <c r="G36" t="str">
        <f t="shared" si="21"/>
        <v>橙6</v>
      </c>
      <c r="H36">
        <f>VLOOKUP(G36,Reference1!C:E,3,FALSE)</f>
        <v>634.40000000000009</v>
      </c>
      <c r="I36" s="60"/>
      <c r="K36" t="s">
        <v>171</v>
      </c>
      <c r="M36" s="58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1723200</v>
      </c>
      <c r="AU36" s="11">
        <f t="shared" si="19"/>
        <v>30000</v>
      </c>
      <c r="AW36" s="49">
        <v>0.5</v>
      </c>
      <c r="AX36">
        <f t="shared" si="2"/>
        <v>15000</v>
      </c>
      <c r="AY36">
        <f t="shared" si="3"/>
        <v>15000</v>
      </c>
      <c r="AZ36">
        <f>SUM($AY$5:AY36)</f>
        <v>618000</v>
      </c>
      <c r="BA36">
        <f>AZ36/'Chest&amp;Cards&amp;Offer'!$R$3</f>
        <v>5150</v>
      </c>
      <c r="BB36">
        <f t="shared" si="4"/>
        <v>51.5</v>
      </c>
      <c r="BC36">
        <v>32</v>
      </c>
      <c r="BH36">
        <f>VLOOKUP(LEFT(C36,1),CardsStar!$AB$13:$AF$16,3,FALSE)</f>
        <v>8</v>
      </c>
      <c r="BI36">
        <f>VLOOKUP(LEFT(C36,1),CardsStar!$AB$19:$AF$22,3,FALSE)</f>
        <v>3</v>
      </c>
      <c r="BJ36">
        <f>SUM($BI$5:BI36)</f>
        <v>104</v>
      </c>
      <c r="BS36">
        <f>VLOOKUP(BJ36,starIdelRewards!A:D,4,FALSE)</f>
        <v>575</v>
      </c>
      <c r="BT36">
        <v>2</v>
      </c>
      <c r="BU36">
        <f t="shared" si="5"/>
        <v>160</v>
      </c>
      <c r="BV36">
        <f t="shared" si="6"/>
        <v>92000</v>
      </c>
      <c r="BW36">
        <f>SUM($BV$5:BV36)</f>
        <v>1306000</v>
      </c>
      <c r="BX36">
        <f>SUM($AX$5:AX36)</f>
        <v>1105200</v>
      </c>
      <c r="BY36" s="54">
        <f t="shared" si="7"/>
        <v>0.18168657256605139</v>
      </c>
      <c r="CF36">
        <f t="shared" si="8"/>
        <v>104</v>
      </c>
      <c r="CG36" s="56"/>
      <c r="CH36" s="51">
        <f t="shared" si="22"/>
        <v>14</v>
      </c>
      <c r="CI36" s="51">
        <f t="shared" si="22"/>
        <v>1260</v>
      </c>
      <c r="CJ36" s="50"/>
      <c r="CP36">
        <f>VLOOKUP(W36,CardUpgrade!$O$9:$R$20,2,FALSE)</f>
        <v>88000</v>
      </c>
      <c r="CQ36">
        <f>VLOOKUP(X36,CardUpgrade!$O$9:$R$20,2,FALSE)</f>
        <v>88000</v>
      </c>
      <c r="CR36">
        <f>VLOOKUP(Y36,CardUpgrade!$O$9:$R$20,3,FALSE)</f>
        <v>72000</v>
      </c>
      <c r="CS36">
        <f>VLOOKUP(Z36,CardUpgrade!$O$9:$R$20,3,FALSE)</f>
        <v>72000</v>
      </c>
      <c r="CT36">
        <f>VLOOKUP(AA36,CardUpgrade!$O$9:$R$20,3,FALSE)</f>
        <v>72000</v>
      </c>
      <c r="CU36">
        <f>VLOOKUP(AB36,CardUpgrade!$O$9:$R$20,3,FALSE)</f>
        <v>72000</v>
      </c>
      <c r="CV36">
        <f>VLOOKUP(AC36,CardUpgrade!$O$9:$R$20,4,FALSE)</f>
        <v>385000</v>
      </c>
      <c r="CW36">
        <f>VLOOKUP(AD36,CardUpgrade!$O$9:$R$20,4,FALSE)</f>
        <v>115000</v>
      </c>
      <c r="CX36">
        <f t="shared" si="10"/>
        <v>964000</v>
      </c>
      <c r="CZ36" s="76">
        <v>0.1</v>
      </c>
      <c r="DA36">
        <f t="shared" si="11"/>
        <v>867600</v>
      </c>
      <c r="DB36" s="76">
        <v>0.8</v>
      </c>
      <c r="DC36" s="76">
        <f t="shared" si="12"/>
        <v>0.19999999999999996</v>
      </c>
      <c r="DD36">
        <f t="shared" si="13"/>
        <v>694080</v>
      </c>
      <c r="DE36">
        <f t="shared" si="14"/>
        <v>173519.99999999997</v>
      </c>
      <c r="DF36">
        <f t="shared" si="15"/>
        <v>104</v>
      </c>
      <c r="DG36">
        <f>SUM($BH$5:BH36)</f>
        <v>300</v>
      </c>
      <c r="DH36">
        <f t="shared" si="16"/>
        <v>1668.4615384615381</v>
      </c>
      <c r="DJ36">
        <f>VLOOKUP(DG36,starIdelRewards!A:I,9,FALSE)*BU36</f>
        <v>48000</v>
      </c>
      <c r="DK36">
        <f>SUM($DJ$5:DJ36)</f>
        <v>628640</v>
      </c>
      <c r="DL36" s="54">
        <f t="shared" si="17"/>
        <v>0.10409773479256808</v>
      </c>
      <c r="DM36">
        <f t="shared" si="18"/>
        <v>41.711538461538467</v>
      </c>
    </row>
    <row r="37" spans="1:156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23"/>
        <v>紫1 - Lv6</v>
      </c>
      <c r="G37" t="str">
        <f t="shared" si="21"/>
        <v>紫6</v>
      </c>
      <c r="H37">
        <f>VLOOKUP(G37,Reference1!C:E,3,FALSE)</f>
        <v>943.2</v>
      </c>
      <c r="I37" s="60"/>
      <c r="K37" t="s">
        <v>172</v>
      </c>
      <c r="M37" s="58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2023200</v>
      </c>
      <c r="AU37" s="11">
        <f t="shared" si="19"/>
        <v>300000</v>
      </c>
      <c r="AW37" s="49">
        <v>0.5</v>
      </c>
      <c r="AX37">
        <f t="shared" si="2"/>
        <v>150000</v>
      </c>
      <c r="AY37">
        <f t="shared" si="3"/>
        <v>150000</v>
      </c>
      <c r="AZ37">
        <f>SUM($AY$5:AY37)</f>
        <v>768000</v>
      </c>
      <c r="BA37">
        <f>AZ37/'Chest&amp;Cards&amp;Offer'!$R$3</f>
        <v>6400</v>
      </c>
      <c r="BB37">
        <f t="shared" si="4"/>
        <v>64</v>
      </c>
      <c r="BC37">
        <v>33</v>
      </c>
      <c r="BH37">
        <f>VLOOKUP(LEFT(C37,1),CardsStar!$AB$13:$AF$16,3,FALSE)</f>
        <v>12</v>
      </c>
      <c r="BI37">
        <f>VLOOKUP(LEFT(C37,1),CardsStar!$AB$19:$AF$22,3,FALSE)</f>
        <v>4</v>
      </c>
      <c r="BJ37">
        <f>SUM($BI$5:BI37)</f>
        <v>108</v>
      </c>
      <c r="BS37">
        <f>VLOOKUP(BJ37,starIdelRewards!A:D,4,FALSE)</f>
        <v>595</v>
      </c>
      <c r="BT37">
        <v>2</v>
      </c>
      <c r="BU37">
        <f t="shared" si="5"/>
        <v>160</v>
      </c>
      <c r="BV37">
        <f t="shared" si="6"/>
        <v>95200</v>
      </c>
      <c r="BW37">
        <f>SUM($BV$5:BV37)</f>
        <v>1401200</v>
      </c>
      <c r="BX37">
        <f>SUM($AX$5:AX37)</f>
        <v>1255200</v>
      </c>
      <c r="BY37" s="54">
        <f t="shared" si="7"/>
        <v>0.11631612492033142</v>
      </c>
      <c r="CF37">
        <f t="shared" si="8"/>
        <v>108</v>
      </c>
      <c r="CG37" s="56"/>
      <c r="CH37" s="51">
        <f t="shared" si="22"/>
        <v>15</v>
      </c>
      <c r="CI37" s="51">
        <f t="shared" si="22"/>
        <v>1350</v>
      </c>
      <c r="CJ37" s="50"/>
      <c r="CP37">
        <f>VLOOKUP(W37,CardUpgrade!$O$9:$R$20,2,FALSE)</f>
        <v>88000</v>
      </c>
      <c r="CQ37">
        <f>VLOOKUP(X37,CardUpgrade!$O$9:$R$20,2,FALSE)</f>
        <v>88000</v>
      </c>
      <c r="CR37">
        <f>VLOOKUP(Y37,CardUpgrade!$O$9:$R$20,3,FALSE)</f>
        <v>132000</v>
      </c>
      <c r="CS37">
        <f>VLOOKUP(Z37,CardUpgrade!$O$9:$R$20,3,FALSE)</f>
        <v>72000</v>
      </c>
      <c r="CT37">
        <f>VLOOKUP(AA37,CardUpgrade!$O$9:$R$20,3,FALSE)</f>
        <v>72000</v>
      </c>
      <c r="CU37">
        <f>VLOOKUP(AB37,CardUpgrade!$O$9:$R$20,3,FALSE)</f>
        <v>72000</v>
      </c>
      <c r="CV37">
        <f>VLOOKUP(AC37,CardUpgrade!$O$9:$R$20,4,FALSE)</f>
        <v>385000</v>
      </c>
      <c r="CW37">
        <f>VLOOKUP(AD37,CardUpgrade!$O$9:$R$20,4,FALSE)</f>
        <v>225000</v>
      </c>
      <c r="CX37">
        <f t="shared" si="10"/>
        <v>1134000</v>
      </c>
      <c r="CZ37" s="76">
        <v>0.1</v>
      </c>
      <c r="DA37">
        <f t="shared" si="11"/>
        <v>1020600</v>
      </c>
      <c r="DB37" s="76">
        <v>0.8</v>
      </c>
      <c r="DC37" s="76">
        <f t="shared" si="12"/>
        <v>0.19999999999999996</v>
      </c>
      <c r="DD37">
        <f t="shared" si="13"/>
        <v>816480</v>
      </c>
      <c r="DE37">
        <f t="shared" si="14"/>
        <v>204119.99999999994</v>
      </c>
      <c r="DF37">
        <f t="shared" si="15"/>
        <v>108</v>
      </c>
      <c r="DG37">
        <f>SUM($BH$5:BH37)</f>
        <v>312</v>
      </c>
      <c r="DH37">
        <f t="shared" si="16"/>
        <v>1889.9999999999995</v>
      </c>
      <c r="DJ37">
        <f>VLOOKUP(DG37,starIdelRewards!A:I,9,FALSE)*BU37</f>
        <v>49920</v>
      </c>
      <c r="DK37">
        <f>SUM($DJ$5:DJ37)</f>
        <v>678560</v>
      </c>
      <c r="DL37" s="54">
        <f t="shared" si="17"/>
        <v>0.20325394954020279</v>
      </c>
      <c r="DM37">
        <f t="shared" si="18"/>
        <v>47.25</v>
      </c>
    </row>
    <row r="38" spans="1:156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23"/>
        <v>紫2 - Lv6</v>
      </c>
      <c r="G38" t="str">
        <f t="shared" si="21"/>
        <v>紫6</v>
      </c>
      <c r="H38">
        <f>VLOOKUP(G38,Reference1!C:E,3,FALSE)</f>
        <v>943.2</v>
      </c>
      <c r="I38" s="60"/>
      <c r="K38" t="s">
        <v>173</v>
      </c>
      <c r="M38" s="58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2323200</v>
      </c>
      <c r="AU38" s="11">
        <f t="shared" si="19"/>
        <v>300000</v>
      </c>
      <c r="AW38" s="49">
        <v>0.5</v>
      </c>
      <c r="AX38">
        <f t="shared" si="2"/>
        <v>150000</v>
      </c>
      <c r="AY38">
        <f t="shared" si="3"/>
        <v>150000</v>
      </c>
      <c r="AZ38">
        <f>SUM($AY$5:AY38)</f>
        <v>918000</v>
      </c>
      <c r="BA38">
        <f>AZ38/'Chest&amp;Cards&amp;Offer'!$R$3</f>
        <v>7650</v>
      </c>
      <c r="BB38">
        <f t="shared" si="4"/>
        <v>76.5</v>
      </c>
      <c r="BC38">
        <v>34</v>
      </c>
      <c r="BH38">
        <f>VLOOKUP(LEFT(C38,1),CardsStar!$AB$13:$AF$16,3,FALSE)</f>
        <v>12</v>
      </c>
      <c r="BI38">
        <f>VLOOKUP(LEFT(C38,1),CardsStar!$AB$19:$AF$22,3,FALSE)</f>
        <v>4</v>
      </c>
      <c r="BJ38">
        <f>SUM($BI$5:BI38)</f>
        <v>112</v>
      </c>
      <c r="BS38">
        <f>VLOOKUP(BJ38,starIdelRewards!A:D,4,FALSE)</f>
        <v>615</v>
      </c>
      <c r="BT38">
        <v>2</v>
      </c>
      <c r="BU38">
        <f t="shared" si="5"/>
        <v>160</v>
      </c>
      <c r="BV38">
        <f t="shared" si="6"/>
        <v>98400</v>
      </c>
      <c r="BW38">
        <f>SUM($BV$5:BV38)</f>
        <v>1499600</v>
      </c>
      <c r="BX38">
        <f>SUM($AX$5:AX38)</f>
        <v>1405200</v>
      </c>
      <c r="BY38" s="54">
        <f t="shared" si="7"/>
        <v>6.7179049245658984E-2</v>
      </c>
      <c r="CF38">
        <f t="shared" si="8"/>
        <v>112</v>
      </c>
      <c r="CG38" s="56"/>
      <c r="CH38" s="51">
        <f t="shared" si="22"/>
        <v>16</v>
      </c>
      <c r="CI38" s="51">
        <f t="shared" si="22"/>
        <v>1440</v>
      </c>
      <c r="CJ38" s="50"/>
      <c r="CP38">
        <f>VLOOKUP(W38,CardUpgrade!$O$9:$R$20,2,FALSE)</f>
        <v>88000</v>
      </c>
      <c r="CQ38">
        <f>VLOOKUP(X38,CardUpgrade!$O$9:$R$20,2,FALSE)</f>
        <v>88000</v>
      </c>
      <c r="CR38">
        <f>VLOOKUP(Y38,CardUpgrade!$O$9:$R$20,3,FALSE)</f>
        <v>132000</v>
      </c>
      <c r="CS38">
        <f>VLOOKUP(Z38,CardUpgrade!$O$9:$R$20,3,FALSE)</f>
        <v>132000</v>
      </c>
      <c r="CT38">
        <f>VLOOKUP(AA38,CardUpgrade!$O$9:$R$20,3,FALSE)</f>
        <v>72000</v>
      </c>
      <c r="CU38">
        <f>VLOOKUP(AB38,CardUpgrade!$O$9:$R$20,3,FALSE)</f>
        <v>72000</v>
      </c>
      <c r="CV38">
        <f>VLOOKUP(AC38,CardUpgrade!$O$9:$R$20,4,FALSE)</f>
        <v>385000</v>
      </c>
      <c r="CW38">
        <f>VLOOKUP(AD38,CardUpgrade!$O$9:$R$20,4,FALSE)</f>
        <v>385000</v>
      </c>
      <c r="CX38">
        <f t="shared" si="10"/>
        <v>1354000</v>
      </c>
      <c r="CZ38" s="76">
        <v>0.1</v>
      </c>
      <c r="DA38">
        <f t="shared" si="11"/>
        <v>1218600</v>
      </c>
      <c r="DB38" s="76">
        <v>0.8</v>
      </c>
      <c r="DC38" s="76">
        <f t="shared" si="12"/>
        <v>0.19999999999999996</v>
      </c>
      <c r="DD38">
        <f t="shared" si="13"/>
        <v>974880</v>
      </c>
      <c r="DE38">
        <f t="shared" si="14"/>
        <v>243719.99999999994</v>
      </c>
      <c r="DF38">
        <f t="shared" si="15"/>
        <v>112</v>
      </c>
      <c r="DG38">
        <f>SUM($BH$5:BH38)</f>
        <v>324</v>
      </c>
      <c r="DH38">
        <f t="shared" si="16"/>
        <v>2176.071428571428</v>
      </c>
      <c r="DJ38">
        <f>VLOOKUP(DG38,starIdelRewards!A:I,9,FALSE)*BU38</f>
        <v>51840</v>
      </c>
      <c r="DK38">
        <f>SUM($DJ$5:DJ38)</f>
        <v>730400</v>
      </c>
      <c r="DL38" s="54">
        <f t="shared" si="17"/>
        <v>0.33472070098576123</v>
      </c>
      <c r="DM38">
        <f t="shared" si="18"/>
        <v>54.401785714285708</v>
      </c>
    </row>
    <row r="39" spans="1:156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23"/>
        <v>紫3 - Lv6</v>
      </c>
      <c r="G39" t="str">
        <f t="shared" si="21"/>
        <v>紫6</v>
      </c>
      <c r="H39">
        <f>VLOOKUP(G39,Reference1!C:E,3,FALSE)</f>
        <v>943.2</v>
      </c>
      <c r="I39" s="60"/>
      <c r="M39" s="58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2623200</v>
      </c>
      <c r="AU39" s="11">
        <f t="shared" si="19"/>
        <v>300000</v>
      </c>
      <c r="AW39" s="49">
        <v>0.5</v>
      </c>
      <c r="AX39">
        <f t="shared" si="2"/>
        <v>150000</v>
      </c>
      <c r="AY39">
        <f t="shared" si="3"/>
        <v>150000</v>
      </c>
      <c r="AZ39">
        <f>SUM($AY$5:AY39)</f>
        <v>1068000</v>
      </c>
      <c r="BA39">
        <f>AZ39/'Chest&amp;Cards&amp;Offer'!$R$3</f>
        <v>8900</v>
      </c>
      <c r="BB39">
        <f t="shared" si="4"/>
        <v>89</v>
      </c>
      <c r="BC39">
        <v>35</v>
      </c>
      <c r="BH39">
        <f>VLOOKUP(LEFT(C39,1),CardsStar!$AB$13:$AF$16,3,FALSE)</f>
        <v>12</v>
      </c>
      <c r="BI39">
        <f>VLOOKUP(LEFT(C39,1),CardsStar!$AB$19:$AF$22,3,FALSE)</f>
        <v>4</v>
      </c>
      <c r="BJ39">
        <f>SUM($BI$5:BI39)</f>
        <v>116</v>
      </c>
      <c r="BS39">
        <f>VLOOKUP(BJ39,starIdelRewards!A:D,4,FALSE)</f>
        <v>635</v>
      </c>
      <c r="BT39">
        <v>2</v>
      </c>
      <c r="BU39">
        <f t="shared" si="5"/>
        <v>160</v>
      </c>
      <c r="BV39">
        <f t="shared" si="6"/>
        <v>101600</v>
      </c>
      <c r="BW39">
        <f>SUM($BV$5:BV39)</f>
        <v>1601200</v>
      </c>
      <c r="BX39">
        <f>SUM($AX$5:AX39)</f>
        <v>1555200</v>
      </c>
      <c r="BY39" s="54">
        <f t="shared" si="7"/>
        <v>2.9578189300411523E-2</v>
      </c>
      <c r="CF39">
        <f t="shared" si="8"/>
        <v>116</v>
      </c>
      <c r="CG39" s="56"/>
      <c r="CH39" s="51">
        <f t="shared" si="22"/>
        <v>17</v>
      </c>
      <c r="CI39" s="51">
        <f t="shared" si="22"/>
        <v>1530</v>
      </c>
      <c r="CJ39" s="50"/>
      <c r="CP39">
        <f>VLOOKUP(W39,CardUpgrade!$O$9:$R$20,2,FALSE)</f>
        <v>88000</v>
      </c>
      <c r="CQ39">
        <f>VLOOKUP(X39,CardUpgrade!$O$9:$R$20,2,FALSE)</f>
        <v>88000</v>
      </c>
      <c r="CR39">
        <f>VLOOKUP(Y39,CardUpgrade!$O$9:$R$20,3,FALSE)</f>
        <v>132000</v>
      </c>
      <c r="CS39">
        <f>VLOOKUP(Z39,CardUpgrade!$O$9:$R$20,3,FALSE)</f>
        <v>132000</v>
      </c>
      <c r="CT39">
        <f>VLOOKUP(AA39,CardUpgrade!$O$9:$R$20,3,FALSE)</f>
        <v>132000</v>
      </c>
      <c r="CU39">
        <f>VLOOKUP(AB39,CardUpgrade!$O$9:$R$20,3,FALSE)</f>
        <v>72000</v>
      </c>
      <c r="CV39">
        <f>VLOOKUP(AC39,CardUpgrade!$O$9:$R$20,4,FALSE)</f>
        <v>385000</v>
      </c>
      <c r="CW39">
        <f>VLOOKUP(AD39,CardUpgrade!$O$9:$R$20,4,FALSE)</f>
        <v>385000</v>
      </c>
      <c r="CX39">
        <f t="shared" si="10"/>
        <v>1414000</v>
      </c>
      <c r="CZ39" s="76">
        <v>0.1</v>
      </c>
      <c r="DA39">
        <f t="shared" si="11"/>
        <v>1272600</v>
      </c>
      <c r="DB39" s="76">
        <v>0.8</v>
      </c>
      <c r="DC39" s="76">
        <f t="shared" si="12"/>
        <v>0.19999999999999996</v>
      </c>
      <c r="DD39">
        <f t="shared" si="13"/>
        <v>1018080</v>
      </c>
      <c r="DE39">
        <f t="shared" si="14"/>
        <v>254519.99999999994</v>
      </c>
      <c r="DF39">
        <f t="shared" si="15"/>
        <v>116</v>
      </c>
      <c r="DG39">
        <f>SUM($BH$5:BH39)</f>
        <v>336</v>
      </c>
      <c r="DH39">
        <f t="shared" si="16"/>
        <v>2194.1379310344823</v>
      </c>
      <c r="DJ39">
        <f>VLOOKUP(DG39,starIdelRewards!A:I,9,FALSE)*BU39</f>
        <v>53760</v>
      </c>
      <c r="DK39">
        <f>SUM($DJ$5:DJ39)</f>
        <v>784160</v>
      </c>
      <c r="DL39" s="54">
        <f t="shared" si="17"/>
        <v>0.2983064680677413</v>
      </c>
      <c r="DM39">
        <f t="shared" si="18"/>
        <v>54.853448275862071</v>
      </c>
    </row>
    <row r="40" spans="1:156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23"/>
        <v>紫4 - Lv6</v>
      </c>
      <c r="G40" t="str">
        <f t="shared" ref="G40:G42" si="24">TEXT(SUBSTITUTE(C40,RIGHT(C40,1),"")&amp;D40,0)</f>
        <v>紫6</v>
      </c>
      <c r="H40">
        <f>VLOOKUP(G40,Reference1!C:E,3,FALSE)</f>
        <v>943.2</v>
      </c>
      <c r="I40" s="60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2923200</v>
      </c>
      <c r="AU40" s="11">
        <f t="shared" si="19"/>
        <v>300000</v>
      </c>
      <c r="AW40" s="49">
        <v>0.5</v>
      </c>
      <c r="AX40">
        <f t="shared" si="2"/>
        <v>150000</v>
      </c>
      <c r="AY40">
        <f t="shared" si="3"/>
        <v>150000</v>
      </c>
      <c r="AZ40">
        <f>SUM($AY$5:AY40)</f>
        <v>1218000</v>
      </c>
      <c r="BA40">
        <f>AZ40/'Chest&amp;Cards&amp;Offer'!$R$3</f>
        <v>10150</v>
      </c>
      <c r="BB40">
        <f t="shared" si="4"/>
        <v>101.5</v>
      </c>
      <c r="BC40">
        <v>36</v>
      </c>
      <c r="BD40">
        <f>SUM(AY23:AY40)</f>
        <v>1098000</v>
      </c>
      <c r="BE40">
        <f>BD40/'Chest&amp;Cards&amp;Offer'!$R$3</f>
        <v>9150</v>
      </c>
      <c r="BF40">
        <f>BE40/100</f>
        <v>91.5</v>
      </c>
      <c r="BG40">
        <f>SUM(AX23:AX40)</f>
        <v>1422000</v>
      </c>
      <c r="BH40">
        <f>VLOOKUP(LEFT(C40,1),CardsStar!$AB$13:$AF$16,3,FALSE)</f>
        <v>12</v>
      </c>
      <c r="BI40">
        <f>VLOOKUP(LEFT(C40,1),CardsStar!$AB$19:$AF$22,3,FALSE)</f>
        <v>4</v>
      </c>
      <c r="BJ40">
        <f>SUM($BI$5:BI40)</f>
        <v>120</v>
      </c>
      <c r="BS40">
        <f>VLOOKUP(BJ40,starIdelRewards!A:D,4,FALSE)</f>
        <v>655</v>
      </c>
      <c r="BT40">
        <v>2</v>
      </c>
      <c r="BU40">
        <f t="shared" si="5"/>
        <v>160</v>
      </c>
      <c r="BV40">
        <f t="shared" si="6"/>
        <v>104800</v>
      </c>
      <c r="BW40">
        <f>SUM($BV$5:BV40)</f>
        <v>1706000</v>
      </c>
      <c r="BX40">
        <f>SUM($AX$5:AX40)</f>
        <v>1705200</v>
      </c>
      <c r="BY40" s="54">
        <f t="shared" si="7"/>
        <v>4.691531785127844E-4</v>
      </c>
      <c r="CA40">
        <f>BF40</f>
        <v>91.5</v>
      </c>
      <c r="CB40">
        <f>CA40/2</f>
        <v>45.75</v>
      </c>
      <c r="CE40">
        <f>BJ40</f>
        <v>120</v>
      </c>
      <c r="CF40">
        <f t="shared" si="8"/>
        <v>120</v>
      </c>
      <c r="CG40" s="56"/>
      <c r="CH40" s="51">
        <f t="shared" si="22"/>
        <v>18</v>
      </c>
      <c r="CI40" s="51">
        <f t="shared" si="22"/>
        <v>1620</v>
      </c>
      <c r="CJ40" s="51">
        <f>CI40+BE40/3</f>
        <v>4670</v>
      </c>
      <c r="CM40">
        <f>CJ40*2</f>
        <v>9340</v>
      </c>
      <c r="CP40">
        <f>VLOOKUP(W40,CardUpgrade!$O$9:$R$20,2,FALSE)</f>
        <v>88000</v>
      </c>
      <c r="CQ40">
        <f>VLOOKUP(X40,CardUpgrade!$O$9:$R$20,2,FALSE)</f>
        <v>88000</v>
      </c>
      <c r="CR40">
        <f>VLOOKUP(Y40,CardUpgrade!$O$9:$R$20,3,FALSE)</f>
        <v>132000</v>
      </c>
      <c r="CS40">
        <f>VLOOKUP(Z40,CardUpgrade!$O$9:$R$20,3,FALSE)</f>
        <v>132000</v>
      </c>
      <c r="CT40">
        <f>VLOOKUP(AA40,CardUpgrade!$O$9:$R$20,3,FALSE)</f>
        <v>132000</v>
      </c>
      <c r="CU40">
        <f>VLOOKUP(AB40,CardUpgrade!$O$9:$R$20,3,FALSE)</f>
        <v>132000</v>
      </c>
      <c r="CV40">
        <f>VLOOKUP(AC40,CardUpgrade!$O$9:$R$20,4,FALSE)</f>
        <v>385000</v>
      </c>
      <c r="CW40">
        <f>VLOOKUP(AD40,CardUpgrade!$O$9:$R$20,4,FALSE)</f>
        <v>385000</v>
      </c>
      <c r="CX40">
        <f t="shared" si="10"/>
        <v>1474000</v>
      </c>
      <c r="CZ40" s="76">
        <v>0.1</v>
      </c>
      <c r="DA40">
        <f t="shared" si="11"/>
        <v>1326600</v>
      </c>
      <c r="DB40" s="76">
        <v>0.8</v>
      </c>
      <c r="DC40" s="76">
        <f t="shared" si="12"/>
        <v>0.19999999999999996</v>
      </c>
      <c r="DD40">
        <f t="shared" si="13"/>
        <v>1061280</v>
      </c>
      <c r="DE40">
        <f t="shared" si="14"/>
        <v>265319.99999999994</v>
      </c>
      <c r="DF40">
        <f t="shared" si="15"/>
        <v>120</v>
      </c>
      <c r="DG40">
        <f>SUM($BH$5:BH40)</f>
        <v>348</v>
      </c>
      <c r="DH40">
        <f t="shared" si="16"/>
        <v>2210.9999999999995</v>
      </c>
      <c r="DI40">
        <f>AVERAGE(DH23:DH40)</f>
        <v>1343.6816938968477</v>
      </c>
      <c r="DJ40">
        <f>VLOOKUP(DG40,starIdelRewards!A:I,9,FALSE)*BU40</f>
        <v>55680</v>
      </c>
      <c r="DK40">
        <f>SUM($DJ$5:DJ40)</f>
        <v>839840</v>
      </c>
      <c r="DL40" s="54">
        <f t="shared" si="17"/>
        <v>0.26366927033720711</v>
      </c>
      <c r="DM40">
        <f t="shared" si="18"/>
        <v>55.274999999999999</v>
      </c>
      <c r="EV40" t="s">
        <v>256</v>
      </c>
    </row>
    <row r="41" spans="1:156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25">C41&amp;" - " &amp;"Lv"&amp;D41</f>
        <v>橙1 - Lv7</v>
      </c>
      <c r="G41" t="str">
        <f t="shared" si="24"/>
        <v>橙7</v>
      </c>
      <c r="H41">
        <f>VLOOKUP(G41,Reference1!C:E,3,FALSE)</f>
        <v>1293</v>
      </c>
      <c r="I41" s="63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2971200</v>
      </c>
      <c r="AU41" s="16">
        <f t="shared" si="19"/>
        <v>48000</v>
      </c>
      <c r="AW41" s="49">
        <v>0.6</v>
      </c>
      <c r="AX41">
        <f t="shared" si="2"/>
        <v>19200</v>
      </c>
      <c r="AY41">
        <f t="shared" si="3"/>
        <v>28800</v>
      </c>
      <c r="AZ41">
        <f>SUM($AY$5:AY41)</f>
        <v>1246800</v>
      </c>
      <c r="BA41">
        <f>AZ41/'Chest&amp;Cards&amp;Offer'!$R$3</f>
        <v>10390</v>
      </c>
      <c r="BB41">
        <f t="shared" si="4"/>
        <v>103.9</v>
      </c>
      <c r="BC41">
        <v>37</v>
      </c>
      <c r="BH41">
        <f>VLOOKUP(LEFT(C41,1),CardsStar!$AB$13:$AF$16,4,FALSE)</f>
        <v>10</v>
      </c>
      <c r="BI41">
        <f>VLOOKUP(LEFT(C41,1),CardsStar!$AB$19:$AF$22,4,FALSE)</f>
        <v>4</v>
      </c>
      <c r="BJ41">
        <f>SUM($BI$5:BI41)</f>
        <v>124</v>
      </c>
      <c r="BS41">
        <f>VLOOKUP(BJ41,starIdelRewards!A:D,4,FALSE)</f>
        <v>664</v>
      </c>
      <c r="BT41">
        <v>3</v>
      </c>
      <c r="BU41">
        <f t="shared" si="5"/>
        <v>240</v>
      </c>
      <c r="BV41">
        <f t="shared" si="6"/>
        <v>159360</v>
      </c>
      <c r="BW41">
        <f>SUM($BV$5:BV41)</f>
        <v>1865360</v>
      </c>
      <c r="BX41">
        <f>SUM($AX$5:AX41)</f>
        <v>1724400</v>
      </c>
      <c r="BY41" s="54">
        <f t="shared" si="7"/>
        <v>8.1744374855022034E-2</v>
      </c>
      <c r="CB41" t="s">
        <v>437</v>
      </c>
      <c r="CF41">
        <f t="shared" si="8"/>
        <v>124</v>
      </c>
      <c r="CG41" s="56"/>
      <c r="CH41" s="51">
        <f t="shared" si="22"/>
        <v>1</v>
      </c>
      <c r="CI41" s="51">
        <f t="shared" si="22"/>
        <v>90</v>
      </c>
      <c r="CJ41" s="50"/>
      <c r="CP41">
        <f>VLOOKUP(W41,CardUpgrade!$O$9:$R$20,2,FALSE)</f>
        <v>168000</v>
      </c>
      <c r="CQ41">
        <f>VLOOKUP(X41,CardUpgrade!$O$9:$R$20,2,FALSE)</f>
        <v>88000</v>
      </c>
      <c r="CR41">
        <f>VLOOKUP(Y41,CardUpgrade!$O$9:$R$20,3,FALSE)</f>
        <v>132000</v>
      </c>
      <c r="CS41">
        <f>VLOOKUP(Z41,CardUpgrade!$O$9:$R$20,3,FALSE)</f>
        <v>132000</v>
      </c>
      <c r="CT41">
        <f>VLOOKUP(AA41,CardUpgrade!$O$9:$R$20,3,FALSE)</f>
        <v>132000</v>
      </c>
      <c r="CU41">
        <f>VLOOKUP(AB41,CardUpgrade!$O$9:$R$20,3,FALSE)</f>
        <v>132000</v>
      </c>
      <c r="CV41">
        <f>VLOOKUP(AC41,CardUpgrade!$O$9:$R$20,4,FALSE)</f>
        <v>385000</v>
      </c>
      <c r="CW41">
        <f>VLOOKUP(AD41,CardUpgrade!$O$9:$R$20,4,FALSE)</f>
        <v>385000</v>
      </c>
      <c r="CX41">
        <f t="shared" si="10"/>
        <v>1554000</v>
      </c>
      <c r="CZ41" s="76">
        <v>0.2</v>
      </c>
      <c r="DA41">
        <f t="shared" si="11"/>
        <v>1243200</v>
      </c>
      <c r="DB41" s="76">
        <v>0.9</v>
      </c>
      <c r="DC41" s="76">
        <f t="shared" si="12"/>
        <v>9.9999999999999978E-2</v>
      </c>
      <c r="DD41">
        <f t="shared" si="13"/>
        <v>1118880</v>
      </c>
      <c r="DE41">
        <f t="shared" si="14"/>
        <v>124319.99999999997</v>
      </c>
      <c r="DF41">
        <f t="shared" si="15"/>
        <v>124</v>
      </c>
      <c r="DG41">
        <f>SUM($BH$5:BH41)</f>
        <v>358</v>
      </c>
      <c r="DH41">
        <f t="shared" si="16"/>
        <v>1002.5806451612901</v>
      </c>
      <c r="DJ41">
        <f>VLOOKUP(DG41,starIdelRewards!A:I,9,FALSE)*BU41</f>
        <v>85920</v>
      </c>
      <c r="DK41">
        <f>SUM($DJ$5:DJ41)</f>
        <v>925760</v>
      </c>
      <c r="DL41" s="54">
        <f t="shared" si="17"/>
        <v>0.20860698237124092</v>
      </c>
      <c r="DM41">
        <f t="shared" si="18"/>
        <v>37.596774193548391</v>
      </c>
      <c r="EV41" t="s">
        <v>257</v>
      </c>
    </row>
    <row r="42" spans="1:156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25"/>
        <v>橙2 - Lv7</v>
      </c>
      <c r="G42" t="str">
        <f t="shared" si="24"/>
        <v>橙7</v>
      </c>
      <c r="H42">
        <f>VLOOKUP(G42,Reference1!C:E,3,FALSE)</f>
        <v>1293</v>
      </c>
      <c r="I42" s="63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3019200</v>
      </c>
      <c r="AU42" s="16">
        <f t="shared" si="19"/>
        <v>48000</v>
      </c>
      <c r="AW42" s="49">
        <v>0.6</v>
      </c>
      <c r="AX42">
        <f t="shared" si="2"/>
        <v>19200</v>
      </c>
      <c r="AY42">
        <f t="shared" si="3"/>
        <v>28800</v>
      </c>
      <c r="AZ42">
        <f>SUM($AY$5:AY42)</f>
        <v>1275600</v>
      </c>
      <c r="BA42">
        <f>AZ42/'Chest&amp;Cards&amp;Offer'!$R$3</f>
        <v>10630</v>
      </c>
      <c r="BB42">
        <f t="shared" si="4"/>
        <v>106.3</v>
      </c>
      <c r="BC42">
        <v>38</v>
      </c>
      <c r="BH42">
        <f>VLOOKUP(LEFT(C42,1),CardsStar!$AB$13:$AF$16,4,FALSE)</f>
        <v>10</v>
      </c>
      <c r="BI42">
        <f>VLOOKUP(LEFT(C42,1),CardsStar!$AB$19:$AF$22,4,FALSE)</f>
        <v>4</v>
      </c>
      <c r="BJ42">
        <f>SUM($BI$5:BI42)</f>
        <v>128</v>
      </c>
      <c r="BS42">
        <f>VLOOKUP(BJ42,starIdelRewards!A:D,4,FALSE)</f>
        <v>672</v>
      </c>
      <c r="BT42">
        <v>3</v>
      </c>
      <c r="BU42">
        <f t="shared" si="5"/>
        <v>240</v>
      </c>
      <c r="BV42">
        <f t="shared" si="6"/>
        <v>161280</v>
      </c>
      <c r="BW42">
        <f>SUM($BV$5:BV42)</f>
        <v>2026640</v>
      </c>
      <c r="BX42">
        <f>SUM($AX$5:AX42)</f>
        <v>1743600</v>
      </c>
      <c r="BY42" s="54">
        <f t="shared" si="7"/>
        <v>0.16233080981876577</v>
      </c>
      <c r="CF42">
        <f t="shared" si="8"/>
        <v>128</v>
      </c>
      <c r="CG42" s="56"/>
      <c r="CH42" s="51">
        <f t="shared" si="22"/>
        <v>2</v>
      </c>
      <c r="CI42" s="51">
        <f t="shared" si="22"/>
        <v>180</v>
      </c>
      <c r="CJ42" s="50"/>
      <c r="CP42">
        <f>VLOOKUP(W42,CardUpgrade!$O$9:$R$20,2,FALSE)</f>
        <v>168000</v>
      </c>
      <c r="CQ42">
        <f>VLOOKUP(X42,CardUpgrade!$O$9:$R$20,2,FALSE)</f>
        <v>168000</v>
      </c>
      <c r="CR42">
        <f>VLOOKUP(Y42,CardUpgrade!$O$9:$R$20,3,FALSE)</f>
        <v>132000</v>
      </c>
      <c r="CS42">
        <f>VLOOKUP(Z42,CardUpgrade!$O$9:$R$20,3,FALSE)</f>
        <v>132000</v>
      </c>
      <c r="CT42">
        <f>VLOOKUP(AA42,CardUpgrade!$O$9:$R$20,3,FALSE)</f>
        <v>132000</v>
      </c>
      <c r="CU42">
        <f>VLOOKUP(AB42,CardUpgrade!$O$9:$R$20,3,FALSE)</f>
        <v>132000</v>
      </c>
      <c r="CV42">
        <f>VLOOKUP(AC42,CardUpgrade!$O$9:$R$20,4,FALSE)</f>
        <v>385000</v>
      </c>
      <c r="CW42">
        <f>VLOOKUP(AD42,CardUpgrade!$O$9:$R$20,4,FALSE)</f>
        <v>385000</v>
      </c>
      <c r="CX42">
        <f t="shared" si="10"/>
        <v>1634000</v>
      </c>
      <c r="CZ42" s="76">
        <v>0.2</v>
      </c>
      <c r="DA42">
        <f t="shared" si="11"/>
        <v>1307200</v>
      </c>
      <c r="DB42" s="76">
        <v>0.9</v>
      </c>
      <c r="DC42" s="76">
        <f t="shared" si="12"/>
        <v>9.9999999999999978E-2</v>
      </c>
      <c r="DD42">
        <f t="shared" si="13"/>
        <v>1176480</v>
      </c>
      <c r="DE42">
        <f t="shared" si="14"/>
        <v>130719.99999999997</v>
      </c>
      <c r="DF42">
        <f t="shared" si="15"/>
        <v>128</v>
      </c>
      <c r="DG42">
        <f>SUM($BH$5:BH42)</f>
        <v>368</v>
      </c>
      <c r="DH42">
        <f t="shared" si="16"/>
        <v>1021.2499999999998</v>
      </c>
      <c r="DJ42">
        <f>VLOOKUP(DG42,starIdelRewards!A:I,9,FALSE)*BU42</f>
        <v>88320</v>
      </c>
      <c r="DK42">
        <f>SUM($DJ$5:DJ42)</f>
        <v>1014080</v>
      </c>
      <c r="DL42" s="54">
        <f t="shared" si="17"/>
        <v>0.16014515620069422</v>
      </c>
      <c r="DM42">
        <f t="shared" si="18"/>
        <v>38.296875</v>
      </c>
      <c r="EV42" s="31" t="s">
        <v>259</v>
      </c>
      <c r="EW42" s="31"/>
      <c r="EX42" s="31"/>
      <c r="EY42" s="31"/>
    </row>
    <row r="43" spans="1:156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25"/>
        <v>橙1 - Lv8</v>
      </c>
      <c r="G43" t="str">
        <f t="shared" ref="G43:G57" si="26">TEXT(SUBSTITUTE(C43,RIGHT(C43,1),"")&amp;D43,0)</f>
        <v>橙8</v>
      </c>
      <c r="H43">
        <f>VLOOKUP(G43,Reference1!C:E,3,FALSE)</f>
        <v>1163.7</v>
      </c>
      <c r="I43" s="63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3091200</v>
      </c>
      <c r="AU43" s="16">
        <f t="shared" si="19"/>
        <v>72000</v>
      </c>
      <c r="AW43" s="49">
        <v>0.6</v>
      </c>
      <c r="AX43">
        <f t="shared" si="2"/>
        <v>28800</v>
      </c>
      <c r="AY43">
        <f t="shared" si="3"/>
        <v>43200</v>
      </c>
      <c r="AZ43">
        <f>SUM($AY$5:AY43)</f>
        <v>1318800</v>
      </c>
      <c r="BA43">
        <f>AZ43/'Chest&amp;Cards&amp;Offer'!$R$3</f>
        <v>10990</v>
      </c>
      <c r="BB43">
        <f t="shared" si="4"/>
        <v>109.9</v>
      </c>
      <c r="BC43">
        <v>39</v>
      </c>
      <c r="BH43">
        <f>VLOOKUP(LEFT(C43,1),CardsStar!$AB$13:$AF$16,4,FALSE)</f>
        <v>10</v>
      </c>
      <c r="BI43">
        <f>VLOOKUP(LEFT(C43,1),CardsStar!$AB$19:$AF$22,4,FALSE)</f>
        <v>4</v>
      </c>
      <c r="BJ43">
        <f>SUM($BI$5:BI43)</f>
        <v>132</v>
      </c>
      <c r="BS43">
        <f>VLOOKUP(BJ43,starIdelRewards!A:D,4,FALSE)</f>
        <v>680</v>
      </c>
      <c r="BT43">
        <v>3</v>
      </c>
      <c r="BU43">
        <f t="shared" si="5"/>
        <v>240</v>
      </c>
      <c r="BV43">
        <f t="shared" si="6"/>
        <v>163200</v>
      </c>
      <c r="BW43">
        <f>SUM($BV$5:BV43)</f>
        <v>2189840</v>
      </c>
      <c r="BX43">
        <f>SUM($AX$5:AX43)</f>
        <v>1772400</v>
      </c>
      <c r="BY43" s="54">
        <f t="shared" si="7"/>
        <v>0.2355224554276687</v>
      </c>
      <c r="CF43">
        <f t="shared" si="8"/>
        <v>132</v>
      </c>
      <c r="CG43" s="56"/>
      <c r="CH43" s="51">
        <f t="shared" si="22"/>
        <v>3</v>
      </c>
      <c r="CI43" s="51">
        <f t="shared" si="22"/>
        <v>270</v>
      </c>
      <c r="CJ43" s="50"/>
      <c r="CK43" t="s">
        <v>479</v>
      </c>
      <c r="CP43">
        <f>VLOOKUP(W43,CardUpgrade!$O$9:$R$20,2,FALSE)</f>
        <v>168000</v>
      </c>
      <c r="CQ43">
        <f>VLOOKUP(X43,CardUpgrade!$O$9:$R$20,2,FALSE)</f>
        <v>168000</v>
      </c>
      <c r="CR43">
        <f>VLOOKUP(Y43,CardUpgrade!$O$9:$R$20,3,FALSE)</f>
        <v>132000</v>
      </c>
      <c r="CS43">
        <f>VLOOKUP(Z43,CardUpgrade!$O$9:$R$20,3,FALSE)</f>
        <v>132000</v>
      </c>
      <c r="CT43">
        <f>VLOOKUP(AA43,CardUpgrade!$O$9:$R$20,3,FALSE)</f>
        <v>132000</v>
      </c>
      <c r="CU43">
        <f>VLOOKUP(AB43,CardUpgrade!$O$9:$R$20,3,FALSE)</f>
        <v>132000</v>
      </c>
      <c r="CV43">
        <f>VLOOKUP(AC43,CardUpgrade!$O$9:$R$20,4,FALSE)</f>
        <v>385000</v>
      </c>
      <c r="CW43">
        <f>VLOOKUP(AD43,CardUpgrade!$O$9:$R$20,4,FALSE)</f>
        <v>385000</v>
      </c>
      <c r="CX43">
        <f t="shared" si="10"/>
        <v>1634000</v>
      </c>
      <c r="CZ43" s="76">
        <v>0.2</v>
      </c>
      <c r="DA43">
        <f t="shared" si="11"/>
        <v>1307200</v>
      </c>
      <c r="DB43" s="76">
        <v>0.9</v>
      </c>
      <c r="DC43" s="76">
        <f t="shared" si="12"/>
        <v>9.9999999999999978E-2</v>
      </c>
      <c r="DD43">
        <f t="shared" si="13"/>
        <v>1176480</v>
      </c>
      <c r="DE43">
        <f t="shared" si="14"/>
        <v>130719.99999999997</v>
      </c>
      <c r="DF43">
        <f t="shared" si="15"/>
        <v>132</v>
      </c>
      <c r="DG43">
        <f>SUM($BH$5:BH43)</f>
        <v>378</v>
      </c>
      <c r="DH43">
        <f t="shared" si="16"/>
        <v>990.30303030303003</v>
      </c>
      <c r="DJ43">
        <f>VLOOKUP(DG43,starIdelRewards!A:I,9,FALSE)*BU43</f>
        <v>90720</v>
      </c>
      <c r="DK43">
        <f>SUM($DJ$5:DJ43)</f>
        <v>1104800</v>
      </c>
      <c r="DL43" s="54">
        <f t="shared" si="17"/>
        <v>6.4880521361332363E-2</v>
      </c>
      <c r="DM43">
        <f t="shared" si="18"/>
        <v>37.136363636363633</v>
      </c>
      <c r="EV43" t="s">
        <v>260</v>
      </c>
      <c r="EZ43" t="s">
        <v>261</v>
      </c>
    </row>
    <row r="44" spans="1:156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25"/>
        <v>橙2 - Lv8</v>
      </c>
      <c r="G44" t="str">
        <f t="shared" si="26"/>
        <v>橙8</v>
      </c>
      <c r="H44">
        <f>VLOOKUP(G44,Reference1!C:E,3,FALSE)</f>
        <v>1163.7</v>
      </c>
      <c r="I44" s="63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3163200</v>
      </c>
      <c r="AU44" s="16">
        <f t="shared" si="19"/>
        <v>72000</v>
      </c>
      <c r="AW44" s="49">
        <v>0.6</v>
      </c>
      <c r="AX44">
        <f t="shared" si="2"/>
        <v>28800</v>
      </c>
      <c r="AY44">
        <f t="shared" si="3"/>
        <v>43200</v>
      </c>
      <c r="AZ44">
        <f>SUM($AY$5:AY44)</f>
        <v>1362000</v>
      </c>
      <c r="BA44">
        <f>AZ44/'Chest&amp;Cards&amp;Offer'!$R$3</f>
        <v>11350</v>
      </c>
      <c r="BB44">
        <f t="shared" si="4"/>
        <v>113.5</v>
      </c>
      <c r="BC44">
        <v>40</v>
      </c>
      <c r="BH44">
        <f>VLOOKUP(LEFT(C44,1),CardsStar!$AB$13:$AF$16,4,FALSE)</f>
        <v>10</v>
      </c>
      <c r="BI44">
        <f>VLOOKUP(LEFT(C44,1),CardsStar!$AB$19:$AF$22,4,FALSE)</f>
        <v>4</v>
      </c>
      <c r="BJ44">
        <f>SUM($BI$5:BI44)</f>
        <v>136</v>
      </c>
      <c r="BS44">
        <f>VLOOKUP(BJ44,starIdelRewards!A:D,4,FALSE)</f>
        <v>688</v>
      </c>
      <c r="BT44">
        <v>3</v>
      </c>
      <c r="BU44">
        <f t="shared" si="5"/>
        <v>240</v>
      </c>
      <c r="BV44">
        <f t="shared" si="6"/>
        <v>165120</v>
      </c>
      <c r="BW44">
        <f>SUM($BV$5:BV44)</f>
        <v>2354960</v>
      </c>
      <c r="BX44">
        <f>SUM($AX$5:AX44)</f>
        <v>1801200</v>
      </c>
      <c r="BY44" s="54">
        <f t="shared" si="7"/>
        <v>0.30743948478791916</v>
      </c>
      <c r="CF44">
        <f t="shared" si="8"/>
        <v>136</v>
      </c>
      <c r="CG44" s="56"/>
      <c r="CH44" s="51">
        <f t="shared" si="22"/>
        <v>4</v>
      </c>
      <c r="CI44" s="51">
        <f t="shared" si="22"/>
        <v>360</v>
      </c>
      <c r="CJ44" s="50"/>
      <c r="CP44">
        <f>VLOOKUP(W44,CardUpgrade!$O$9:$R$20,2,FALSE)</f>
        <v>168000</v>
      </c>
      <c r="CQ44">
        <f>VLOOKUP(X44,CardUpgrade!$O$9:$R$20,2,FALSE)</f>
        <v>168000</v>
      </c>
      <c r="CR44">
        <f>VLOOKUP(Y44,CardUpgrade!$O$9:$R$20,3,FALSE)</f>
        <v>132000</v>
      </c>
      <c r="CS44">
        <f>VLOOKUP(Z44,CardUpgrade!$O$9:$R$20,3,FALSE)</f>
        <v>132000</v>
      </c>
      <c r="CT44">
        <f>VLOOKUP(AA44,CardUpgrade!$O$9:$R$20,3,FALSE)</f>
        <v>132000</v>
      </c>
      <c r="CU44">
        <f>VLOOKUP(AB44,CardUpgrade!$O$9:$R$20,3,FALSE)</f>
        <v>132000</v>
      </c>
      <c r="CV44">
        <f>VLOOKUP(AC44,CardUpgrade!$O$9:$R$20,4,FALSE)</f>
        <v>385000</v>
      </c>
      <c r="CW44">
        <f>VLOOKUP(AD44,CardUpgrade!$O$9:$R$20,4,FALSE)</f>
        <v>385000</v>
      </c>
      <c r="CX44">
        <f t="shared" si="10"/>
        <v>1634000</v>
      </c>
      <c r="CZ44" s="76">
        <v>0.2</v>
      </c>
      <c r="DA44">
        <f t="shared" si="11"/>
        <v>1307200</v>
      </c>
      <c r="DB44" s="76">
        <v>0.9</v>
      </c>
      <c r="DC44" s="76">
        <f t="shared" si="12"/>
        <v>9.9999999999999978E-2</v>
      </c>
      <c r="DD44">
        <f t="shared" si="13"/>
        <v>1176480</v>
      </c>
      <c r="DE44">
        <f t="shared" si="14"/>
        <v>130719.99999999997</v>
      </c>
      <c r="DF44">
        <f t="shared" si="15"/>
        <v>136</v>
      </c>
      <c r="DG44">
        <f>SUM($BH$5:BH44)</f>
        <v>388</v>
      </c>
      <c r="DH44">
        <f t="shared" si="16"/>
        <v>961.17647058823513</v>
      </c>
      <c r="DJ44">
        <f>VLOOKUP(DG44,starIdelRewards!A:I,9,FALSE)*BU44</f>
        <v>93120</v>
      </c>
      <c r="DK44">
        <f>SUM($DJ$5:DJ44)</f>
        <v>1197920</v>
      </c>
      <c r="DL44" s="54">
        <f t="shared" si="17"/>
        <v>-1.7897689328168827E-2</v>
      </c>
      <c r="DM44">
        <f t="shared" si="18"/>
        <v>36.044117647058819</v>
      </c>
      <c r="EV44" t="s">
        <v>258</v>
      </c>
    </row>
    <row r="45" spans="1:156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25"/>
        <v>紫1 - Lv7</v>
      </c>
      <c r="G45" t="str">
        <f t="shared" si="26"/>
        <v>紫7</v>
      </c>
      <c r="H45">
        <f>VLOOKUP(G45,Reference1!C:E,3,FALSE)</f>
        <v>2379</v>
      </c>
      <c r="I45" s="63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3643200</v>
      </c>
      <c r="AU45" s="16">
        <f t="shared" si="19"/>
        <v>480000</v>
      </c>
      <c r="AW45" s="49">
        <v>0.6</v>
      </c>
      <c r="AX45">
        <f t="shared" si="2"/>
        <v>192000</v>
      </c>
      <c r="AY45">
        <f t="shared" si="3"/>
        <v>288000</v>
      </c>
      <c r="AZ45">
        <f>SUM($AY$5:AY45)</f>
        <v>1650000</v>
      </c>
      <c r="BA45">
        <f>AZ45/'Chest&amp;Cards&amp;Offer'!$R$3</f>
        <v>13750</v>
      </c>
      <c r="BB45">
        <f t="shared" si="4"/>
        <v>137.5</v>
      </c>
      <c r="BC45">
        <v>41</v>
      </c>
      <c r="BH45">
        <f>VLOOKUP(LEFT(C45,1),CardsStar!$AB$13:$AF$16,4,FALSE)</f>
        <v>14</v>
      </c>
      <c r="BI45">
        <f>VLOOKUP(LEFT(C45,1),CardsStar!$AB$19:$AF$22,4,FALSE)</f>
        <v>5</v>
      </c>
      <c r="BJ45">
        <f>SUM($BI$5:BI45)</f>
        <v>141</v>
      </c>
      <c r="BM45" t="s">
        <v>362</v>
      </c>
      <c r="BS45">
        <f>VLOOKUP(BJ45,starIdelRewards!A:D,4,FALSE)</f>
        <v>698</v>
      </c>
      <c r="BT45">
        <v>3</v>
      </c>
      <c r="BU45">
        <f t="shared" si="5"/>
        <v>240</v>
      </c>
      <c r="BV45">
        <f t="shared" si="6"/>
        <v>167520</v>
      </c>
      <c r="BW45">
        <f>SUM($BV$5:BV45)</f>
        <v>2522480</v>
      </c>
      <c r="BX45">
        <f>SUM($AX$5:AX45)</f>
        <v>1993200</v>
      </c>
      <c r="BY45" s="54">
        <f t="shared" si="7"/>
        <v>0.26554284567529601</v>
      </c>
      <c r="CF45">
        <f t="shared" si="8"/>
        <v>141</v>
      </c>
      <c r="CG45" s="56"/>
      <c r="CH45" s="51">
        <f t="shared" si="22"/>
        <v>5</v>
      </c>
      <c r="CI45" s="51">
        <f t="shared" si="22"/>
        <v>450</v>
      </c>
      <c r="CJ45" s="50"/>
      <c r="CP45">
        <f>VLOOKUP(W45,CardUpgrade!$O$9:$R$20,2,FALSE)</f>
        <v>168000</v>
      </c>
      <c r="CQ45">
        <f>VLOOKUP(X45,CardUpgrade!$O$9:$R$20,2,FALSE)</f>
        <v>168000</v>
      </c>
      <c r="CR45">
        <f>VLOOKUP(Y45,CardUpgrade!$O$9:$R$20,3,FALSE)</f>
        <v>252000</v>
      </c>
      <c r="CS45">
        <f>VLOOKUP(Z45,CardUpgrade!$O$9:$R$20,3,FALSE)</f>
        <v>132000</v>
      </c>
      <c r="CT45">
        <f>VLOOKUP(AA45,CardUpgrade!$O$9:$R$20,3,FALSE)</f>
        <v>132000</v>
      </c>
      <c r="CU45">
        <f>VLOOKUP(AB45,CardUpgrade!$O$9:$R$20,3,FALSE)</f>
        <v>132000</v>
      </c>
      <c r="CV45">
        <f>VLOOKUP(AC45,CardUpgrade!$O$9:$R$20,4,FALSE)</f>
        <v>385000</v>
      </c>
      <c r="CW45">
        <f>VLOOKUP(AD45,CardUpgrade!$O$9:$R$20,4,FALSE)</f>
        <v>385000</v>
      </c>
      <c r="CX45">
        <f t="shared" si="10"/>
        <v>1754000</v>
      </c>
      <c r="CZ45" s="76">
        <v>0.2</v>
      </c>
      <c r="DA45">
        <f t="shared" si="11"/>
        <v>1403200</v>
      </c>
      <c r="DB45" s="76">
        <v>0.9</v>
      </c>
      <c r="DC45" s="76">
        <f t="shared" si="12"/>
        <v>9.9999999999999978E-2</v>
      </c>
      <c r="DD45">
        <f t="shared" si="13"/>
        <v>1262880</v>
      </c>
      <c r="DE45">
        <f t="shared" si="14"/>
        <v>140319.99999999997</v>
      </c>
      <c r="DF45">
        <f t="shared" si="15"/>
        <v>141</v>
      </c>
      <c r="DG45">
        <f>SUM($BH$5:BH45)</f>
        <v>402</v>
      </c>
      <c r="DH45">
        <f t="shared" si="16"/>
        <v>995.17730496453885</v>
      </c>
      <c r="DJ45">
        <f>VLOOKUP(DG45,starIdelRewards!A:I,9,FALSE)*BU45</f>
        <v>96480</v>
      </c>
      <c r="DK45">
        <f>SUM($DJ$5:DJ45)</f>
        <v>1294400</v>
      </c>
      <c r="DL45" s="54">
        <f t="shared" si="17"/>
        <v>-2.4351050679851667E-2</v>
      </c>
      <c r="DM45">
        <f t="shared" si="18"/>
        <v>37.319148936170215</v>
      </c>
    </row>
    <row r="46" spans="1:156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25"/>
        <v>紫1 - Lv8</v>
      </c>
      <c r="G46" t="str">
        <f t="shared" si="26"/>
        <v>紫8</v>
      </c>
      <c r="H46">
        <f>VLOOKUP(G46,Reference1!C:E,3,FALSE)</f>
        <v>2141.1</v>
      </c>
      <c r="I46" s="63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4363200</v>
      </c>
      <c r="AU46" s="16">
        <f t="shared" si="19"/>
        <v>720000</v>
      </c>
      <c r="AW46" s="49">
        <v>0.6</v>
      </c>
      <c r="AX46">
        <f t="shared" si="2"/>
        <v>288000</v>
      </c>
      <c r="AY46">
        <f t="shared" si="3"/>
        <v>432000</v>
      </c>
      <c r="AZ46">
        <f>SUM($AY$5:AY46)</f>
        <v>2082000</v>
      </c>
      <c r="BA46">
        <f>AZ46/'Chest&amp;Cards&amp;Offer'!$R$3</f>
        <v>17350</v>
      </c>
      <c r="BB46">
        <f t="shared" si="4"/>
        <v>173.5</v>
      </c>
      <c r="BC46">
        <v>42</v>
      </c>
      <c r="BH46">
        <f>VLOOKUP(LEFT(C46,1),CardsStar!$AB$13:$AF$16,4,FALSE)</f>
        <v>14</v>
      </c>
      <c r="BI46">
        <f>VLOOKUP(LEFT(C46,1),CardsStar!$AB$19:$AF$22,4,FALSE)</f>
        <v>5</v>
      </c>
      <c r="BJ46">
        <f>SUM($BI$5:BI46)</f>
        <v>146</v>
      </c>
      <c r="BS46">
        <f>VLOOKUP(BJ46,starIdelRewards!A:D,4,FALSE)</f>
        <v>708</v>
      </c>
      <c r="BT46">
        <v>3</v>
      </c>
      <c r="BU46">
        <f t="shared" si="5"/>
        <v>240</v>
      </c>
      <c r="BV46">
        <f t="shared" si="6"/>
        <v>169920</v>
      </c>
      <c r="BW46">
        <f>SUM($BV$5:BV46)</f>
        <v>2692400</v>
      </c>
      <c r="BX46">
        <f>SUM($AX$5:AX46)</f>
        <v>2281200</v>
      </c>
      <c r="BY46" s="54">
        <f t="shared" si="7"/>
        <v>0.18025600561108188</v>
      </c>
      <c r="CF46">
        <f t="shared" si="8"/>
        <v>146</v>
      </c>
      <c r="CG46" s="56"/>
      <c r="CH46" s="51">
        <f t="shared" si="22"/>
        <v>6</v>
      </c>
      <c r="CI46" s="51">
        <f t="shared" si="22"/>
        <v>540</v>
      </c>
      <c r="CJ46" s="50"/>
      <c r="CP46">
        <f>VLOOKUP(W46,CardUpgrade!$O$9:$R$20,2,FALSE)</f>
        <v>168000</v>
      </c>
      <c r="CQ46">
        <f>VLOOKUP(X46,CardUpgrade!$O$9:$R$20,2,FALSE)</f>
        <v>168000</v>
      </c>
      <c r="CR46">
        <f>VLOOKUP(Y46,CardUpgrade!$O$9:$R$20,3,FALSE)</f>
        <v>432000</v>
      </c>
      <c r="CS46">
        <f>VLOOKUP(Z46,CardUpgrade!$O$9:$R$20,3,FALSE)</f>
        <v>132000</v>
      </c>
      <c r="CT46">
        <f>VLOOKUP(AA46,CardUpgrade!$O$9:$R$20,3,FALSE)</f>
        <v>132000</v>
      </c>
      <c r="CU46">
        <f>VLOOKUP(AB46,CardUpgrade!$O$9:$R$20,3,FALSE)</f>
        <v>132000</v>
      </c>
      <c r="CV46">
        <f>VLOOKUP(AC46,CardUpgrade!$O$9:$R$20,4,FALSE)</f>
        <v>385000</v>
      </c>
      <c r="CW46">
        <f>VLOOKUP(AD46,CardUpgrade!$O$9:$R$20,4,FALSE)</f>
        <v>385000</v>
      </c>
      <c r="CX46">
        <f t="shared" si="10"/>
        <v>1934000</v>
      </c>
      <c r="CZ46" s="76">
        <v>0.2</v>
      </c>
      <c r="DA46">
        <f t="shared" si="11"/>
        <v>1547200</v>
      </c>
      <c r="DB46" s="76">
        <v>0.9</v>
      </c>
      <c r="DC46" s="76">
        <f t="shared" si="12"/>
        <v>9.9999999999999978E-2</v>
      </c>
      <c r="DD46">
        <f t="shared" si="13"/>
        <v>1392480</v>
      </c>
      <c r="DE46">
        <f t="shared" si="14"/>
        <v>154719.99999999997</v>
      </c>
      <c r="DF46">
        <f t="shared" si="15"/>
        <v>146</v>
      </c>
      <c r="DG46">
        <f>SUM($BH$5:BH46)</f>
        <v>416</v>
      </c>
      <c r="DH46">
        <f t="shared" si="16"/>
        <v>1059.7260273972602</v>
      </c>
      <c r="DJ46">
        <f>VLOOKUP(DG46,starIdelRewards!A:I,9,FALSE)*BU46</f>
        <v>99840</v>
      </c>
      <c r="DK46">
        <f>SUM($DJ$5:DJ46)</f>
        <v>1394240</v>
      </c>
      <c r="DL46" s="54">
        <f t="shared" si="17"/>
        <v>-1.2623364700481983E-3</v>
      </c>
      <c r="DM46">
        <f t="shared" si="18"/>
        <v>39.739726027397261</v>
      </c>
    </row>
    <row r="47" spans="1:156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25"/>
        <v>紫2 - Lv7</v>
      </c>
      <c r="G47" t="str">
        <f t="shared" si="26"/>
        <v>紫7</v>
      </c>
      <c r="H47">
        <f>VLOOKUP(G47,Reference1!C:E,3,FALSE)</f>
        <v>2379</v>
      </c>
      <c r="I47" s="63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4843200</v>
      </c>
      <c r="AU47" s="16">
        <f>AS47-AS46</f>
        <v>480000</v>
      </c>
      <c r="AW47" s="49">
        <v>0.6</v>
      </c>
      <c r="AX47">
        <f t="shared" si="2"/>
        <v>192000</v>
      </c>
      <c r="AY47">
        <f t="shared" si="3"/>
        <v>288000</v>
      </c>
      <c r="AZ47">
        <f>SUM($AY$5:AY47)</f>
        <v>2370000</v>
      </c>
      <c r="BA47">
        <f>AZ47/'Chest&amp;Cards&amp;Offer'!$R$3</f>
        <v>19750</v>
      </c>
      <c r="BB47">
        <f t="shared" si="4"/>
        <v>197.5</v>
      </c>
      <c r="BC47">
        <v>43</v>
      </c>
      <c r="BH47">
        <f>VLOOKUP(LEFT(C47,1),CardsStar!$AB$13:$AF$16,4,FALSE)</f>
        <v>14</v>
      </c>
      <c r="BI47">
        <f>VLOOKUP(LEFT(C47,1),CardsStar!$AB$19:$AF$22,4,FALSE)</f>
        <v>5</v>
      </c>
      <c r="BJ47">
        <f>SUM($BI$5:BI47)</f>
        <v>151</v>
      </c>
      <c r="BS47">
        <f>VLOOKUP(BJ47,starIdelRewards!A:D,4,FALSE)</f>
        <v>718</v>
      </c>
      <c r="BT47">
        <v>3</v>
      </c>
      <c r="BU47">
        <f t="shared" si="5"/>
        <v>240</v>
      </c>
      <c r="BV47">
        <f t="shared" si="6"/>
        <v>172320</v>
      </c>
      <c r="BW47">
        <f>SUM($BV$5:BV47)</f>
        <v>2864720</v>
      </c>
      <c r="BX47">
        <f>SUM($AX$5:AX47)</f>
        <v>2473200</v>
      </c>
      <c r="BY47" s="54">
        <f t="shared" si="7"/>
        <v>0.15830502992075043</v>
      </c>
      <c r="CF47">
        <f t="shared" si="8"/>
        <v>151</v>
      </c>
      <c r="CG47" s="56"/>
      <c r="CH47" s="51">
        <f t="shared" si="22"/>
        <v>7</v>
      </c>
      <c r="CI47" s="51">
        <f t="shared" si="22"/>
        <v>630</v>
      </c>
      <c r="CJ47" s="50"/>
      <c r="CP47">
        <f>VLOOKUP(W47,CardUpgrade!$O$9:$R$20,2,FALSE)</f>
        <v>168000</v>
      </c>
      <c r="CQ47">
        <f>VLOOKUP(X47,CardUpgrade!$O$9:$R$20,2,FALSE)</f>
        <v>168000</v>
      </c>
      <c r="CR47">
        <f>VLOOKUP(Y47,CardUpgrade!$O$9:$R$20,3,FALSE)</f>
        <v>432000</v>
      </c>
      <c r="CS47">
        <f>VLOOKUP(Z47,CardUpgrade!$O$9:$R$20,3,FALSE)</f>
        <v>252000</v>
      </c>
      <c r="CT47">
        <f>VLOOKUP(AA47,CardUpgrade!$O$9:$R$20,3,FALSE)</f>
        <v>132000</v>
      </c>
      <c r="CU47">
        <f>VLOOKUP(AB47,CardUpgrade!$O$9:$R$20,3,FALSE)</f>
        <v>132000</v>
      </c>
      <c r="CV47">
        <f>VLOOKUP(AC47,CardUpgrade!$O$9:$R$20,4,FALSE)</f>
        <v>385000</v>
      </c>
      <c r="CW47">
        <f>VLOOKUP(AD47,CardUpgrade!$O$9:$R$20,4,FALSE)</f>
        <v>385000</v>
      </c>
      <c r="CX47">
        <f t="shared" si="10"/>
        <v>2054000</v>
      </c>
      <c r="CZ47" s="76">
        <v>0.2</v>
      </c>
      <c r="DA47">
        <f t="shared" si="11"/>
        <v>1643200</v>
      </c>
      <c r="DB47" s="76">
        <v>0.9</v>
      </c>
      <c r="DC47" s="76">
        <f t="shared" si="12"/>
        <v>9.9999999999999978E-2</v>
      </c>
      <c r="DD47">
        <f t="shared" si="13"/>
        <v>1478880</v>
      </c>
      <c r="DE47">
        <f t="shared" si="14"/>
        <v>164319.99999999997</v>
      </c>
      <c r="DF47">
        <f t="shared" si="15"/>
        <v>151</v>
      </c>
      <c r="DG47">
        <f>SUM($BH$5:BH47)</f>
        <v>430</v>
      </c>
      <c r="DH47">
        <f t="shared" si="16"/>
        <v>1088.2119205298011</v>
      </c>
      <c r="DJ47">
        <f>VLOOKUP(DG47,starIdelRewards!A:I,9,FALSE)*BU47</f>
        <v>103200</v>
      </c>
      <c r="DK47">
        <f>SUM($DJ$5:DJ47)</f>
        <v>1497440</v>
      </c>
      <c r="DL47" s="54">
        <f t="shared" si="17"/>
        <v>-1.2394486590447697E-2</v>
      </c>
      <c r="DM47">
        <f t="shared" si="18"/>
        <v>40.807947019867555</v>
      </c>
    </row>
    <row r="48" spans="1:156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25"/>
        <v>紫2 - Lv8</v>
      </c>
      <c r="G48" t="str">
        <f t="shared" si="26"/>
        <v>紫8</v>
      </c>
      <c r="H48">
        <f>VLOOKUP(G48,Reference1!C:E,3,FALSE)</f>
        <v>2141.1</v>
      </c>
      <c r="I48" s="63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5563200</v>
      </c>
      <c r="AU48" s="16">
        <f t="shared" si="19"/>
        <v>720000</v>
      </c>
      <c r="AW48" s="49">
        <v>0.6</v>
      </c>
      <c r="AX48">
        <f t="shared" si="2"/>
        <v>288000</v>
      </c>
      <c r="AY48">
        <f t="shared" si="3"/>
        <v>432000</v>
      </c>
      <c r="AZ48">
        <f>SUM($AY$5:AY48)</f>
        <v>2802000</v>
      </c>
      <c r="BA48">
        <f>AZ48/'Chest&amp;Cards&amp;Offer'!$R$3</f>
        <v>23350</v>
      </c>
      <c r="BB48">
        <f t="shared" si="4"/>
        <v>233.5</v>
      </c>
      <c r="BC48">
        <v>44</v>
      </c>
      <c r="BH48">
        <f>VLOOKUP(LEFT(C48,1),CardsStar!$AB$13:$AF$16,4,FALSE)</f>
        <v>14</v>
      </c>
      <c r="BI48">
        <f>VLOOKUP(LEFT(C48,1),CardsStar!$AB$19:$AF$22,4,FALSE)</f>
        <v>5</v>
      </c>
      <c r="BJ48">
        <f>SUM($BI$5:BI48)</f>
        <v>156</v>
      </c>
      <c r="BS48">
        <f>VLOOKUP(BJ48,starIdelRewards!A:D,4,FALSE)</f>
        <v>728</v>
      </c>
      <c r="BT48">
        <v>3</v>
      </c>
      <c r="BU48">
        <f t="shared" si="5"/>
        <v>240</v>
      </c>
      <c r="BV48">
        <f t="shared" si="6"/>
        <v>174720</v>
      </c>
      <c r="BW48">
        <f>SUM($BV$5:BV48)</f>
        <v>3039440</v>
      </c>
      <c r="BX48">
        <f>SUM($AX$5:AX48)</f>
        <v>2761200</v>
      </c>
      <c r="BY48" s="54">
        <f t="shared" si="7"/>
        <v>0.10076778212371433</v>
      </c>
      <c r="CF48">
        <f t="shared" si="8"/>
        <v>156</v>
      </c>
      <c r="CG48" s="56"/>
      <c r="CH48" s="51">
        <f t="shared" si="22"/>
        <v>8</v>
      </c>
      <c r="CI48" s="51">
        <f t="shared" si="22"/>
        <v>720</v>
      </c>
      <c r="CJ48" s="50"/>
      <c r="CP48">
        <f>VLOOKUP(W48,CardUpgrade!$O$9:$R$20,2,FALSE)</f>
        <v>168000</v>
      </c>
      <c r="CQ48">
        <f>VLOOKUP(X48,CardUpgrade!$O$9:$R$20,2,FALSE)</f>
        <v>168000</v>
      </c>
      <c r="CR48">
        <f>VLOOKUP(Y48,CardUpgrade!$O$9:$R$20,3,FALSE)</f>
        <v>432000</v>
      </c>
      <c r="CS48">
        <f>VLOOKUP(Z48,CardUpgrade!$O$9:$R$20,3,FALSE)</f>
        <v>432000</v>
      </c>
      <c r="CT48">
        <f>VLOOKUP(AA48,CardUpgrade!$O$9:$R$20,3,FALSE)</f>
        <v>132000</v>
      </c>
      <c r="CU48">
        <f>VLOOKUP(AB48,CardUpgrade!$O$9:$R$20,3,FALSE)</f>
        <v>132000</v>
      </c>
      <c r="CV48">
        <f>VLOOKUP(AC48,CardUpgrade!$O$9:$R$20,4,FALSE)</f>
        <v>705000</v>
      </c>
      <c r="CW48">
        <f>VLOOKUP(AD48,CardUpgrade!$O$9:$R$20,4,FALSE)</f>
        <v>385000</v>
      </c>
      <c r="CX48">
        <f t="shared" si="10"/>
        <v>2554000</v>
      </c>
      <c r="CZ48" s="76">
        <v>0.2</v>
      </c>
      <c r="DA48">
        <f t="shared" si="11"/>
        <v>2043200</v>
      </c>
      <c r="DB48" s="76">
        <v>0.9</v>
      </c>
      <c r="DC48" s="76">
        <f t="shared" si="12"/>
        <v>9.9999999999999978E-2</v>
      </c>
      <c r="DD48">
        <f t="shared" si="13"/>
        <v>1838880</v>
      </c>
      <c r="DE48">
        <f t="shared" si="14"/>
        <v>204319.99999999994</v>
      </c>
      <c r="DF48">
        <f t="shared" si="15"/>
        <v>156</v>
      </c>
      <c r="DG48">
        <f>SUM($BH$5:BH48)</f>
        <v>444</v>
      </c>
      <c r="DH48">
        <f t="shared" si="16"/>
        <v>1309.7435897435894</v>
      </c>
      <c r="DJ48">
        <f>VLOOKUP(DG48,starIdelRewards!A:I,9,FALSE)*BU48</f>
        <v>106560</v>
      </c>
      <c r="DK48">
        <f>SUM($DJ$5:DJ48)</f>
        <v>1604000</v>
      </c>
      <c r="DL48" s="54">
        <f t="shared" si="17"/>
        <v>0.14643391521197008</v>
      </c>
      <c r="DM48">
        <f t="shared" si="18"/>
        <v>49.11538461538462</v>
      </c>
    </row>
    <row r="49" spans="1:155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25"/>
        <v>紫3 - Lv7</v>
      </c>
      <c r="G49" t="str">
        <f t="shared" si="26"/>
        <v>紫7</v>
      </c>
      <c r="H49">
        <f>VLOOKUP(G49,Reference1!C:E,3,FALSE)</f>
        <v>2379</v>
      </c>
      <c r="I49" s="63"/>
      <c r="K49" t="s">
        <v>175</v>
      </c>
      <c r="V49" s="16" t="s">
        <v>346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6043200</v>
      </c>
      <c r="AU49" s="16">
        <f t="shared" si="19"/>
        <v>480000</v>
      </c>
      <c r="AW49" s="49">
        <v>0.6</v>
      </c>
      <c r="AX49">
        <f t="shared" si="2"/>
        <v>192000</v>
      </c>
      <c r="AY49">
        <f t="shared" si="3"/>
        <v>288000</v>
      </c>
      <c r="AZ49">
        <f>SUM($AY$5:AY49)</f>
        <v>3090000</v>
      </c>
      <c r="BA49">
        <f>AZ49/'Chest&amp;Cards&amp;Offer'!$R$3</f>
        <v>25750</v>
      </c>
      <c r="BB49">
        <f t="shared" si="4"/>
        <v>257.5</v>
      </c>
      <c r="BC49">
        <v>45</v>
      </c>
      <c r="BH49">
        <f>VLOOKUP(LEFT(C49,1),CardsStar!$AB$13:$AF$16,4,FALSE)</f>
        <v>14</v>
      </c>
      <c r="BI49">
        <f>VLOOKUP(LEFT(C49,1),CardsStar!$AB$19:$AF$22,4,FALSE)</f>
        <v>5</v>
      </c>
      <c r="BJ49">
        <f>SUM($BI$5:BI49)</f>
        <v>161</v>
      </c>
      <c r="BS49">
        <f>VLOOKUP(BJ49,starIdelRewards!A:D,4,FALSE)</f>
        <v>738</v>
      </c>
      <c r="BT49">
        <v>3</v>
      </c>
      <c r="BU49">
        <f t="shared" si="5"/>
        <v>240</v>
      </c>
      <c r="BV49">
        <f t="shared" si="6"/>
        <v>177120</v>
      </c>
      <c r="BW49">
        <f>SUM($BV$5:BV49)</f>
        <v>3216560</v>
      </c>
      <c r="BX49">
        <f>SUM($AX$5:AX49)</f>
        <v>2953200</v>
      </c>
      <c r="BY49" s="54">
        <f t="shared" si="7"/>
        <v>8.9177840986049028E-2</v>
      </c>
      <c r="CF49">
        <f t="shared" si="8"/>
        <v>161</v>
      </c>
      <c r="CG49" s="56"/>
      <c r="CH49" s="51">
        <f t="shared" si="22"/>
        <v>9</v>
      </c>
      <c r="CI49" s="51">
        <f t="shared" si="22"/>
        <v>810</v>
      </c>
      <c r="CJ49" s="50"/>
      <c r="CP49">
        <f>VLOOKUP(W49,CardUpgrade!$O$9:$R$20,2,FALSE)</f>
        <v>168000</v>
      </c>
      <c r="CQ49">
        <f>VLOOKUP(X49,CardUpgrade!$O$9:$R$20,2,FALSE)</f>
        <v>168000</v>
      </c>
      <c r="CR49">
        <f>VLOOKUP(Y49,CardUpgrade!$O$9:$R$20,3,FALSE)</f>
        <v>432000</v>
      </c>
      <c r="CS49">
        <f>VLOOKUP(Z49,CardUpgrade!$O$9:$R$20,3,FALSE)</f>
        <v>432000</v>
      </c>
      <c r="CT49">
        <f>VLOOKUP(AA49,CardUpgrade!$O$9:$R$20,3,FALSE)</f>
        <v>252000</v>
      </c>
      <c r="CU49">
        <f>VLOOKUP(AB49,CardUpgrade!$O$9:$R$20,3,FALSE)</f>
        <v>132000</v>
      </c>
      <c r="CV49">
        <f>VLOOKUP(AC49,CardUpgrade!$O$9:$R$20,4,FALSE)</f>
        <v>1185000</v>
      </c>
      <c r="CW49">
        <f>VLOOKUP(AD49,CardUpgrade!$O$9:$R$20,4,FALSE)</f>
        <v>385000</v>
      </c>
      <c r="CX49">
        <f t="shared" si="10"/>
        <v>3154000</v>
      </c>
      <c r="CZ49" s="76">
        <v>0.2</v>
      </c>
      <c r="DA49">
        <f t="shared" si="11"/>
        <v>2523200</v>
      </c>
      <c r="DB49" s="76">
        <v>0.9</v>
      </c>
      <c r="DC49" s="76">
        <f t="shared" si="12"/>
        <v>9.9999999999999978E-2</v>
      </c>
      <c r="DD49">
        <f t="shared" si="13"/>
        <v>2270880</v>
      </c>
      <c r="DE49">
        <f t="shared" si="14"/>
        <v>252319.99999999994</v>
      </c>
      <c r="DF49">
        <f t="shared" si="15"/>
        <v>161</v>
      </c>
      <c r="DG49">
        <f>SUM($BH$5:BH49)</f>
        <v>458</v>
      </c>
      <c r="DH49">
        <f t="shared" si="16"/>
        <v>1567.2049689440989</v>
      </c>
      <c r="DJ49">
        <f>VLOOKUP(DG49,starIdelRewards!A:I,9,FALSE)*BU49</f>
        <v>115680</v>
      </c>
      <c r="DK49">
        <f>SUM($DJ$5:DJ49)</f>
        <v>1719680</v>
      </c>
      <c r="DL49" s="54">
        <f t="shared" si="17"/>
        <v>0.32052474879047266</v>
      </c>
      <c r="DM49">
        <f t="shared" si="18"/>
        <v>58.770186335403729</v>
      </c>
    </row>
    <row r="50" spans="1:155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25"/>
        <v>紫3 - Lv8</v>
      </c>
      <c r="G50" t="str">
        <f t="shared" si="26"/>
        <v>紫8</v>
      </c>
      <c r="H50">
        <f>VLOOKUP(G50,Reference1!C:E,3,FALSE)</f>
        <v>2141.1</v>
      </c>
      <c r="I50" s="63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6763200</v>
      </c>
      <c r="AU50" s="16">
        <f t="shared" si="19"/>
        <v>720000</v>
      </c>
      <c r="AW50" s="49">
        <v>0.7</v>
      </c>
      <c r="AX50">
        <f t="shared" si="2"/>
        <v>216000.00000000003</v>
      </c>
      <c r="AY50">
        <f t="shared" si="3"/>
        <v>504000</v>
      </c>
      <c r="AZ50">
        <f>SUM($AY$5:AY50)</f>
        <v>3594000</v>
      </c>
      <c r="BA50">
        <f>AZ50/'Chest&amp;Cards&amp;Offer'!$R$3</f>
        <v>29950</v>
      </c>
      <c r="BB50">
        <f t="shared" si="4"/>
        <v>299.5</v>
      </c>
      <c r="BC50">
        <v>46</v>
      </c>
      <c r="BH50">
        <f>VLOOKUP(LEFT(C50,1),CardsStar!$AB$13:$AF$16,4,FALSE)</f>
        <v>14</v>
      </c>
      <c r="BI50">
        <f>VLOOKUP(LEFT(C50,1),CardsStar!$AB$19:$AF$22,4,FALSE)</f>
        <v>5</v>
      </c>
      <c r="BJ50">
        <f>SUM($BI$5:BI50)</f>
        <v>166</v>
      </c>
      <c r="BS50">
        <f>VLOOKUP(BJ50,starIdelRewards!A:D,4,FALSE)</f>
        <v>748</v>
      </c>
      <c r="BT50">
        <v>3</v>
      </c>
      <c r="BU50">
        <f t="shared" si="5"/>
        <v>240</v>
      </c>
      <c r="BV50">
        <f t="shared" si="6"/>
        <v>179520</v>
      </c>
      <c r="BW50">
        <f>SUM($BV$5:BV50)</f>
        <v>3396080</v>
      </c>
      <c r="BX50">
        <f>SUM($AX$5:AX50)</f>
        <v>3169200</v>
      </c>
      <c r="BY50" s="54">
        <f t="shared" si="7"/>
        <v>7.1589044553830625E-2</v>
      </c>
      <c r="CF50">
        <f t="shared" si="8"/>
        <v>166</v>
      </c>
      <c r="CG50" s="56"/>
      <c r="CH50" s="51">
        <f t="shared" si="22"/>
        <v>10</v>
      </c>
      <c r="CI50" s="51">
        <f t="shared" si="22"/>
        <v>900</v>
      </c>
      <c r="CJ50" s="50"/>
      <c r="CP50">
        <f>VLOOKUP(W50,CardUpgrade!$O$9:$R$20,2,FALSE)</f>
        <v>168000</v>
      </c>
      <c r="CQ50">
        <f>VLOOKUP(X50,CardUpgrade!$O$9:$R$20,2,FALSE)</f>
        <v>168000</v>
      </c>
      <c r="CR50">
        <f>VLOOKUP(Y50,CardUpgrade!$O$9:$R$20,3,FALSE)</f>
        <v>432000</v>
      </c>
      <c r="CS50">
        <f>VLOOKUP(Z50,CardUpgrade!$O$9:$R$20,3,FALSE)</f>
        <v>432000</v>
      </c>
      <c r="CT50">
        <f>VLOOKUP(AA50,CardUpgrade!$O$9:$R$20,3,FALSE)</f>
        <v>432000</v>
      </c>
      <c r="CU50">
        <f>VLOOKUP(AB50,CardUpgrade!$O$9:$R$20,3,FALSE)</f>
        <v>132000</v>
      </c>
      <c r="CV50">
        <f>VLOOKUP(AC50,CardUpgrade!$O$9:$R$20,4,FALSE)</f>
        <v>1785000</v>
      </c>
      <c r="CW50">
        <f>VLOOKUP(AD50,CardUpgrade!$O$9:$R$20,4,FALSE)</f>
        <v>385000</v>
      </c>
      <c r="CX50">
        <f t="shared" si="10"/>
        <v>3934000</v>
      </c>
      <c r="CZ50" s="76">
        <v>0.2</v>
      </c>
      <c r="DA50">
        <f t="shared" si="11"/>
        <v>3147200</v>
      </c>
      <c r="DB50" s="76">
        <v>0.9</v>
      </c>
      <c r="DC50" s="76">
        <f t="shared" si="12"/>
        <v>9.9999999999999978E-2</v>
      </c>
      <c r="DD50">
        <f t="shared" si="13"/>
        <v>2832480</v>
      </c>
      <c r="DE50">
        <f t="shared" si="14"/>
        <v>314719.99999999994</v>
      </c>
      <c r="DF50">
        <f t="shared" si="15"/>
        <v>166</v>
      </c>
      <c r="DG50">
        <f>SUM($BH$5:BH50)</f>
        <v>472</v>
      </c>
      <c r="DH50">
        <f t="shared" si="16"/>
        <v>1895.9036144578311</v>
      </c>
      <c r="DJ50">
        <f>VLOOKUP(DG50,starIdelRewards!A:I,9,FALSE)*BU50</f>
        <v>129120</v>
      </c>
      <c r="DK50">
        <f>SUM($DJ$5:DJ50)</f>
        <v>1848800</v>
      </c>
      <c r="DL50" s="54">
        <f t="shared" si="17"/>
        <v>0.53206404154045872</v>
      </c>
      <c r="DM50">
        <f t="shared" si="18"/>
        <v>71.096385542168676</v>
      </c>
    </row>
    <row r="51" spans="1:155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25"/>
        <v>紫4 - Lv7</v>
      </c>
      <c r="G51" t="str">
        <f t="shared" si="26"/>
        <v>紫7</v>
      </c>
      <c r="H51">
        <f>VLOOKUP(G51,Reference1!C:E,3,FALSE)</f>
        <v>2379</v>
      </c>
      <c r="I51" s="63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7243200</v>
      </c>
      <c r="AU51" s="16">
        <f t="shared" si="19"/>
        <v>480000</v>
      </c>
      <c r="AW51" s="49">
        <v>0.7</v>
      </c>
      <c r="AX51">
        <f t="shared" si="2"/>
        <v>144000.00000000003</v>
      </c>
      <c r="AY51">
        <f t="shared" si="3"/>
        <v>336000</v>
      </c>
      <c r="AZ51">
        <f>SUM($AY$5:AY51)</f>
        <v>3930000</v>
      </c>
      <c r="BA51">
        <f>AZ51/'Chest&amp;Cards&amp;Offer'!$R$3</f>
        <v>32750</v>
      </c>
      <c r="BB51">
        <f t="shared" si="4"/>
        <v>327.5</v>
      </c>
      <c r="BC51">
        <v>47</v>
      </c>
      <c r="BH51">
        <f>VLOOKUP(LEFT(C51,1),CardsStar!$AB$13:$AF$16,4,FALSE)</f>
        <v>14</v>
      </c>
      <c r="BI51">
        <f>VLOOKUP(LEFT(C51,1),CardsStar!$AB$19:$AF$22,4,FALSE)</f>
        <v>5</v>
      </c>
      <c r="BJ51">
        <f>SUM($BI$5:BI51)</f>
        <v>171</v>
      </c>
      <c r="BM51" t="s">
        <v>363</v>
      </c>
      <c r="BS51">
        <f>VLOOKUP(BJ51,starIdelRewards!A:D,4,FALSE)</f>
        <v>758</v>
      </c>
      <c r="BT51">
        <v>3</v>
      </c>
      <c r="BU51">
        <f t="shared" si="5"/>
        <v>240</v>
      </c>
      <c r="BV51">
        <f t="shared" si="6"/>
        <v>181920</v>
      </c>
      <c r="BW51">
        <f>SUM($BV$5:BV51)</f>
        <v>3578000</v>
      </c>
      <c r="BX51">
        <f>SUM($AX$5:AX51)</f>
        <v>3313200</v>
      </c>
      <c r="BY51" s="54">
        <f t="shared" si="7"/>
        <v>7.9922733309187491E-2</v>
      </c>
      <c r="CF51">
        <f t="shared" si="8"/>
        <v>171</v>
      </c>
      <c r="CG51" s="56"/>
      <c r="CH51" s="51">
        <f t="shared" si="22"/>
        <v>11</v>
      </c>
      <c r="CI51" s="51">
        <f t="shared" si="22"/>
        <v>990</v>
      </c>
      <c r="CJ51" s="50"/>
      <c r="CK51" t="s">
        <v>482</v>
      </c>
      <c r="CP51">
        <f>VLOOKUP(W51,CardUpgrade!$O$9:$R$20,2,FALSE)</f>
        <v>168000</v>
      </c>
      <c r="CQ51">
        <f>VLOOKUP(X51,CardUpgrade!$O$9:$R$20,2,FALSE)</f>
        <v>168000</v>
      </c>
      <c r="CR51">
        <f>VLOOKUP(Y51,CardUpgrade!$O$9:$R$20,3,FALSE)</f>
        <v>432000</v>
      </c>
      <c r="CS51">
        <f>VLOOKUP(Z51,CardUpgrade!$O$9:$R$20,3,FALSE)</f>
        <v>432000</v>
      </c>
      <c r="CT51">
        <f>VLOOKUP(AA51,CardUpgrade!$O$9:$R$20,3,FALSE)</f>
        <v>432000</v>
      </c>
      <c r="CU51">
        <f>VLOOKUP(AB51,CardUpgrade!$O$9:$R$20,3,FALSE)</f>
        <v>252000</v>
      </c>
      <c r="CV51">
        <f>VLOOKUP(AC51,CardUpgrade!$O$9:$R$20,4,FALSE)</f>
        <v>1785000</v>
      </c>
      <c r="CW51">
        <f>VLOOKUP(AD51,CardUpgrade!$O$9:$R$20,4,FALSE)</f>
        <v>385000</v>
      </c>
      <c r="CX51">
        <f t="shared" si="10"/>
        <v>4054000</v>
      </c>
      <c r="CZ51" s="76">
        <v>0.2</v>
      </c>
      <c r="DA51">
        <f t="shared" si="11"/>
        <v>3243200</v>
      </c>
      <c r="DB51" s="76">
        <v>0.9</v>
      </c>
      <c r="DC51" s="76">
        <f t="shared" si="12"/>
        <v>9.9999999999999978E-2</v>
      </c>
      <c r="DD51">
        <f t="shared" si="13"/>
        <v>2918880</v>
      </c>
      <c r="DE51">
        <f t="shared" si="14"/>
        <v>324319.99999999994</v>
      </c>
      <c r="DF51">
        <f t="shared" si="15"/>
        <v>171</v>
      </c>
      <c r="DG51">
        <f>SUM($BH$5:BH51)</f>
        <v>486</v>
      </c>
      <c r="DH51">
        <f t="shared" si="16"/>
        <v>1896.6081871345025</v>
      </c>
      <c r="DJ51">
        <f>VLOOKUP(DG51,starIdelRewards!A:I,9,FALSE)*BU51</f>
        <v>142560</v>
      </c>
      <c r="DK51">
        <f>SUM($DJ$5:DJ51)</f>
        <v>1991360</v>
      </c>
      <c r="DL51" s="54">
        <f t="shared" si="17"/>
        <v>0.46577213562590392</v>
      </c>
      <c r="DM51">
        <f t="shared" si="18"/>
        <v>71.122807017543863</v>
      </c>
      <c r="EV51" s="32" t="s">
        <v>272</v>
      </c>
      <c r="EW51" s="32"/>
      <c r="EX51" s="32"/>
      <c r="EY51" s="32"/>
    </row>
    <row r="52" spans="1:155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25"/>
        <v>紫4 - Lv8</v>
      </c>
      <c r="G52" t="str">
        <f t="shared" si="26"/>
        <v>紫8</v>
      </c>
      <c r="H52">
        <f>VLOOKUP(G52,Reference1!C:E,3,FALSE)</f>
        <v>2141.1</v>
      </c>
      <c r="I52" s="63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7963200</v>
      </c>
      <c r="AU52" s="16">
        <f t="shared" si="19"/>
        <v>720000</v>
      </c>
      <c r="AW52" s="49">
        <v>0.7</v>
      </c>
      <c r="AX52">
        <f t="shared" si="2"/>
        <v>216000.00000000003</v>
      </c>
      <c r="AY52">
        <f t="shared" si="3"/>
        <v>504000</v>
      </c>
      <c r="AZ52">
        <f>SUM($AY$5:AY52)</f>
        <v>4434000</v>
      </c>
      <c r="BA52">
        <f>AZ52/'Chest&amp;Cards&amp;Offer'!$R$3</f>
        <v>36950</v>
      </c>
      <c r="BB52">
        <f t="shared" si="4"/>
        <v>369.5</v>
      </c>
      <c r="BC52">
        <v>48</v>
      </c>
      <c r="BH52">
        <f>VLOOKUP(LEFT(C52,1),CardsStar!$AB$13:$AF$16,4,FALSE)</f>
        <v>14</v>
      </c>
      <c r="BI52">
        <f>VLOOKUP(LEFT(C52,1),CardsStar!$AB$19:$AF$22,4,FALSE)</f>
        <v>5</v>
      </c>
      <c r="BJ52">
        <f>SUM($BI$5:BI52)</f>
        <v>176</v>
      </c>
      <c r="BM52" t="s">
        <v>364</v>
      </c>
      <c r="BS52">
        <f>VLOOKUP(BJ52,starIdelRewards!A:D,4,FALSE)</f>
        <v>768</v>
      </c>
      <c r="BT52">
        <v>3</v>
      </c>
      <c r="BU52">
        <f t="shared" si="5"/>
        <v>240</v>
      </c>
      <c r="BV52">
        <f t="shared" si="6"/>
        <v>184320</v>
      </c>
      <c r="BW52">
        <f>SUM($BV$5:BV52)</f>
        <v>3762320</v>
      </c>
      <c r="BX52">
        <f>SUM($AX$5:AX52)</f>
        <v>3529200</v>
      </c>
      <c r="BY52" s="54">
        <f t="shared" si="7"/>
        <v>6.6054629944463331E-2</v>
      </c>
      <c r="CF52">
        <f t="shared" si="8"/>
        <v>176</v>
      </c>
      <c r="CG52" s="56"/>
      <c r="CH52" s="51">
        <f t="shared" si="22"/>
        <v>12</v>
      </c>
      <c r="CI52" s="51">
        <f t="shared" si="22"/>
        <v>1080</v>
      </c>
      <c r="CJ52" s="50"/>
      <c r="CP52">
        <f>VLOOKUP(W52,CardUpgrade!$O$9:$R$20,2,FALSE)</f>
        <v>168000</v>
      </c>
      <c r="CQ52">
        <f>VLOOKUP(X52,CardUpgrade!$O$9:$R$20,2,FALSE)</f>
        <v>168000</v>
      </c>
      <c r="CR52">
        <f>VLOOKUP(Y52,CardUpgrade!$O$9:$R$20,3,FALSE)</f>
        <v>432000</v>
      </c>
      <c r="CS52">
        <f>VLOOKUP(Z52,CardUpgrade!$O$9:$R$20,3,FALSE)</f>
        <v>432000</v>
      </c>
      <c r="CT52">
        <f>VLOOKUP(AA52,CardUpgrade!$O$9:$R$20,3,FALSE)</f>
        <v>432000</v>
      </c>
      <c r="CU52">
        <f>VLOOKUP(AB52,CardUpgrade!$O$9:$R$20,3,FALSE)</f>
        <v>432000</v>
      </c>
      <c r="CV52">
        <f>VLOOKUP(AC52,CardUpgrade!$O$9:$R$20,4,FALSE)</f>
        <v>1785000</v>
      </c>
      <c r="CW52">
        <f>VLOOKUP(AD52,CardUpgrade!$O$9:$R$20,4,FALSE)</f>
        <v>385000</v>
      </c>
      <c r="CX52">
        <f t="shared" si="10"/>
        <v>4234000</v>
      </c>
      <c r="CZ52" s="76">
        <v>0.2</v>
      </c>
      <c r="DA52">
        <f t="shared" si="11"/>
        <v>3387200</v>
      </c>
      <c r="DB52" s="76">
        <v>0.9</v>
      </c>
      <c r="DC52" s="76">
        <f t="shared" si="12"/>
        <v>9.9999999999999978E-2</v>
      </c>
      <c r="DD52">
        <f t="shared" si="13"/>
        <v>3048480</v>
      </c>
      <c r="DE52">
        <f t="shared" si="14"/>
        <v>338719.99999999994</v>
      </c>
      <c r="DF52">
        <f t="shared" si="15"/>
        <v>176</v>
      </c>
      <c r="DG52">
        <f>SUM($BH$5:BH52)</f>
        <v>500</v>
      </c>
      <c r="DH52">
        <f t="shared" si="16"/>
        <v>1924.5454545454543</v>
      </c>
      <c r="DJ52">
        <f>VLOOKUP(DG52,starIdelRewards!A:I,9,FALSE)*BU52</f>
        <v>156000</v>
      </c>
      <c r="DK52">
        <f>SUM($DJ$5:DJ52)</f>
        <v>2147360</v>
      </c>
      <c r="DL52" s="54">
        <f t="shared" si="17"/>
        <v>0.41964086133671114</v>
      </c>
      <c r="DM52">
        <f t="shared" si="18"/>
        <v>72.170454545454547</v>
      </c>
      <c r="EV52" t="s">
        <v>273</v>
      </c>
    </row>
    <row r="53" spans="1:155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25"/>
        <v>橙1 - Lv9</v>
      </c>
      <c r="G53" t="str">
        <f t="shared" si="26"/>
        <v>橙9</v>
      </c>
      <c r="H53">
        <f>VLOOKUP(G53,Reference1!C:E,3,FALSE)</f>
        <v>1034.4000000000001</v>
      </c>
      <c r="I53" s="63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8065200</v>
      </c>
      <c r="AU53" s="16">
        <f t="shared" si="19"/>
        <v>102000</v>
      </c>
      <c r="AW53" s="49">
        <v>0.7</v>
      </c>
      <c r="AX53">
        <f t="shared" si="2"/>
        <v>30600.000000000004</v>
      </c>
      <c r="AY53">
        <f t="shared" si="3"/>
        <v>71400</v>
      </c>
      <c r="AZ53">
        <f>SUM($AY$5:AY53)</f>
        <v>4505400</v>
      </c>
      <c r="BA53">
        <f>AZ53/'Chest&amp;Cards&amp;Offer'!$R$3</f>
        <v>37545</v>
      </c>
      <c r="BB53">
        <f t="shared" si="4"/>
        <v>375.45</v>
      </c>
      <c r="BC53">
        <v>49</v>
      </c>
      <c r="BH53">
        <f>VLOOKUP(LEFT(C53,1),CardsStar!$AB$13:$AF$16,4,FALSE)</f>
        <v>10</v>
      </c>
      <c r="BI53">
        <f>VLOOKUP(LEFT(C53,1),CardsStar!$AB$19:$AF$22,4,FALSE)</f>
        <v>4</v>
      </c>
      <c r="BJ53">
        <f>SUM($BI$5:BI53)</f>
        <v>180</v>
      </c>
      <c r="BS53">
        <f>VLOOKUP(BJ53,starIdelRewards!A:D,4,FALSE)</f>
        <v>776</v>
      </c>
      <c r="BT53">
        <v>3</v>
      </c>
      <c r="BU53">
        <f t="shared" si="5"/>
        <v>240</v>
      </c>
      <c r="BV53">
        <f t="shared" si="6"/>
        <v>186240</v>
      </c>
      <c r="BW53">
        <f>SUM($BV$5:BV53)</f>
        <v>3948560</v>
      </c>
      <c r="BX53">
        <f>SUM($AX$5:AX53)</f>
        <v>3559800</v>
      </c>
      <c r="BY53" s="54">
        <f t="shared" si="7"/>
        <v>0.10920838249339851</v>
      </c>
      <c r="CF53">
        <f t="shared" si="8"/>
        <v>180</v>
      </c>
      <c r="CG53" s="56"/>
      <c r="CH53" s="51">
        <f t="shared" si="22"/>
        <v>13</v>
      </c>
      <c r="CI53" s="51">
        <f t="shared" si="22"/>
        <v>1170</v>
      </c>
      <c r="CJ53" s="50"/>
      <c r="CP53">
        <f>VLOOKUP(W53,CardUpgrade!$O$9:$R$20,2,FALSE)</f>
        <v>268000</v>
      </c>
      <c r="CQ53">
        <f>VLOOKUP(X53,CardUpgrade!$O$9:$R$20,2,FALSE)</f>
        <v>168000</v>
      </c>
      <c r="CR53">
        <f>VLOOKUP(Y53,CardUpgrade!$O$9:$R$20,3,FALSE)</f>
        <v>432000</v>
      </c>
      <c r="CS53">
        <f>VLOOKUP(Z53,CardUpgrade!$O$9:$R$20,3,FALSE)</f>
        <v>432000</v>
      </c>
      <c r="CT53">
        <f>VLOOKUP(AA53,CardUpgrade!$O$9:$R$20,3,FALSE)</f>
        <v>432000</v>
      </c>
      <c r="CU53">
        <f>VLOOKUP(AB53,CardUpgrade!$O$9:$R$20,3,FALSE)</f>
        <v>432000</v>
      </c>
      <c r="CV53">
        <f>VLOOKUP(AC53,CardUpgrade!$O$9:$R$20,4,FALSE)</f>
        <v>1785000</v>
      </c>
      <c r="CW53">
        <f>VLOOKUP(AD53,CardUpgrade!$O$9:$R$20,4,FALSE)</f>
        <v>385000</v>
      </c>
      <c r="CX53">
        <f t="shared" si="10"/>
        <v>4334000</v>
      </c>
      <c r="CZ53" s="76">
        <v>0.2</v>
      </c>
      <c r="DA53">
        <f t="shared" si="11"/>
        <v>3467200</v>
      </c>
      <c r="DB53" s="76">
        <v>0.9</v>
      </c>
      <c r="DC53" s="76">
        <f t="shared" si="12"/>
        <v>9.9999999999999978E-2</v>
      </c>
      <c r="DD53">
        <f t="shared" si="13"/>
        <v>3120480</v>
      </c>
      <c r="DE53">
        <f t="shared" si="14"/>
        <v>346719.99999999994</v>
      </c>
      <c r="DF53">
        <f t="shared" si="15"/>
        <v>180</v>
      </c>
      <c r="DG53">
        <f>SUM($BH$5:BH53)</f>
        <v>510</v>
      </c>
      <c r="DH53">
        <f t="shared" si="16"/>
        <v>1926.2222222222219</v>
      </c>
      <c r="DJ53">
        <f>VLOOKUP(DG53,starIdelRewards!A:I,9,FALSE)*BU53</f>
        <v>165600</v>
      </c>
      <c r="DK53">
        <f>SUM($DJ$5:DJ53)</f>
        <v>2312960</v>
      </c>
      <c r="DL53" s="54">
        <f t="shared" si="17"/>
        <v>0.3491283895960155</v>
      </c>
      <c r="DM53">
        <f t="shared" si="18"/>
        <v>72.233333333333334</v>
      </c>
      <c r="EV53" t="s">
        <v>274</v>
      </c>
    </row>
    <row r="54" spans="1:155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25"/>
        <v>橙2 - Lv9</v>
      </c>
      <c r="G54" t="str">
        <f t="shared" si="26"/>
        <v>橙9</v>
      </c>
      <c r="H54">
        <f>VLOOKUP(G54,Reference1!C:E,3,FALSE)</f>
        <v>1034.4000000000001</v>
      </c>
      <c r="I54" s="63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8167200</v>
      </c>
      <c r="AU54" s="16">
        <f t="shared" si="19"/>
        <v>102000</v>
      </c>
      <c r="AW54" s="49">
        <v>0.7</v>
      </c>
      <c r="AX54">
        <f t="shared" si="2"/>
        <v>30600.000000000004</v>
      </c>
      <c r="AY54">
        <f t="shared" si="3"/>
        <v>71400</v>
      </c>
      <c r="AZ54">
        <f>SUM($AY$5:AY54)</f>
        <v>4576800</v>
      </c>
      <c r="BA54">
        <f>AZ54/'Chest&amp;Cards&amp;Offer'!$R$3</f>
        <v>38140</v>
      </c>
      <c r="BB54">
        <f t="shared" si="4"/>
        <v>381.4</v>
      </c>
      <c r="BC54">
        <v>50</v>
      </c>
      <c r="BH54">
        <f>VLOOKUP(LEFT(C54,1),CardsStar!$AB$13:$AF$16,4,FALSE)</f>
        <v>10</v>
      </c>
      <c r="BI54">
        <f>VLOOKUP(LEFT(C54,1),CardsStar!$AB$19:$AF$22,4,FALSE)</f>
        <v>4</v>
      </c>
      <c r="BJ54">
        <f>SUM($BI$5:BI54)</f>
        <v>184</v>
      </c>
      <c r="BS54">
        <f>VLOOKUP(BJ54,starIdelRewards!A:D,4,FALSE)</f>
        <v>784</v>
      </c>
      <c r="BT54">
        <v>3</v>
      </c>
      <c r="BU54">
        <f t="shared" si="5"/>
        <v>240</v>
      </c>
      <c r="BV54">
        <f t="shared" si="6"/>
        <v>188160</v>
      </c>
      <c r="BW54">
        <f>SUM($BV$5:BV54)</f>
        <v>4136720</v>
      </c>
      <c r="BX54">
        <f>SUM($AX$5:AX54)</f>
        <v>3590400</v>
      </c>
      <c r="BY54" s="54">
        <f t="shared" si="7"/>
        <v>0.15216131907308378</v>
      </c>
      <c r="CF54">
        <f t="shared" si="8"/>
        <v>184</v>
      </c>
      <c r="CG54" s="56"/>
      <c r="CH54" s="51">
        <f t="shared" si="22"/>
        <v>14</v>
      </c>
      <c r="CI54" s="51">
        <f t="shared" si="22"/>
        <v>1260</v>
      </c>
      <c r="CJ54" s="50"/>
      <c r="CP54">
        <f>VLOOKUP(W54,CardUpgrade!$O$9:$R$20,2,FALSE)</f>
        <v>268000</v>
      </c>
      <c r="CQ54">
        <f>VLOOKUP(X54,CardUpgrade!$O$9:$R$20,2,FALSE)</f>
        <v>268000</v>
      </c>
      <c r="CR54">
        <f>VLOOKUP(Y54,CardUpgrade!$O$9:$R$20,3,FALSE)</f>
        <v>432000</v>
      </c>
      <c r="CS54">
        <f>VLOOKUP(Z54,CardUpgrade!$O$9:$R$20,3,FALSE)</f>
        <v>432000</v>
      </c>
      <c r="CT54">
        <f>VLOOKUP(AA54,CardUpgrade!$O$9:$R$20,3,FALSE)</f>
        <v>432000</v>
      </c>
      <c r="CU54">
        <f>VLOOKUP(AB54,CardUpgrade!$O$9:$R$20,3,FALSE)</f>
        <v>432000</v>
      </c>
      <c r="CV54">
        <f>VLOOKUP(AC54,CardUpgrade!$O$9:$R$20,4,FALSE)</f>
        <v>1785000</v>
      </c>
      <c r="CW54">
        <f>VLOOKUP(AD54,CardUpgrade!$O$9:$R$20,4,FALSE)</f>
        <v>705000</v>
      </c>
      <c r="CX54">
        <f t="shared" si="10"/>
        <v>4754000</v>
      </c>
      <c r="CZ54" s="76">
        <v>0.2</v>
      </c>
      <c r="DA54">
        <f t="shared" si="11"/>
        <v>3803200</v>
      </c>
      <c r="DB54" s="76">
        <v>0.9</v>
      </c>
      <c r="DC54" s="76">
        <f t="shared" si="12"/>
        <v>9.9999999999999978E-2</v>
      </c>
      <c r="DD54">
        <f t="shared" si="13"/>
        <v>3422880</v>
      </c>
      <c r="DE54">
        <f t="shared" si="14"/>
        <v>380319.99999999994</v>
      </c>
      <c r="DF54">
        <f t="shared" si="15"/>
        <v>184</v>
      </c>
      <c r="DG54">
        <f>SUM($BH$5:BH54)</f>
        <v>520</v>
      </c>
      <c r="DH54">
        <f t="shared" si="16"/>
        <v>2066.95652173913</v>
      </c>
      <c r="DJ54">
        <f>VLOOKUP(DG54,starIdelRewards!A:I,9,FALSE)*BU54</f>
        <v>175200</v>
      </c>
      <c r="DK54">
        <f>SUM($DJ$5:DJ54)</f>
        <v>2488160</v>
      </c>
      <c r="DL54" s="54">
        <f t="shared" si="17"/>
        <v>0.37566715966818853</v>
      </c>
      <c r="DM54">
        <f t="shared" si="18"/>
        <v>77.510869565217391</v>
      </c>
    </row>
    <row r="55" spans="1:155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25"/>
        <v>紫1 - Lv9</v>
      </c>
      <c r="G55" t="str">
        <f t="shared" si="26"/>
        <v>紫9</v>
      </c>
      <c r="H55">
        <f>VLOOKUP(G55,Reference1!C:E,3,FALSE)</f>
        <v>1903.2</v>
      </c>
      <c r="I55" s="63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9187200</v>
      </c>
      <c r="AU55" s="16">
        <f t="shared" si="19"/>
        <v>1020000</v>
      </c>
      <c r="AW55" s="49">
        <v>0.7</v>
      </c>
      <c r="AX55">
        <f t="shared" si="2"/>
        <v>306000.00000000006</v>
      </c>
      <c r="AY55">
        <f t="shared" si="3"/>
        <v>714000</v>
      </c>
      <c r="AZ55">
        <f>SUM($AY$5:AY55)</f>
        <v>5290800</v>
      </c>
      <c r="BA55">
        <f>AZ55/'Chest&amp;Cards&amp;Offer'!$R$3</f>
        <v>44090</v>
      </c>
      <c r="BB55">
        <f t="shared" si="4"/>
        <v>440.9</v>
      </c>
      <c r="BC55">
        <v>51</v>
      </c>
      <c r="BH55">
        <f>VLOOKUP(LEFT(C55,1),CardsStar!$AB$13:$AF$16,4,FALSE)</f>
        <v>14</v>
      </c>
      <c r="BI55">
        <f>VLOOKUP(LEFT(C55,1),CardsStar!$AB$19:$AF$22,4,FALSE)</f>
        <v>5</v>
      </c>
      <c r="BJ55">
        <f>SUM($BI$5:BI55)</f>
        <v>189</v>
      </c>
      <c r="BM55" t="s">
        <v>365</v>
      </c>
      <c r="BS55">
        <f>VLOOKUP(BJ55,starIdelRewards!A:D,4,FALSE)</f>
        <v>794</v>
      </c>
      <c r="BT55">
        <v>3</v>
      </c>
      <c r="BU55">
        <f t="shared" si="5"/>
        <v>240</v>
      </c>
      <c r="BV55">
        <f t="shared" si="6"/>
        <v>190560</v>
      </c>
      <c r="BW55">
        <f>SUM($BV$5:BV55)</f>
        <v>4327280</v>
      </c>
      <c r="BX55">
        <f>SUM($AX$5:AX55)</f>
        <v>3896400</v>
      </c>
      <c r="BY55" s="54">
        <f t="shared" si="7"/>
        <v>0.11058412893953393</v>
      </c>
      <c r="CF55">
        <f t="shared" si="8"/>
        <v>189</v>
      </c>
      <c r="CG55" s="56"/>
      <c r="CH55" s="51">
        <f t="shared" si="22"/>
        <v>15</v>
      </c>
      <c r="CI55" s="51">
        <f t="shared" si="22"/>
        <v>1350</v>
      </c>
      <c r="CJ55" s="50"/>
      <c r="CP55">
        <f>VLOOKUP(W55,CardUpgrade!$O$9:$R$20,2,FALSE)</f>
        <v>268000</v>
      </c>
      <c r="CQ55">
        <f>VLOOKUP(X55,CardUpgrade!$O$9:$R$20,2,FALSE)</f>
        <v>268000</v>
      </c>
      <c r="CR55">
        <f>VLOOKUP(Y55,CardUpgrade!$O$9:$R$20,3,FALSE)</f>
        <v>732000</v>
      </c>
      <c r="CS55">
        <f>VLOOKUP(Z55,CardUpgrade!$O$9:$R$20,3,FALSE)</f>
        <v>432000</v>
      </c>
      <c r="CT55">
        <f>VLOOKUP(AA55,CardUpgrade!$O$9:$R$20,3,FALSE)</f>
        <v>432000</v>
      </c>
      <c r="CU55">
        <f>VLOOKUP(AB55,CardUpgrade!$O$9:$R$20,3,FALSE)</f>
        <v>432000</v>
      </c>
      <c r="CV55">
        <f>VLOOKUP(AC55,CardUpgrade!$O$9:$R$20,4,FALSE)</f>
        <v>1785000</v>
      </c>
      <c r="CW55">
        <f>VLOOKUP(AD55,CardUpgrade!$O$9:$R$20,4,FALSE)</f>
        <v>1185000</v>
      </c>
      <c r="CX55">
        <f t="shared" si="10"/>
        <v>5534000</v>
      </c>
      <c r="CZ55" s="76">
        <v>0.2</v>
      </c>
      <c r="DA55">
        <f t="shared" si="11"/>
        <v>4427200</v>
      </c>
      <c r="DB55" s="76">
        <v>0.9</v>
      </c>
      <c r="DC55" s="76">
        <f t="shared" si="12"/>
        <v>9.9999999999999978E-2</v>
      </c>
      <c r="DD55">
        <f t="shared" si="13"/>
        <v>3984480</v>
      </c>
      <c r="DE55">
        <f t="shared" si="14"/>
        <v>442719.99999999988</v>
      </c>
      <c r="DF55">
        <f t="shared" si="15"/>
        <v>189</v>
      </c>
      <c r="DG55">
        <f>SUM($BH$5:BH55)</f>
        <v>534</v>
      </c>
      <c r="DH55">
        <f t="shared" si="16"/>
        <v>2342.433862433862</v>
      </c>
      <c r="DJ55">
        <f>VLOOKUP(DG55,starIdelRewards!A:I,9,FALSE)*BU55</f>
        <v>188640</v>
      </c>
      <c r="DK55">
        <f>SUM($DJ$5:DJ55)</f>
        <v>2676800</v>
      </c>
      <c r="DL55" s="54">
        <f t="shared" si="17"/>
        <v>0.48852361028093244</v>
      </c>
      <c r="DM55">
        <f t="shared" si="18"/>
        <v>87.841269841269849</v>
      </c>
    </row>
    <row r="56" spans="1:155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25"/>
        <v>紫2 - Lv9</v>
      </c>
      <c r="G56" t="str">
        <f t="shared" si="26"/>
        <v>紫9</v>
      </c>
      <c r="H56">
        <f>VLOOKUP(G56,Reference1!C:E,3,FALSE)</f>
        <v>1903.2</v>
      </c>
      <c r="I56" s="63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10207200</v>
      </c>
      <c r="AU56" s="16">
        <f t="shared" si="19"/>
        <v>1020000</v>
      </c>
      <c r="AW56" s="49">
        <v>0.7</v>
      </c>
      <c r="AX56">
        <f t="shared" si="2"/>
        <v>306000.00000000006</v>
      </c>
      <c r="AY56">
        <f t="shared" si="3"/>
        <v>714000</v>
      </c>
      <c r="AZ56">
        <f>SUM($AY$5:AY56)</f>
        <v>6004800</v>
      </c>
      <c r="BA56">
        <f>AZ56/'Chest&amp;Cards&amp;Offer'!$R$3</f>
        <v>50040</v>
      </c>
      <c r="BB56">
        <f t="shared" si="4"/>
        <v>500.4</v>
      </c>
      <c r="BC56">
        <v>52</v>
      </c>
      <c r="BH56">
        <f>VLOOKUP(LEFT(C56,1),CardsStar!$AB$13:$AF$16,4,FALSE)</f>
        <v>14</v>
      </c>
      <c r="BI56">
        <f>VLOOKUP(LEFT(C56,1),CardsStar!$AB$19:$AF$22,4,FALSE)</f>
        <v>5</v>
      </c>
      <c r="BJ56">
        <f>SUM($BI$5:BI56)</f>
        <v>194</v>
      </c>
      <c r="BS56">
        <f>VLOOKUP(BJ56,starIdelRewards!A:D,4,FALSE)</f>
        <v>804</v>
      </c>
      <c r="BT56">
        <v>3</v>
      </c>
      <c r="BU56">
        <f t="shared" si="5"/>
        <v>240</v>
      </c>
      <c r="BV56">
        <f t="shared" si="6"/>
        <v>192960</v>
      </c>
      <c r="BW56">
        <f>SUM($BV$5:BV56)</f>
        <v>4520240</v>
      </c>
      <c r="BX56">
        <f>SUM($AX$5:AX56)</f>
        <v>4202400</v>
      </c>
      <c r="BY56" s="54">
        <f t="shared" si="7"/>
        <v>7.5632971635256049E-2</v>
      </c>
      <c r="CF56">
        <f t="shared" si="8"/>
        <v>194</v>
      </c>
      <c r="CG56" s="56"/>
      <c r="CH56" s="51">
        <f t="shared" si="22"/>
        <v>16</v>
      </c>
      <c r="CI56" s="51">
        <f t="shared" si="22"/>
        <v>1440</v>
      </c>
      <c r="CJ56" s="50"/>
      <c r="CP56">
        <f>VLOOKUP(W56,CardUpgrade!$O$9:$R$20,2,FALSE)</f>
        <v>268000</v>
      </c>
      <c r="CQ56">
        <f>VLOOKUP(X56,CardUpgrade!$O$9:$R$20,2,FALSE)</f>
        <v>268000</v>
      </c>
      <c r="CR56">
        <f>VLOOKUP(Y56,CardUpgrade!$O$9:$R$20,3,FALSE)</f>
        <v>732000</v>
      </c>
      <c r="CS56">
        <f>VLOOKUP(Z56,CardUpgrade!$O$9:$R$20,3,FALSE)</f>
        <v>732000</v>
      </c>
      <c r="CT56">
        <f>VLOOKUP(AA56,CardUpgrade!$O$9:$R$20,3,FALSE)</f>
        <v>432000</v>
      </c>
      <c r="CU56">
        <f>VLOOKUP(AB56,CardUpgrade!$O$9:$R$20,3,FALSE)</f>
        <v>432000</v>
      </c>
      <c r="CV56">
        <f>VLOOKUP(AC56,CardUpgrade!$O$9:$R$20,4,FALSE)</f>
        <v>1785000</v>
      </c>
      <c r="CW56">
        <f>VLOOKUP(AD56,CardUpgrade!$O$9:$R$20,4,FALSE)</f>
        <v>1785000</v>
      </c>
      <c r="CX56">
        <f t="shared" si="10"/>
        <v>6434000</v>
      </c>
      <c r="CZ56" s="76">
        <v>0.2</v>
      </c>
      <c r="DA56">
        <f t="shared" si="11"/>
        <v>5147200</v>
      </c>
      <c r="DB56" s="76">
        <v>0.9</v>
      </c>
      <c r="DC56" s="76">
        <f t="shared" si="12"/>
        <v>9.9999999999999978E-2</v>
      </c>
      <c r="DD56">
        <f t="shared" si="13"/>
        <v>4632480</v>
      </c>
      <c r="DE56">
        <f t="shared" si="14"/>
        <v>514719.99999999988</v>
      </c>
      <c r="DF56">
        <f t="shared" si="15"/>
        <v>194</v>
      </c>
      <c r="DG56">
        <f>SUM($BH$5:BH56)</f>
        <v>548</v>
      </c>
      <c r="DH56">
        <f t="shared" si="16"/>
        <v>2653.1958762886593</v>
      </c>
      <c r="DJ56">
        <f>VLOOKUP(DG56,starIdelRewards!A:I,9,FALSE)*BU56</f>
        <v>202080</v>
      </c>
      <c r="DK56">
        <f>SUM($DJ$5:DJ56)</f>
        <v>2878880</v>
      </c>
      <c r="DL56" s="54">
        <f t="shared" si="17"/>
        <v>0.60912577113321842</v>
      </c>
      <c r="DM56">
        <f t="shared" si="18"/>
        <v>99.494845360824741</v>
      </c>
    </row>
    <row r="57" spans="1:155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25"/>
        <v>紫3 - Lv9</v>
      </c>
      <c r="G57" t="str">
        <f t="shared" si="26"/>
        <v>紫9</v>
      </c>
      <c r="H57">
        <f>VLOOKUP(G57,Reference1!C:E,3,FALSE)</f>
        <v>1903.2</v>
      </c>
      <c r="I57" s="63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11227200</v>
      </c>
      <c r="AU57" s="16">
        <f t="shared" si="19"/>
        <v>1020000</v>
      </c>
      <c r="AW57" s="49">
        <v>0.7</v>
      </c>
      <c r="AX57">
        <f t="shared" si="2"/>
        <v>306000.00000000006</v>
      </c>
      <c r="AY57">
        <f t="shared" si="3"/>
        <v>714000</v>
      </c>
      <c r="AZ57">
        <f>SUM($AY$5:AY57)</f>
        <v>6718800</v>
      </c>
      <c r="BA57">
        <f>AZ57/'Chest&amp;Cards&amp;Offer'!$R$3</f>
        <v>55990</v>
      </c>
      <c r="BB57">
        <f t="shared" si="4"/>
        <v>559.9</v>
      </c>
      <c r="BC57">
        <v>53</v>
      </c>
      <c r="BH57">
        <f>VLOOKUP(LEFT(C57,1),CardsStar!$AB$13:$AF$16,4,FALSE)</f>
        <v>14</v>
      </c>
      <c r="BI57">
        <f>VLOOKUP(LEFT(C57,1),CardsStar!$AB$19:$AF$22,4,FALSE)</f>
        <v>5</v>
      </c>
      <c r="BJ57">
        <f>SUM($BI$5:BI57)</f>
        <v>199</v>
      </c>
      <c r="BS57">
        <f>VLOOKUP(BJ57,starIdelRewards!A:D,4,FALSE)</f>
        <v>814</v>
      </c>
      <c r="BT57">
        <v>3</v>
      </c>
      <c r="BU57">
        <f t="shared" si="5"/>
        <v>240</v>
      </c>
      <c r="BV57">
        <f t="shared" si="6"/>
        <v>195360</v>
      </c>
      <c r="BW57">
        <f>SUM($BV$5:BV57)</f>
        <v>4715600</v>
      </c>
      <c r="BX57">
        <f>SUM($AX$5:AX57)</f>
        <v>4508400</v>
      </c>
      <c r="BY57" s="54">
        <f t="shared" si="7"/>
        <v>4.5958654955194744E-2</v>
      </c>
      <c r="CF57">
        <f t="shared" si="8"/>
        <v>199</v>
      </c>
      <c r="CG57" s="56"/>
      <c r="CH57" s="51">
        <f t="shared" si="22"/>
        <v>17</v>
      </c>
      <c r="CI57" s="51">
        <f t="shared" si="22"/>
        <v>1530</v>
      </c>
      <c r="CJ57" s="50"/>
      <c r="CP57">
        <f>VLOOKUP(W57,CardUpgrade!$O$9:$R$20,2,FALSE)</f>
        <v>268000</v>
      </c>
      <c r="CQ57">
        <f>VLOOKUP(X57,CardUpgrade!$O$9:$R$20,2,FALSE)</f>
        <v>268000</v>
      </c>
      <c r="CR57">
        <f>VLOOKUP(Y57,CardUpgrade!$O$9:$R$20,3,FALSE)</f>
        <v>732000</v>
      </c>
      <c r="CS57">
        <f>VLOOKUP(Z57,CardUpgrade!$O$9:$R$20,3,FALSE)</f>
        <v>732000</v>
      </c>
      <c r="CT57">
        <f>VLOOKUP(AA57,CardUpgrade!$O$9:$R$20,3,FALSE)</f>
        <v>732000</v>
      </c>
      <c r="CU57">
        <f>VLOOKUP(AB57,CardUpgrade!$O$9:$R$20,3,FALSE)</f>
        <v>432000</v>
      </c>
      <c r="CV57">
        <f>VLOOKUP(AC57,CardUpgrade!$O$9:$R$20,4,FALSE)</f>
        <v>1785000</v>
      </c>
      <c r="CW57">
        <f>VLOOKUP(AD57,CardUpgrade!$O$9:$R$20,4,FALSE)</f>
        <v>1785000</v>
      </c>
      <c r="CX57">
        <f t="shared" si="10"/>
        <v>6734000</v>
      </c>
      <c r="CZ57" s="76">
        <v>0.2</v>
      </c>
      <c r="DA57">
        <f t="shared" si="11"/>
        <v>5387200</v>
      </c>
      <c r="DB57" s="76">
        <v>0.9</v>
      </c>
      <c r="DC57" s="76">
        <f t="shared" si="12"/>
        <v>9.9999999999999978E-2</v>
      </c>
      <c r="DD57">
        <f t="shared" si="13"/>
        <v>4848480</v>
      </c>
      <c r="DE57">
        <f t="shared" si="14"/>
        <v>538719.99999999988</v>
      </c>
      <c r="DF57">
        <f t="shared" si="15"/>
        <v>199</v>
      </c>
      <c r="DG57">
        <f>SUM($BH$5:BH57)</f>
        <v>562</v>
      </c>
      <c r="DH57">
        <f t="shared" si="16"/>
        <v>2707.1356783919591</v>
      </c>
      <c r="DJ57">
        <f>VLOOKUP(DG57,starIdelRewards!A:I,9,FALSE)*BU57</f>
        <v>215520</v>
      </c>
      <c r="DK57">
        <f>SUM($DJ$5:DJ57)</f>
        <v>3094400</v>
      </c>
      <c r="DL57" s="54">
        <f t="shared" si="17"/>
        <v>0.56685625646328852</v>
      </c>
      <c r="DM57">
        <f t="shared" si="18"/>
        <v>101.51758793969849</v>
      </c>
      <c r="EV57" t="s">
        <v>275</v>
      </c>
    </row>
    <row r="58" spans="1:155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27">C58&amp;" - " &amp;"Lv"&amp;D58</f>
        <v>紫4 - Lv9</v>
      </c>
      <c r="G58" t="str">
        <f t="shared" ref="G58:G64" si="28">TEXT(SUBSTITUTE(C58,RIGHT(C58,1),"")&amp;D58,0)</f>
        <v>紫9</v>
      </c>
      <c r="H58">
        <f>VLOOKUP(G58,Reference1!C:E,3,FALSE)</f>
        <v>1903.2</v>
      </c>
      <c r="I58" s="63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12247200</v>
      </c>
      <c r="AU58" s="16">
        <f t="shared" si="19"/>
        <v>1020000</v>
      </c>
      <c r="AW58" s="49">
        <v>0.7</v>
      </c>
      <c r="AX58">
        <f t="shared" si="2"/>
        <v>306000.00000000006</v>
      </c>
      <c r="AY58">
        <f t="shared" si="3"/>
        <v>714000</v>
      </c>
      <c r="AZ58">
        <f>SUM($AY$5:AY58)</f>
        <v>7432800</v>
      </c>
      <c r="BA58">
        <f>AZ58/'Chest&amp;Cards&amp;Offer'!$R$3</f>
        <v>61940</v>
      </c>
      <c r="BB58">
        <f t="shared" si="4"/>
        <v>619.4</v>
      </c>
      <c r="BC58">
        <v>54</v>
      </c>
      <c r="BD58">
        <f>SUM(AY41:AY58)</f>
        <v>6214800</v>
      </c>
      <c r="BE58">
        <f>BD58/'Chest&amp;Cards&amp;Offer'!$R$3</f>
        <v>51790</v>
      </c>
      <c r="BF58">
        <f>BE58/100</f>
        <v>517.9</v>
      </c>
      <c r="BG58">
        <f>SUM(AX41:AX58)</f>
        <v>3109200</v>
      </c>
      <c r="BH58">
        <f>VLOOKUP(LEFT(C58,1),CardsStar!$AB$13:$AF$16,4,FALSE)</f>
        <v>14</v>
      </c>
      <c r="BI58">
        <f>VLOOKUP(LEFT(C58,1),CardsStar!$AB$19:$AF$22,4,FALSE)</f>
        <v>5</v>
      </c>
      <c r="BJ58">
        <f>SUM($BI$5:BI58)</f>
        <v>204</v>
      </c>
      <c r="BS58">
        <f>VLOOKUP(BJ58,starIdelRewards!A:D,4,FALSE)</f>
        <v>824</v>
      </c>
      <c r="BT58">
        <v>3</v>
      </c>
      <c r="BU58">
        <f t="shared" si="5"/>
        <v>240</v>
      </c>
      <c r="BV58">
        <f t="shared" si="6"/>
        <v>197760</v>
      </c>
      <c r="BW58">
        <f>SUM($BV$5:BV58)</f>
        <v>4913360</v>
      </c>
      <c r="BX58">
        <f>SUM($AX$5:AX58)</f>
        <v>4814400</v>
      </c>
      <c r="BY58" s="54">
        <f t="shared" si="7"/>
        <v>2.0555001661681623E-2</v>
      </c>
      <c r="CA58">
        <f>BF58</f>
        <v>517.9</v>
      </c>
      <c r="CB58">
        <f>CA58/2</f>
        <v>258.95</v>
      </c>
      <c r="CE58">
        <f>BJ58</f>
        <v>204</v>
      </c>
      <c r="CF58">
        <f t="shared" si="8"/>
        <v>204</v>
      </c>
      <c r="CG58" s="56"/>
      <c r="CH58" s="51">
        <f t="shared" si="22"/>
        <v>18</v>
      </c>
      <c r="CI58" s="51">
        <f t="shared" si="22"/>
        <v>1620</v>
      </c>
      <c r="CJ58" s="51">
        <f>CI58+BE58/3</f>
        <v>18883.333333333332</v>
      </c>
      <c r="CM58">
        <f>CJ58*2</f>
        <v>37766.666666666664</v>
      </c>
      <c r="CP58">
        <f>VLOOKUP(W58,CardUpgrade!$O$9:$R$20,2,FALSE)</f>
        <v>268000</v>
      </c>
      <c r="CQ58">
        <f>VLOOKUP(X58,CardUpgrade!$O$9:$R$20,2,FALSE)</f>
        <v>268000</v>
      </c>
      <c r="CR58">
        <f>VLOOKUP(Y58,CardUpgrade!$O$9:$R$20,3,FALSE)</f>
        <v>732000</v>
      </c>
      <c r="CS58">
        <f>VLOOKUP(Z58,CardUpgrade!$O$9:$R$20,3,FALSE)</f>
        <v>732000</v>
      </c>
      <c r="CT58">
        <f>VLOOKUP(AA58,CardUpgrade!$O$9:$R$20,3,FALSE)</f>
        <v>732000</v>
      </c>
      <c r="CU58">
        <f>VLOOKUP(AB58,CardUpgrade!$O$9:$R$20,3,FALSE)</f>
        <v>732000</v>
      </c>
      <c r="CV58">
        <f>VLOOKUP(AC58,CardUpgrade!$O$9:$R$20,4,FALSE)</f>
        <v>1785000</v>
      </c>
      <c r="CW58">
        <f>VLOOKUP(AD58,CardUpgrade!$O$9:$R$20,4,FALSE)</f>
        <v>1785000</v>
      </c>
      <c r="CX58">
        <f t="shared" si="10"/>
        <v>7034000</v>
      </c>
      <c r="CZ58" s="76">
        <v>0.2</v>
      </c>
      <c r="DA58">
        <f t="shared" si="11"/>
        <v>5627200</v>
      </c>
      <c r="DB58" s="76">
        <v>0.9</v>
      </c>
      <c r="DC58" s="76">
        <f t="shared" si="12"/>
        <v>9.9999999999999978E-2</v>
      </c>
      <c r="DD58">
        <f t="shared" si="13"/>
        <v>5064480</v>
      </c>
      <c r="DE58">
        <f t="shared" si="14"/>
        <v>562719.99999999988</v>
      </c>
      <c r="DF58">
        <f t="shared" si="15"/>
        <v>204</v>
      </c>
      <c r="DG58">
        <f>SUM($BH$5:BH58)</f>
        <v>576</v>
      </c>
      <c r="DH58">
        <f t="shared" si="16"/>
        <v>2758.4313725490192</v>
      </c>
      <c r="DI58">
        <f>AVERAGE(DH41:DH58)</f>
        <v>1675.9337081885828</v>
      </c>
      <c r="DJ58">
        <f>VLOOKUP(DG58,starIdelRewards!A:I,9,FALSE)*BU58</f>
        <v>228960</v>
      </c>
      <c r="DK58">
        <f>SUM($DJ$5:DJ58)</f>
        <v>3323360</v>
      </c>
      <c r="DL58" s="54">
        <f t="shared" si="17"/>
        <v>0.52390351932983492</v>
      </c>
      <c r="DM58">
        <f t="shared" si="18"/>
        <v>103.44117647058823</v>
      </c>
    </row>
    <row r="59" spans="1:155" x14ac:dyDescent="0.2">
      <c r="A59" s="47">
        <v>55</v>
      </c>
      <c r="B59">
        <v>55</v>
      </c>
      <c r="C59" s="13" t="s">
        <v>49</v>
      </c>
      <c r="D59">
        <v>10</v>
      </c>
      <c r="E59" t="str">
        <f t="shared" si="27"/>
        <v>橙1 - Lv10</v>
      </c>
      <c r="G59" t="str">
        <f t="shared" si="28"/>
        <v>橙10</v>
      </c>
      <c r="H59">
        <f>VLOOKUP(G59,Reference1!C:E,3,FALSE)</f>
        <v>2293</v>
      </c>
      <c r="I59" s="64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12385200</v>
      </c>
      <c r="AU59" s="47">
        <f t="shared" si="19"/>
        <v>138000</v>
      </c>
      <c r="AW59" s="49">
        <v>0.8</v>
      </c>
      <c r="AX59">
        <f t="shared" si="2"/>
        <v>27599.999999999993</v>
      </c>
      <c r="AY59">
        <f t="shared" si="3"/>
        <v>110400</v>
      </c>
      <c r="AZ59">
        <f>SUM($AY$5:AY59)</f>
        <v>7543200</v>
      </c>
      <c r="BA59">
        <f>AZ59/'Chest&amp;Cards&amp;Offer'!$R$3</f>
        <v>62860</v>
      </c>
      <c r="BB59">
        <f t="shared" si="4"/>
        <v>628.6</v>
      </c>
      <c r="BC59">
        <v>55</v>
      </c>
      <c r="BH59">
        <f>VLOOKUP(LEFT(C59,1),CardsStar!$AB$13:$AF$16,5,FALSE)</f>
        <v>12</v>
      </c>
      <c r="BI59">
        <f>VLOOKUP(LEFT(C59,1),CardsStar!$AB$19:$AF$22,5,FALSE)</f>
        <v>4</v>
      </c>
      <c r="BJ59">
        <f>SUM($BI$5:BI59)</f>
        <v>208</v>
      </c>
      <c r="BS59">
        <f>VLOOKUP(BJ59,starIdelRewards!A:D,4,FALSE)</f>
        <v>832</v>
      </c>
      <c r="BT59">
        <v>2</v>
      </c>
      <c r="BU59">
        <f t="shared" si="5"/>
        <v>160</v>
      </c>
      <c r="BV59">
        <f t="shared" si="6"/>
        <v>133120</v>
      </c>
      <c r="BW59">
        <f>SUM($BV$5:BV59)</f>
        <v>5046480</v>
      </c>
      <c r="BX59">
        <f>SUM($AX$5:AX59)</f>
        <v>4842000</v>
      </c>
      <c r="BY59" s="54">
        <f t="shared" si="7"/>
        <v>4.2230483271375463E-2</v>
      </c>
      <c r="CB59" t="s">
        <v>438</v>
      </c>
      <c r="CF59">
        <f t="shared" si="8"/>
        <v>208</v>
      </c>
      <c r="CG59" s="56"/>
      <c r="CH59" s="51">
        <f t="shared" si="22"/>
        <v>1</v>
      </c>
      <c r="CI59" s="51">
        <f t="shared" si="22"/>
        <v>90</v>
      </c>
      <c r="CJ59" s="50"/>
      <c r="CP59">
        <f>VLOOKUP(W59,CardUpgrade!$O$9:$R$20,2,FALSE)</f>
        <v>468000</v>
      </c>
      <c r="CQ59">
        <f>VLOOKUP(X59,CardUpgrade!$O$9:$R$20,2,FALSE)</f>
        <v>268000</v>
      </c>
      <c r="CR59">
        <f>VLOOKUP(Y59,CardUpgrade!$O$9:$R$20,3,FALSE)</f>
        <v>732000</v>
      </c>
      <c r="CS59">
        <f>VLOOKUP(Z59,CardUpgrade!$O$9:$R$20,3,FALSE)</f>
        <v>732000</v>
      </c>
      <c r="CT59">
        <f>VLOOKUP(AA59,CardUpgrade!$O$9:$R$20,3,FALSE)</f>
        <v>732000</v>
      </c>
      <c r="CU59">
        <f>VLOOKUP(AB59,CardUpgrade!$O$9:$R$20,3,FALSE)</f>
        <v>732000</v>
      </c>
      <c r="CV59">
        <f>VLOOKUP(AC59,CardUpgrade!$O$9:$R$20,4,FALSE)</f>
        <v>1785000</v>
      </c>
      <c r="CW59">
        <f>VLOOKUP(AD59,CardUpgrade!$O$9:$R$20,4,FALSE)</f>
        <v>1785000</v>
      </c>
      <c r="CX59">
        <f t="shared" si="10"/>
        <v>7234000</v>
      </c>
      <c r="CZ59" s="76">
        <v>0.2</v>
      </c>
      <c r="DA59">
        <f t="shared" si="11"/>
        <v>5787200</v>
      </c>
      <c r="DB59" s="76">
        <v>0.9</v>
      </c>
      <c r="DC59" s="76">
        <f t="shared" si="12"/>
        <v>9.9999999999999978E-2</v>
      </c>
      <c r="DD59">
        <f t="shared" si="13"/>
        <v>5208480</v>
      </c>
      <c r="DE59">
        <f t="shared" si="14"/>
        <v>578719.99999999988</v>
      </c>
      <c r="DF59">
        <f t="shared" si="15"/>
        <v>208</v>
      </c>
      <c r="DG59">
        <f>SUM($BH$5:BH59)</f>
        <v>588</v>
      </c>
      <c r="DH59">
        <f t="shared" si="16"/>
        <v>2782.3076923076919</v>
      </c>
      <c r="DJ59">
        <f>VLOOKUP(DG59,starIdelRewards!A:I,9,FALSE)*BU59</f>
        <v>160320</v>
      </c>
      <c r="DK59">
        <f>SUM($DJ$5:DJ59)</f>
        <v>3483680</v>
      </c>
      <c r="DL59" s="54">
        <f t="shared" si="17"/>
        <v>0.49510862076884216</v>
      </c>
      <c r="DM59">
        <f t="shared" si="18"/>
        <v>156.50480769230768</v>
      </c>
    </row>
    <row r="60" spans="1:155" x14ac:dyDescent="0.2">
      <c r="A60" s="47">
        <v>56</v>
      </c>
      <c r="B60">
        <v>56</v>
      </c>
      <c r="C60" s="13" t="s">
        <v>50</v>
      </c>
      <c r="D60">
        <v>10</v>
      </c>
      <c r="E60" t="str">
        <f t="shared" si="27"/>
        <v>橙2 - Lv10</v>
      </c>
      <c r="G60" t="str">
        <f t="shared" si="28"/>
        <v>橙10</v>
      </c>
      <c r="H60">
        <f>VLOOKUP(G60,Reference1!C:E,3,FALSE)</f>
        <v>2293</v>
      </c>
      <c r="I60" s="64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12523200</v>
      </c>
      <c r="AU60" s="47">
        <f t="shared" si="19"/>
        <v>138000</v>
      </c>
      <c r="AW60" s="49">
        <v>0.8</v>
      </c>
      <c r="AX60">
        <f t="shared" si="2"/>
        <v>27599.999999999993</v>
      </c>
      <c r="AY60">
        <f t="shared" si="3"/>
        <v>110400</v>
      </c>
      <c r="AZ60">
        <f>SUM($AY$5:AY60)</f>
        <v>7653600</v>
      </c>
      <c r="BA60">
        <f>AZ60/'Chest&amp;Cards&amp;Offer'!$R$3</f>
        <v>63780</v>
      </c>
      <c r="BB60">
        <f t="shared" si="4"/>
        <v>637.79999999999995</v>
      </c>
      <c r="BC60">
        <v>56</v>
      </c>
      <c r="BH60">
        <f>VLOOKUP(LEFT(C60,1),CardsStar!$AB$13:$AF$16,5,FALSE)</f>
        <v>12</v>
      </c>
      <c r="BI60">
        <f>VLOOKUP(LEFT(C60,1),CardsStar!$AB$19:$AF$22,5,FALSE)</f>
        <v>4</v>
      </c>
      <c r="BJ60">
        <f>SUM($BI$5:BI60)</f>
        <v>212</v>
      </c>
      <c r="BS60">
        <f>VLOOKUP(BJ60,starIdelRewards!A:D,4,FALSE)</f>
        <v>840</v>
      </c>
      <c r="BT60">
        <v>2</v>
      </c>
      <c r="BU60">
        <f t="shared" si="5"/>
        <v>160</v>
      </c>
      <c r="BV60">
        <f t="shared" si="6"/>
        <v>134400</v>
      </c>
      <c r="BW60">
        <f>SUM($BV$5:BV60)</f>
        <v>5180880</v>
      </c>
      <c r="BX60">
        <f>SUM($AX$5:AX60)</f>
        <v>4869600</v>
      </c>
      <c r="BY60" s="54">
        <f t="shared" si="7"/>
        <v>6.3923114834894032E-2</v>
      </c>
      <c r="CF60">
        <f t="shared" si="8"/>
        <v>212</v>
      </c>
      <c r="CG60" s="56"/>
      <c r="CH60" s="51">
        <f t="shared" si="22"/>
        <v>2</v>
      </c>
      <c r="CI60" s="51">
        <f t="shared" si="22"/>
        <v>180</v>
      </c>
      <c r="CJ60" s="50"/>
      <c r="CK60" t="s">
        <v>483</v>
      </c>
      <c r="CP60">
        <f>VLOOKUP(W60,CardUpgrade!$O$9:$R$20,2,FALSE)</f>
        <v>468000</v>
      </c>
      <c r="CQ60">
        <f>VLOOKUP(X60,CardUpgrade!$O$9:$R$20,2,FALSE)</f>
        <v>468000</v>
      </c>
      <c r="CR60">
        <f>VLOOKUP(Y60,CardUpgrade!$O$9:$R$20,3,FALSE)</f>
        <v>732000</v>
      </c>
      <c r="CS60">
        <f>VLOOKUP(Z60,CardUpgrade!$O$9:$R$20,3,FALSE)</f>
        <v>732000</v>
      </c>
      <c r="CT60">
        <f>VLOOKUP(AA60,CardUpgrade!$O$9:$R$20,3,FALSE)</f>
        <v>732000</v>
      </c>
      <c r="CU60">
        <f>VLOOKUP(AB60,CardUpgrade!$O$9:$R$20,3,FALSE)</f>
        <v>732000</v>
      </c>
      <c r="CV60">
        <f>VLOOKUP(AC60,CardUpgrade!$O$9:$R$20,4,FALSE)</f>
        <v>1785000</v>
      </c>
      <c r="CW60">
        <f>VLOOKUP(AD60,CardUpgrade!$O$9:$R$20,4,FALSE)</f>
        <v>1785000</v>
      </c>
      <c r="CX60">
        <f t="shared" si="10"/>
        <v>7434000</v>
      </c>
      <c r="CZ60" s="76">
        <v>0.2</v>
      </c>
      <c r="DA60">
        <f t="shared" si="11"/>
        <v>5947200</v>
      </c>
      <c r="DB60" s="76">
        <v>0.9</v>
      </c>
      <c r="DC60" s="76">
        <f t="shared" si="12"/>
        <v>9.9999999999999978E-2</v>
      </c>
      <c r="DD60">
        <f t="shared" si="13"/>
        <v>5352480</v>
      </c>
      <c r="DE60">
        <f t="shared" si="14"/>
        <v>594719.99999999988</v>
      </c>
      <c r="DF60">
        <f t="shared" si="15"/>
        <v>212</v>
      </c>
      <c r="DG60">
        <f>SUM($BH$5:BH60)</f>
        <v>600</v>
      </c>
      <c r="DH60">
        <f t="shared" si="16"/>
        <v>2805.2830188679241</v>
      </c>
      <c r="DJ60">
        <f>VLOOKUP(DG60,starIdelRewards!A:I,9,FALSE)*BU60</f>
        <v>168000</v>
      </c>
      <c r="DK60">
        <f>SUM($DJ$5:DJ60)</f>
        <v>3651680</v>
      </c>
      <c r="DL60" s="54">
        <f t="shared" si="17"/>
        <v>0.4657582263506112</v>
      </c>
      <c r="DM60">
        <f t="shared" si="18"/>
        <v>157.79716981132077</v>
      </c>
    </row>
    <row r="61" spans="1:155" x14ac:dyDescent="0.2">
      <c r="A61" s="47">
        <v>57</v>
      </c>
      <c r="B61">
        <v>57</v>
      </c>
      <c r="C61" s="14" t="s">
        <v>51</v>
      </c>
      <c r="D61">
        <v>10</v>
      </c>
      <c r="E61" t="str">
        <f t="shared" si="27"/>
        <v>紫1 - Lv10</v>
      </c>
      <c r="G61" t="str">
        <f t="shared" si="28"/>
        <v>紫10</v>
      </c>
      <c r="H61">
        <f>VLOOKUP(G61,Reference1!C:E,3,FALSE)</f>
        <v>3879</v>
      </c>
      <c r="I61" s="64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13903200</v>
      </c>
      <c r="AU61" s="47">
        <f t="shared" si="19"/>
        <v>1380000</v>
      </c>
      <c r="AW61" s="49">
        <v>0.8</v>
      </c>
      <c r="AX61">
        <f t="shared" si="2"/>
        <v>275999.99999999994</v>
      </c>
      <c r="AY61">
        <f t="shared" si="3"/>
        <v>1104000</v>
      </c>
      <c r="AZ61">
        <f>SUM($AY$5:AY61)</f>
        <v>8757600</v>
      </c>
      <c r="BA61">
        <f>AZ61/'Chest&amp;Cards&amp;Offer'!$R$3</f>
        <v>72980</v>
      </c>
      <c r="BB61">
        <f t="shared" si="4"/>
        <v>729.8</v>
      </c>
      <c r="BC61">
        <v>57</v>
      </c>
      <c r="BH61">
        <f>VLOOKUP(LEFT(C61,1),CardsStar!$AB$13:$AF$16,5,FALSE)</f>
        <v>16</v>
      </c>
      <c r="BI61">
        <f>VLOOKUP(LEFT(C61,1),CardsStar!$AB$19:$AF$22,5,FALSE)</f>
        <v>7</v>
      </c>
      <c r="BJ61">
        <f>SUM($BI$5:BI61)</f>
        <v>219</v>
      </c>
      <c r="BS61">
        <f>VLOOKUP(BJ61,starIdelRewards!A:D,4,FALSE)</f>
        <v>854</v>
      </c>
      <c r="BT61">
        <v>2</v>
      </c>
      <c r="BU61">
        <f t="shared" si="5"/>
        <v>160</v>
      </c>
      <c r="BV61">
        <f t="shared" si="6"/>
        <v>136640</v>
      </c>
      <c r="BW61">
        <f>SUM($BV$5:BV61)</f>
        <v>5317520</v>
      </c>
      <c r="BX61">
        <f>SUM($AX$5:AX61)</f>
        <v>5145600</v>
      </c>
      <c r="BY61" s="54">
        <f t="shared" si="7"/>
        <v>3.3411069651741294E-2</v>
      </c>
      <c r="CF61">
        <f t="shared" si="8"/>
        <v>219</v>
      </c>
      <c r="CG61" s="56"/>
      <c r="CH61" s="51">
        <f t="shared" si="22"/>
        <v>3</v>
      </c>
      <c r="CI61" s="51">
        <f t="shared" si="22"/>
        <v>270</v>
      </c>
      <c r="CJ61" s="50"/>
      <c r="CP61">
        <f>VLOOKUP(W61,CardUpgrade!$O$9:$R$20,2,FALSE)</f>
        <v>468000</v>
      </c>
      <c r="CQ61">
        <f>VLOOKUP(X61,CardUpgrade!$O$9:$R$20,2,FALSE)</f>
        <v>468000</v>
      </c>
      <c r="CR61">
        <f>VLOOKUP(Y61,CardUpgrade!$O$9:$R$20,3,FALSE)</f>
        <v>1232000</v>
      </c>
      <c r="CS61">
        <f>VLOOKUP(Z61,CardUpgrade!$O$9:$R$20,3,FALSE)</f>
        <v>732000</v>
      </c>
      <c r="CT61">
        <f>VLOOKUP(AA61,CardUpgrade!$O$9:$R$20,3,FALSE)</f>
        <v>732000</v>
      </c>
      <c r="CU61">
        <f>VLOOKUP(AB61,CardUpgrade!$O$9:$R$20,3,FALSE)</f>
        <v>732000</v>
      </c>
      <c r="CV61">
        <f>VLOOKUP(AC61,CardUpgrade!$O$9:$R$20,4,FALSE)</f>
        <v>1785000</v>
      </c>
      <c r="CW61">
        <f>VLOOKUP(AD61,CardUpgrade!$O$9:$R$20,4,FALSE)</f>
        <v>1785000</v>
      </c>
      <c r="CX61">
        <f t="shared" si="10"/>
        <v>7934000</v>
      </c>
      <c r="CZ61" s="76">
        <v>0.2</v>
      </c>
      <c r="DA61">
        <f t="shared" si="11"/>
        <v>6347200</v>
      </c>
      <c r="DB61" s="76">
        <v>0.9</v>
      </c>
      <c r="DC61" s="76">
        <f t="shared" si="12"/>
        <v>9.9999999999999978E-2</v>
      </c>
      <c r="DD61">
        <f t="shared" si="13"/>
        <v>5712480</v>
      </c>
      <c r="DE61">
        <f t="shared" si="14"/>
        <v>634719.99999999988</v>
      </c>
      <c r="DF61">
        <f t="shared" si="15"/>
        <v>219</v>
      </c>
      <c r="DG61">
        <f>SUM($BH$5:BH61)</f>
        <v>616</v>
      </c>
      <c r="DH61">
        <f t="shared" si="16"/>
        <v>2898.2648401826477</v>
      </c>
      <c r="DJ61">
        <f>VLOOKUP(DG61,starIdelRewards!A:I,9,FALSE)*BU61</f>
        <v>178240</v>
      </c>
      <c r="DK61">
        <f>SUM($DJ$5:DJ61)</f>
        <v>3829920</v>
      </c>
      <c r="DL61" s="54">
        <f t="shared" si="17"/>
        <v>0.49154029326983334</v>
      </c>
      <c r="DM61">
        <f t="shared" si="18"/>
        <v>163.02739726027397</v>
      </c>
    </row>
    <row r="62" spans="1:155" x14ac:dyDescent="0.2">
      <c r="A62" s="47">
        <v>58</v>
      </c>
      <c r="B62">
        <v>58</v>
      </c>
      <c r="C62" s="14" t="s">
        <v>104</v>
      </c>
      <c r="D62">
        <v>10</v>
      </c>
      <c r="E62" t="str">
        <f t="shared" si="27"/>
        <v>紫2 - Lv10</v>
      </c>
      <c r="G62" t="str">
        <f t="shared" si="28"/>
        <v>紫10</v>
      </c>
      <c r="H62">
        <f>VLOOKUP(G62,Reference1!C:E,3,FALSE)</f>
        <v>3879</v>
      </c>
      <c r="I62" s="64"/>
      <c r="K62" t="s">
        <v>180</v>
      </c>
      <c r="V62" s="34" t="s">
        <v>347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15283200</v>
      </c>
      <c r="AU62" s="47">
        <f t="shared" si="19"/>
        <v>1380000</v>
      </c>
      <c r="AW62" s="49">
        <v>0.8</v>
      </c>
      <c r="AX62">
        <f t="shared" si="2"/>
        <v>275999.99999999994</v>
      </c>
      <c r="AY62">
        <f t="shared" si="3"/>
        <v>1104000</v>
      </c>
      <c r="AZ62">
        <f>SUM($AY$5:AY62)</f>
        <v>9861600</v>
      </c>
      <c r="BA62">
        <f>AZ62/'Chest&amp;Cards&amp;Offer'!$R$3</f>
        <v>82180</v>
      </c>
      <c r="BB62">
        <f t="shared" si="4"/>
        <v>821.8</v>
      </c>
      <c r="BC62">
        <v>58</v>
      </c>
      <c r="BH62">
        <f>VLOOKUP(LEFT(C62,1),CardsStar!$AB$13:$AF$16,5,FALSE)</f>
        <v>16</v>
      </c>
      <c r="BI62">
        <f>VLOOKUP(LEFT(C62,1),CardsStar!$AB$19:$AF$22,5,FALSE)</f>
        <v>7</v>
      </c>
      <c r="BJ62">
        <f>SUM($BI$5:BI62)</f>
        <v>226</v>
      </c>
      <c r="BS62">
        <f>VLOOKUP(BJ62,starIdelRewards!A:D,4,FALSE)</f>
        <v>868</v>
      </c>
      <c r="BT62">
        <v>2</v>
      </c>
      <c r="BU62">
        <f t="shared" si="5"/>
        <v>160</v>
      </c>
      <c r="BV62">
        <f t="shared" si="6"/>
        <v>138880</v>
      </c>
      <c r="BW62">
        <f>SUM($BV$5:BV62)</f>
        <v>5456400</v>
      </c>
      <c r="BX62">
        <f>SUM($AX$5:AX62)</f>
        <v>5421600</v>
      </c>
      <c r="BY62" s="54">
        <f t="shared" si="7"/>
        <v>6.4187693669765381E-3</v>
      </c>
      <c r="CF62">
        <f t="shared" si="8"/>
        <v>226</v>
      </c>
      <c r="CG62" s="56"/>
      <c r="CH62" s="51">
        <f t="shared" si="22"/>
        <v>4</v>
      </c>
      <c r="CI62" s="51">
        <f t="shared" si="22"/>
        <v>360</v>
      </c>
      <c r="CJ62" s="50"/>
      <c r="CP62">
        <f>VLOOKUP(W62,CardUpgrade!$O$9:$R$20,2,FALSE)</f>
        <v>468000</v>
      </c>
      <c r="CQ62">
        <f>VLOOKUP(X62,CardUpgrade!$O$9:$R$20,2,FALSE)</f>
        <v>468000</v>
      </c>
      <c r="CR62">
        <f>VLOOKUP(Y62,CardUpgrade!$O$9:$R$20,3,FALSE)</f>
        <v>1232000</v>
      </c>
      <c r="CS62">
        <f>VLOOKUP(Z62,CardUpgrade!$O$9:$R$20,3,FALSE)</f>
        <v>1232000</v>
      </c>
      <c r="CT62">
        <f>VLOOKUP(AA62,CardUpgrade!$O$9:$R$20,3,FALSE)</f>
        <v>732000</v>
      </c>
      <c r="CU62">
        <f>VLOOKUP(AB62,CardUpgrade!$O$9:$R$20,3,FALSE)</f>
        <v>732000</v>
      </c>
      <c r="CV62">
        <f>VLOOKUP(AC62,CardUpgrade!$O$9:$R$20,4,FALSE)</f>
        <v>2785000</v>
      </c>
      <c r="CW62">
        <f>VLOOKUP(AD62,CardUpgrade!$O$9:$R$20,4,FALSE)</f>
        <v>1785000</v>
      </c>
      <c r="CX62">
        <f t="shared" si="10"/>
        <v>9434000</v>
      </c>
      <c r="CZ62" s="76">
        <v>0.2</v>
      </c>
      <c r="DA62">
        <f t="shared" si="11"/>
        <v>7547200</v>
      </c>
      <c r="DB62" s="76">
        <v>0.9</v>
      </c>
      <c r="DC62" s="76">
        <f t="shared" si="12"/>
        <v>9.9999999999999978E-2</v>
      </c>
      <c r="DD62">
        <f t="shared" si="13"/>
        <v>6792480</v>
      </c>
      <c r="DE62">
        <f t="shared" si="14"/>
        <v>754719.99999999988</v>
      </c>
      <c r="DF62">
        <f t="shared" si="15"/>
        <v>226</v>
      </c>
      <c r="DG62">
        <f>SUM($BH$5:BH62)</f>
        <v>632</v>
      </c>
      <c r="DH62">
        <f t="shared" si="16"/>
        <v>3339.469026548672</v>
      </c>
      <c r="DJ62">
        <f>VLOOKUP(DG62,starIdelRewards!A:I,9,FALSE)*BU62</f>
        <v>188480</v>
      </c>
      <c r="DK62">
        <f>SUM($DJ$5:DJ62)</f>
        <v>4018400</v>
      </c>
      <c r="DL62" s="54">
        <f t="shared" si="17"/>
        <v>0.690344415687836</v>
      </c>
      <c r="DM62">
        <f t="shared" si="18"/>
        <v>187.84513274336285</v>
      </c>
      <c r="EV62" t="s">
        <v>278</v>
      </c>
    </row>
    <row r="63" spans="1:155" x14ac:dyDescent="0.2">
      <c r="A63" s="47">
        <v>59</v>
      </c>
      <c r="B63">
        <v>59</v>
      </c>
      <c r="C63" s="14" t="s">
        <v>112</v>
      </c>
      <c r="D63">
        <v>10</v>
      </c>
      <c r="E63" t="str">
        <f t="shared" si="27"/>
        <v>紫3 - Lv10</v>
      </c>
      <c r="G63" t="str">
        <f t="shared" si="28"/>
        <v>紫10</v>
      </c>
      <c r="H63">
        <f>VLOOKUP(G63,Reference1!C:E,3,FALSE)</f>
        <v>3879</v>
      </c>
      <c r="I63" s="64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16663200</v>
      </c>
      <c r="AU63" s="47">
        <f t="shared" si="19"/>
        <v>1380000</v>
      </c>
      <c r="AW63" s="49">
        <v>0.8</v>
      </c>
      <c r="AX63">
        <f t="shared" si="2"/>
        <v>275999.99999999994</v>
      </c>
      <c r="AY63">
        <f t="shared" si="3"/>
        <v>1104000</v>
      </c>
      <c r="AZ63">
        <f>SUM($AY$5:AY63)</f>
        <v>10965600</v>
      </c>
      <c r="BA63">
        <f>AZ63/'Chest&amp;Cards&amp;Offer'!$R$3</f>
        <v>91380</v>
      </c>
      <c r="BB63">
        <f t="shared" si="4"/>
        <v>913.8</v>
      </c>
      <c r="BC63">
        <v>59</v>
      </c>
      <c r="BH63">
        <f>VLOOKUP(LEFT(C63,1),CardsStar!$AB$13:$AF$16,5,FALSE)</f>
        <v>16</v>
      </c>
      <c r="BI63">
        <f>VLOOKUP(LEFT(C63,1),CardsStar!$AB$19:$AF$22,5,FALSE)</f>
        <v>7</v>
      </c>
      <c r="BJ63">
        <f>SUM($BI$5:BI63)</f>
        <v>233</v>
      </c>
      <c r="BS63">
        <f>VLOOKUP(BJ63,starIdelRewards!A:D,4,FALSE)</f>
        <v>882</v>
      </c>
      <c r="BT63">
        <v>2</v>
      </c>
      <c r="BU63">
        <f t="shared" si="5"/>
        <v>160</v>
      </c>
      <c r="BV63">
        <f t="shared" si="6"/>
        <v>141120</v>
      </c>
      <c r="BW63">
        <f>SUM($BV$5:BV63)</f>
        <v>5597520</v>
      </c>
      <c r="BX63">
        <f>SUM($AX$5:AX63)</f>
        <v>5697600</v>
      </c>
      <c r="BY63" s="54">
        <f t="shared" si="7"/>
        <v>-1.7565290648694186E-2</v>
      </c>
      <c r="CF63">
        <f t="shared" si="8"/>
        <v>233</v>
      </c>
      <c r="CG63" s="56"/>
      <c r="CH63" s="51">
        <f t="shared" si="22"/>
        <v>5</v>
      </c>
      <c r="CI63" s="51">
        <f t="shared" si="22"/>
        <v>450</v>
      </c>
      <c r="CJ63" s="50"/>
      <c r="CP63">
        <f>VLOOKUP(W63,CardUpgrade!$O$9:$R$20,2,FALSE)</f>
        <v>468000</v>
      </c>
      <c r="CQ63">
        <f>VLOOKUP(X63,CardUpgrade!$O$9:$R$20,2,FALSE)</f>
        <v>468000</v>
      </c>
      <c r="CR63">
        <f>VLOOKUP(Y63,CardUpgrade!$O$9:$R$20,3,FALSE)</f>
        <v>1232000</v>
      </c>
      <c r="CS63">
        <f>VLOOKUP(Z63,CardUpgrade!$O$9:$R$20,3,FALSE)</f>
        <v>1232000</v>
      </c>
      <c r="CT63">
        <f>VLOOKUP(AA63,CardUpgrade!$O$9:$R$20,3,FALSE)</f>
        <v>1232000</v>
      </c>
      <c r="CU63">
        <f>VLOOKUP(AB63,CardUpgrade!$O$9:$R$20,3,FALSE)</f>
        <v>732000</v>
      </c>
      <c r="CV63">
        <f>VLOOKUP(AC63,CardUpgrade!$O$9:$R$20,4,FALSE)</f>
        <v>2785000</v>
      </c>
      <c r="CW63">
        <f>VLOOKUP(AD63,CardUpgrade!$O$9:$R$20,4,FALSE)</f>
        <v>2785000</v>
      </c>
      <c r="CX63">
        <f t="shared" si="10"/>
        <v>10934000</v>
      </c>
      <c r="CZ63" s="76">
        <v>0.2</v>
      </c>
      <c r="DA63">
        <f t="shared" si="11"/>
        <v>8747200</v>
      </c>
      <c r="DB63" s="76">
        <v>0.9</v>
      </c>
      <c r="DC63" s="76">
        <f t="shared" si="12"/>
        <v>9.9999999999999978E-2</v>
      </c>
      <c r="DD63">
        <f t="shared" si="13"/>
        <v>7872480</v>
      </c>
      <c r="DE63">
        <f t="shared" si="14"/>
        <v>874719.99999999977</v>
      </c>
      <c r="DF63">
        <f t="shared" si="15"/>
        <v>233</v>
      </c>
      <c r="DG63">
        <f>SUM($BH$5:BH63)</f>
        <v>648</v>
      </c>
      <c r="DH63">
        <f t="shared" si="16"/>
        <v>3754.1630901287544</v>
      </c>
      <c r="DJ63">
        <f>VLOOKUP(DG63,starIdelRewards!A:I,9,FALSE)*BU63</f>
        <v>198720</v>
      </c>
      <c r="DK63">
        <f>SUM($DJ$5:DJ63)</f>
        <v>4217120</v>
      </c>
      <c r="DL63" s="54">
        <f t="shared" si="17"/>
        <v>0.8667906059111431</v>
      </c>
      <c r="DM63">
        <f t="shared" si="18"/>
        <v>211.17167381974249</v>
      </c>
      <c r="EV63" t="s">
        <v>279</v>
      </c>
    </row>
    <row r="64" spans="1:155" ht="17" customHeight="1" x14ac:dyDescent="0.2">
      <c r="A64" s="47">
        <v>60</v>
      </c>
      <c r="B64">
        <v>60</v>
      </c>
      <c r="C64" s="14" t="s">
        <v>113</v>
      </c>
      <c r="D64">
        <v>10</v>
      </c>
      <c r="E64" t="str">
        <f t="shared" si="27"/>
        <v>紫4 - Lv10</v>
      </c>
      <c r="G64" t="str">
        <f t="shared" si="28"/>
        <v>紫10</v>
      </c>
      <c r="H64">
        <f>VLOOKUP(G64,Reference1!C:E,3,FALSE)</f>
        <v>3879</v>
      </c>
      <c r="I64" s="64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18043200</v>
      </c>
      <c r="AU64" s="47">
        <f t="shared" si="19"/>
        <v>1380000</v>
      </c>
      <c r="AW64" s="49">
        <v>0.8</v>
      </c>
      <c r="AX64">
        <f t="shared" si="2"/>
        <v>275999.99999999994</v>
      </c>
      <c r="AY64">
        <f t="shared" si="3"/>
        <v>1104000</v>
      </c>
      <c r="AZ64">
        <f>SUM($AY$5:AY64)</f>
        <v>12069600</v>
      </c>
      <c r="BA64">
        <f>AZ64/'Chest&amp;Cards&amp;Offer'!$R$3</f>
        <v>100580</v>
      </c>
      <c r="BB64">
        <f t="shared" si="4"/>
        <v>1005.8</v>
      </c>
      <c r="BC64">
        <v>60</v>
      </c>
      <c r="BD64">
        <f>SUM(AY59:AY64)</f>
        <v>4636800</v>
      </c>
      <c r="BE64">
        <f>BD64/'Chest&amp;Cards&amp;Offer'!$R$3</f>
        <v>38640</v>
      </c>
      <c r="BF64">
        <f>BE64/100</f>
        <v>386.4</v>
      </c>
      <c r="BG64">
        <f>SUM(AX59:AX64)</f>
        <v>1159199.9999999998</v>
      </c>
      <c r="BH64">
        <f>VLOOKUP(LEFT(C64,1),CardsStar!$AB$13:$AF$16,5,FALSE)</f>
        <v>16</v>
      </c>
      <c r="BI64">
        <f>VLOOKUP(LEFT(C64,1),CardsStar!$AB$19:$AF$22,5,FALSE)</f>
        <v>7</v>
      </c>
      <c r="BJ64">
        <f>SUM($BI$5:BI64)</f>
        <v>240</v>
      </c>
      <c r="BS64">
        <f>VLOOKUP(BJ64,starIdelRewards!A:D,4,FALSE)</f>
        <v>896</v>
      </c>
      <c r="BT64">
        <v>2</v>
      </c>
      <c r="BU64">
        <f t="shared" si="5"/>
        <v>160</v>
      </c>
      <c r="BV64">
        <f t="shared" si="6"/>
        <v>143360</v>
      </c>
      <c r="BW64">
        <f>SUM($BV$5:BV64)</f>
        <v>5740880</v>
      </c>
      <c r="BX64">
        <f>SUM($AX$5:AX64)</f>
        <v>5973600</v>
      </c>
      <c r="BY64" s="54">
        <f t="shared" si="7"/>
        <v>-3.8958082228471941E-2</v>
      </c>
      <c r="CA64">
        <f>BF64</f>
        <v>386.4</v>
      </c>
      <c r="CB64">
        <f>CA64/2</f>
        <v>193.2</v>
      </c>
      <c r="CF64">
        <f t="shared" si="8"/>
        <v>240</v>
      </c>
      <c r="CG64" s="56"/>
      <c r="CH64" s="51">
        <f t="shared" si="22"/>
        <v>6</v>
      </c>
      <c r="CI64" s="51">
        <f t="shared" si="22"/>
        <v>540</v>
      </c>
      <c r="CJ64" s="51">
        <f>CI64+BE64/3</f>
        <v>13420</v>
      </c>
      <c r="CM64">
        <f>CJ64*2</f>
        <v>26840</v>
      </c>
      <c r="CP64">
        <f>VLOOKUP(W64,CardUpgrade!$O$9:$R$20,2,FALSE)</f>
        <v>468000</v>
      </c>
      <c r="CQ64">
        <f>VLOOKUP(X64,CardUpgrade!$O$9:$R$20,2,FALSE)</f>
        <v>468000</v>
      </c>
      <c r="CR64">
        <f>VLOOKUP(Y64,CardUpgrade!$O$9:$R$20,3,FALSE)</f>
        <v>1232000</v>
      </c>
      <c r="CS64">
        <f>VLOOKUP(Z64,CardUpgrade!$O$9:$R$20,3,FALSE)</f>
        <v>1232000</v>
      </c>
      <c r="CT64">
        <f>VLOOKUP(AA64,CardUpgrade!$O$9:$R$20,3,FALSE)</f>
        <v>1232000</v>
      </c>
      <c r="CU64">
        <f>VLOOKUP(AB64,CardUpgrade!$O$9:$R$20,3,FALSE)</f>
        <v>1232000</v>
      </c>
      <c r="CV64">
        <f>VLOOKUP(AC64,CardUpgrade!$O$9:$R$20,4,FALSE)</f>
        <v>2785000</v>
      </c>
      <c r="CW64">
        <f>VLOOKUP(AD64,CardUpgrade!$O$9:$R$20,4,FALSE)</f>
        <v>2785000</v>
      </c>
      <c r="CX64">
        <f t="shared" si="10"/>
        <v>11434000</v>
      </c>
      <c r="CZ64" s="76">
        <v>0.2</v>
      </c>
      <c r="DA64">
        <f t="shared" si="11"/>
        <v>9147200</v>
      </c>
      <c r="DB64" s="76">
        <v>0.9</v>
      </c>
      <c r="DC64" s="76">
        <f t="shared" si="12"/>
        <v>9.9999999999999978E-2</v>
      </c>
      <c r="DD64">
        <f t="shared" si="13"/>
        <v>8232480</v>
      </c>
      <c r="DE64">
        <f t="shared" si="14"/>
        <v>914719.99999999977</v>
      </c>
      <c r="DF64">
        <f t="shared" si="15"/>
        <v>240</v>
      </c>
      <c r="DG64">
        <f>SUM($BH$5:BH64)</f>
        <v>664</v>
      </c>
      <c r="DH64">
        <f t="shared" si="16"/>
        <v>3811.3333333333326</v>
      </c>
      <c r="DI64">
        <f>AVERAGE(DH59:DH64)</f>
        <v>3231.8035002281704</v>
      </c>
      <c r="DJ64">
        <f>VLOOKUP(DG64,starIdelRewards!A:I,9,FALSE)*BU64</f>
        <v>208960</v>
      </c>
      <c r="DK64">
        <f>SUM($DJ$5:DJ64)</f>
        <v>4426080</v>
      </c>
      <c r="DL64" s="54">
        <f t="shared" si="17"/>
        <v>0.85999349311354512</v>
      </c>
      <c r="DM64">
        <f t="shared" si="18"/>
        <v>214.38749999999999</v>
      </c>
    </row>
    <row r="65" spans="1:152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EV65" t="s">
        <v>280</v>
      </c>
    </row>
    <row r="66" spans="1:152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</row>
    <row r="67" spans="1:152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</row>
    <row r="68" spans="1:152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380</v>
      </c>
      <c r="BF68">
        <f>SUM(BF5:BF64)</f>
        <v>1005.8</v>
      </c>
      <c r="EV68" t="s">
        <v>282</v>
      </c>
    </row>
    <row r="69" spans="1:152" x14ac:dyDescent="0.2">
      <c r="A69" s="7"/>
      <c r="B69" s="7"/>
      <c r="BE69" t="s">
        <v>408</v>
      </c>
      <c r="BF69">
        <v>3</v>
      </c>
      <c r="EV69" t="s">
        <v>281</v>
      </c>
    </row>
    <row r="70" spans="1:152" x14ac:dyDescent="0.2">
      <c r="A70" s="7"/>
      <c r="B70" s="7"/>
    </row>
    <row r="71" spans="1:152" x14ac:dyDescent="0.2">
      <c r="A71" s="7"/>
      <c r="B71" s="7"/>
    </row>
    <row r="72" spans="1:152" x14ac:dyDescent="0.2">
      <c r="A72" s="7"/>
      <c r="B72" s="7"/>
    </row>
    <row r="73" spans="1:152" x14ac:dyDescent="0.2">
      <c r="A73" s="7"/>
      <c r="B73" s="7"/>
    </row>
    <row r="74" spans="1:152" x14ac:dyDescent="0.2">
      <c r="A74" s="7"/>
      <c r="B74" s="7"/>
      <c r="BE74" t="s">
        <v>409</v>
      </c>
    </row>
    <row r="75" spans="1:152" x14ac:dyDescent="0.2">
      <c r="A75" s="7"/>
      <c r="B75" s="7"/>
      <c r="BF75">
        <f>BF68*BF69</f>
        <v>3017.3999999999996</v>
      </c>
    </row>
    <row r="76" spans="1:152" x14ac:dyDescent="0.2">
      <c r="A76" s="7"/>
      <c r="B76" s="7"/>
      <c r="X76" t="s">
        <v>335</v>
      </c>
    </row>
    <row r="77" spans="1:152" x14ac:dyDescent="0.2">
      <c r="A77" s="7"/>
      <c r="B77" s="7"/>
      <c r="BE77" t="s">
        <v>410</v>
      </c>
    </row>
    <row r="78" spans="1:152" x14ac:dyDescent="0.2">
      <c r="A78" s="7"/>
      <c r="B78" s="7"/>
    </row>
    <row r="79" spans="1:152" x14ac:dyDescent="0.2">
      <c r="A79" s="7"/>
      <c r="B79" s="7"/>
    </row>
    <row r="80" spans="1:152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24">
    <mergeCell ref="CP3:CW3"/>
    <mergeCell ref="GR3:GT3"/>
    <mergeCell ref="GW3:GY3"/>
    <mergeCell ref="FR3:FT3"/>
    <mergeCell ref="I41:I58"/>
    <mergeCell ref="I59:I64"/>
    <mergeCell ref="FV3:FX3"/>
    <mergeCell ref="GA3:GC3"/>
    <mergeCell ref="GE3:GG3"/>
    <mergeCell ref="GI3:GK3"/>
    <mergeCell ref="GM3:GO3"/>
    <mergeCell ref="BD3:BG3"/>
    <mergeCell ref="AZ3:BB3"/>
    <mergeCell ref="CG5:CG22"/>
    <mergeCell ref="CG23:CG40"/>
    <mergeCell ref="CG41:CG58"/>
    <mergeCell ref="CG59:CG64"/>
    <mergeCell ref="CJ2:CO2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F40"/>
  <sheetViews>
    <sheetView workbookViewId="0">
      <selection activeCell="J25" sqref="J25"/>
    </sheetView>
  </sheetViews>
  <sheetFormatPr baseColWidth="10" defaultRowHeight="16" x14ac:dyDescent="0.2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1" spans="1:24" x14ac:dyDescent="0.2">
      <c r="A1" t="s">
        <v>217</v>
      </c>
    </row>
    <row r="3" spans="1:24" x14ac:dyDescent="0.2">
      <c r="A3" t="s">
        <v>218</v>
      </c>
    </row>
    <row r="4" spans="1:24" x14ac:dyDescent="0.2">
      <c r="A4" t="s">
        <v>219</v>
      </c>
      <c r="I4" t="s">
        <v>244</v>
      </c>
      <c r="T4" t="s">
        <v>269</v>
      </c>
    </row>
    <row r="5" spans="1:24" x14ac:dyDescent="0.2">
      <c r="A5" t="s">
        <v>221</v>
      </c>
      <c r="I5" t="s">
        <v>245</v>
      </c>
    </row>
    <row r="6" spans="1:24" ht="18" x14ac:dyDescent="0.2">
      <c r="D6" t="s">
        <v>243</v>
      </c>
      <c r="T6" s="25" t="s">
        <v>47</v>
      </c>
      <c r="U6" s="25" t="s">
        <v>262</v>
      </c>
    </row>
    <row r="7" spans="1:24" ht="18" x14ac:dyDescent="0.2">
      <c r="T7" s="26" t="s">
        <v>263</v>
      </c>
      <c r="U7" s="27" t="s">
        <v>264</v>
      </c>
      <c r="V7" s="28" t="s">
        <v>265</v>
      </c>
      <c r="W7" s="29" t="s">
        <v>220</v>
      </c>
    </row>
    <row r="8" spans="1:24" ht="18" x14ac:dyDescent="0.2">
      <c r="E8" s="56" t="s">
        <v>223</v>
      </c>
      <c r="F8" s="56"/>
      <c r="G8" s="56"/>
      <c r="K8" t="s">
        <v>526</v>
      </c>
      <c r="P8" t="s">
        <v>527</v>
      </c>
      <c r="T8" s="25" t="s">
        <v>266</v>
      </c>
      <c r="U8" s="25">
        <v>1</v>
      </c>
      <c r="V8" s="25">
        <v>1</v>
      </c>
      <c r="W8" s="25">
        <v>1</v>
      </c>
      <c r="X8" s="25">
        <v>1</v>
      </c>
    </row>
    <row r="9" spans="1:24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K9" t="s">
        <v>102</v>
      </c>
      <c r="L9" t="s">
        <v>103</v>
      </c>
      <c r="M9" t="s">
        <v>220</v>
      </c>
      <c r="O9" t="s">
        <v>47</v>
      </c>
      <c r="P9" t="s">
        <v>102</v>
      </c>
      <c r="Q9" t="s">
        <v>103</v>
      </c>
      <c r="R9" t="s">
        <v>220</v>
      </c>
      <c r="T9" s="25">
        <v>2</v>
      </c>
      <c r="U9" s="25">
        <v>2</v>
      </c>
      <c r="V9" s="25">
        <v>2</v>
      </c>
      <c r="W9" s="25">
        <v>2</v>
      </c>
      <c r="X9" s="25">
        <v>2</v>
      </c>
    </row>
    <row r="10" spans="1:24" ht="18" x14ac:dyDescent="0.2">
      <c r="C10">
        <v>0</v>
      </c>
      <c r="E10">
        <v>0</v>
      </c>
      <c r="F10">
        <v>0</v>
      </c>
      <c r="G10">
        <v>0</v>
      </c>
      <c r="I10">
        <v>0</v>
      </c>
      <c r="K10">
        <v>0</v>
      </c>
      <c r="L10">
        <v>0</v>
      </c>
      <c r="M10">
        <v>0</v>
      </c>
      <c r="O10">
        <f>C10</f>
        <v>0</v>
      </c>
      <c r="P10">
        <f>SUM($K$10:K10)</f>
        <v>0</v>
      </c>
      <c r="Q10">
        <f>SUM($K$10:L10)</f>
        <v>0</v>
      </c>
      <c r="R10">
        <f>SUM($K$10:M10)</f>
        <v>0</v>
      </c>
      <c r="T10" s="25">
        <v>3</v>
      </c>
      <c r="U10" s="25">
        <v>4</v>
      </c>
      <c r="V10" s="25">
        <v>4</v>
      </c>
      <c r="W10" s="25">
        <v>4</v>
      </c>
      <c r="X10" s="25">
        <v>4</v>
      </c>
    </row>
    <row r="11" spans="1:24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K11" s="30">
        <v>1000</v>
      </c>
      <c r="L11" s="30">
        <v>2000</v>
      </c>
      <c r="M11" s="30">
        <v>5000</v>
      </c>
      <c r="O11">
        <f t="shared" ref="O11:O20" si="0">C11</f>
        <v>1</v>
      </c>
      <c r="P11">
        <f>SUM($K$10:K11)</f>
        <v>1000</v>
      </c>
      <c r="Q11">
        <f>SUM($K$10:L11)</f>
        <v>3000</v>
      </c>
      <c r="R11">
        <f>SUM($K$10:M11)</f>
        <v>8000</v>
      </c>
      <c r="T11" s="25">
        <v>4</v>
      </c>
      <c r="U11" s="25">
        <v>10</v>
      </c>
      <c r="V11" s="25">
        <v>10</v>
      </c>
      <c r="W11" s="25">
        <v>10</v>
      </c>
      <c r="X11" s="25">
        <v>10</v>
      </c>
    </row>
    <row r="12" spans="1:24" ht="18" x14ac:dyDescent="0.2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K12" s="30">
        <v>3000</v>
      </c>
      <c r="L12" s="30">
        <v>4000</v>
      </c>
      <c r="M12" s="30">
        <v>8000</v>
      </c>
      <c r="O12">
        <f t="shared" si="0"/>
        <v>2</v>
      </c>
      <c r="P12">
        <f>SUM($K$10:K12)</f>
        <v>4000</v>
      </c>
      <c r="Q12">
        <f>SUM($K$10:L12)</f>
        <v>10000</v>
      </c>
      <c r="R12">
        <f>SUM($K$10:M12)</f>
        <v>23000</v>
      </c>
      <c r="T12" s="25">
        <v>5</v>
      </c>
      <c r="U12" s="25">
        <v>20</v>
      </c>
      <c r="V12" s="25">
        <v>20</v>
      </c>
      <c r="W12" s="25">
        <v>20</v>
      </c>
      <c r="X12" s="25">
        <v>20</v>
      </c>
    </row>
    <row r="13" spans="1:24" ht="18" x14ac:dyDescent="0.2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K13" s="30">
        <v>6000</v>
      </c>
      <c r="L13" s="30">
        <v>8000</v>
      </c>
      <c r="M13" s="30">
        <v>20000</v>
      </c>
      <c r="O13">
        <f t="shared" si="0"/>
        <v>3</v>
      </c>
      <c r="P13">
        <f>SUM($K$10:K13)</f>
        <v>10000</v>
      </c>
      <c r="Q13">
        <f>SUM($K$10:L13)</f>
        <v>24000</v>
      </c>
      <c r="R13">
        <f>SUM($K$10:M13)</f>
        <v>57000</v>
      </c>
      <c r="T13" s="25">
        <v>6</v>
      </c>
      <c r="U13" s="25">
        <v>50</v>
      </c>
      <c r="V13" s="25">
        <v>50</v>
      </c>
      <c r="W13" s="25">
        <v>50</v>
      </c>
      <c r="X13" s="25" t="s">
        <v>18</v>
      </c>
    </row>
    <row r="14" spans="1:24" ht="18" x14ac:dyDescent="0.2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K14" s="30">
        <v>8000</v>
      </c>
      <c r="L14" s="30">
        <v>10000</v>
      </c>
      <c r="M14" s="30">
        <v>40000</v>
      </c>
      <c r="O14">
        <f t="shared" si="0"/>
        <v>4</v>
      </c>
      <c r="P14">
        <f>SUM($K$10:K14)</f>
        <v>18000</v>
      </c>
      <c r="Q14">
        <f>SUM($K$10:L14)</f>
        <v>42000</v>
      </c>
      <c r="R14">
        <f>SUM($K$10:M14)</f>
        <v>115000</v>
      </c>
      <c r="T14" s="25">
        <v>7</v>
      </c>
      <c r="U14" s="25">
        <v>100</v>
      </c>
      <c r="V14" s="25">
        <v>100</v>
      </c>
      <c r="W14" s="25">
        <v>100</v>
      </c>
      <c r="X14" s="25" t="s">
        <v>267</v>
      </c>
    </row>
    <row r="15" spans="1:24" ht="18" x14ac:dyDescent="0.2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K15" s="30">
        <v>10000</v>
      </c>
      <c r="L15" s="30">
        <v>20000</v>
      </c>
      <c r="M15" s="30">
        <v>80000</v>
      </c>
      <c r="O15">
        <f t="shared" si="0"/>
        <v>5</v>
      </c>
      <c r="P15">
        <f>SUM($K$10:K16)</f>
        <v>48000</v>
      </c>
      <c r="Q15">
        <f>SUM($K$10:L15)</f>
        <v>72000</v>
      </c>
      <c r="R15">
        <f>SUM($K$10:M15)</f>
        <v>225000</v>
      </c>
      <c r="T15" s="25">
        <v>8</v>
      </c>
      <c r="U15" s="25">
        <v>200</v>
      </c>
      <c r="V15" s="25">
        <v>200</v>
      </c>
      <c r="W15" s="25">
        <v>200</v>
      </c>
      <c r="X15" s="25" t="s">
        <v>267</v>
      </c>
    </row>
    <row r="16" spans="1:24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K16" s="30">
        <v>20000</v>
      </c>
      <c r="L16" s="30">
        <v>40000</v>
      </c>
      <c r="M16" s="30">
        <v>100000</v>
      </c>
      <c r="O16">
        <f t="shared" si="0"/>
        <v>6</v>
      </c>
      <c r="P16">
        <f>SUM($K$10:K17)</f>
        <v>88000</v>
      </c>
      <c r="Q16">
        <f>SUM($K$10:L16)</f>
        <v>132000</v>
      </c>
      <c r="R16">
        <f>SUM($K$10:M16)</f>
        <v>385000</v>
      </c>
      <c r="T16" s="25">
        <v>9</v>
      </c>
      <c r="U16" s="25">
        <v>400</v>
      </c>
      <c r="V16" s="25">
        <v>400</v>
      </c>
      <c r="W16" s="25" t="s">
        <v>267</v>
      </c>
      <c r="X16" s="25" t="s">
        <v>267</v>
      </c>
    </row>
    <row r="17" spans="3:32" ht="18" x14ac:dyDescent="0.2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K17" s="30">
        <v>40000</v>
      </c>
      <c r="L17" s="30">
        <v>80000</v>
      </c>
      <c r="M17" s="30">
        <v>200000</v>
      </c>
      <c r="O17">
        <f t="shared" si="0"/>
        <v>7</v>
      </c>
      <c r="P17">
        <f>SUM($K$10:K18)</f>
        <v>168000</v>
      </c>
      <c r="Q17">
        <f>SUM($K$10:L17)</f>
        <v>252000</v>
      </c>
      <c r="R17">
        <f>SUM($K$10:M17)</f>
        <v>705000</v>
      </c>
      <c r="T17" s="25">
        <v>10</v>
      </c>
      <c r="U17" s="25">
        <v>800</v>
      </c>
      <c r="V17" s="25">
        <v>800</v>
      </c>
      <c r="W17" s="25" t="s">
        <v>267</v>
      </c>
      <c r="X17" s="25" t="s">
        <v>267</v>
      </c>
    </row>
    <row r="18" spans="3:32" ht="18" x14ac:dyDescent="0.2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K18" s="30">
        <v>80000</v>
      </c>
      <c r="L18" s="30">
        <v>100000</v>
      </c>
      <c r="M18" s="30">
        <v>300000</v>
      </c>
      <c r="O18">
        <f t="shared" si="0"/>
        <v>8</v>
      </c>
      <c r="P18">
        <f>SUM($K$10:K18)</f>
        <v>168000</v>
      </c>
      <c r="Q18">
        <f>SUM($K$10:L18)</f>
        <v>432000</v>
      </c>
      <c r="R18">
        <f>SUM($K$10:M18)</f>
        <v>1185000</v>
      </c>
      <c r="T18" s="25">
        <v>11</v>
      </c>
      <c r="U18" s="25">
        <v>1000</v>
      </c>
      <c r="V18" s="25">
        <v>1000</v>
      </c>
      <c r="W18" s="25" t="s">
        <v>267</v>
      </c>
      <c r="X18" s="25" t="s">
        <v>267</v>
      </c>
    </row>
    <row r="19" spans="3:32" ht="18" x14ac:dyDescent="0.2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K19" s="30">
        <v>100000</v>
      </c>
      <c r="L19" s="30">
        <v>200000</v>
      </c>
      <c r="M19" s="30">
        <v>300000</v>
      </c>
      <c r="O19">
        <f t="shared" si="0"/>
        <v>9</v>
      </c>
      <c r="P19">
        <f>SUM($K$10:K19)</f>
        <v>268000</v>
      </c>
      <c r="Q19">
        <f>SUM($K$10:L19)</f>
        <v>732000</v>
      </c>
      <c r="R19">
        <f>SUM($K$10:M19)</f>
        <v>1785000</v>
      </c>
      <c r="T19" s="25">
        <v>12</v>
      </c>
      <c r="U19" s="25">
        <v>2000</v>
      </c>
      <c r="V19" s="25" t="s">
        <v>267</v>
      </c>
      <c r="W19" s="25" t="s">
        <v>267</v>
      </c>
      <c r="X19" s="25" t="s">
        <v>267</v>
      </c>
    </row>
    <row r="20" spans="3:32" ht="18" x14ac:dyDescent="0.2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K20" s="30">
        <v>200000</v>
      </c>
      <c r="L20" s="30">
        <v>300000</v>
      </c>
      <c r="M20" s="30">
        <v>500000</v>
      </c>
      <c r="O20">
        <f t="shared" si="0"/>
        <v>10</v>
      </c>
      <c r="P20">
        <f>SUM($K$10:K20)</f>
        <v>468000</v>
      </c>
      <c r="Q20">
        <f>SUM($K$10:L20)</f>
        <v>1232000</v>
      </c>
      <c r="R20">
        <f>SUM($K$10:M20)</f>
        <v>2785000</v>
      </c>
      <c r="T20" s="25">
        <v>13</v>
      </c>
      <c r="U20" s="25">
        <v>5000</v>
      </c>
      <c r="V20" s="25" t="s">
        <v>267</v>
      </c>
      <c r="W20" s="25" t="s">
        <v>267</v>
      </c>
      <c r="X20" s="25" t="s">
        <v>267</v>
      </c>
    </row>
    <row r="21" spans="3:32" ht="18" x14ac:dyDescent="0.2">
      <c r="T21" s="25" t="s">
        <v>268</v>
      </c>
      <c r="U21" s="25">
        <v>9586</v>
      </c>
      <c r="V21" s="25">
        <v>2586</v>
      </c>
      <c r="W21" s="25">
        <v>386</v>
      </c>
      <c r="X21" s="25">
        <v>36</v>
      </c>
    </row>
    <row r="25" spans="3:32" ht="18" x14ac:dyDescent="0.2">
      <c r="T25" s="25" t="s">
        <v>47</v>
      </c>
      <c r="U25" s="25" t="s">
        <v>270</v>
      </c>
      <c r="Z25" t="s">
        <v>271</v>
      </c>
      <c r="AB25" s="25" t="s">
        <v>47</v>
      </c>
      <c r="AC25" s="25" t="s">
        <v>270</v>
      </c>
    </row>
    <row r="26" spans="3:32" ht="18" x14ac:dyDescent="0.2">
      <c r="T26" s="26" t="s">
        <v>263</v>
      </c>
      <c r="U26" s="27" t="s">
        <v>264</v>
      </c>
      <c r="V26" s="28" t="s">
        <v>265</v>
      </c>
      <c r="W26" s="29" t="s">
        <v>220</v>
      </c>
      <c r="AB26" s="26" t="s">
        <v>263</v>
      </c>
      <c r="AC26" s="27" t="s">
        <v>264</v>
      </c>
      <c r="AD26" s="28" t="s">
        <v>265</v>
      </c>
      <c r="AE26" s="29" t="s">
        <v>220</v>
      </c>
    </row>
    <row r="27" spans="3:32" ht="18" x14ac:dyDescent="0.2">
      <c r="D27" t="s">
        <v>370</v>
      </c>
      <c r="T27" s="25" t="s">
        <v>266</v>
      </c>
      <c r="U27" s="25" t="s">
        <v>267</v>
      </c>
      <c r="V27" s="25" t="s">
        <v>267</v>
      </c>
      <c r="W27" s="25" t="s">
        <v>267</v>
      </c>
      <c r="X27" s="25" t="s">
        <v>267</v>
      </c>
      <c r="AB27" s="25" t="s">
        <v>266</v>
      </c>
      <c r="AC27" s="25" t="s">
        <v>267</v>
      </c>
      <c r="AD27" s="25" t="s">
        <v>267</v>
      </c>
      <c r="AE27" s="25" t="s">
        <v>267</v>
      </c>
      <c r="AF27" s="25" t="s">
        <v>267</v>
      </c>
    </row>
    <row r="28" spans="3:32" ht="18" x14ac:dyDescent="0.2">
      <c r="T28" s="25">
        <v>2</v>
      </c>
      <c r="U28" s="25">
        <v>5</v>
      </c>
      <c r="V28" s="25">
        <v>50</v>
      </c>
      <c r="W28" s="25">
        <v>400</v>
      </c>
      <c r="X28" s="30">
        <v>5000</v>
      </c>
      <c r="AB28" s="25">
        <v>2</v>
      </c>
      <c r="AC28" s="25"/>
      <c r="AD28" s="25"/>
      <c r="AE28" s="25"/>
      <c r="AF28" s="30"/>
    </row>
    <row r="29" spans="3:32" ht="18" x14ac:dyDescent="0.2">
      <c r="T29" s="25">
        <v>3</v>
      </c>
      <c r="U29" s="25">
        <v>20</v>
      </c>
      <c r="V29" s="25">
        <v>150</v>
      </c>
      <c r="W29" s="30">
        <v>2000</v>
      </c>
      <c r="X29" s="30">
        <v>20000</v>
      </c>
      <c r="AB29" s="25">
        <v>3</v>
      </c>
      <c r="AC29" s="25"/>
      <c r="AD29" s="25"/>
      <c r="AE29" s="30"/>
      <c r="AF29" s="30"/>
    </row>
    <row r="30" spans="3:32" ht="18" x14ac:dyDescent="0.2">
      <c r="T30" s="25">
        <v>4</v>
      </c>
      <c r="U30" s="25">
        <v>50</v>
      </c>
      <c r="V30" s="25">
        <v>400</v>
      </c>
      <c r="W30" s="30">
        <v>4000</v>
      </c>
      <c r="X30" s="30">
        <v>50000</v>
      </c>
      <c r="AB30" s="25">
        <v>4</v>
      </c>
      <c r="AC30" s="25"/>
      <c r="AD30" s="25"/>
      <c r="AE30" s="30"/>
      <c r="AF30" s="30"/>
    </row>
    <row r="31" spans="3:32" ht="18" x14ac:dyDescent="0.2">
      <c r="T31" s="25">
        <v>5</v>
      </c>
      <c r="U31" s="25">
        <v>150</v>
      </c>
      <c r="V31" s="30">
        <v>1000</v>
      </c>
      <c r="W31" s="30">
        <v>8000</v>
      </c>
      <c r="X31" s="30">
        <v>100000</v>
      </c>
      <c r="AB31" s="25">
        <v>5</v>
      </c>
      <c r="AC31" s="25"/>
      <c r="AD31" s="30"/>
      <c r="AE31" s="30"/>
      <c r="AF31" s="30"/>
    </row>
    <row r="32" spans="3:32" ht="18" x14ac:dyDescent="0.2">
      <c r="T32" s="25">
        <v>6</v>
      </c>
      <c r="U32" s="25">
        <v>400</v>
      </c>
      <c r="V32" s="30">
        <v>2000</v>
      </c>
      <c r="W32" s="30">
        <v>20000</v>
      </c>
      <c r="X32" s="25" t="s">
        <v>18</v>
      </c>
      <c r="AB32" s="25">
        <v>6</v>
      </c>
      <c r="AC32" s="25"/>
      <c r="AD32" s="30"/>
      <c r="AE32" s="30"/>
      <c r="AF32" s="25"/>
    </row>
    <row r="33" spans="20:32" ht="18" x14ac:dyDescent="0.2">
      <c r="T33" s="25">
        <v>7</v>
      </c>
      <c r="U33" s="30">
        <v>1000</v>
      </c>
      <c r="V33" s="30">
        <v>4000</v>
      </c>
      <c r="W33" s="30">
        <v>50000</v>
      </c>
      <c r="X33" s="25" t="s">
        <v>267</v>
      </c>
      <c r="AB33" s="25">
        <v>7</v>
      </c>
      <c r="AC33" s="30"/>
      <c r="AD33" s="30"/>
      <c r="AE33" s="30"/>
      <c r="AF33" s="25"/>
    </row>
    <row r="34" spans="20:32" ht="18" x14ac:dyDescent="0.2">
      <c r="T34" s="25">
        <v>8</v>
      </c>
      <c r="U34" s="30">
        <v>2000</v>
      </c>
      <c r="V34" s="30">
        <v>8000</v>
      </c>
      <c r="W34" s="30">
        <v>100000</v>
      </c>
      <c r="X34" s="25" t="s">
        <v>267</v>
      </c>
      <c r="AB34" s="25">
        <v>8</v>
      </c>
      <c r="AC34" s="30"/>
      <c r="AD34" s="30"/>
      <c r="AE34" s="30"/>
      <c r="AF34" s="25"/>
    </row>
    <row r="35" spans="20:32" ht="18" x14ac:dyDescent="0.2">
      <c r="T35" s="25">
        <v>9</v>
      </c>
      <c r="U35" s="30">
        <v>4000</v>
      </c>
      <c r="V35" s="30">
        <v>20000</v>
      </c>
      <c r="W35" s="25" t="s">
        <v>267</v>
      </c>
      <c r="X35" s="25" t="s">
        <v>267</v>
      </c>
      <c r="AB35" s="25">
        <v>9</v>
      </c>
      <c r="AC35" s="30"/>
      <c r="AD35" s="30"/>
      <c r="AE35" s="25"/>
      <c r="AF35" s="25"/>
    </row>
    <row r="36" spans="20:32" ht="18" x14ac:dyDescent="0.2">
      <c r="T36" s="25">
        <v>10</v>
      </c>
      <c r="U36" s="30">
        <v>8000</v>
      </c>
      <c r="V36" s="30">
        <v>50000</v>
      </c>
      <c r="W36" s="25" t="s">
        <v>267</v>
      </c>
      <c r="X36" s="25" t="s">
        <v>267</v>
      </c>
      <c r="AB36" s="25">
        <v>10</v>
      </c>
      <c r="AC36" s="30"/>
      <c r="AD36" s="30"/>
      <c r="AE36" s="25"/>
      <c r="AF36" s="25"/>
    </row>
    <row r="37" spans="20:32" ht="18" x14ac:dyDescent="0.2">
      <c r="T37" s="25">
        <v>11</v>
      </c>
      <c r="U37" s="30">
        <v>20000</v>
      </c>
      <c r="V37" s="30">
        <v>100000</v>
      </c>
      <c r="W37" s="25" t="s">
        <v>267</v>
      </c>
      <c r="X37" s="25" t="s">
        <v>267</v>
      </c>
      <c r="AB37" s="25">
        <v>11</v>
      </c>
      <c r="AC37" s="30"/>
      <c r="AD37" s="30"/>
      <c r="AE37" s="25"/>
      <c r="AF37" s="25"/>
    </row>
    <row r="38" spans="20:32" ht="18" x14ac:dyDescent="0.2">
      <c r="T38" s="25">
        <v>12</v>
      </c>
      <c r="U38" s="30">
        <v>50000</v>
      </c>
      <c r="V38" s="25" t="s">
        <v>267</v>
      </c>
      <c r="W38" s="25" t="s">
        <v>267</v>
      </c>
      <c r="X38" s="25" t="s">
        <v>267</v>
      </c>
      <c r="AB38" s="25">
        <v>12</v>
      </c>
      <c r="AC38" s="30"/>
      <c r="AD38" s="25"/>
      <c r="AE38" s="25"/>
      <c r="AF38" s="25"/>
    </row>
    <row r="39" spans="20:32" ht="18" x14ac:dyDescent="0.2">
      <c r="T39" s="25">
        <v>13</v>
      </c>
      <c r="U39" s="30">
        <v>100000</v>
      </c>
      <c r="V39" s="25" t="s">
        <v>267</v>
      </c>
      <c r="W39" s="25" t="s">
        <v>267</v>
      </c>
      <c r="X39" s="25" t="s">
        <v>267</v>
      </c>
      <c r="AB39" s="25">
        <v>13</v>
      </c>
      <c r="AC39" s="30"/>
      <c r="AD39" s="25"/>
      <c r="AE39" s="25"/>
      <c r="AF39" s="25"/>
    </row>
    <row r="40" spans="20:32" ht="18" x14ac:dyDescent="0.2">
      <c r="T40" s="25" t="s">
        <v>268</v>
      </c>
      <c r="U40" s="30">
        <v>185625</v>
      </c>
      <c r="V40" s="30">
        <v>185600</v>
      </c>
      <c r="W40" s="30">
        <v>184400</v>
      </c>
      <c r="X40" s="30">
        <v>175000</v>
      </c>
      <c r="AB40" s="25" t="s">
        <v>268</v>
      </c>
      <c r="AC40" s="30"/>
      <c r="AD40" s="30"/>
      <c r="AE40" s="30"/>
      <c r="AF40" s="30"/>
    </row>
  </sheetData>
  <mergeCells count="1">
    <mergeCell ref="E8:G8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0EA4-2B56-2048-B3AC-9A22D68973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L800"/>
  <sheetViews>
    <sheetView workbookViewId="0">
      <selection sqref="A1:I800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1" width="19.6640625" customWidth="1"/>
  </cols>
  <sheetData>
    <row r="1" spans="1:12" x14ac:dyDescent="0.2">
      <c r="A1" t="s">
        <v>331</v>
      </c>
      <c r="D1" t="s">
        <v>431</v>
      </c>
      <c r="F1" t="s">
        <v>388</v>
      </c>
      <c r="I1" t="s">
        <v>418</v>
      </c>
      <c r="J1" t="s">
        <v>388</v>
      </c>
    </row>
    <row r="2" spans="1:12" x14ac:dyDescent="0.2">
      <c r="A2">
        <v>1</v>
      </c>
      <c r="D2">
        <v>60</v>
      </c>
      <c r="F2">
        <f>C2</f>
        <v>0</v>
      </c>
      <c r="I2">
        <v>1</v>
      </c>
      <c r="J2">
        <f>I2</f>
        <v>1</v>
      </c>
    </row>
    <row r="3" spans="1:12" x14ac:dyDescent="0.2">
      <c r="A3">
        <v>2</v>
      </c>
      <c r="D3">
        <v>65</v>
      </c>
      <c r="F3">
        <f t="shared" ref="F3:F66" si="0">C3-C2</f>
        <v>0</v>
      </c>
      <c r="I3">
        <v>2</v>
      </c>
      <c r="J3">
        <f>I3-I2</f>
        <v>1</v>
      </c>
      <c r="L3" t="s">
        <v>336</v>
      </c>
    </row>
    <row r="4" spans="1:12" x14ac:dyDescent="0.2">
      <c r="A4">
        <v>3</v>
      </c>
      <c r="D4">
        <v>70</v>
      </c>
      <c r="F4">
        <f t="shared" si="0"/>
        <v>0</v>
      </c>
      <c r="I4">
        <v>3</v>
      </c>
      <c r="J4">
        <f t="shared" ref="J4:J67" si="1">I4-I3</f>
        <v>1</v>
      </c>
      <c r="L4" t="s">
        <v>337</v>
      </c>
    </row>
    <row r="5" spans="1:12" x14ac:dyDescent="0.2">
      <c r="A5">
        <v>4</v>
      </c>
      <c r="D5">
        <v>75</v>
      </c>
      <c r="F5">
        <f t="shared" si="0"/>
        <v>0</v>
      </c>
      <c r="I5">
        <v>4</v>
      </c>
      <c r="J5">
        <f t="shared" si="1"/>
        <v>1</v>
      </c>
      <c r="L5" t="s">
        <v>338</v>
      </c>
    </row>
    <row r="6" spans="1:12" x14ac:dyDescent="0.2">
      <c r="A6">
        <v>5</v>
      </c>
      <c r="D6">
        <v>80</v>
      </c>
      <c r="F6">
        <f t="shared" si="0"/>
        <v>0</v>
      </c>
      <c r="I6">
        <v>5</v>
      </c>
      <c r="J6">
        <f t="shared" si="1"/>
        <v>1</v>
      </c>
    </row>
    <row r="7" spans="1:12" x14ac:dyDescent="0.2">
      <c r="A7">
        <v>6</v>
      </c>
      <c r="D7">
        <v>85</v>
      </c>
      <c r="F7">
        <f t="shared" si="0"/>
        <v>0</v>
      </c>
      <c r="I7">
        <v>6</v>
      </c>
      <c r="J7">
        <f t="shared" si="1"/>
        <v>1</v>
      </c>
    </row>
    <row r="8" spans="1:12" x14ac:dyDescent="0.2">
      <c r="A8">
        <v>7</v>
      </c>
      <c r="D8">
        <v>90</v>
      </c>
      <c r="F8">
        <f t="shared" si="0"/>
        <v>0</v>
      </c>
      <c r="I8">
        <v>7</v>
      </c>
      <c r="J8">
        <f t="shared" si="1"/>
        <v>1</v>
      </c>
    </row>
    <row r="9" spans="1:12" x14ac:dyDescent="0.2">
      <c r="A9">
        <v>8</v>
      </c>
      <c r="D9">
        <v>95</v>
      </c>
      <c r="F9">
        <f t="shared" si="0"/>
        <v>0</v>
      </c>
      <c r="I9">
        <v>8</v>
      </c>
      <c r="J9">
        <f t="shared" si="1"/>
        <v>1</v>
      </c>
    </row>
    <row r="10" spans="1:12" x14ac:dyDescent="0.2">
      <c r="A10">
        <v>9</v>
      </c>
      <c r="D10">
        <v>100</v>
      </c>
      <c r="F10">
        <f t="shared" si="0"/>
        <v>0</v>
      </c>
      <c r="I10">
        <v>9</v>
      </c>
      <c r="J10">
        <f t="shared" si="1"/>
        <v>1</v>
      </c>
      <c r="L10" t="s">
        <v>339</v>
      </c>
    </row>
    <row r="11" spans="1:12" x14ac:dyDescent="0.2">
      <c r="A11">
        <v>10</v>
      </c>
      <c r="D11">
        <v>105</v>
      </c>
      <c r="F11">
        <f t="shared" si="0"/>
        <v>0</v>
      </c>
      <c r="I11">
        <v>10</v>
      </c>
      <c r="J11">
        <f t="shared" si="1"/>
        <v>1</v>
      </c>
      <c r="L11" t="s">
        <v>340</v>
      </c>
    </row>
    <row r="12" spans="1:12" x14ac:dyDescent="0.2">
      <c r="A12">
        <v>11</v>
      </c>
      <c r="D12">
        <v>110</v>
      </c>
      <c r="F12">
        <f t="shared" si="0"/>
        <v>0</v>
      </c>
      <c r="I12">
        <v>11</v>
      </c>
      <c r="J12">
        <f t="shared" si="1"/>
        <v>1</v>
      </c>
      <c r="L12" t="s">
        <v>341</v>
      </c>
    </row>
    <row r="13" spans="1:12" x14ac:dyDescent="0.2">
      <c r="A13">
        <v>12</v>
      </c>
      <c r="D13">
        <v>115</v>
      </c>
      <c r="F13">
        <f t="shared" si="0"/>
        <v>0</v>
      </c>
      <c r="I13">
        <v>12</v>
      </c>
      <c r="J13">
        <f t="shared" si="1"/>
        <v>1</v>
      </c>
    </row>
    <row r="14" spans="1:12" x14ac:dyDescent="0.2">
      <c r="A14">
        <v>13</v>
      </c>
      <c r="D14">
        <v>120</v>
      </c>
      <c r="F14">
        <f t="shared" si="0"/>
        <v>0</v>
      </c>
      <c r="I14">
        <v>13</v>
      </c>
      <c r="J14">
        <f t="shared" si="1"/>
        <v>1</v>
      </c>
      <c r="L14" t="s">
        <v>342</v>
      </c>
    </row>
    <row r="15" spans="1:12" x14ac:dyDescent="0.2">
      <c r="A15">
        <v>14</v>
      </c>
      <c r="D15">
        <v>125</v>
      </c>
      <c r="F15">
        <f t="shared" si="0"/>
        <v>0</v>
      </c>
      <c r="I15">
        <v>14</v>
      </c>
      <c r="J15">
        <f t="shared" si="1"/>
        <v>1</v>
      </c>
      <c r="L15" t="s">
        <v>343</v>
      </c>
    </row>
    <row r="16" spans="1:12" x14ac:dyDescent="0.2">
      <c r="A16">
        <v>15</v>
      </c>
      <c r="D16">
        <v>130</v>
      </c>
      <c r="F16">
        <f t="shared" si="0"/>
        <v>0</v>
      </c>
      <c r="I16">
        <v>15</v>
      </c>
      <c r="J16">
        <f t="shared" si="1"/>
        <v>1</v>
      </c>
    </row>
    <row r="17" spans="1:10" x14ac:dyDescent="0.2">
      <c r="A17">
        <v>16</v>
      </c>
      <c r="D17">
        <v>135</v>
      </c>
      <c r="F17">
        <f t="shared" si="0"/>
        <v>0</v>
      </c>
      <c r="I17">
        <v>16</v>
      </c>
      <c r="J17">
        <f t="shared" si="1"/>
        <v>1</v>
      </c>
    </row>
    <row r="18" spans="1:10" x14ac:dyDescent="0.2">
      <c r="A18">
        <v>17</v>
      </c>
      <c r="D18">
        <v>140</v>
      </c>
      <c r="F18">
        <f t="shared" si="0"/>
        <v>0</v>
      </c>
      <c r="I18">
        <v>17</v>
      </c>
      <c r="J18">
        <f t="shared" si="1"/>
        <v>1</v>
      </c>
    </row>
    <row r="19" spans="1:10" x14ac:dyDescent="0.2">
      <c r="A19">
        <v>18</v>
      </c>
      <c r="D19">
        <v>145</v>
      </c>
      <c r="F19">
        <f t="shared" si="0"/>
        <v>0</v>
      </c>
      <c r="I19">
        <v>18</v>
      </c>
      <c r="J19">
        <f t="shared" si="1"/>
        <v>1</v>
      </c>
    </row>
    <row r="20" spans="1:10" x14ac:dyDescent="0.2">
      <c r="A20">
        <v>19</v>
      </c>
      <c r="D20">
        <v>150</v>
      </c>
      <c r="F20">
        <f t="shared" si="0"/>
        <v>0</v>
      </c>
      <c r="I20">
        <v>19</v>
      </c>
      <c r="J20">
        <f t="shared" si="1"/>
        <v>1</v>
      </c>
    </row>
    <row r="21" spans="1:10" x14ac:dyDescent="0.2">
      <c r="A21">
        <v>20</v>
      </c>
      <c r="D21">
        <v>155</v>
      </c>
      <c r="F21">
        <f t="shared" si="0"/>
        <v>0</v>
      </c>
      <c r="I21">
        <v>20</v>
      </c>
      <c r="J21">
        <f t="shared" si="1"/>
        <v>1</v>
      </c>
    </row>
    <row r="22" spans="1:10" x14ac:dyDescent="0.2">
      <c r="A22">
        <v>21</v>
      </c>
      <c r="D22">
        <v>160</v>
      </c>
      <c r="F22">
        <f t="shared" si="0"/>
        <v>0</v>
      </c>
      <c r="I22">
        <v>21</v>
      </c>
      <c r="J22">
        <f t="shared" si="1"/>
        <v>1</v>
      </c>
    </row>
    <row r="23" spans="1:10" x14ac:dyDescent="0.2">
      <c r="A23">
        <v>22</v>
      </c>
      <c r="D23">
        <v>165</v>
      </c>
      <c r="F23">
        <f t="shared" si="0"/>
        <v>0</v>
      </c>
      <c r="I23">
        <v>22</v>
      </c>
      <c r="J23">
        <f t="shared" si="1"/>
        <v>1</v>
      </c>
    </row>
    <row r="24" spans="1:10" x14ac:dyDescent="0.2">
      <c r="A24">
        <v>23</v>
      </c>
      <c r="D24">
        <v>170</v>
      </c>
      <c r="F24">
        <f t="shared" si="0"/>
        <v>0</v>
      </c>
      <c r="I24">
        <v>23</v>
      </c>
      <c r="J24">
        <f t="shared" si="1"/>
        <v>1</v>
      </c>
    </row>
    <row r="25" spans="1:10" x14ac:dyDescent="0.2">
      <c r="A25">
        <v>24</v>
      </c>
      <c r="D25">
        <v>175</v>
      </c>
      <c r="F25">
        <f t="shared" si="0"/>
        <v>0</v>
      </c>
      <c r="I25">
        <v>24</v>
      </c>
      <c r="J25">
        <f t="shared" si="1"/>
        <v>1</v>
      </c>
    </row>
    <row r="26" spans="1:10" x14ac:dyDescent="0.2">
      <c r="A26">
        <v>25</v>
      </c>
      <c r="D26">
        <v>180</v>
      </c>
      <c r="F26">
        <f t="shared" si="0"/>
        <v>0</v>
      </c>
      <c r="I26">
        <v>25</v>
      </c>
      <c r="J26">
        <f t="shared" si="1"/>
        <v>1</v>
      </c>
    </row>
    <row r="27" spans="1:10" x14ac:dyDescent="0.2">
      <c r="A27">
        <v>26</v>
      </c>
      <c r="D27">
        <v>185</v>
      </c>
      <c r="F27">
        <f t="shared" si="0"/>
        <v>0</v>
      </c>
      <c r="I27">
        <v>26</v>
      </c>
      <c r="J27">
        <f t="shared" si="1"/>
        <v>1</v>
      </c>
    </row>
    <row r="28" spans="1:10" x14ac:dyDescent="0.2">
      <c r="A28">
        <v>27</v>
      </c>
      <c r="D28">
        <v>190</v>
      </c>
      <c r="F28">
        <f t="shared" si="0"/>
        <v>0</v>
      </c>
      <c r="I28">
        <v>27</v>
      </c>
      <c r="J28">
        <f t="shared" si="1"/>
        <v>1</v>
      </c>
    </row>
    <row r="29" spans="1:10" x14ac:dyDescent="0.2">
      <c r="A29">
        <v>28</v>
      </c>
      <c r="D29">
        <v>195</v>
      </c>
      <c r="F29">
        <f t="shared" si="0"/>
        <v>0</v>
      </c>
      <c r="I29">
        <v>28</v>
      </c>
      <c r="J29">
        <f t="shared" si="1"/>
        <v>1</v>
      </c>
    </row>
    <row r="30" spans="1:10" x14ac:dyDescent="0.2">
      <c r="A30">
        <v>29</v>
      </c>
      <c r="D30">
        <v>200</v>
      </c>
      <c r="F30">
        <f t="shared" si="0"/>
        <v>0</v>
      </c>
      <c r="I30">
        <v>29</v>
      </c>
      <c r="J30">
        <f t="shared" si="1"/>
        <v>1</v>
      </c>
    </row>
    <row r="31" spans="1:10" x14ac:dyDescent="0.2">
      <c r="A31">
        <v>30</v>
      </c>
      <c r="D31">
        <v>205</v>
      </c>
      <c r="F31">
        <f t="shared" si="0"/>
        <v>0</v>
      </c>
      <c r="I31">
        <v>30</v>
      </c>
      <c r="J31">
        <f t="shared" si="1"/>
        <v>1</v>
      </c>
    </row>
    <row r="32" spans="1:10" x14ac:dyDescent="0.2">
      <c r="A32">
        <v>31</v>
      </c>
      <c r="D32">
        <v>210</v>
      </c>
      <c r="F32">
        <f t="shared" si="0"/>
        <v>0</v>
      </c>
      <c r="I32">
        <v>31</v>
      </c>
      <c r="J32">
        <f t="shared" si="1"/>
        <v>1</v>
      </c>
    </row>
    <row r="33" spans="1:10" x14ac:dyDescent="0.2">
      <c r="A33">
        <v>32</v>
      </c>
      <c r="D33">
        <v>215</v>
      </c>
      <c r="F33">
        <f t="shared" si="0"/>
        <v>0</v>
      </c>
      <c r="I33">
        <v>32</v>
      </c>
      <c r="J33">
        <f t="shared" si="1"/>
        <v>1</v>
      </c>
    </row>
    <row r="34" spans="1:10" x14ac:dyDescent="0.2">
      <c r="A34">
        <v>33</v>
      </c>
      <c r="D34">
        <v>220</v>
      </c>
      <c r="F34">
        <f t="shared" si="0"/>
        <v>0</v>
      </c>
      <c r="I34">
        <v>33</v>
      </c>
      <c r="J34">
        <f t="shared" si="1"/>
        <v>1</v>
      </c>
    </row>
    <row r="35" spans="1:10" x14ac:dyDescent="0.2">
      <c r="A35">
        <v>34</v>
      </c>
      <c r="D35">
        <v>225</v>
      </c>
      <c r="F35">
        <f t="shared" si="0"/>
        <v>0</v>
      </c>
      <c r="I35">
        <v>34</v>
      </c>
      <c r="J35">
        <f t="shared" si="1"/>
        <v>1</v>
      </c>
    </row>
    <row r="36" spans="1:10" x14ac:dyDescent="0.2">
      <c r="A36">
        <v>35</v>
      </c>
      <c r="D36">
        <v>230</v>
      </c>
      <c r="F36">
        <f t="shared" si="0"/>
        <v>0</v>
      </c>
      <c r="I36">
        <v>35</v>
      </c>
      <c r="J36">
        <f t="shared" si="1"/>
        <v>1</v>
      </c>
    </row>
    <row r="37" spans="1:10" x14ac:dyDescent="0.2">
      <c r="A37">
        <v>36</v>
      </c>
      <c r="D37">
        <v>235</v>
      </c>
      <c r="F37">
        <f t="shared" si="0"/>
        <v>0</v>
      </c>
      <c r="I37">
        <v>36</v>
      </c>
      <c r="J37">
        <f t="shared" si="1"/>
        <v>1</v>
      </c>
    </row>
    <row r="38" spans="1:10" x14ac:dyDescent="0.2">
      <c r="A38">
        <v>37</v>
      </c>
      <c r="D38">
        <v>240</v>
      </c>
      <c r="F38">
        <f t="shared" si="0"/>
        <v>0</v>
      </c>
      <c r="I38">
        <v>37</v>
      </c>
      <c r="J38">
        <f t="shared" si="1"/>
        <v>1</v>
      </c>
    </row>
    <row r="39" spans="1:10" x14ac:dyDescent="0.2">
      <c r="A39">
        <v>38</v>
      </c>
      <c r="D39">
        <v>245</v>
      </c>
      <c r="F39">
        <f t="shared" si="0"/>
        <v>0</v>
      </c>
      <c r="I39">
        <v>38</v>
      </c>
      <c r="J39">
        <f t="shared" si="1"/>
        <v>1</v>
      </c>
    </row>
    <row r="40" spans="1:10" x14ac:dyDescent="0.2">
      <c r="A40">
        <v>39</v>
      </c>
      <c r="D40">
        <v>250</v>
      </c>
      <c r="F40">
        <f t="shared" si="0"/>
        <v>0</v>
      </c>
      <c r="I40">
        <v>39</v>
      </c>
      <c r="J40">
        <f t="shared" si="1"/>
        <v>1</v>
      </c>
    </row>
    <row r="41" spans="1:10" x14ac:dyDescent="0.2">
      <c r="A41">
        <v>40</v>
      </c>
      <c r="D41">
        <v>255</v>
      </c>
      <c r="F41">
        <f t="shared" si="0"/>
        <v>0</v>
      </c>
      <c r="I41">
        <v>40</v>
      </c>
      <c r="J41">
        <f t="shared" si="1"/>
        <v>1</v>
      </c>
    </row>
    <row r="42" spans="1:10" x14ac:dyDescent="0.2">
      <c r="A42">
        <v>41</v>
      </c>
      <c r="D42">
        <v>260</v>
      </c>
      <c r="F42">
        <f t="shared" si="0"/>
        <v>0</v>
      </c>
      <c r="I42">
        <v>41</v>
      </c>
      <c r="J42">
        <f t="shared" si="1"/>
        <v>1</v>
      </c>
    </row>
    <row r="43" spans="1:10" x14ac:dyDescent="0.2">
      <c r="A43">
        <v>42</v>
      </c>
      <c r="D43">
        <v>265</v>
      </c>
      <c r="F43">
        <f t="shared" si="0"/>
        <v>0</v>
      </c>
      <c r="I43">
        <v>42</v>
      </c>
      <c r="J43">
        <f t="shared" si="1"/>
        <v>1</v>
      </c>
    </row>
    <row r="44" spans="1:10" x14ac:dyDescent="0.2">
      <c r="A44">
        <v>43</v>
      </c>
      <c r="D44">
        <v>270</v>
      </c>
      <c r="F44">
        <f t="shared" si="0"/>
        <v>0</v>
      </c>
      <c r="I44">
        <v>43</v>
      </c>
      <c r="J44">
        <f t="shared" si="1"/>
        <v>1</v>
      </c>
    </row>
    <row r="45" spans="1:10" x14ac:dyDescent="0.2">
      <c r="A45">
        <v>44</v>
      </c>
      <c r="D45">
        <v>275</v>
      </c>
      <c r="F45">
        <f t="shared" si="0"/>
        <v>0</v>
      </c>
      <c r="I45">
        <v>44</v>
      </c>
      <c r="J45">
        <f t="shared" si="1"/>
        <v>1</v>
      </c>
    </row>
    <row r="46" spans="1:10" x14ac:dyDescent="0.2">
      <c r="A46">
        <v>45</v>
      </c>
      <c r="D46">
        <v>280</v>
      </c>
      <c r="F46">
        <f t="shared" si="0"/>
        <v>0</v>
      </c>
      <c r="I46">
        <v>45</v>
      </c>
      <c r="J46">
        <f t="shared" si="1"/>
        <v>1</v>
      </c>
    </row>
    <row r="47" spans="1:10" x14ac:dyDescent="0.2">
      <c r="A47">
        <v>46</v>
      </c>
      <c r="D47">
        <v>285</v>
      </c>
      <c r="F47">
        <f t="shared" si="0"/>
        <v>0</v>
      </c>
      <c r="I47">
        <v>46</v>
      </c>
      <c r="J47">
        <f t="shared" si="1"/>
        <v>1</v>
      </c>
    </row>
    <row r="48" spans="1:10" x14ac:dyDescent="0.2">
      <c r="A48">
        <v>47</v>
      </c>
      <c r="D48">
        <v>290</v>
      </c>
      <c r="F48">
        <f t="shared" si="0"/>
        <v>0</v>
      </c>
      <c r="I48">
        <v>47</v>
      </c>
      <c r="J48">
        <f t="shared" si="1"/>
        <v>1</v>
      </c>
    </row>
    <row r="49" spans="1:10" x14ac:dyDescent="0.2">
      <c r="A49">
        <v>48</v>
      </c>
      <c r="D49">
        <v>295</v>
      </c>
      <c r="F49">
        <f t="shared" si="0"/>
        <v>0</v>
      </c>
      <c r="I49">
        <v>48</v>
      </c>
      <c r="J49">
        <f t="shared" si="1"/>
        <v>1</v>
      </c>
    </row>
    <row r="50" spans="1:10" x14ac:dyDescent="0.2">
      <c r="A50">
        <v>49</v>
      </c>
      <c r="D50">
        <v>300</v>
      </c>
      <c r="F50">
        <f t="shared" si="0"/>
        <v>0</v>
      </c>
      <c r="I50">
        <v>49</v>
      </c>
      <c r="J50">
        <f t="shared" si="1"/>
        <v>1</v>
      </c>
    </row>
    <row r="51" spans="1:10" x14ac:dyDescent="0.2">
      <c r="A51">
        <v>50</v>
      </c>
      <c r="D51">
        <v>305</v>
      </c>
      <c r="F51">
        <f t="shared" si="0"/>
        <v>0</v>
      </c>
      <c r="I51">
        <v>50</v>
      </c>
      <c r="J51">
        <f t="shared" si="1"/>
        <v>1</v>
      </c>
    </row>
    <row r="52" spans="1:10" x14ac:dyDescent="0.2">
      <c r="A52">
        <v>51</v>
      </c>
      <c r="D52">
        <v>310</v>
      </c>
      <c r="F52">
        <f t="shared" si="0"/>
        <v>0</v>
      </c>
      <c r="I52">
        <v>51</v>
      </c>
      <c r="J52">
        <f t="shared" si="1"/>
        <v>1</v>
      </c>
    </row>
    <row r="53" spans="1:10" x14ac:dyDescent="0.2">
      <c r="A53">
        <v>52</v>
      </c>
      <c r="D53">
        <v>315</v>
      </c>
      <c r="F53">
        <f t="shared" si="0"/>
        <v>0</v>
      </c>
      <c r="I53">
        <v>52</v>
      </c>
      <c r="J53">
        <f t="shared" si="1"/>
        <v>1</v>
      </c>
    </row>
    <row r="54" spans="1:10" x14ac:dyDescent="0.2">
      <c r="A54">
        <v>53</v>
      </c>
      <c r="D54">
        <v>320</v>
      </c>
      <c r="F54">
        <f t="shared" si="0"/>
        <v>0</v>
      </c>
      <c r="I54">
        <v>53</v>
      </c>
      <c r="J54">
        <f t="shared" si="1"/>
        <v>1</v>
      </c>
    </row>
    <row r="55" spans="1:10" x14ac:dyDescent="0.2">
      <c r="A55">
        <v>54</v>
      </c>
      <c r="D55">
        <v>325</v>
      </c>
      <c r="F55">
        <f t="shared" si="0"/>
        <v>0</v>
      </c>
      <c r="I55">
        <v>54</v>
      </c>
      <c r="J55">
        <f t="shared" si="1"/>
        <v>1</v>
      </c>
    </row>
    <row r="56" spans="1:10" x14ac:dyDescent="0.2">
      <c r="A56">
        <v>55</v>
      </c>
      <c r="D56">
        <v>330</v>
      </c>
      <c r="F56">
        <f t="shared" si="0"/>
        <v>0</v>
      </c>
      <c r="I56">
        <v>55</v>
      </c>
      <c r="J56">
        <f t="shared" si="1"/>
        <v>1</v>
      </c>
    </row>
    <row r="57" spans="1:10" x14ac:dyDescent="0.2">
      <c r="A57">
        <v>56</v>
      </c>
      <c r="D57">
        <v>335</v>
      </c>
      <c r="F57">
        <f t="shared" si="0"/>
        <v>0</v>
      </c>
      <c r="I57">
        <v>56</v>
      </c>
      <c r="J57">
        <f t="shared" si="1"/>
        <v>1</v>
      </c>
    </row>
    <row r="58" spans="1:10" x14ac:dyDescent="0.2">
      <c r="A58">
        <v>57</v>
      </c>
      <c r="D58">
        <v>340</v>
      </c>
      <c r="F58">
        <f t="shared" si="0"/>
        <v>0</v>
      </c>
      <c r="I58">
        <v>57</v>
      </c>
      <c r="J58">
        <f t="shared" si="1"/>
        <v>1</v>
      </c>
    </row>
    <row r="59" spans="1:10" x14ac:dyDescent="0.2">
      <c r="A59">
        <v>58</v>
      </c>
      <c r="D59">
        <v>345</v>
      </c>
      <c r="F59">
        <f t="shared" si="0"/>
        <v>0</v>
      </c>
      <c r="I59">
        <v>58</v>
      </c>
      <c r="J59">
        <f t="shared" si="1"/>
        <v>1</v>
      </c>
    </row>
    <row r="60" spans="1:10" x14ac:dyDescent="0.2">
      <c r="A60">
        <v>59</v>
      </c>
      <c r="D60">
        <v>350</v>
      </c>
      <c r="F60">
        <f t="shared" si="0"/>
        <v>0</v>
      </c>
      <c r="I60">
        <v>59</v>
      </c>
      <c r="J60">
        <f t="shared" si="1"/>
        <v>1</v>
      </c>
    </row>
    <row r="61" spans="1:10" x14ac:dyDescent="0.2">
      <c r="A61">
        <v>60</v>
      </c>
      <c r="D61">
        <v>355</v>
      </c>
      <c r="F61">
        <f t="shared" si="0"/>
        <v>0</v>
      </c>
      <c r="I61">
        <v>60</v>
      </c>
      <c r="J61">
        <f t="shared" si="1"/>
        <v>1</v>
      </c>
    </row>
    <row r="62" spans="1:10" x14ac:dyDescent="0.2">
      <c r="A62">
        <v>61</v>
      </c>
      <c r="D62">
        <v>360</v>
      </c>
      <c r="F62">
        <f t="shared" si="0"/>
        <v>0</v>
      </c>
      <c r="I62">
        <v>61</v>
      </c>
      <c r="J62">
        <f t="shared" si="1"/>
        <v>1</v>
      </c>
    </row>
    <row r="63" spans="1:10" x14ac:dyDescent="0.2">
      <c r="A63">
        <v>62</v>
      </c>
      <c r="D63">
        <v>365</v>
      </c>
      <c r="F63">
        <f t="shared" si="0"/>
        <v>0</v>
      </c>
      <c r="I63">
        <v>62</v>
      </c>
      <c r="J63">
        <f t="shared" si="1"/>
        <v>1</v>
      </c>
    </row>
    <row r="64" spans="1:10" x14ac:dyDescent="0.2">
      <c r="A64">
        <v>63</v>
      </c>
      <c r="D64">
        <v>370</v>
      </c>
      <c r="F64">
        <f t="shared" si="0"/>
        <v>0</v>
      </c>
      <c r="I64">
        <v>63</v>
      </c>
      <c r="J64">
        <f t="shared" si="1"/>
        <v>1</v>
      </c>
    </row>
    <row r="65" spans="1:10" x14ac:dyDescent="0.2">
      <c r="A65">
        <v>64</v>
      </c>
      <c r="D65">
        <v>375</v>
      </c>
      <c r="F65">
        <f t="shared" si="0"/>
        <v>0</v>
      </c>
      <c r="I65">
        <v>64</v>
      </c>
      <c r="J65">
        <f t="shared" si="1"/>
        <v>1</v>
      </c>
    </row>
    <row r="66" spans="1:10" x14ac:dyDescent="0.2">
      <c r="A66">
        <v>65</v>
      </c>
      <c r="D66">
        <v>380</v>
      </c>
      <c r="F66">
        <f t="shared" si="0"/>
        <v>0</v>
      </c>
      <c r="I66">
        <v>65</v>
      </c>
      <c r="J66">
        <f t="shared" si="1"/>
        <v>1</v>
      </c>
    </row>
    <row r="67" spans="1:10" x14ac:dyDescent="0.2">
      <c r="A67">
        <v>66</v>
      </c>
      <c r="D67">
        <v>385</v>
      </c>
      <c r="F67">
        <f t="shared" ref="F67:F130" si="2">C67-C66</f>
        <v>0</v>
      </c>
      <c r="I67">
        <v>66</v>
      </c>
      <c r="J67">
        <f t="shared" si="1"/>
        <v>1</v>
      </c>
    </row>
    <row r="68" spans="1:10" x14ac:dyDescent="0.2">
      <c r="A68">
        <v>67</v>
      </c>
      <c r="D68">
        <v>390</v>
      </c>
      <c r="F68">
        <f t="shared" si="2"/>
        <v>0</v>
      </c>
      <c r="I68">
        <v>67</v>
      </c>
      <c r="J68">
        <f t="shared" ref="J68:J131" si="3">I68-I67</f>
        <v>1</v>
      </c>
    </row>
    <row r="69" spans="1:10" x14ac:dyDescent="0.2">
      <c r="A69">
        <v>68</v>
      </c>
      <c r="D69">
        <v>395</v>
      </c>
      <c r="F69">
        <f t="shared" si="2"/>
        <v>0</v>
      </c>
      <c r="I69">
        <v>68</v>
      </c>
      <c r="J69">
        <f t="shared" si="3"/>
        <v>1</v>
      </c>
    </row>
    <row r="70" spans="1:10" x14ac:dyDescent="0.2">
      <c r="A70">
        <v>69</v>
      </c>
      <c r="D70">
        <v>400</v>
      </c>
      <c r="F70">
        <f t="shared" si="2"/>
        <v>0</v>
      </c>
      <c r="I70">
        <v>69</v>
      </c>
      <c r="J70">
        <f t="shared" si="3"/>
        <v>1</v>
      </c>
    </row>
    <row r="71" spans="1:10" x14ac:dyDescent="0.2">
      <c r="A71">
        <v>70</v>
      </c>
      <c r="D71">
        <v>405</v>
      </c>
      <c r="F71">
        <f t="shared" si="2"/>
        <v>0</v>
      </c>
      <c r="I71">
        <v>70</v>
      </c>
      <c r="J71">
        <f t="shared" si="3"/>
        <v>1</v>
      </c>
    </row>
    <row r="72" spans="1:10" x14ac:dyDescent="0.2">
      <c r="A72">
        <v>71</v>
      </c>
      <c r="D72">
        <v>410</v>
      </c>
      <c r="F72">
        <f t="shared" si="2"/>
        <v>0</v>
      </c>
      <c r="I72">
        <v>71</v>
      </c>
      <c r="J72">
        <f t="shared" si="3"/>
        <v>1</v>
      </c>
    </row>
    <row r="73" spans="1:10" x14ac:dyDescent="0.2">
      <c r="A73">
        <v>72</v>
      </c>
      <c r="D73">
        <v>415</v>
      </c>
      <c r="F73">
        <f t="shared" si="2"/>
        <v>0</v>
      </c>
      <c r="I73">
        <v>72</v>
      </c>
      <c r="J73">
        <f t="shared" si="3"/>
        <v>1</v>
      </c>
    </row>
    <row r="74" spans="1:10" x14ac:dyDescent="0.2">
      <c r="A74">
        <v>73</v>
      </c>
      <c r="D74">
        <v>420</v>
      </c>
      <c r="F74">
        <f t="shared" si="2"/>
        <v>0</v>
      </c>
      <c r="I74">
        <v>73</v>
      </c>
      <c r="J74">
        <f t="shared" si="3"/>
        <v>1</v>
      </c>
    </row>
    <row r="75" spans="1:10" x14ac:dyDescent="0.2">
      <c r="A75">
        <v>74</v>
      </c>
      <c r="D75">
        <v>425</v>
      </c>
      <c r="F75">
        <f t="shared" si="2"/>
        <v>0</v>
      </c>
      <c r="I75">
        <v>74</v>
      </c>
      <c r="J75">
        <f t="shared" si="3"/>
        <v>1</v>
      </c>
    </row>
    <row r="76" spans="1:10" x14ac:dyDescent="0.2">
      <c r="A76">
        <v>75</v>
      </c>
      <c r="D76">
        <v>430</v>
      </c>
      <c r="F76">
        <f t="shared" si="2"/>
        <v>0</v>
      </c>
      <c r="I76">
        <v>75</v>
      </c>
      <c r="J76">
        <f t="shared" si="3"/>
        <v>1</v>
      </c>
    </row>
    <row r="77" spans="1:10" x14ac:dyDescent="0.2">
      <c r="A77">
        <v>76</v>
      </c>
      <c r="D77">
        <v>435</v>
      </c>
      <c r="F77">
        <f t="shared" si="2"/>
        <v>0</v>
      </c>
      <c r="I77">
        <v>76</v>
      </c>
      <c r="J77">
        <f t="shared" si="3"/>
        <v>1</v>
      </c>
    </row>
    <row r="78" spans="1:10" x14ac:dyDescent="0.2">
      <c r="A78">
        <v>77</v>
      </c>
      <c r="D78">
        <v>440</v>
      </c>
      <c r="F78">
        <f t="shared" si="2"/>
        <v>0</v>
      </c>
      <c r="I78">
        <v>77</v>
      </c>
      <c r="J78">
        <f t="shared" si="3"/>
        <v>1</v>
      </c>
    </row>
    <row r="79" spans="1:10" x14ac:dyDescent="0.2">
      <c r="A79">
        <v>78</v>
      </c>
      <c r="D79">
        <v>445</v>
      </c>
      <c r="F79">
        <f t="shared" si="2"/>
        <v>0</v>
      </c>
      <c r="I79">
        <v>78</v>
      </c>
      <c r="J79">
        <f t="shared" si="3"/>
        <v>1</v>
      </c>
    </row>
    <row r="80" spans="1:10" x14ac:dyDescent="0.2">
      <c r="A80">
        <v>79</v>
      </c>
      <c r="D80">
        <v>450</v>
      </c>
      <c r="F80">
        <f t="shared" si="2"/>
        <v>0</v>
      </c>
      <c r="I80">
        <v>79</v>
      </c>
      <c r="J80">
        <f t="shared" si="3"/>
        <v>1</v>
      </c>
    </row>
    <row r="81" spans="1:10" x14ac:dyDescent="0.2">
      <c r="A81">
        <v>80</v>
      </c>
      <c r="D81">
        <v>455</v>
      </c>
      <c r="F81">
        <f t="shared" si="2"/>
        <v>0</v>
      </c>
      <c r="I81">
        <v>80</v>
      </c>
      <c r="J81">
        <f t="shared" si="3"/>
        <v>1</v>
      </c>
    </row>
    <row r="82" spans="1:10" x14ac:dyDescent="0.2">
      <c r="A82">
        <v>81</v>
      </c>
      <c r="D82">
        <v>460</v>
      </c>
      <c r="F82">
        <f t="shared" si="2"/>
        <v>0</v>
      </c>
      <c r="I82">
        <v>81</v>
      </c>
      <c r="J82">
        <f t="shared" si="3"/>
        <v>1</v>
      </c>
    </row>
    <row r="83" spans="1:10" x14ac:dyDescent="0.2">
      <c r="A83">
        <v>82</v>
      </c>
      <c r="D83">
        <v>465</v>
      </c>
      <c r="F83">
        <f t="shared" si="2"/>
        <v>0</v>
      </c>
      <c r="I83">
        <v>82</v>
      </c>
      <c r="J83">
        <f t="shared" si="3"/>
        <v>1</v>
      </c>
    </row>
    <row r="84" spans="1:10" x14ac:dyDescent="0.2">
      <c r="A84">
        <v>83</v>
      </c>
      <c r="D84">
        <v>470</v>
      </c>
      <c r="F84">
        <f t="shared" si="2"/>
        <v>0</v>
      </c>
      <c r="I84">
        <v>83</v>
      </c>
      <c r="J84">
        <f t="shared" si="3"/>
        <v>1</v>
      </c>
    </row>
    <row r="85" spans="1:10" x14ac:dyDescent="0.2">
      <c r="A85">
        <v>84</v>
      </c>
      <c r="D85">
        <v>475</v>
      </c>
      <c r="F85">
        <f t="shared" si="2"/>
        <v>0</v>
      </c>
      <c r="I85">
        <v>84</v>
      </c>
      <c r="J85">
        <f t="shared" si="3"/>
        <v>1</v>
      </c>
    </row>
    <row r="86" spans="1:10" x14ac:dyDescent="0.2">
      <c r="A86">
        <v>85</v>
      </c>
      <c r="D86">
        <v>480</v>
      </c>
      <c r="F86">
        <f t="shared" si="2"/>
        <v>0</v>
      </c>
      <c r="I86">
        <v>85</v>
      </c>
      <c r="J86">
        <f t="shared" si="3"/>
        <v>1</v>
      </c>
    </row>
    <row r="87" spans="1:10" x14ac:dyDescent="0.2">
      <c r="A87">
        <v>86</v>
      </c>
      <c r="D87">
        <v>485</v>
      </c>
      <c r="F87">
        <f t="shared" si="2"/>
        <v>0</v>
      </c>
      <c r="I87">
        <v>86</v>
      </c>
      <c r="J87">
        <f t="shared" si="3"/>
        <v>1</v>
      </c>
    </row>
    <row r="88" spans="1:10" x14ac:dyDescent="0.2">
      <c r="A88">
        <v>87</v>
      </c>
      <c r="D88">
        <v>490</v>
      </c>
      <c r="F88">
        <f t="shared" si="2"/>
        <v>0</v>
      </c>
      <c r="I88">
        <v>87</v>
      </c>
      <c r="J88">
        <f t="shared" si="3"/>
        <v>1</v>
      </c>
    </row>
    <row r="89" spans="1:10" x14ac:dyDescent="0.2">
      <c r="A89">
        <v>88</v>
      </c>
      <c r="D89">
        <v>495</v>
      </c>
      <c r="F89">
        <f t="shared" si="2"/>
        <v>0</v>
      </c>
      <c r="I89">
        <v>88</v>
      </c>
      <c r="J89">
        <f t="shared" si="3"/>
        <v>1</v>
      </c>
    </row>
    <row r="90" spans="1:10" x14ac:dyDescent="0.2">
      <c r="A90">
        <v>89</v>
      </c>
      <c r="D90">
        <v>500</v>
      </c>
      <c r="F90">
        <f t="shared" si="2"/>
        <v>0</v>
      </c>
      <c r="I90">
        <v>89</v>
      </c>
      <c r="J90">
        <f t="shared" si="3"/>
        <v>1</v>
      </c>
    </row>
    <row r="91" spans="1:10" x14ac:dyDescent="0.2">
      <c r="A91">
        <v>90</v>
      </c>
      <c r="D91">
        <v>505</v>
      </c>
      <c r="F91">
        <f t="shared" si="2"/>
        <v>0</v>
      </c>
      <c r="I91">
        <v>90</v>
      </c>
      <c r="J91">
        <f t="shared" si="3"/>
        <v>1</v>
      </c>
    </row>
    <row r="92" spans="1:10" x14ac:dyDescent="0.2">
      <c r="A92">
        <v>91</v>
      </c>
      <c r="D92">
        <v>510</v>
      </c>
      <c r="F92">
        <f t="shared" si="2"/>
        <v>0</v>
      </c>
      <c r="I92">
        <v>91</v>
      </c>
      <c r="J92">
        <f t="shared" si="3"/>
        <v>1</v>
      </c>
    </row>
    <row r="93" spans="1:10" x14ac:dyDescent="0.2">
      <c r="A93">
        <v>92</v>
      </c>
      <c r="D93">
        <v>515</v>
      </c>
      <c r="F93">
        <f t="shared" si="2"/>
        <v>0</v>
      </c>
      <c r="I93">
        <v>92</v>
      </c>
      <c r="J93">
        <f t="shared" si="3"/>
        <v>1</v>
      </c>
    </row>
    <row r="94" spans="1:10" x14ac:dyDescent="0.2">
      <c r="A94">
        <v>93</v>
      </c>
      <c r="D94">
        <v>520</v>
      </c>
      <c r="F94">
        <f t="shared" si="2"/>
        <v>0</v>
      </c>
      <c r="I94">
        <v>93</v>
      </c>
      <c r="J94">
        <f t="shared" si="3"/>
        <v>1</v>
      </c>
    </row>
    <row r="95" spans="1:10" x14ac:dyDescent="0.2">
      <c r="A95">
        <v>94</v>
      </c>
      <c r="D95">
        <v>525</v>
      </c>
      <c r="F95">
        <f t="shared" si="2"/>
        <v>0</v>
      </c>
      <c r="I95">
        <v>94</v>
      </c>
      <c r="J95">
        <f t="shared" si="3"/>
        <v>1</v>
      </c>
    </row>
    <row r="96" spans="1:10" x14ac:dyDescent="0.2">
      <c r="A96">
        <v>95</v>
      </c>
      <c r="D96">
        <v>530</v>
      </c>
      <c r="F96">
        <f t="shared" si="2"/>
        <v>0</v>
      </c>
      <c r="I96">
        <v>95</v>
      </c>
      <c r="J96">
        <f t="shared" si="3"/>
        <v>1</v>
      </c>
    </row>
    <row r="97" spans="1:10" x14ac:dyDescent="0.2">
      <c r="A97">
        <v>96</v>
      </c>
      <c r="D97">
        <v>535</v>
      </c>
      <c r="F97">
        <f t="shared" si="2"/>
        <v>0</v>
      </c>
      <c r="I97">
        <v>96</v>
      </c>
      <c r="J97">
        <f t="shared" si="3"/>
        <v>1</v>
      </c>
    </row>
    <row r="98" spans="1:10" x14ac:dyDescent="0.2">
      <c r="A98">
        <v>97</v>
      </c>
      <c r="D98">
        <v>540</v>
      </c>
      <c r="F98">
        <f t="shared" si="2"/>
        <v>0</v>
      </c>
      <c r="I98">
        <v>97</v>
      </c>
      <c r="J98">
        <f t="shared" si="3"/>
        <v>1</v>
      </c>
    </row>
    <row r="99" spans="1:10" x14ac:dyDescent="0.2">
      <c r="A99">
        <v>98</v>
      </c>
      <c r="D99">
        <v>545</v>
      </c>
      <c r="F99">
        <f t="shared" si="2"/>
        <v>0</v>
      </c>
      <c r="I99">
        <v>98</v>
      </c>
      <c r="J99">
        <f t="shared" si="3"/>
        <v>1</v>
      </c>
    </row>
    <row r="100" spans="1:10" x14ac:dyDescent="0.2">
      <c r="A100">
        <v>99</v>
      </c>
      <c r="D100">
        <v>550</v>
      </c>
      <c r="F100">
        <f t="shared" si="2"/>
        <v>0</v>
      </c>
      <c r="I100">
        <v>99</v>
      </c>
      <c r="J100">
        <f t="shared" si="3"/>
        <v>1</v>
      </c>
    </row>
    <row r="101" spans="1:10" x14ac:dyDescent="0.2">
      <c r="A101">
        <v>100</v>
      </c>
      <c r="D101">
        <v>555</v>
      </c>
      <c r="F101">
        <f t="shared" si="2"/>
        <v>0</v>
      </c>
      <c r="I101">
        <v>100</v>
      </c>
      <c r="J101">
        <f t="shared" si="3"/>
        <v>1</v>
      </c>
    </row>
    <row r="102" spans="1:10" x14ac:dyDescent="0.2">
      <c r="A102">
        <v>101</v>
      </c>
      <c r="D102">
        <v>560</v>
      </c>
      <c r="F102">
        <f t="shared" si="2"/>
        <v>0</v>
      </c>
      <c r="I102">
        <v>101</v>
      </c>
      <c r="J102">
        <f t="shared" si="3"/>
        <v>1</v>
      </c>
    </row>
    <row r="103" spans="1:10" x14ac:dyDescent="0.2">
      <c r="A103">
        <v>102</v>
      </c>
      <c r="D103">
        <v>565</v>
      </c>
      <c r="F103">
        <f t="shared" si="2"/>
        <v>0</v>
      </c>
      <c r="I103">
        <v>102</v>
      </c>
      <c r="J103">
        <f t="shared" si="3"/>
        <v>1</v>
      </c>
    </row>
    <row r="104" spans="1:10" x14ac:dyDescent="0.2">
      <c r="A104">
        <v>103</v>
      </c>
      <c r="D104">
        <v>570</v>
      </c>
      <c r="F104">
        <f t="shared" si="2"/>
        <v>0</v>
      </c>
      <c r="I104">
        <v>103</v>
      </c>
      <c r="J104">
        <f t="shared" si="3"/>
        <v>1</v>
      </c>
    </row>
    <row r="105" spans="1:10" x14ac:dyDescent="0.2">
      <c r="A105">
        <v>104</v>
      </c>
      <c r="D105">
        <v>575</v>
      </c>
      <c r="F105">
        <f t="shared" si="2"/>
        <v>0</v>
      </c>
      <c r="I105">
        <v>104</v>
      </c>
      <c r="J105">
        <f t="shared" si="3"/>
        <v>1</v>
      </c>
    </row>
    <row r="106" spans="1:10" x14ac:dyDescent="0.2">
      <c r="A106">
        <v>105</v>
      </c>
      <c r="D106">
        <v>580</v>
      </c>
      <c r="F106">
        <f t="shared" si="2"/>
        <v>0</v>
      </c>
      <c r="I106">
        <v>105</v>
      </c>
      <c r="J106">
        <f t="shared" si="3"/>
        <v>1</v>
      </c>
    </row>
    <row r="107" spans="1:10" x14ac:dyDescent="0.2">
      <c r="A107">
        <v>106</v>
      </c>
      <c r="D107">
        <v>585</v>
      </c>
      <c r="F107">
        <f t="shared" si="2"/>
        <v>0</v>
      </c>
      <c r="I107">
        <v>106</v>
      </c>
      <c r="J107">
        <f t="shared" si="3"/>
        <v>1</v>
      </c>
    </row>
    <row r="108" spans="1:10" x14ac:dyDescent="0.2">
      <c r="A108">
        <v>107</v>
      </c>
      <c r="D108">
        <v>590</v>
      </c>
      <c r="F108">
        <f t="shared" si="2"/>
        <v>0</v>
      </c>
      <c r="I108">
        <v>107</v>
      </c>
      <c r="J108">
        <f t="shared" si="3"/>
        <v>1</v>
      </c>
    </row>
    <row r="109" spans="1:10" x14ac:dyDescent="0.2">
      <c r="A109">
        <v>108</v>
      </c>
      <c r="D109">
        <v>595</v>
      </c>
      <c r="F109">
        <f t="shared" si="2"/>
        <v>0</v>
      </c>
      <c r="I109">
        <v>108</v>
      </c>
      <c r="J109">
        <f t="shared" si="3"/>
        <v>1</v>
      </c>
    </row>
    <row r="110" spans="1:10" x14ac:dyDescent="0.2">
      <c r="A110">
        <v>109</v>
      </c>
      <c r="D110">
        <v>600</v>
      </c>
      <c r="F110">
        <f t="shared" si="2"/>
        <v>0</v>
      </c>
      <c r="I110">
        <v>109</v>
      </c>
      <c r="J110">
        <f t="shared" si="3"/>
        <v>1</v>
      </c>
    </row>
    <row r="111" spans="1:10" x14ac:dyDescent="0.2">
      <c r="A111">
        <v>110</v>
      </c>
      <c r="D111">
        <v>605</v>
      </c>
      <c r="F111">
        <f t="shared" si="2"/>
        <v>0</v>
      </c>
      <c r="I111">
        <v>110</v>
      </c>
      <c r="J111">
        <f t="shared" si="3"/>
        <v>1</v>
      </c>
    </row>
    <row r="112" spans="1:10" x14ac:dyDescent="0.2">
      <c r="A112">
        <v>111</v>
      </c>
      <c r="D112">
        <v>610</v>
      </c>
      <c r="F112">
        <f t="shared" si="2"/>
        <v>0</v>
      </c>
      <c r="I112">
        <v>111</v>
      </c>
      <c r="J112">
        <f t="shared" si="3"/>
        <v>1</v>
      </c>
    </row>
    <row r="113" spans="1:12" x14ac:dyDescent="0.2">
      <c r="A113">
        <v>112</v>
      </c>
      <c r="D113">
        <v>615</v>
      </c>
      <c r="F113">
        <f t="shared" si="2"/>
        <v>0</v>
      </c>
      <c r="I113">
        <v>112</v>
      </c>
      <c r="J113">
        <f t="shared" si="3"/>
        <v>1</v>
      </c>
    </row>
    <row r="114" spans="1:12" x14ac:dyDescent="0.2">
      <c r="A114">
        <v>113</v>
      </c>
      <c r="D114">
        <v>620</v>
      </c>
      <c r="F114">
        <f t="shared" si="2"/>
        <v>0</v>
      </c>
      <c r="I114">
        <v>113</v>
      </c>
      <c r="J114">
        <f t="shared" si="3"/>
        <v>1</v>
      </c>
    </row>
    <row r="115" spans="1:12" x14ac:dyDescent="0.2">
      <c r="A115">
        <v>114</v>
      </c>
      <c r="D115">
        <v>625</v>
      </c>
      <c r="F115">
        <f t="shared" si="2"/>
        <v>0</v>
      </c>
      <c r="I115">
        <v>114</v>
      </c>
      <c r="J115">
        <f t="shared" si="3"/>
        <v>1</v>
      </c>
    </row>
    <row r="116" spans="1:12" x14ac:dyDescent="0.2">
      <c r="A116">
        <v>115</v>
      </c>
      <c r="D116">
        <v>630</v>
      </c>
      <c r="F116">
        <f t="shared" si="2"/>
        <v>0</v>
      </c>
      <c r="I116">
        <v>115</v>
      </c>
      <c r="J116">
        <f t="shared" si="3"/>
        <v>1</v>
      </c>
    </row>
    <row r="117" spans="1:12" x14ac:dyDescent="0.2">
      <c r="A117">
        <v>116</v>
      </c>
      <c r="D117">
        <v>635</v>
      </c>
      <c r="F117">
        <f t="shared" si="2"/>
        <v>0</v>
      </c>
      <c r="I117">
        <v>116</v>
      </c>
      <c r="J117">
        <f t="shared" si="3"/>
        <v>1</v>
      </c>
    </row>
    <row r="118" spans="1:12" x14ac:dyDescent="0.2">
      <c r="A118">
        <v>117</v>
      </c>
      <c r="D118">
        <v>640</v>
      </c>
      <c r="F118">
        <f t="shared" si="2"/>
        <v>0</v>
      </c>
      <c r="I118">
        <v>117</v>
      </c>
      <c r="J118">
        <f t="shared" si="3"/>
        <v>1</v>
      </c>
    </row>
    <row r="119" spans="1:12" x14ac:dyDescent="0.2">
      <c r="A119">
        <v>118</v>
      </c>
      <c r="D119">
        <v>645</v>
      </c>
      <c r="F119">
        <f t="shared" si="2"/>
        <v>0</v>
      </c>
      <c r="I119">
        <v>118</v>
      </c>
      <c r="J119">
        <f t="shared" si="3"/>
        <v>1</v>
      </c>
    </row>
    <row r="120" spans="1:12" x14ac:dyDescent="0.2">
      <c r="A120">
        <v>119</v>
      </c>
      <c r="D120">
        <v>650</v>
      </c>
      <c r="F120">
        <f t="shared" si="2"/>
        <v>0</v>
      </c>
      <c r="I120">
        <v>119</v>
      </c>
      <c r="J120">
        <f t="shared" si="3"/>
        <v>1</v>
      </c>
    </row>
    <row r="121" spans="1:12" s="16" customFormat="1" x14ac:dyDescent="0.2">
      <c r="A121" s="16">
        <v>120</v>
      </c>
      <c r="D121" s="16">
        <v>655</v>
      </c>
      <c r="F121" s="16">
        <f t="shared" si="2"/>
        <v>0</v>
      </c>
      <c r="I121" s="16">
        <v>120</v>
      </c>
      <c r="J121" s="16">
        <f t="shared" si="3"/>
        <v>1</v>
      </c>
      <c r="L121" s="16" t="s">
        <v>428</v>
      </c>
    </row>
    <row r="122" spans="1:12" x14ac:dyDescent="0.2">
      <c r="A122">
        <v>121</v>
      </c>
      <c r="D122">
        <v>658</v>
      </c>
      <c r="F122">
        <f t="shared" si="2"/>
        <v>0</v>
      </c>
      <c r="I122">
        <v>121</v>
      </c>
      <c r="J122">
        <f t="shared" si="3"/>
        <v>1</v>
      </c>
    </row>
    <row r="123" spans="1:12" x14ac:dyDescent="0.2">
      <c r="A123">
        <v>122</v>
      </c>
      <c r="D123">
        <v>660</v>
      </c>
      <c r="F123">
        <f t="shared" si="2"/>
        <v>0</v>
      </c>
      <c r="I123">
        <v>122</v>
      </c>
      <c r="J123">
        <f t="shared" si="3"/>
        <v>1</v>
      </c>
    </row>
    <row r="124" spans="1:12" x14ac:dyDescent="0.2">
      <c r="A124">
        <v>123</v>
      </c>
      <c r="D124">
        <v>662</v>
      </c>
      <c r="F124">
        <f t="shared" si="2"/>
        <v>0</v>
      </c>
      <c r="I124">
        <v>123</v>
      </c>
      <c r="J124">
        <f t="shared" si="3"/>
        <v>1</v>
      </c>
    </row>
    <row r="125" spans="1:12" x14ac:dyDescent="0.2">
      <c r="A125">
        <v>124</v>
      </c>
      <c r="D125">
        <v>664</v>
      </c>
      <c r="F125">
        <f t="shared" si="2"/>
        <v>0</v>
      </c>
      <c r="I125">
        <v>124</v>
      </c>
      <c r="J125">
        <f t="shared" si="3"/>
        <v>1</v>
      </c>
    </row>
    <row r="126" spans="1:12" x14ac:dyDescent="0.2">
      <c r="A126">
        <v>125</v>
      </c>
      <c r="D126">
        <v>666</v>
      </c>
      <c r="F126">
        <f t="shared" si="2"/>
        <v>0</v>
      </c>
      <c r="I126">
        <v>125</v>
      </c>
      <c r="J126">
        <f t="shared" si="3"/>
        <v>1</v>
      </c>
    </row>
    <row r="127" spans="1:12" x14ac:dyDescent="0.2">
      <c r="A127">
        <v>126</v>
      </c>
      <c r="D127">
        <v>668</v>
      </c>
      <c r="F127">
        <f t="shared" si="2"/>
        <v>0</v>
      </c>
      <c r="I127">
        <v>126</v>
      </c>
      <c r="J127">
        <f t="shared" si="3"/>
        <v>1</v>
      </c>
    </row>
    <row r="128" spans="1:12" x14ac:dyDescent="0.2">
      <c r="A128">
        <v>127</v>
      </c>
      <c r="D128">
        <v>670</v>
      </c>
      <c r="F128">
        <f t="shared" si="2"/>
        <v>0</v>
      </c>
      <c r="I128">
        <v>127</v>
      </c>
      <c r="J128">
        <f t="shared" si="3"/>
        <v>1</v>
      </c>
    </row>
    <row r="129" spans="1:10" x14ac:dyDescent="0.2">
      <c r="A129">
        <v>128</v>
      </c>
      <c r="D129">
        <v>672</v>
      </c>
      <c r="F129">
        <f t="shared" si="2"/>
        <v>0</v>
      </c>
      <c r="I129">
        <v>128</v>
      </c>
      <c r="J129">
        <f t="shared" si="3"/>
        <v>1</v>
      </c>
    </row>
    <row r="130" spans="1:10" x14ac:dyDescent="0.2">
      <c r="A130">
        <v>129</v>
      </c>
      <c r="D130">
        <v>674</v>
      </c>
      <c r="F130">
        <f t="shared" si="2"/>
        <v>0</v>
      </c>
      <c r="I130">
        <v>129</v>
      </c>
      <c r="J130">
        <f t="shared" si="3"/>
        <v>1</v>
      </c>
    </row>
    <row r="131" spans="1:10" x14ac:dyDescent="0.2">
      <c r="A131">
        <v>130</v>
      </c>
      <c r="D131">
        <v>676</v>
      </c>
      <c r="F131">
        <f t="shared" ref="F131:F194" si="4">C131-C130</f>
        <v>0</v>
      </c>
      <c r="I131">
        <v>130</v>
      </c>
      <c r="J131">
        <f t="shared" si="3"/>
        <v>1</v>
      </c>
    </row>
    <row r="132" spans="1:10" x14ac:dyDescent="0.2">
      <c r="A132">
        <v>131</v>
      </c>
      <c r="D132">
        <v>678</v>
      </c>
      <c r="F132">
        <f t="shared" si="4"/>
        <v>0</v>
      </c>
      <c r="I132">
        <v>131</v>
      </c>
      <c r="J132">
        <f t="shared" ref="J132:J195" si="5">I132-I131</f>
        <v>1</v>
      </c>
    </row>
    <row r="133" spans="1:10" x14ac:dyDescent="0.2">
      <c r="A133">
        <v>132</v>
      </c>
      <c r="D133">
        <v>680</v>
      </c>
      <c r="F133">
        <f t="shared" si="4"/>
        <v>0</v>
      </c>
      <c r="I133">
        <v>132</v>
      </c>
      <c r="J133">
        <f t="shared" si="5"/>
        <v>1</v>
      </c>
    </row>
    <row r="134" spans="1:10" x14ac:dyDescent="0.2">
      <c r="A134">
        <v>133</v>
      </c>
      <c r="D134">
        <v>682</v>
      </c>
      <c r="F134">
        <f t="shared" si="4"/>
        <v>0</v>
      </c>
      <c r="I134">
        <v>133</v>
      </c>
      <c r="J134">
        <f t="shared" si="5"/>
        <v>1</v>
      </c>
    </row>
    <row r="135" spans="1:10" x14ac:dyDescent="0.2">
      <c r="A135">
        <v>134</v>
      </c>
      <c r="D135">
        <v>684</v>
      </c>
      <c r="F135">
        <f t="shared" si="4"/>
        <v>0</v>
      </c>
      <c r="I135">
        <v>134</v>
      </c>
      <c r="J135">
        <f t="shared" si="5"/>
        <v>1</v>
      </c>
    </row>
    <row r="136" spans="1:10" x14ac:dyDescent="0.2">
      <c r="A136">
        <v>135</v>
      </c>
      <c r="D136">
        <v>686</v>
      </c>
      <c r="F136">
        <f t="shared" si="4"/>
        <v>0</v>
      </c>
      <c r="I136">
        <v>135</v>
      </c>
      <c r="J136">
        <f t="shared" si="5"/>
        <v>1</v>
      </c>
    </row>
    <row r="137" spans="1:10" x14ac:dyDescent="0.2">
      <c r="A137">
        <v>136</v>
      </c>
      <c r="D137">
        <v>688</v>
      </c>
      <c r="F137">
        <f t="shared" si="4"/>
        <v>0</v>
      </c>
      <c r="I137">
        <v>136</v>
      </c>
      <c r="J137">
        <f t="shared" si="5"/>
        <v>1</v>
      </c>
    </row>
    <row r="138" spans="1:10" x14ac:dyDescent="0.2">
      <c r="A138">
        <v>137</v>
      </c>
      <c r="D138">
        <v>690</v>
      </c>
      <c r="F138">
        <f t="shared" si="4"/>
        <v>0</v>
      </c>
      <c r="I138">
        <v>137</v>
      </c>
      <c r="J138">
        <f t="shared" si="5"/>
        <v>1</v>
      </c>
    </row>
    <row r="139" spans="1:10" x14ac:dyDescent="0.2">
      <c r="A139">
        <v>138</v>
      </c>
      <c r="D139">
        <v>692</v>
      </c>
      <c r="F139">
        <f t="shared" si="4"/>
        <v>0</v>
      </c>
      <c r="I139">
        <v>138</v>
      </c>
      <c r="J139">
        <f t="shared" si="5"/>
        <v>1</v>
      </c>
    </row>
    <row r="140" spans="1:10" x14ac:dyDescent="0.2">
      <c r="A140">
        <v>139</v>
      </c>
      <c r="D140">
        <v>694</v>
      </c>
      <c r="F140">
        <f t="shared" si="4"/>
        <v>0</v>
      </c>
      <c r="I140">
        <v>139</v>
      </c>
      <c r="J140">
        <f t="shared" si="5"/>
        <v>1</v>
      </c>
    </row>
    <row r="141" spans="1:10" x14ac:dyDescent="0.2">
      <c r="A141">
        <v>140</v>
      </c>
      <c r="D141">
        <v>696</v>
      </c>
      <c r="F141">
        <f t="shared" si="4"/>
        <v>0</v>
      </c>
      <c r="I141">
        <v>140</v>
      </c>
      <c r="J141">
        <f t="shared" si="5"/>
        <v>1</v>
      </c>
    </row>
    <row r="142" spans="1:10" x14ac:dyDescent="0.2">
      <c r="A142">
        <v>141</v>
      </c>
      <c r="D142">
        <v>698</v>
      </c>
      <c r="F142">
        <f t="shared" si="4"/>
        <v>0</v>
      </c>
      <c r="I142">
        <v>141</v>
      </c>
      <c r="J142">
        <f t="shared" si="5"/>
        <v>1</v>
      </c>
    </row>
    <row r="143" spans="1:10" x14ac:dyDescent="0.2">
      <c r="A143">
        <v>142</v>
      </c>
      <c r="D143">
        <v>700</v>
      </c>
      <c r="F143">
        <f t="shared" si="4"/>
        <v>0</v>
      </c>
      <c r="I143">
        <v>142</v>
      </c>
      <c r="J143">
        <f t="shared" si="5"/>
        <v>1</v>
      </c>
    </row>
    <row r="144" spans="1:10" x14ac:dyDescent="0.2">
      <c r="A144">
        <v>143</v>
      </c>
      <c r="D144">
        <v>702</v>
      </c>
      <c r="F144">
        <f t="shared" si="4"/>
        <v>0</v>
      </c>
      <c r="I144">
        <v>143</v>
      </c>
      <c r="J144">
        <f t="shared" si="5"/>
        <v>1</v>
      </c>
    </row>
    <row r="145" spans="1:10" x14ac:dyDescent="0.2">
      <c r="A145">
        <v>144</v>
      </c>
      <c r="D145">
        <v>704</v>
      </c>
      <c r="F145">
        <f t="shared" si="4"/>
        <v>0</v>
      </c>
      <c r="I145">
        <v>144</v>
      </c>
      <c r="J145">
        <f t="shared" si="5"/>
        <v>1</v>
      </c>
    </row>
    <row r="146" spans="1:10" x14ac:dyDescent="0.2">
      <c r="A146">
        <v>145</v>
      </c>
      <c r="D146">
        <v>706</v>
      </c>
      <c r="F146">
        <f t="shared" si="4"/>
        <v>0</v>
      </c>
      <c r="I146">
        <v>145</v>
      </c>
      <c r="J146">
        <f t="shared" si="5"/>
        <v>1</v>
      </c>
    </row>
    <row r="147" spans="1:10" x14ac:dyDescent="0.2">
      <c r="A147">
        <v>146</v>
      </c>
      <c r="D147">
        <v>708</v>
      </c>
      <c r="F147">
        <f t="shared" si="4"/>
        <v>0</v>
      </c>
      <c r="I147">
        <v>146</v>
      </c>
      <c r="J147">
        <f t="shared" si="5"/>
        <v>1</v>
      </c>
    </row>
    <row r="148" spans="1:10" x14ac:dyDescent="0.2">
      <c r="A148">
        <v>147</v>
      </c>
      <c r="D148">
        <v>710</v>
      </c>
      <c r="F148">
        <f t="shared" si="4"/>
        <v>0</v>
      </c>
      <c r="I148">
        <v>147</v>
      </c>
      <c r="J148">
        <f t="shared" si="5"/>
        <v>1</v>
      </c>
    </row>
    <row r="149" spans="1:10" x14ac:dyDescent="0.2">
      <c r="A149">
        <v>148</v>
      </c>
      <c r="D149">
        <v>712</v>
      </c>
      <c r="F149">
        <f t="shared" si="4"/>
        <v>0</v>
      </c>
      <c r="I149">
        <v>148</v>
      </c>
      <c r="J149">
        <f t="shared" si="5"/>
        <v>1</v>
      </c>
    </row>
    <row r="150" spans="1:10" x14ac:dyDescent="0.2">
      <c r="A150">
        <v>149</v>
      </c>
      <c r="D150">
        <v>714</v>
      </c>
      <c r="F150">
        <f t="shared" si="4"/>
        <v>0</v>
      </c>
      <c r="I150">
        <v>149</v>
      </c>
      <c r="J150">
        <f t="shared" si="5"/>
        <v>1</v>
      </c>
    </row>
    <row r="151" spans="1:10" x14ac:dyDescent="0.2">
      <c r="A151">
        <v>150</v>
      </c>
      <c r="D151">
        <v>716</v>
      </c>
      <c r="F151">
        <f t="shared" si="4"/>
        <v>0</v>
      </c>
      <c r="I151">
        <v>150</v>
      </c>
      <c r="J151">
        <f t="shared" si="5"/>
        <v>1</v>
      </c>
    </row>
    <row r="152" spans="1:10" x14ac:dyDescent="0.2">
      <c r="A152">
        <v>151</v>
      </c>
      <c r="D152">
        <v>718</v>
      </c>
      <c r="F152">
        <f t="shared" si="4"/>
        <v>0</v>
      </c>
      <c r="I152">
        <v>151</v>
      </c>
      <c r="J152">
        <f t="shared" si="5"/>
        <v>1</v>
      </c>
    </row>
    <row r="153" spans="1:10" x14ac:dyDescent="0.2">
      <c r="A153">
        <v>152</v>
      </c>
      <c r="D153">
        <v>720</v>
      </c>
      <c r="F153">
        <f t="shared" si="4"/>
        <v>0</v>
      </c>
      <c r="I153">
        <v>152</v>
      </c>
      <c r="J153">
        <f t="shared" si="5"/>
        <v>1</v>
      </c>
    </row>
    <row r="154" spans="1:10" x14ac:dyDescent="0.2">
      <c r="A154">
        <v>153</v>
      </c>
      <c r="D154">
        <v>722</v>
      </c>
      <c r="F154">
        <f t="shared" si="4"/>
        <v>0</v>
      </c>
      <c r="I154">
        <v>153</v>
      </c>
      <c r="J154">
        <f t="shared" si="5"/>
        <v>1</v>
      </c>
    </row>
    <row r="155" spans="1:10" x14ac:dyDescent="0.2">
      <c r="A155">
        <v>154</v>
      </c>
      <c r="D155">
        <v>724</v>
      </c>
      <c r="F155">
        <f t="shared" si="4"/>
        <v>0</v>
      </c>
      <c r="I155">
        <v>154</v>
      </c>
      <c r="J155">
        <f t="shared" si="5"/>
        <v>1</v>
      </c>
    </row>
    <row r="156" spans="1:10" x14ac:dyDescent="0.2">
      <c r="A156">
        <v>155</v>
      </c>
      <c r="D156">
        <v>726</v>
      </c>
      <c r="F156">
        <f t="shared" si="4"/>
        <v>0</v>
      </c>
      <c r="I156">
        <v>155</v>
      </c>
      <c r="J156">
        <f t="shared" si="5"/>
        <v>1</v>
      </c>
    </row>
    <row r="157" spans="1:10" x14ac:dyDescent="0.2">
      <c r="A157">
        <v>156</v>
      </c>
      <c r="D157">
        <v>728</v>
      </c>
      <c r="F157">
        <f t="shared" si="4"/>
        <v>0</v>
      </c>
      <c r="I157">
        <v>156</v>
      </c>
      <c r="J157">
        <f t="shared" si="5"/>
        <v>1</v>
      </c>
    </row>
    <row r="158" spans="1:10" x14ac:dyDescent="0.2">
      <c r="A158">
        <v>157</v>
      </c>
      <c r="D158">
        <v>730</v>
      </c>
      <c r="F158">
        <f t="shared" si="4"/>
        <v>0</v>
      </c>
      <c r="I158">
        <v>157</v>
      </c>
      <c r="J158">
        <f t="shared" si="5"/>
        <v>1</v>
      </c>
    </row>
    <row r="159" spans="1:10" x14ac:dyDescent="0.2">
      <c r="A159">
        <v>158</v>
      </c>
      <c r="D159">
        <v>732</v>
      </c>
      <c r="F159">
        <f t="shared" si="4"/>
        <v>0</v>
      </c>
      <c r="I159">
        <v>158</v>
      </c>
      <c r="J159">
        <f t="shared" si="5"/>
        <v>1</v>
      </c>
    </row>
    <row r="160" spans="1:10" x14ac:dyDescent="0.2">
      <c r="A160">
        <v>159</v>
      </c>
      <c r="D160">
        <v>734</v>
      </c>
      <c r="F160">
        <f t="shared" si="4"/>
        <v>0</v>
      </c>
      <c r="I160">
        <v>159</v>
      </c>
      <c r="J160">
        <f t="shared" si="5"/>
        <v>1</v>
      </c>
    </row>
    <row r="161" spans="1:10" x14ac:dyDescent="0.2">
      <c r="A161">
        <v>160</v>
      </c>
      <c r="D161">
        <v>736</v>
      </c>
      <c r="F161">
        <f t="shared" si="4"/>
        <v>0</v>
      </c>
      <c r="I161">
        <v>160</v>
      </c>
      <c r="J161">
        <f t="shared" si="5"/>
        <v>1</v>
      </c>
    </row>
    <row r="162" spans="1:10" x14ac:dyDescent="0.2">
      <c r="A162">
        <v>161</v>
      </c>
      <c r="D162">
        <v>738</v>
      </c>
      <c r="F162">
        <f t="shared" si="4"/>
        <v>0</v>
      </c>
      <c r="I162">
        <v>161</v>
      </c>
      <c r="J162">
        <f t="shared" si="5"/>
        <v>1</v>
      </c>
    </row>
    <row r="163" spans="1:10" x14ac:dyDescent="0.2">
      <c r="A163">
        <v>162</v>
      </c>
      <c r="D163">
        <v>740</v>
      </c>
      <c r="F163">
        <f t="shared" si="4"/>
        <v>0</v>
      </c>
      <c r="I163">
        <v>162</v>
      </c>
      <c r="J163">
        <f t="shared" si="5"/>
        <v>1</v>
      </c>
    </row>
    <row r="164" spans="1:10" x14ac:dyDescent="0.2">
      <c r="A164">
        <v>163</v>
      </c>
      <c r="D164">
        <v>742</v>
      </c>
      <c r="F164">
        <f t="shared" si="4"/>
        <v>0</v>
      </c>
      <c r="I164">
        <v>163</v>
      </c>
      <c r="J164">
        <f t="shared" si="5"/>
        <v>1</v>
      </c>
    </row>
    <row r="165" spans="1:10" x14ac:dyDescent="0.2">
      <c r="A165">
        <v>164</v>
      </c>
      <c r="D165">
        <v>744</v>
      </c>
      <c r="F165">
        <f t="shared" si="4"/>
        <v>0</v>
      </c>
      <c r="I165">
        <v>164</v>
      </c>
      <c r="J165">
        <f t="shared" si="5"/>
        <v>1</v>
      </c>
    </row>
    <row r="166" spans="1:10" x14ac:dyDescent="0.2">
      <c r="A166">
        <v>165</v>
      </c>
      <c r="D166">
        <v>746</v>
      </c>
      <c r="F166">
        <f t="shared" si="4"/>
        <v>0</v>
      </c>
      <c r="I166">
        <v>165</v>
      </c>
      <c r="J166">
        <f t="shared" si="5"/>
        <v>1</v>
      </c>
    </row>
    <row r="167" spans="1:10" x14ac:dyDescent="0.2">
      <c r="A167">
        <v>166</v>
      </c>
      <c r="D167">
        <v>748</v>
      </c>
      <c r="F167">
        <f t="shared" si="4"/>
        <v>0</v>
      </c>
      <c r="I167">
        <v>166</v>
      </c>
      <c r="J167">
        <f t="shared" si="5"/>
        <v>1</v>
      </c>
    </row>
    <row r="168" spans="1:10" x14ac:dyDescent="0.2">
      <c r="A168">
        <v>167</v>
      </c>
      <c r="D168">
        <v>750</v>
      </c>
      <c r="F168">
        <f t="shared" si="4"/>
        <v>0</v>
      </c>
      <c r="I168">
        <v>167</v>
      </c>
      <c r="J168">
        <f t="shared" si="5"/>
        <v>1</v>
      </c>
    </row>
    <row r="169" spans="1:10" x14ac:dyDescent="0.2">
      <c r="A169">
        <v>168</v>
      </c>
      <c r="D169">
        <v>752</v>
      </c>
      <c r="F169">
        <f t="shared" si="4"/>
        <v>0</v>
      </c>
      <c r="I169">
        <v>168</v>
      </c>
      <c r="J169">
        <f t="shared" si="5"/>
        <v>1</v>
      </c>
    </row>
    <row r="170" spans="1:10" x14ac:dyDescent="0.2">
      <c r="A170">
        <v>169</v>
      </c>
      <c r="D170">
        <v>754</v>
      </c>
      <c r="F170">
        <f t="shared" si="4"/>
        <v>0</v>
      </c>
      <c r="I170">
        <v>169</v>
      </c>
      <c r="J170">
        <f t="shared" si="5"/>
        <v>1</v>
      </c>
    </row>
    <row r="171" spans="1:10" x14ac:dyDescent="0.2">
      <c r="A171">
        <v>170</v>
      </c>
      <c r="D171">
        <v>756</v>
      </c>
      <c r="F171">
        <f t="shared" si="4"/>
        <v>0</v>
      </c>
      <c r="I171">
        <v>170</v>
      </c>
      <c r="J171">
        <f t="shared" si="5"/>
        <v>1</v>
      </c>
    </row>
    <row r="172" spans="1:10" x14ac:dyDescent="0.2">
      <c r="A172">
        <v>171</v>
      </c>
      <c r="D172">
        <v>758</v>
      </c>
      <c r="F172">
        <f t="shared" si="4"/>
        <v>0</v>
      </c>
      <c r="I172">
        <v>171</v>
      </c>
      <c r="J172">
        <f t="shared" si="5"/>
        <v>1</v>
      </c>
    </row>
    <row r="173" spans="1:10" x14ac:dyDescent="0.2">
      <c r="A173">
        <v>172</v>
      </c>
      <c r="D173">
        <v>760</v>
      </c>
      <c r="F173">
        <f t="shared" si="4"/>
        <v>0</v>
      </c>
      <c r="I173">
        <v>172</v>
      </c>
      <c r="J173">
        <f t="shared" si="5"/>
        <v>1</v>
      </c>
    </row>
    <row r="174" spans="1:10" x14ac:dyDescent="0.2">
      <c r="A174">
        <v>173</v>
      </c>
      <c r="D174">
        <v>762</v>
      </c>
      <c r="F174">
        <f t="shared" si="4"/>
        <v>0</v>
      </c>
      <c r="I174">
        <v>173</v>
      </c>
      <c r="J174">
        <f t="shared" si="5"/>
        <v>1</v>
      </c>
    </row>
    <row r="175" spans="1:10" x14ac:dyDescent="0.2">
      <c r="A175">
        <v>174</v>
      </c>
      <c r="D175">
        <v>764</v>
      </c>
      <c r="F175">
        <f t="shared" si="4"/>
        <v>0</v>
      </c>
      <c r="I175">
        <v>174</v>
      </c>
      <c r="J175">
        <f t="shared" si="5"/>
        <v>1</v>
      </c>
    </row>
    <row r="176" spans="1:10" x14ac:dyDescent="0.2">
      <c r="A176">
        <v>175</v>
      </c>
      <c r="D176">
        <v>766</v>
      </c>
      <c r="F176">
        <f t="shared" si="4"/>
        <v>0</v>
      </c>
      <c r="I176">
        <v>175</v>
      </c>
      <c r="J176">
        <f t="shared" si="5"/>
        <v>1</v>
      </c>
    </row>
    <row r="177" spans="1:10" x14ac:dyDescent="0.2">
      <c r="A177">
        <v>176</v>
      </c>
      <c r="D177">
        <v>768</v>
      </c>
      <c r="F177">
        <f t="shared" si="4"/>
        <v>0</v>
      </c>
      <c r="I177">
        <v>176</v>
      </c>
      <c r="J177">
        <f t="shared" si="5"/>
        <v>1</v>
      </c>
    </row>
    <row r="178" spans="1:10" x14ac:dyDescent="0.2">
      <c r="A178">
        <v>177</v>
      </c>
      <c r="D178">
        <v>770</v>
      </c>
      <c r="F178">
        <f t="shared" si="4"/>
        <v>0</v>
      </c>
      <c r="I178">
        <v>177</v>
      </c>
      <c r="J178">
        <f t="shared" si="5"/>
        <v>1</v>
      </c>
    </row>
    <row r="179" spans="1:10" x14ac:dyDescent="0.2">
      <c r="A179">
        <v>178</v>
      </c>
      <c r="D179">
        <v>772</v>
      </c>
      <c r="F179">
        <f t="shared" si="4"/>
        <v>0</v>
      </c>
      <c r="I179">
        <v>178</v>
      </c>
      <c r="J179">
        <f t="shared" si="5"/>
        <v>1</v>
      </c>
    </row>
    <row r="180" spans="1:10" x14ac:dyDescent="0.2">
      <c r="A180">
        <v>179</v>
      </c>
      <c r="D180">
        <v>774</v>
      </c>
      <c r="F180">
        <f t="shared" si="4"/>
        <v>0</v>
      </c>
      <c r="I180">
        <v>179</v>
      </c>
      <c r="J180">
        <f t="shared" si="5"/>
        <v>1</v>
      </c>
    </row>
    <row r="181" spans="1:10" x14ac:dyDescent="0.2">
      <c r="A181">
        <v>180</v>
      </c>
      <c r="D181">
        <v>776</v>
      </c>
      <c r="F181">
        <f t="shared" si="4"/>
        <v>0</v>
      </c>
      <c r="I181">
        <v>180</v>
      </c>
      <c r="J181">
        <f t="shared" si="5"/>
        <v>1</v>
      </c>
    </row>
    <row r="182" spans="1:10" x14ac:dyDescent="0.2">
      <c r="A182">
        <v>181</v>
      </c>
      <c r="D182">
        <v>778</v>
      </c>
      <c r="F182">
        <f t="shared" si="4"/>
        <v>0</v>
      </c>
      <c r="I182">
        <v>181</v>
      </c>
      <c r="J182">
        <f t="shared" si="5"/>
        <v>1</v>
      </c>
    </row>
    <row r="183" spans="1:10" x14ac:dyDescent="0.2">
      <c r="A183">
        <v>182</v>
      </c>
      <c r="D183">
        <v>780</v>
      </c>
      <c r="F183">
        <f t="shared" si="4"/>
        <v>0</v>
      </c>
      <c r="I183">
        <v>182</v>
      </c>
      <c r="J183">
        <f t="shared" si="5"/>
        <v>1</v>
      </c>
    </row>
    <row r="184" spans="1:10" x14ac:dyDescent="0.2">
      <c r="A184">
        <v>183</v>
      </c>
      <c r="D184">
        <v>782</v>
      </c>
      <c r="F184">
        <f t="shared" si="4"/>
        <v>0</v>
      </c>
      <c r="I184">
        <v>183</v>
      </c>
      <c r="J184">
        <f t="shared" si="5"/>
        <v>1</v>
      </c>
    </row>
    <row r="185" spans="1:10" x14ac:dyDescent="0.2">
      <c r="A185">
        <v>184</v>
      </c>
      <c r="D185">
        <v>784</v>
      </c>
      <c r="F185">
        <f t="shared" si="4"/>
        <v>0</v>
      </c>
      <c r="I185">
        <v>184</v>
      </c>
      <c r="J185">
        <f t="shared" si="5"/>
        <v>1</v>
      </c>
    </row>
    <row r="186" spans="1:10" x14ac:dyDescent="0.2">
      <c r="A186">
        <v>185</v>
      </c>
      <c r="D186">
        <v>786</v>
      </c>
      <c r="F186">
        <f t="shared" si="4"/>
        <v>0</v>
      </c>
      <c r="I186">
        <v>185</v>
      </c>
      <c r="J186">
        <f t="shared" si="5"/>
        <v>1</v>
      </c>
    </row>
    <row r="187" spans="1:10" x14ac:dyDescent="0.2">
      <c r="A187">
        <v>186</v>
      </c>
      <c r="D187">
        <v>788</v>
      </c>
      <c r="F187">
        <f t="shared" si="4"/>
        <v>0</v>
      </c>
      <c r="I187">
        <v>186</v>
      </c>
      <c r="J187">
        <f t="shared" si="5"/>
        <v>1</v>
      </c>
    </row>
    <row r="188" spans="1:10" x14ac:dyDescent="0.2">
      <c r="A188">
        <v>187</v>
      </c>
      <c r="D188">
        <v>790</v>
      </c>
      <c r="F188">
        <f t="shared" si="4"/>
        <v>0</v>
      </c>
      <c r="I188">
        <v>187</v>
      </c>
      <c r="J188">
        <f t="shared" si="5"/>
        <v>1</v>
      </c>
    </row>
    <row r="189" spans="1:10" x14ac:dyDescent="0.2">
      <c r="A189">
        <v>188</v>
      </c>
      <c r="D189">
        <v>792</v>
      </c>
      <c r="F189">
        <f t="shared" si="4"/>
        <v>0</v>
      </c>
      <c r="I189">
        <v>188</v>
      </c>
      <c r="J189">
        <f t="shared" si="5"/>
        <v>1</v>
      </c>
    </row>
    <row r="190" spans="1:10" x14ac:dyDescent="0.2">
      <c r="A190">
        <v>189</v>
      </c>
      <c r="D190">
        <v>794</v>
      </c>
      <c r="F190">
        <f t="shared" si="4"/>
        <v>0</v>
      </c>
      <c r="I190">
        <v>189</v>
      </c>
      <c r="J190">
        <f t="shared" si="5"/>
        <v>1</v>
      </c>
    </row>
    <row r="191" spans="1:10" x14ac:dyDescent="0.2">
      <c r="A191">
        <v>190</v>
      </c>
      <c r="D191">
        <v>796</v>
      </c>
      <c r="F191">
        <f t="shared" si="4"/>
        <v>0</v>
      </c>
      <c r="I191">
        <v>190</v>
      </c>
      <c r="J191">
        <f t="shared" si="5"/>
        <v>1</v>
      </c>
    </row>
    <row r="192" spans="1:10" x14ac:dyDescent="0.2">
      <c r="A192">
        <v>191</v>
      </c>
      <c r="D192">
        <v>798</v>
      </c>
      <c r="F192">
        <f t="shared" si="4"/>
        <v>0</v>
      </c>
      <c r="I192">
        <v>191</v>
      </c>
      <c r="J192">
        <f t="shared" si="5"/>
        <v>1</v>
      </c>
    </row>
    <row r="193" spans="1:10" x14ac:dyDescent="0.2">
      <c r="A193">
        <v>192</v>
      </c>
      <c r="D193">
        <v>800</v>
      </c>
      <c r="F193">
        <f t="shared" si="4"/>
        <v>0</v>
      </c>
      <c r="I193">
        <v>192</v>
      </c>
      <c r="J193">
        <f t="shared" si="5"/>
        <v>1</v>
      </c>
    </row>
    <row r="194" spans="1:10" x14ac:dyDescent="0.2">
      <c r="A194">
        <v>193</v>
      </c>
      <c r="D194">
        <v>802</v>
      </c>
      <c r="F194">
        <f t="shared" si="4"/>
        <v>0</v>
      </c>
      <c r="I194">
        <v>193</v>
      </c>
      <c r="J194">
        <f t="shared" si="5"/>
        <v>1</v>
      </c>
    </row>
    <row r="195" spans="1:10" x14ac:dyDescent="0.2">
      <c r="A195">
        <v>194</v>
      </c>
      <c r="D195">
        <v>804</v>
      </c>
      <c r="F195">
        <f t="shared" ref="F195:F258" si="6">C195-C194</f>
        <v>0</v>
      </c>
      <c r="I195">
        <v>194</v>
      </c>
      <c r="J195">
        <f t="shared" si="5"/>
        <v>1</v>
      </c>
    </row>
    <row r="196" spans="1:10" x14ac:dyDescent="0.2">
      <c r="A196">
        <v>195</v>
      </c>
      <c r="D196">
        <v>806</v>
      </c>
      <c r="F196">
        <f t="shared" si="6"/>
        <v>0</v>
      </c>
      <c r="I196">
        <v>195</v>
      </c>
      <c r="J196">
        <f t="shared" ref="J196:J259" si="7">I196-I195</f>
        <v>1</v>
      </c>
    </row>
    <row r="197" spans="1:10" x14ac:dyDescent="0.2">
      <c r="A197">
        <v>196</v>
      </c>
      <c r="D197">
        <v>808</v>
      </c>
      <c r="F197">
        <f t="shared" si="6"/>
        <v>0</v>
      </c>
      <c r="I197">
        <v>196</v>
      </c>
      <c r="J197">
        <f t="shared" si="7"/>
        <v>1</v>
      </c>
    </row>
    <row r="198" spans="1:10" x14ac:dyDescent="0.2">
      <c r="A198">
        <v>197</v>
      </c>
      <c r="D198">
        <v>810</v>
      </c>
      <c r="F198">
        <f t="shared" si="6"/>
        <v>0</v>
      </c>
      <c r="I198">
        <v>197</v>
      </c>
      <c r="J198">
        <f t="shared" si="7"/>
        <v>1</v>
      </c>
    </row>
    <row r="199" spans="1:10" x14ac:dyDescent="0.2">
      <c r="A199">
        <v>198</v>
      </c>
      <c r="D199">
        <v>812</v>
      </c>
      <c r="F199">
        <f t="shared" si="6"/>
        <v>0</v>
      </c>
      <c r="I199">
        <v>198</v>
      </c>
      <c r="J199">
        <f t="shared" si="7"/>
        <v>1</v>
      </c>
    </row>
    <row r="200" spans="1:10" x14ac:dyDescent="0.2">
      <c r="A200">
        <v>199</v>
      </c>
      <c r="D200">
        <v>814</v>
      </c>
      <c r="F200">
        <f t="shared" si="6"/>
        <v>0</v>
      </c>
      <c r="I200">
        <v>199</v>
      </c>
      <c r="J200">
        <f t="shared" si="7"/>
        <v>1</v>
      </c>
    </row>
    <row r="201" spans="1:10" x14ac:dyDescent="0.2">
      <c r="A201">
        <v>200</v>
      </c>
      <c r="D201">
        <v>816</v>
      </c>
      <c r="F201">
        <f t="shared" si="6"/>
        <v>0</v>
      </c>
      <c r="I201">
        <v>200</v>
      </c>
      <c r="J201">
        <f t="shared" si="7"/>
        <v>1</v>
      </c>
    </row>
    <row r="202" spans="1:10" x14ac:dyDescent="0.2">
      <c r="A202">
        <v>201</v>
      </c>
      <c r="D202">
        <v>818</v>
      </c>
      <c r="F202">
        <f t="shared" si="6"/>
        <v>0</v>
      </c>
      <c r="I202">
        <v>201</v>
      </c>
      <c r="J202">
        <f t="shared" si="7"/>
        <v>1</v>
      </c>
    </row>
    <row r="203" spans="1:10" x14ac:dyDescent="0.2">
      <c r="A203">
        <v>202</v>
      </c>
      <c r="D203">
        <v>820</v>
      </c>
      <c r="F203">
        <f t="shared" si="6"/>
        <v>0</v>
      </c>
      <c r="I203">
        <v>202</v>
      </c>
      <c r="J203">
        <f t="shared" si="7"/>
        <v>1</v>
      </c>
    </row>
    <row r="204" spans="1:10" x14ac:dyDescent="0.2">
      <c r="A204">
        <v>203</v>
      </c>
      <c r="D204">
        <v>822</v>
      </c>
      <c r="F204">
        <f t="shared" si="6"/>
        <v>0</v>
      </c>
      <c r="I204">
        <v>203</v>
      </c>
      <c r="J204">
        <f t="shared" si="7"/>
        <v>1</v>
      </c>
    </row>
    <row r="205" spans="1:10" x14ac:dyDescent="0.2">
      <c r="A205">
        <v>204</v>
      </c>
      <c r="D205">
        <v>824</v>
      </c>
      <c r="F205">
        <f t="shared" si="6"/>
        <v>0</v>
      </c>
      <c r="I205">
        <v>204</v>
      </c>
      <c r="J205">
        <f t="shared" si="7"/>
        <v>1</v>
      </c>
    </row>
    <row r="206" spans="1:10" x14ac:dyDescent="0.2">
      <c r="A206">
        <v>205</v>
      </c>
      <c r="D206">
        <v>826</v>
      </c>
      <c r="F206">
        <f t="shared" si="6"/>
        <v>0</v>
      </c>
      <c r="I206">
        <v>205</v>
      </c>
      <c r="J206">
        <f t="shared" si="7"/>
        <v>1</v>
      </c>
    </row>
    <row r="207" spans="1:10" x14ac:dyDescent="0.2">
      <c r="A207">
        <v>206</v>
      </c>
      <c r="D207">
        <v>828</v>
      </c>
      <c r="F207">
        <f t="shared" si="6"/>
        <v>0</v>
      </c>
      <c r="I207">
        <v>206</v>
      </c>
      <c r="J207">
        <f t="shared" si="7"/>
        <v>1</v>
      </c>
    </row>
    <row r="208" spans="1:10" x14ac:dyDescent="0.2">
      <c r="A208">
        <v>207</v>
      </c>
      <c r="D208">
        <v>830</v>
      </c>
      <c r="F208">
        <f t="shared" si="6"/>
        <v>0</v>
      </c>
      <c r="I208">
        <v>207</v>
      </c>
      <c r="J208">
        <f t="shared" si="7"/>
        <v>1</v>
      </c>
    </row>
    <row r="209" spans="1:10" x14ac:dyDescent="0.2">
      <c r="A209">
        <v>208</v>
      </c>
      <c r="D209">
        <v>832</v>
      </c>
      <c r="F209">
        <f t="shared" si="6"/>
        <v>0</v>
      </c>
      <c r="I209">
        <v>208</v>
      </c>
      <c r="J209">
        <f t="shared" si="7"/>
        <v>1</v>
      </c>
    </row>
    <row r="210" spans="1:10" x14ac:dyDescent="0.2">
      <c r="A210">
        <v>209</v>
      </c>
      <c r="D210">
        <v>834</v>
      </c>
      <c r="F210">
        <f t="shared" si="6"/>
        <v>0</v>
      </c>
      <c r="I210">
        <v>209</v>
      </c>
      <c r="J210">
        <f t="shared" si="7"/>
        <v>1</v>
      </c>
    </row>
    <row r="211" spans="1:10" x14ac:dyDescent="0.2">
      <c r="A211">
        <v>210</v>
      </c>
      <c r="D211">
        <v>836</v>
      </c>
      <c r="F211">
        <f t="shared" si="6"/>
        <v>0</v>
      </c>
      <c r="I211">
        <v>210</v>
      </c>
      <c r="J211">
        <f t="shared" si="7"/>
        <v>1</v>
      </c>
    </row>
    <row r="212" spans="1:10" x14ac:dyDescent="0.2">
      <c r="A212">
        <v>211</v>
      </c>
      <c r="D212">
        <v>838</v>
      </c>
      <c r="F212">
        <f t="shared" si="6"/>
        <v>0</v>
      </c>
      <c r="I212">
        <v>211</v>
      </c>
      <c r="J212">
        <f t="shared" si="7"/>
        <v>1</v>
      </c>
    </row>
    <row r="213" spans="1:10" x14ac:dyDescent="0.2">
      <c r="A213">
        <v>212</v>
      </c>
      <c r="D213">
        <v>840</v>
      </c>
      <c r="F213">
        <f t="shared" si="6"/>
        <v>0</v>
      </c>
      <c r="I213">
        <v>212</v>
      </c>
      <c r="J213">
        <f t="shared" si="7"/>
        <v>1</v>
      </c>
    </row>
    <row r="214" spans="1:10" x14ac:dyDescent="0.2">
      <c r="A214">
        <v>213</v>
      </c>
      <c r="D214">
        <v>842</v>
      </c>
      <c r="F214">
        <f t="shared" si="6"/>
        <v>0</v>
      </c>
      <c r="I214">
        <v>213</v>
      </c>
      <c r="J214">
        <f t="shared" si="7"/>
        <v>1</v>
      </c>
    </row>
    <row r="215" spans="1:10" x14ac:dyDescent="0.2">
      <c r="A215">
        <v>214</v>
      </c>
      <c r="D215">
        <v>844</v>
      </c>
      <c r="F215">
        <f t="shared" si="6"/>
        <v>0</v>
      </c>
      <c r="I215">
        <v>214</v>
      </c>
      <c r="J215">
        <f t="shared" si="7"/>
        <v>1</v>
      </c>
    </row>
    <row r="216" spans="1:10" x14ac:dyDescent="0.2">
      <c r="A216">
        <v>215</v>
      </c>
      <c r="D216">
        <v>846</v>
      </c>
      <c r="F216">
        <f t="shared" si="6"/>
        <v>0</v>
      </c>
      <c r="I216">
        <v>215</v>
      </c>
      <c r="J216">
        <f t="shared" si="7"/>
        <v>1</v>
      </c>
    </row>
    <row r="217" spans="1:10" x14ac:dyDescent="0.2">
      <c r="A217">
        <v>216</v>
      </c>
      <c r="D217">
        <v>848</v>
      </c>
      <c r="F217">
        <f t="shared" si="6"/>
        <v>0</v>
      </c>
      <c r="I217">
        <v>216</v>
      </c>
      <c r="J217">
        <f t="shared" si="7"/>
        <v>1</v>
      </c>
    </row>
    <row r="218" spans="1:10" x14ac:dyDescent="0.2">
      <c r="A218">
        <v>217</v>
      </c>
      <c r="D218">
        <v>850</v>
      </c>
      <c r="F218">
        <f t="shared" si="6"/>
        <v>0</v>
      </c>
      <c r="I218">
        <v>217</v>
      </c>
      <c r="J218">
        <f t="shared" si="7"/>
        <v>1</v>
      </c>
    </row>
    <row r="219" spans="1:10" x14ac:dyDescent="0.2">
      <c r="A219">
        <v>218</v>
      </c>
      <c r="D219">
        <v>852</v>
      </c>
      <c r="F219">
        <f t="shared" si="6"/>
        <v>0</v>
      </c>
      <c r="I219">
        <v>218</v>
      </c>
      <c r="J219">
        <f t="shared" si="7"/>
        <v>1</v>
      </c>
    </row>
    <row r="220" spans="1:10" x14ac:dyDescent="0.2">
      <c r="A220">
        <v>219</v>
      </c>
      <c r="D220">
        <v>854</v>
      </c>
      <c r="F220">
        <f t="shared" si="6"/>
        <v>0</v>
      </c>
      <c r="I220">
        <v>219</v>
      </c>
      <c r="J220">
        <f t="shared" si="7"/>
        <v>1</v>
      </c>
    </row>
    <row r="221" spans="1:10" x14ac:dyDescent="0.2">
      <c r="A221">
        <v>220</v>
      </c>
      <c r="D221">
        <v>856</v>
      </c>
      <c r="F221">
        <f t="shared" si="6"/>
        <v>0</v>
      </c>
      <c r="I221">
        <v>220</v>
      </c>
      <c r="J221">
        <f t="shared" si="7"/>
        <v>1</v>
      </c>
    </row>
    <row r="222" spans="1:10" x14ac:dyDescent="0.2">
      <c r="A222">
        <v>221</v>
      </c>
      <c r="D222">
        <v>858</v>
      </c>
      <c r="F222">
        <f t="shared" si="6"/>
        <v>0</v>
      </c>
      <c r="I222">
        <v>221</v>
      </c>
      <c r="J222">
        <f t="shared" si="7"/>
        <v>1</v>
      </c>
    </row>
    <row r="223" spans="1:10" x14ac:dyDescent="0.2">
      <c r="A223">
        <v>222</v>
      </c>
      <c r="D223">
        <v>860</v>
      </c>
      <c r="F223">
        <f t="shared" si="6"/>
        <v>0</v>
      </c>
      <c r="I223">
        <v>222</v>
      </c>
      <c r="J223">
        <f t="shared" si="7"/>
        <v>1</v>
      </c>
    </row>
    <row r="224" spans="1:10" x14ac:dyDescent="0.2">
      <c r="A224">
        <v>223</v>
      </c>
      <c r="D224">
        <v>862</v>
      </c>
      <c r="F224">
        <f t="shared" si="6"/>
        <v>0</v>
      </c>
      <c r="I224">
        <v>223</v>
      </c>
      <c r="J224">
        <f t="shared" si="7"/>
        <v>1</v>
      </c>
    </row>
    <row r="225" spans="1:10" x14ac:dyDescent="0.2">
      <c r="A225">
        <v>224</v>
      </c>
      <c r="D225">
        <v>864</v>
      </c>
      <c r="F225">
        <f t="shared" si="6"/>
        <v>0</v>
      </c>
      <c r="I225">
        <v>224</v>
      </c>
      <c r="J225">
        <f t="shared" si="7"/>
        <v>1</v>
      </c>
    </row>
    <row r="226" spans="1:10" x14ac:dyDescent="0.2">
      <c r="A226">
        <v>225</v>
      </c>
      <c r="D226">
        <v>866</v>
      </c>
      <c r="F226">
        <f t="shared" si="6"/>
        <v>0</v>
      </c>
      <c r="I226">
        <v>225</v>
      </c>
      <c r="J226">
        <f t="shared" si="7"/>
        <v>1</v>
      </c>
    </row>
    <row r="227" spans="1:10" x14ac:dyDescent="0.2">
      <c r="A227">
        <v>226</v>
      </c>
      <c r="D227">
        <v>868</v>
      </c>
      <c r="F227">
        <f t="shared" si="6"/>
        <v>0</v>
      </c>
      <c r="I227">
        <v>226</v>
      </c>
      <c r="J227">
        <f t="shared" si="7"/>
        <v>1</v>
      </c>
    </row>
    <row r="228" spans="1:10" x14ac:dyDescent="0.2">
      <c r="A228">
        <v>227</v>
      </c>
      <c r="D228">
        <v>870</v>
      </c>
      <c r="F228">
        <f t="shared" si="6"/>
        <v>0</v>
      </c>
      <c r="I228">
        <v>227</v>
      </c>
      <c r="J228">
        <f t="shared" si="7"/>
        <v>1</v>
      </c>
    </row>
    <row r="229" spans="1:10" x14ac:dyDescent="0.2">
      <c r="A229">
        <v>228</v>
      </c>
      <c r="D229">
        <v>872</v>
      </c>
      <c r="F229">
        <f t="shared" si="6"/>
        <v>0</v>
      </c>
      <c r="I229">
        <v>228</v>
      </c>
      <c r="J229">
        <f t="shared" si="7"/>
        <v>1</v>
      </c>
    </row>
    <row r="230" spans="1:10" x14ac:dyDescent="0.2">
      <c r="A230">
        <v>229</v>
      </c>
      <c r="D230">
        <v>874</v>
      </c>
      <c r="F230">
        <f t="shared" si="6"/>
        <v>0</v>
      </c>
      <c r="I230">
        <v>229</v>
      </c>
      <c r="J230">
        <f t="shared" si="7"/>
        <v>1</v>
      </c>
    </row>
    <row r="231" spans="1:10" x14ac:dyDescent="0.2">
      <c r="A231">
        <v>230</v>
      </c>
      <c r="D231">
        <v>876</v>
      </c>
      <c r="F231">
        <f t="shared" si="6"/>
        <v>0</v>
      </c>
      <c r="I231">
        <v>230</v>
      </c>
      <c r="J231">
        <f t="shared" si="7"/>
        <v>1</v>
      </c>
    </row>
    <row r="232" spans="1:10" x14ac:dyDescent="0.2">
      <c r="A232">
        <v>231</v>
      </c>
      <c r="D232">
        <v>878</v>
      </c>
      <c r="F232">
        <f t="shared" si="6"/>
        <v>0</v>
      </c>
      <c r="I232">
        <v>231</v>
      </c>
      <c r="J232">
        <f t="shared" si="7"/>
        <v>1</v>
      </c>
    </row>
    <row r="233" spans="1:10" x14ac:dyDescent="0.2">
      <c r="A233">
        <v>232</v>
      </c>
      <c r="D233">
        <v>880</v>
      </c>
      <c r="F233">
        <f t="shared" si="6"/>
        <v>0</v>
      </c>
      <c r="I233">
        <v>232</v>
      </c>
      <c r="J233">
        <f t="shared" si="7"/>
        <v>1</v>
      </c>
    </row>
    <row r="234" spans="1:10" x14ac:dyDescent="0.2">
      <c r="A234">
        <v>233</v>
      </c>
      <c r="D234">
        <v>882</v>
      </c>
      <c r="F234">
        <f t="shared" si="6"/>
        <v>0</v>
      </c>
      <c r="I234">
        <v>233</v>
      </c>
      <c r="J234">
        <f t="shared" si="7"/>
        <v>1</v>
      </c>
    </row>
    <row r="235" spans="1:10" x14ac:dyDescent="0.2">
      <c r="A235">
        <v>234</v>
      </c>
      <c r="D235">
        <v>884</v>
      </c>
      <c r="F235">
        <f t="shared" si="6"/>
        <v>0</v>
      </c>
      <c r="I235">
        <v>234</v>
      </c>
      <c r="J235">
        <f t="shared" si="7"/>
        <v>1</v>
      </c>
    </row>
    <row r="236" spans="1:10" x14ac:dyDescent="0.2">
      <c r="A236">
        <v>235</v>
      </c>
      <c r="D236">
        <v>886</v>
      </c>
      <c r="F236">
        <f t="shared" si="6"/>
        <v>0</v>
      </c>
      <c r="I236">
        <v>235</v>
      </c>
      <c r="J236">
        <f t="shared" si="7"/>
        <v>1</v>
      </c>
    </row>
    <row r="237" spans="1:10" x14ac:dyDescent="0.2">
      <c r="A237">
        <v>236</v>
      </c>
      <c r="D237">
        <v>888</v>
      </c>
      <c r="F237">
        <f t="shared" si="6"/>
        <v>0</v>
      </c>
      <c r="I237">
        <v>236</v>
      </c>
      <c r="J237">
        <f t="shared" si="7"/>
        <v>1</v>
      </c>
    </row>
    <row r="238" spans="1:10" x14ac:dyDescent="0.2">
      <c r="A238">
        <v>237</v>
      </c>
      <c r="D238">
        <v>890</v>
      </c>
      <c r="F238">
        <f t="shared" si="6"/>
        <v>0</v>
      </c>
      <c r="I238">
        <v>237</v>
      </c>
      <c r="J238">
        <f t="shared" si="7"/>
        <v>1</v>
      </c>
    </row>
    <row r="239" spans="1:10" x14ac:dyDescent="0.2">
      <c r="A239">
        <v>238</v>
      </c>
      <c r="D239">
        <v>892</v>
      </c>
      <c r="F239">
        <f t="shared" si="6"/>
        <v>0</v>
      </c>
      <c r="I239">
        <v>238</v>
      </c>
      <c r="J239">
        <f t="shared" si="7"/>
        <v>1</v>
      </c>
    </row>
    <row r="240" spans="1:10" x14ac:dyDescent="0.2">
      <c r="A240">
        <v>239</v>
      </c>
      <c r="D240">
        <v>894</v>
      </c>
      <c r="F240">
        <f t="shared" si="6"/>
        <v>0</v>
      </c>
      <c r="I240">
        <v>239</v>
      </c>
      <c r="J240">
        <f t="shared" si="7"/>
        <v>1</v>
      </c>
    </row>
    <row r="241" spans="1:10" x14ac:dyDescent="0.2">
      <c r="A241">
        <v>240</v>
      </c>
      <c r="D241">
        <v>896</v>
      </c>
      <c r="F241">
        <f t="shared" si="6"/>
        <v>0</v>
      </c>
      <c r="I241">
        <v>240</v>
      </c>
      <c r="J241">
        <f t="shared" si="7"/>
        <v>1</v>
      </c>
    </row>
    <row r="242" spans="1:10" x14ac:dyDescent="0.2">
      <c r="A242">
        <v>241</v>
      </c>
      <c r="D242">
        <v>898</v>
      </c>
      <c r="F242">
        <f t="shared" si="6"/>
        <v>0</v>
      </c>
      <c r="I242">
        <v>241</v>
      </c>
      <c r="J242">
        <f t="shared" si="7"/>
        <v>1</v>
      </c>
    </row>
    <row r="243" spans="1:10" x14ac:dyDescent="0.2">
      <c r="A243">
        <v>242</v>
      </c>
      <c r="D243">
        <v>900</v>
      </c>
      <c r="F243">
        <f t="shared" si="6"/>
        <v>0</v>
      </c>
      <c r="I243">
        <v>242</v>
      </c>
      <c r="J243">
        <f t="shared" si="7"/>
        <v>1</v>
      </c>
    </row>
    <row r="244" spans="1:10" x14ac:dyDescent="0.2">
      <c r="A244">
        <v>243</v>
      </c>
      <c r="D244">
        <v>902</v>
      </c>
      <c r="F244">
        <f t="shared" si="6"/>
        <v>0</v>
      </c>
      <c r="I244">
        <v>243</v>
      </c>
      <c r="J244">
        <f t="shared" si="7"/>
        <v>1</v>
      </c>
    </row>
    <row r="245" spans="1:10" x14ac:dyDescent="0.2">
      <c r="A245">
        <v>244</v>
      </c>
      <c r="D245">
        <v>904</v>
      </c>
      <c r="F245">
        <f t="shared" si="6"/>
        <v>0</v>
      </c>
      <c r="I245">
        <v>244</v>
      </c>
      <c r="J245">
        <f t="shared" si="7"/>
        <v>1</v>
      </c>
    </row>
    <row r="246" spans="1:10" x14ac:dyDescent="0.2">
      <c r="A246">
        <v>245</v>
      </c>
      <c r="D246">
        <v>906</v>
      </c>
      <c r="F246">
        <f t="shared" si="6"/>
        <v>0</v>
      </c>
      <c r="I246">
        <v>245</v>
      </c>
      <c r="J246">
        <f t="shared" si="7"/>
        <v>1</v>
      </c>
    </row>
    <row r="247" spans="1:10" x14ac:dyDescent="0.2">
      <c r="A247">
        <v>246</v>
      </c>
      <c r="D247">
        <v>908</v>
      </c>
      <c r="F247">
        <f t="shared" si="6"/>
        <v>0</v>
      </c>
      <c r="I247">
        <v>246</v>
      </c>
      <c r="J247">
        <f t="shared" si="7"/>
        <v>1</v>
      </c>
    </row>
    <row r="248" spans="1:10" x14ac:dyDescent="0.2">
      <c r="A248">
        <v>247</v>
      </c>
      <c r="D248">
        <v>910</v>
      </c>
      <c r="F248">
        <f t="shared" si="6"/>
        <v>0</v>
      </c>
      <c r="I248">
        <v>247</v>
      </c>
      <c r="J248">
        <f t="shared" si="7"/>
        <v>1</v>
      </c>
    </row>
    <row r="249" spans="1:10" x14ac:dyDescent="0.2">
      <c r="A249">
        <v>248</v>
      </c>
      <c r="D249">
        <v>912</v>
      </c>
      <c r="F249">
        <f t="shared" si="6"/>
        <v>0</v>
      </c>
      <c r="I249">
        <v>248</v>
      </c>
      <c r="J249">
        <f t="shared" si="7"/>
        <v>1</v>
      </c>
    </row>
    <row r="250" spans="1:10" x14ac:dyDescent="0.2">
      <c r="A250">
        <v>249</v>
      </c>
      <c r="D250">
        <v>914</v>
      </c>
      <c r="F250">
        <f t="shared" si="6"/>
        <v>0</v>
      </c>
      <c r="I250">
        <v>249</v>
      </c>
      <c r="J250">
        <f t="shared" si="7"/>
        <v>1</v>
      </c>
    </row>
    <row r="251" spans="1:10" x14ac:dyDescent="0.2">
      <c r="A251">
        <v>250</v>
      </c>
      <c r="D251">
        <v>916</v>
      </c>
      <c r="F251">
        <f t="shared" si="6"/>
        <v>0</v>
      </c>
      <c r="I251">
        <v>250</v>
      </c>
      <c r="J251">
        <f t="shared" si="7"/>
        <v>1</v>
      </c>
    </row>
    <row r="252" spans="1:10" x14ac:dyDescent="0.2">
      <c r="A252">
        <v>251</v>
      </c>
      <c r="D252">
        <v>918</v>
      </c>
      <c r="F252">
        <f t="shared" si="6"/>
        <v>0</v>
      </c>
      <c r="I252">
        <v>251</v>
      </c>
      <c r="J252">
        <f t="shared" si="7"/>
        <v>1</v>
      </c>
    </row>
    <row r="253" spans="1:10" x14ac:dyDescent="0.2">
      <c r="A253">
        <v>252</v>
      </c>
      <c r="D253">
        <v>920</v>
      </c>
      <c r="F253">
        <f t="shared" si="6"/>
        <v>0</v>
      </c>
      <c r="I253">
        <v>252</v>
      </c>
      <c r="J253">
        <f t="shared" si="7"/>
        <v>1</v>
      </c>
    </row>
    <row r="254" spans="1:10" x14ac:dyDescent="0.2">
      <c r="A254">
        <v>253</v>
      </c>
      <c r="D254">
        <v>922</v>
      </c>
      <c r="F254">
        <f t="shared" si="6"/>
        <v>0</v>
      </c>
      <c r="I254">
        <v>253</v>
      </c>
      <c r="J254">
        <f t="shared" si="7"/>
        <v>1</v>
      </c>
    </row>
    <row r="255" spans="1:10" x14ac:dyDescent="0.2">
      <c r="A255">
        <v>254</v>
      </c>
      <c r="D255">
        <v>924</v>
      </c>
      <c r="F255">
        <f t="shared" si="6"/>
        <v>0</v>
      </c>
      <c r="I255">
        <v>254</v>
      </c>
      <c r="J255">
        <f t="shared" si="7"/>
        <v>1</v>
      </c>
    </row>
    <row r="256" spans="1:10" x14ac:dyDescent="0.2">
      <c r="A256">
        <v>255</v>
      </c>
      <c r="D256">
        <v>926</v>
      </c>
      <c r="F256">
        <f t="shared" si="6"/>
        <v>0</v>
      </c>
      <c r="I256">
        <v>255</v>
      </c>
      <c r="J256">
        <f t="shared" si="7"/>
        <v>1</v>
      </c>
    </row>
    <row r="257" spans="1:10" x14ac:dyDescent="0.2">
      <c r="A257">
        <v>256</v>
      </c>
      <c r="D257">
        <v>928</v>
      </c>
      <c r="F257">
        <f t="shared" si="6"/>
        <v>0</v>
      </c>
      <c r="I257">
        <v>256</v>
      </c>
      <c r="J257">
        <f t="shared" si="7"/>
        <v>1</v>
      </c>
    </row>
    <row r="258" spans="1:10" x14ac:dyDescent="0.2">
      <c r="A258">
        <v>257</v>
      </c>
      <c r="D258">
        <v>930</v>
      </c>
      <c r="F258">
        <f t="shared" si="6"/>
        <v>0</v>
      </c>
      <c r="I258">
        <v>257</v>
      </c>
      <c r="J258">
        <f t="shared" si="7"/>
        <v>1</v>
      </c>
    </row>
    <row r="259" spans="1:10" x14ac:dyDescent="0.2">
      <c r="A259">
        <v>258</v>
      </c>
      <c r="D259">
        <v>932</v>
      </c>
      <c r="F259">
        <f t="shared" ref="F259:F322" si="8">C259-C258</f>
        <v>0</v>
      </c>
      <c r="I259">
        <v>258</v>
      </c>
      <c r="J259">
        <f t="shared" si="7"/>
        <v>1</v>
      </c>
    </row>
    <row r="260" spans="1:10" x14ac:dyDescent="0.2">
      <c r="A260">
        <v>259</v>
      </c>
      <c r="D260">
        <v>934</v>
      </c>
      <c r="F260">
        <f t="shared" si="8"/>
        <v>0</v>
      </c>
      <c r="I260">
        <v>259</v>
      </c>
      <c r="J260">
        <f t="shared" ref="J260:J323" si="9">I260-I259</f>
        <v>1</v>
      </c>
    </row>
    <row r="261" spans="1:10" x14ac:dyDescent="0.2">
      <c r="A261">
        <v>260</v>
      </c>
      <c r="D261">
        <v>936</v>
      </c>
      <c r="F261">
        <f t="shared" si="8"/>
        <v>0</v>
      </c>
      <c r="I261">
        <v>260</v>
      </c>
      <c r="J261">
        <f t="shared" si="9"/>
        <v>1</v>
      </c>
    </row>
    <row r="262" spans="1:10" x14ac:dyDescent="0.2">
      <c r="A262">
        <v>261</v>
      </c>
      <c r="D262">
        <v>938</v>
      </c>
      <c r="F262">
        <f t="shared" si="8"/>
        <v>0</v>
      </c>
      <c r="I262">
        <v>261</v>
      </c>
      <c r="J262">
        <f t="shared" si="9"/>
        <v>1</v>
      </c>
    </row>
    <row r="263" spans="1:10" x14ac:dyDescent="0.2">
      <c r="A263">
        <v>262</v>
      </c>
      <c r="D263">
        <v>940</v>
      </c>
      <c r="F263">
        <f t="shared" si="8"/>
        <v>0</v>
      </c>
      <c r="I263">
        <v>262</v>
      </c>
      <c r="J263">
        <f t="shared" si="9"/>
        <v>1</v>
      </c>
    </row>
    <row r="264" spans="1:10" x14ac:dyDescent="0.2">
      <c r="A264">
        <v>263</v>
      </c>
      <c r="D264">
        <v>942</v>
      </c>
      <c r="F264">
        <f t="shared" si="8"/>
        <v>0</v>
      </c>
      <c r="I264">
        <v>263</v>
      </c>
      <c r="J264">
        <f t="shared" si="9"/>
        <v>1</v>
      </c>
    </row>
    <row r="265" spans="1:10" x14ac:dyDescent="0.2">
      <c r="A265">
        <v>264</v>
      </c>
      <c r="D265">
        <v>944</v>
      </c>
      <c r="F265">
        <f t="shared" si="8"/>
        <v>0</v>
      </c>
      <c r="I265">
        <v>264</v>
      </c>
      <c r="J265">
        <f t="shared" si="9"/>
        <v>1</v>
      </c>
    </row>
    <row r="266" spans="1:10" x14ac:dyDescent="0.2">
      <c r="A266">
        <v>265</v>
      </c>
      <c r="D266">
        <v>946</v>
      </c>
      <c r="F266">
        <f t="shared" si="8"/>
        <v>0</v>
      </c>
      <c r="I266">
        <v>265</v>
      </c>
      <c r="J266">
        <f t="shared" si="9"/>
        <v>1</v>
      </c>
    </row>
    <row r="267" spans="1:10" x14ac:dyDescent="0.2">
      <c r="A267">
        <v>266</v>
      </c>
      <c r="D267">
        <v>948</v>
      </c>
      <c r="F267">
        <f t="shared" si="8"/>
        <v>0</v>
      </c>
      <c r="I267">
        <v>266</v>
      </c>
      <c r="J267">
        <f t="shared" si="9"/>
        <v>1</v>
      </c>
    </row>
    <row r="268" spans="1:10" x14ac:dyDescent="0.2">
      <c r="A268">
        <v>267</v>
      </c>
      <c r="D268">
        <v>950</v>
      </c>
      <c r="F268">
        <f t="shared" si="8"/>
        <v>0</v>
      </c>
      <c r="I268">
        <v>267</v>
      </c>
      <c r="J268">
        <f t="shared" si="9"/>
        <v>1</v>
      </c>
    </row>
    <row r="269" spans="1:10" x14ac:dyDescent="0.2">
      <c r="A269">
        <v>268</v>
      </c>
      <c r="D269">
        <v>952</v>
      </c>
      <c r="F269">
        <f t="shared" si="8"/>
        <v>0</v>
      </c>
      <c r="I269">
        <v>268</v>
      </c>
      <c r="J269">
        <f t="shared" si="9"/>
        <v>1</v>
      </c>
    </row>
    <row r="270" spans="1:10" x14ac:dyDescent="0.2">
      <c r="A270">
        <v>269</v>
      </c>
      <c r="D270">
        <v>954</v>
      </c>
      <c r="F270">
        <f t="shared" si="8"/>
        <v>0</v>
      </c>
      <c r="I270">
        <v>269</v>
      </c>
      <c r="J270">
        <f t="shared" si="9"/>
        <v>1</v>
      </c>
    </row>
    <row r="271" spans="1:10" x14ac:dyDescent="0.2">
      <c r="A271">
        <v>270</v>
      </c>
      <c r="D271">
        <v>956</v>
      </c>
      <c r="F271">
        <f t="shared" si="8"/>
        <v>0</v>
      </c>
      <c r="I271">
        <v>270</v>
      </c>
      <c r="J271">
        <f t="shared" si="9"/>
        <v>1</v>
      </c>
    </row>
    <row r="272" spans="1:10" x14ac:dyDescent="0.2">
      <c r="A272">
        <v>271</v>
      </c>
      <c r="D272">
        <v>958</v>
      </c>
      <c r="F272">
        <f t="shared" si="8"/>
        <v>0</v>
      </c>
      <c r="I272">
        <v>271</v>
      </c>
      <c r="J272">
        <f t="shared" si="9"/>
        <v>1</v>
      </c>
    </row>
    <row r="273" spans="1:10" x14ac:dyDescent="0.2">
      <c r="A273">
        <v>272</v>
      </c>
      <c r="D273">
        <v>960</v>
      </c>
      <c r="F273">
        <f t="shared" si="8"/>
        <v>0</v>
      </c>
      <c r="I273">
        <v>272</v>
      </c>
      <c r="J273">
        <f t="shared" si="9"/>
        <v>1</v>
      </c>
    </row>
    <row r="274" spans="1:10" x14ac:dyDescent="0.2">
      <c r="A274">
        <v>273</v>
      </c>
      <c r="D274">
        <v>962</v>
      </c>
      <c r="F274">
        <f t="shared" si="8"/>
        <v>0</v>
      </c>
      <c r="I274">
        <v>273</v>
      </c>
      <c r="J274">
        <f t="shared" si="9"/>
        <v>1</v>
      </c>
    </row>
    <row r="275" spans="1:10" x14ac:dyDescent="0.2">
      <c r="A275">
        <v>274</v>
      </c>
      <c r="D275">
        <v>964</v>
      </c>
      <c r="F275">
        <f t="shared" si="8"/>
        <v>0</v>
      </c>
      <c r="I275">
        <v>274</v>
      </c>
      <c r="J275">
        <f t="shared" si="9"/>
        <v>1</v>
      </c>
    </row>
    <row r="276" spans="1:10" x14ac:dyDescent="0.2">
      <c r="A276">
        <v>275</v>
      </c>
      <c r="D276">
        <v>966</v>
      </c>
      <c r="F276">
        <f t="shared" si="8"/>
        <v>0</v>
      </c>
      <c r="I276">
        <v>275</v>
      </c>
      <c r="J276">
        <f t="shared" si="9"/>
        <v>1</v>
      </c>
    </row>
    <row r="277" spans="1:10" x14ac:dyDescent="0.2">
      <c r="A277">
        <v>276</v>
      </c>
      <c r="D277">
        <v>968</v>
      </c>
      <c r="F277">
        <f t="shared" si="8"/>
        <v>0</v>
      </c>
      <c r="I277">
        <v>276</v>
      </c>
      <c r="J277">
        <f t="shared" si="9"/>
        <v>1</v>
      </c>
    </row>
    <row r="278" spans="1:10" x14ac:dyDescent="0.2">
      <c r="A278">
        <v>277</v>
      </c>
      <c r="D278">
        <v>970</v>
      </c>
      <c r="F278">
        <f t="shared" si="8"/>
        <v>0</v>
      </c>
      <c r="I278">
        <v>277</v>
      </c>
      <c r="J278">
        <f t="shared" si="9"/>
        <v>1</v>
      </c>
    </row>
    <row r="279" spans="1:10" x14ac:dyDescent="0.2">
      <c r="A279">
        <v>278</v>
      </c>
      <c r="D279">
        <v>972</v>
      </c>
      <c r="F279">
        <f t="shared" si="8"/>
        <v>0</v>
      </c>
      <c r="I279">
        <v>278</v>
      </c>
      <c r="J279">
        <f t="shared" si="9"/>
        <v>1</v>
      </c>
    </row>
    <row r="280" spans="1:10" x14ac:dyDescent="0.2">
      <c r="A280">
        <v>279</v>
      </c>
      <c r="D280">
        <v>974</v>
      </c>
      <c r="F280">
        <f t="shared" si="8"/>
        <v>0</v>
      </c>
      <c r="I280">
        <v>279</v>
      </c>
      <c r="J280">
        <f t="shared" si="9"/>
        <v>1</v>
      </c>
    </row>
    <row r="281" spans="1:10" x14ac:dyDescent="0.2">
      <c r="A281">
        <v>280</v>
      </c>
      <c r="D281">
        <v>976</v>
      </c>
      <c r="F281">
        <f t="shared" si="8"/>
        <v>0</v>
      </c>
      <c r="I281">
        <v>280</v>
      </c>
      <c r="J281">
        <f t="shared" si="9"/>
        <v>1</v>
      </c>
    </row>
    <row r="282" spans="1:10" x14ac:dyDescent="0.2">
      <c r="A282">
        <v>281</v>
      </c>
      <c r="D282">
        <v>978</v>
      </c>
      <c r="F282">
        <f t="shared" si="8"/>
        <v>0</v>
      </c>
      <c r="I282">
        <v>281</v>
      </c>
      <c r="J282">
        <f t="shared" si="9"/>
        <v>1</v>
      </c>
    </row>
    <row r="283" spans="1:10" x14ac:dyDescent="0.2">
      <c r="A283">
        <v>282</v>
      </c>
      <c r="D283">
        <v>980</v>
      </c>
      <c r="F283">
        <f t="shared" si="8"/>
        <v>0</v>
      </c>
      <c r="I283">
        <v>282</v>
      </c>
      <c r="J283">
        <f t="shared" si="9"/>
        <v>1</v>
      </c>
    </row>
    <row r="284" spans="1:10" x14ac:dyDescent="0.2">
      <c r="A284">
        <v>283</v>
      </c>
      <c r="D284">
        <v>982</v>
      </c>
      <c r="F284">
        <f t="shared" si="8"/>
        <v>0</v>
      </c>
      <c r="I284">
        <v>283</v>
      </c>
      <c r="J284">
        <f t="shared" si="9"/>
        <v>1</v>
      </c>
    </row>
    <row r="285" spans="1:10" x14ac:dyDescent="0.2">
      <c r="A285">
        <v>284</v>
      </c>
      <c r="D285">
        <v>984</v>
      </c>
      <c r="F285">
        <f t="shared" si="8"/>
        <v>0</v>
      </c>
      <c r="I285">
        <v>284</v>
      </c>
      <c r="J285">
        <f t="shared" si="9"/>
        <v>1</v>
      </c>
    </row>
    <row r="286" spans="1:10" x14ac:dyDescent="0.2">
      <c r="A286">
        <v>285</v>
      </c>
      <c r="D286">
        <v>986</v>
      </c>
      <c r="F286">
        <f t="shared" si="8"/>
        <v>0</v>
      </c>
      <c r="I286">
        <v>285</v>
      </c>
      <c r="J286">
        <f t="shared" si="9"/>
        <v>1</v>
      </c>
    </row>
    <row r="287" spans="1:10" x14ac:dyDescent="0.2">
      <c r="A287">
        <v>286</v>
      </c>
      <c r="D287">
        <v>988</v>
      </c>
      <c r="F287">
        <f t="shared" si="8"/>
        <v>0</v>
      </c>
      <c r="I287">
        <v>286</v>
      </c>
      <c r="J287">
        <f t="shared" si="9"/>
        <v>1</v>
      </c>
    </row>
    <row r="288" spans="1:10" x14ac:dyDescent="0.2">
      <c r="A288">
        <v>287</v>
      </c>
      <c r="D288">
        <v>990</v>
      </c>
      <c r="F288">
        <f t="shared" si="8"/>
        <v>0</v>
      </c>
      <c r="I288">
        <v>287</v>
      </c>
      <c r="J288">
        <f t="shared" si="9"/>
        <v>1</v>
      </c>
    </row>
    <row r="289" spans="1:10" x14ac:dyDescent="0.2">
      <c r="A289">
        <v>288</v>
      </c>
      <c r="D289">
        <v>992</v>
      </c>
      <c r="F289">
        <f t="shared" si="8"/>
        <v>0</v>
      </c>
      <c r="I289">
        <v>288</v>
      </c>
      <c r="J289">
        <f t="shared" si="9"/>
        <v>1</v>
      </c>
    </row>
    <row r="290" spans="1:10" x14ac:dyDescent="0.2">
      <c r="A290">
        <v>289</v>
      </c>
      <c r="D290">
        <v>994</v>
      </c>
      <c r="F290">
        <f t="shared" si="8"/>
        <v>0</v>
      </c>
      <c r="I290">
        <v>289</v>
      </c>
      <c r="J290">
        <f t="shared" si="9"/>
        <v>1</v>
      </c>
    </row>
    <row r="291" spans="1:10" x14ac:dyDescent="0.2">
      <c r="A291">
        <v>290</v>
      </c>
      <c r="D291">
        <v>996</v>
      </c>
      <c r="F291">
        <f t="shared" si="8"/>
        <v>0</v>
      </c>
      <c r="I291">
        <v>290</v>
      </c>
      <c r="J291">
        <f t="shared" si="9"/>
        <v>1</v>
      </c>
    </row>
    <row r="292" spans="1:10" x14ac:dyDescent="0.2">
      <c r="A292">
        <v>291</v>
      </c>
      <c r="D292">
        <v>998</v>
      </c>
      <c r="F292">
        <f t="shared" si="8"/>
        <v>0</v>
      </c>
      <c r="I292">
        <v>291</v>
      </c>
      <c r="J292">
        <f t="shared" si="9"/>
        <v>1</v>
      </c>
    </row>
    <row r="293" spans="1:10" x14ac:dyDescent="0.2">
      <c r="A293">
        <v>292</v>
      </c>
      <c r="D293">
        <v>1000</v>
      </c>
      <c r="F293">
        <f t="shared" si="8"/>
        <v>0</v>
      </c>
      <c r="I293">
        <v>292</v>
      </c>
      <c r="J293">
        <f t="shared" si="9"/>
        <v>1</v>
      </c>
    </row>
    <row r="294" spans="1:10" x14ac:dyDescent="0.2">
      <c r="A294">
        <v>293</v>
      </c>
      <c r="D294">
        <v>1002</v>
      </c>
      <c r="F294">
        <f t="shared" si="8"/>
        <v>0</v>
      </c>
      <c r="I294">
        <v>293</v>
      </c>
      <c r="J294">
        <f t="shared" si="9"/>
        <v>1</v>
      </c>
    </row>
    <row r="295" spans="1:10" x14ac:dyDescent="0.2">
      <c r="A295">
        <v>294</v>
      </c>
      <c r="D295">
        <v>1004</v>
      </c>
      <c r="F295">
        <f t="shared" si="8"/>
        <v>0</v>
      </c>
      <c r="I295">
        <v>294</v>
      </c>
      <c r="J295">
        <f t="shared" si="9"/>
        <v>1</v>
      </c>
    </row>
    <row r="296" spans="1:10" x14ac:dyDescent="0.2">
      <c r="A296">
        <v>295</v>
      </c>
      <c r="D296">
        <v>1006</v>
      </c>
      <c r="F296">
        <f t="shared" si="8"/>
        <v>0</v>
      </c>
      <c r="I296">
        <v>295</v>
      </c>
      <c r="J296">
        <f t="shared" si="9"/>
        <v>1</v>
      </c>
    </row>
    <row r="297" spans="1:10" x14ac:dyDescent="0.2">
      <c r="A297">
        <v>296</v>
      </c>
      <c r="D297">
        <v>1008</v>
      </c>
      <c r="F297">
        <f t="shared" si="8"/>
        <v>0</v>
      </c>
      <c r="I297">
        <v>296</v>
      </c>
      <c r="J297">
        <f t="shared" si="9"/>
        <v>1</v>
      </c>
    </row>
    <row r="298" spans="1:10" x14ac:dyDescent="0.2">
      <c r="A298">
        <v>297</v>
      </c>
      <c r="D298">
        <v>1010</v>
      </c>
      <c r="F298">
        <f t="shared" si="8"/>
        <v>0</v>
      </c>
      <c r="I298">
        <v>297</v>
      </c>
      <c r="J298">
        <f t="shared" si="9"/>
        <v>1</v>
      </c>
    </row>
    <row r="299" spans="1:10" x14ac:dyDescent="0.2">
      <c r="A299">
        <v>298</v>
      </c>
      <c r="D299">
        <v>1012</v>
      </c>
      <c r="F299">
        <f t="shared" si="8"/>
        <v>0</v>
      </c>
      <c r="I299">
        <v>298</v>
      </c>
      <c r="J299">
        <f t="shared" si="9"/>
        <v>1</v>
      </c>
    </row>
    <row r="300" spans="1:10" x14ac:dyDescent="0.2">
      <c r="A300">
        <v>299</v>
      </c>
      <c r="D300">
        <v>1014</v>
      </c>
      <c r="F300">
        <f t="shared" si="8"/>
        <v>0</v>
      </c>
      <c r="I300">
        <v>299</v>
      </c>
      <c r="J300">
        <f t="shared" si="9"/>
        <v>1</v>
      </c>
    </row>
    <row r="301" spans="1:10" x14ac:dyDescent="0.2">
      <c r="A301">
        <v>300</v>
      </c>
      <c r="D301">
        <v>1016</v>
      </c>
      <c r="F301">
        <f t="shared" si="8"/>
        <v>0</v>
      </c>
      <c r="I301">
        <v>300</v>
      </c>
      <c r="J301">
        <f t="shared" si="9"/>
        <v>1</v>
      </c>
    </row>
    <row r="302" spans="1:10" x14ac:dyDescent="0.2">
      <c r="A302">
        <v>301</v>
      </c>
      <c r="D302">
        <v>1018</v>
      </c>
      <c r="F302">
        <f t="shared" si="8"/>
        <v>0</v>
      </c>
      <c r="I302">
        <v>301</v>
      </c>
      <c r="J302">
        <f t="shared" si="9"/>
        <v>1</v>
      </c>
    </row>
    <row r="303" spans="1:10" x14ac:dyDescent="0.2">
      <c r="A303">
        <v>302</v>
      </c>
      <c r="D303">
        <v>1020</v>
      </c>
      <c r="F303">
        <f t="shared" si="8"/>
        <v>0</v>
      </c>
      <c r="I303">
        <v>302</v>
      </c>
      <c r="J303">
        <f t="shared" si="9"/>
        <v>1</v>
      </c>
    </row>
    <row r="304" spans="1:10" x14ac:dyDescent="0.2">
      <c r="A304">
        <v>303</v>
      </c>
      <c r="D304">
        <v>1022</v>
      </c>
      <c r="F304">
        <f t="shared" si="8"/>
        <v>0</v>
      </c>
      <c r="I304">
        <v>303</v>
      </c>
      <c r="J304">
        <f t="shared" si="9"/>
        <v>1</v>
      </c>
    </row>
    <row r="305" spans="1:10" x14ac:dyDescent="0.2">
      <c r="A305">
        <v>304</v>
      </c>
      <c r="D305">
        <v>1024</v>
      </c>
      <c r="F305">
        <f t="shared" si="8"/>
        <v>0</v>
      </c>
      <c r="I305">
        <v>304</v>
      </c>
      <c r="J305">
        <f t="shared" si="9"/>
        <v>1</v>
      </c>
    </row>
    <row r="306" spans="1:10" x14ac:dyDescent="0.2">
      <c r="A306">
        <v>305</v>
      </c>
      <c r="D306">
        <v>1026</v>
      </c>
      <c r="F306">
        <f t="shared" si="8"/>
        <v>0</v>
      </c>
      <c r="I306">
        <v>305</v>
      </c>
      <c r="J306">
        <f t="shared" si="9"/>
        <v>1</v>
      </c>
    </row>
    <row r="307" spans="1:10" x14ac:dyDescent="0.2">
      <c r="A307">
        <v>306</v>
      </c>
      <c r="D307">
        <v>1028</v>
      </c>
      <c r="F307">
        <f t="shared" si="8"/>
        <v>0</v>
      </c>
      <c r="I307">
        <v>306</v>
      </c>
      <c r="J307">
        <f t="shared" si="9"/>
        <v>1</v>
      </c>
    </row>
    <row r="308" spans="1:10" x14ac:dyDescent="0.2">
      <c r="A308">
        <v>307</v>
      </c>
      <c r="D308">
        <v>1030</v>
      </c>
      <c r="F308">
        <f t="shared" si="8"/>
        <v>0</v>
      </c>
      <c r="I308">
        <v>307</v>
      </c>
      <c r="J308">
        <f t="shared" si="9"/>
        <v>1</v>
      </c>
    </row>
    <row r="309" spans="1:10" x14ac:dyDescent="0.2">
      <c r="A309">
        <v>308</v>
      </c>
      <c r="D309">
        <v>1032</v>
      </c>
      <c r="F309">
        <f t="shared" si="8"/>
        <v>0</v>
      </c>
      <c r="I309">
        <v>308</v>
      </c>
      <c r="J309">
        <f t="shared" si="9"/>
        <v>1</v>
      </c>
    </row>
    <row r="310" spans="1:10" x14ac:dyDescent="0.2">
      <c r="A310">
        <v>309</v>
      </c>
      <c r="D310">
        <v>1034</v>
      </c>
      <c r="F310">
        <f t="shared" si="8"/>
        <v>0</v>
      </c>
      <c r="I310">
        <v>309</v>
      </c>
      <c r="J310">
        <f t="shared" si="9"/>
        <v>1</v>
      </c>
    </row>
    <row r="311" spans="1:10" x14ac:dyDescent="0.2">
      <c r="A311">
        <v>310</v>
      </c>
      <c r="D311">
        <v>1036</v>
      </c>
      <c r="F311">
        <f t="shared" si="8"/>
        <v>0</v>
      </c>
      <c r="I311">
        <v>310</v>
      </c>
      <c r="J311">
        <f t="shared" si="9"/>
        <v>1</v>
      </c>
    </row>
    <row r="312" spans="1:10" x14ac:dyDescent="0.2">
      <c r="A312">
        <v>311</v>
      </c>
      <c r="D312">
        <v>1038</v>
      </c>
      <c r="F312">
        <f t="shared" si="8"/>
        <v>0</v>
      </c>
      <c r="I312">
        <v>311</v>
      </c>
      <c r="J312">
        <f t="shared" si="9"/>
        <v>1</v>
      </c>
    </row>
    <row r="313" spans="1:10" x14ac:dyDescent="0.2">
      <c r="A313">
        <v>312</v>
      </c>
      <c r="D313">
        <v>1040</v>
      </c>
      <c r="F313">
        <f t="shared" si="8"/>
        <v>0</v>
      </c>
      <c r="I313">
        <v>312</v>
      </c>
      <c r="J313">
        <f t="shared" si="9"/>
        <v>1</v>
      </c>
    </row>
    <row r="314" spans="1:10" x14ac:dyDescent="0.2">
      <c r="A314">
        <v>313</v>
      </c>
      <c r="D314">
        <v>1042</v>
      </c>
      <c r="F314">
        <f t="shared" si="8"/>
        <v>0</v>
      </c>
      <c r="I314">
        <v>313</v>
      </c>
      <c r="J314">
        <f t="shared" si="9"/>
        <v>1</v>
      </c>
    </row>
    <row r="315" spans="1:10" x14ac:dyDescent="0.2">
      <c r="A315">
        <v>314</v>
      </c>
      <c r="D315">
        <v>1044</v>
      </c>
      <c r="F315">
        <f t="shared" si="8"/>
        <v>0</v>
      </c>
      <c r="I315">
        <v>314</v>
      </c>
      <c r="J315">
        <f t="shared" si="9"/>
        <v>1</v>
      </c>
    </row>
    <row r="316" spans="1:10" x14ac:dyDescent="0.2">
      <c r="A316">
        <v>315</v>
      </c>
      <c r="D316">
        <v>1046</v>
      </c>
      <c r="F316">
        <f t="shared" si="8"/>
        <v>0</v>
      </c>
      <c r="I316">
        <v>315</v>
      </c>
      <c r="J316">
        <f t="shared" si="9"/>
        <v>1</v>
      </c>
    </row>
    <row r="317" spans="1:10" x14ac:dyDescent="0.2">
      <c r="A317">
        <v>316</v>
      </c>
      <c r="D317">
        <v>1048</v>
      </c>
      <c r="F317">
        <f t="shared" si="8"/>
        <v>0</v>
      </c>
      <c r="I317">
        <v>316</v>
      </c>
      <c r="J317">
        <f t="shared" si="9"/>
        <v>1</v>
      </c>
    </row>
    <row r="318" spans="1:10" x14ac:dyDescent="0.2">
      <c r="A318">
        <v>317</v>
      </c>
      <c r="D318">
        <v>1050</v>
      </c>
      <c r="F318">
        <f t="shared" si="8"/>
        <v>0</v>
      </c>
      <c r="I318">
        <v>317</v>
      </c>
      <c r="J318">
        <f t="shared" si="9"/>
        <v>1</v>
      </c>
    </row>
    <row r="319" spans="1:10" x14ac:dyDescent="0.2">
      <c r="A319">
        <v>318</v>
      </c>
      <c r="D319">
        <v>1052</v>
      </c>
      <c r="F319">
        <f t="shared" si="8"/>
        <v>0</v>
      </c>
      <c r="I319">
        <v>318</v>
      </c>
      <c r="J319">
        <f t="shared" si="9"/>
        <v>1</v>
      </c>
    </row>
    <row r="320" spans="1:10" x14ac:dyDescent="0.2">
      <c r="A320">
        <v>319</v>
      </c>
      <c r="D320">
        <v>1054</v>
      </c>
      <c r="F320">
        <f t="shared" si="8"/>
        <v>0</v>
      </c>
      <c r="I320">
        <v>319</v>
      </c>
      <c r="J320">
        <f t="shared" si="9"/>
        <v>1</v>
      </c>
    </row>
    <row r="321" spans="1:10" x14ac:dyDescent="0.2">
      <c r="A321">
        <v>320</v>
      </c>
      <c r="D321">
        <v>1056</v>
      </c>
      <c r="F321">
        <f t="shared" si="8"/>
        <v>0</v>
      </c>
      <c r="I321">
        <v>320</v>
      </c>
      <c r="J321">
        <f t="shared" si="9"/>
        <v>1</v>
      </c>
    </row>
    <row r="322" spans="1:10" x14ac:dyDescent="0.2">
      <c r="A322">
        <v>321</v>
      </c>
      <c r="D322">
        <v>1058</v>
      </c>
      <c r="F322">
        <f t="shared" si="8"/>
        <v>0</v>
      </c>
      <c r="I322">
        <v>321</v>
      </c>
      <c r="J322">
        <f t="shared" si="9"/>
        <v>1</v>
      </c>
    </row>
    <row r="323" spans="1:10" x14ac:dyDescent="0.2">
      <c r="A323">
        <v>322</v>
      </c>
      <c r="D323">
        <v>1060</v>
      </c>
      <c r="F323">
        <f t="shared" ref="F323:F386" si="10">C323-C322</f>
        <v>0</v>
      </c>
      <c r="I323">
        <v>322</v>
      </c>
      <c r="J323">
        <f t="shared" si="9"/>
        <v>1</v>
      </c>
    </row>
    <row r="324" spans="1:10" x14ac:dyDescent="0.2">
      <c r="A324">
        <v>323</v>
      </c>
      <c r="D324">
        <v>1062</v>
      </c>
      <c r="F324">
        <f t="shared" si="10"/>
        <v>0</v>
      </c>
      <c r="I324">
        <v>323</v>
      </c>
      <c r="J324">
        <f t="shared" ref="J324:J387" si="11">I324-I323</f>
        <v>1</v>
      </c>
    </row>
    <row r="325" spans="1:10" x14ac:dyDescent="0.2">
      <c r="A325">
        <v>324</v>
      </c>
      <c r="D325">
        <v>1064</v>
      </c>
      <c r="F325">
        <f t="shared" si="10"/>
        <v>0</v>
      </c>
      <c r="I325">
        <v>324</v>
      </c>
      <c r="J325">
        <f t="shared" si="11"/>
        <v>1</v>
      </c>
    </row>
    <row r="326" spans="1:10" x14ac:dyDescent="0.2">
      <c r="A326">
        <v>325</v>
      </c>
      <c r="D326">
        <v>1066</v>
      </c>
      <c r="F326">
        <f t="shared" si="10"/>
        <v>0</v>
      </c>
      <c r="I326">
        <v>325</v>
      </c>
      <c r="J326">
        <f t="shared" si="11"/>
        <v>1</v>
      </c>
    </row>
    <row r="327" spans="1:10" x14ac:dyDescent="0.2">
      <c r="A327">
        <v>326</v>
      </c>
      <c r="D327">
        <v>1068</v>
      </c>
      <c r="F327">
        <f t="shared" si="10"/>
        <v>0</v>
      </c>
      <c r="I327">
        <v>326</v>
      </c>
      <c r="J327">
        <f t="shared" si="11"/>
        <v>1</v>
      </c>
    </row>
    <row r="328" spans="1:10" x14ac:dyDescent="0.2">
      <c r="A328">
        <v>327</v>
      </c>
      <c r="D328">
        <v>1070</v>
      </c>
      <c r="F328">
        <f t="shared" si="10"/>
        <v>0</v>
      </c>
      <c r="I328">
        <v>327</v>
      </c>
      <c r="J328">
        <f t="shared" si="11"/>
        <v>1</v>
      </c>
    </row>
    <row r="329" spans="1:10" x14ac:dyDescent="0.2">
      <c r="A329">
        <v>328</v>
      </c>
      <c r="D329">
        <v>1072</v>
      </c>
      <c r="F329">
        <f t="shared" si="10"/>
        <v>0</v>
      </c>
      <c r="I329">
        <v>328</v>
      </c>
      <c r="J329">
        <f t="shared" si="11"/>
        <v>1</v>
      </c>
    </row>
    <row r="330" spans="1:10" x14ac:dyDescent="0.2">
      <c r="A330">
        <v>329</v>
      </c>
      <c r="D330">
        <v>1074</v>
      </c>
      <c r="F330">
        <f t="shared" si="10"/>
        <v>0</v>
      </c>
      <c r="I330">
        <v>329</v>
      </c>
      <c r="J330">
        <f t="shared" si="11"/>
        <v>1</v>
      </c>
    </row>
    <row r="331" spans="1:10" x14ac:dyDescent="0.2">
      <c r="A331">
        <v>330</v>
      </c>
      <c r="D331">
        <v>1076</v>
      </c>
      <c r="F331">
        <f t="shared" si="10"/>
        <v>0</v>
      </c>
      <c r="I331">
        <v>330</v>
      </c>
      <c r="J331">
        <f t="shared" si="11"/>
        <v>1</v>
      </c>
    </row>
    <row r="332" spans="1:10" x14ac:dyDescent="0.2">
      <c r="A332">
        <v>331</v>
      </c>
      <c r="D332">
        <v>1078</v>
      </c>
      <c r="F332">
        <f t="shared" si="10"/>
        <v>0</v>
      </c>
      <c r="I332">
        <v>331</v>
      </c>
      <c r="J332">
        <f t="shared" si="11"/>
        <v>1</v>
      </c>
    </row>
    <row r="333" spans="1:10" x14ac:dyDescent="0.2">
      <c r="A333">
        <v>332</v>
      </c>
      <c r="D333">
        <v>1080</v>
      </c>
      <c r="F333">
        <f t="shared" si="10"/>
        <v>0</v>
      </c>
      <c r="I333">
        <v>332</v>
      </c>
      <c r="J333">
        <f t="shared" si="11"/>
        <v>1</v>
      </c>
    </row>
    <row r="334" spans="1:10" x14ac:dyDescent="0.2">
      <c r="A334">
        <v>333</v>
      </c>
      <c r="D334">
        <v>1082</v>
      </c>
      <c r="F334">
        <f t="shared" si="10"/>
        <v>0</v>
      </c>
      <c r="I334">
        <v>333</v>
      </c>
      <c r="J334">
        <f t="shared" si="11"/>
        <v>1</v>
      </c>
    </row>
    <row r="335" spans="1:10" x14ac:dyDescent="0.2">
      <c r="A335">
        <v>334</v>
      </c>
      <c r="D335">
        <v>1084</v>
      </c>
      <c r="F335">
        <f t="shared" si="10"/>
        <v>0</v>
      </c>
      <c r="I335">
        <v>334</v>
      </c>
      <c r="J335">
        <f t="shared" si="11"/>
        <v>1</v>
      </c>
    </row>
    <row r="336" spans="1:10" x14ac:dyDescent="0.2">
      <c r="A336">
        <v>335</v>
      </c>
      <c r="D336">
        <v>1086</v>
      </c>
      <c r="F336">
        <f t="shared" si="10"/>
        <v>0</v>
      </c>
      <c r="I336">
        <v>335</v>
      </c>
      <c r="J336">
        <f t="shared" si="11"/>
        <v>1</v>
      </c>
    </row>
    <row r="337" spans="1:10" x14ac:dyDescent="0.2">
      <c r="A337">
        <v>336</v>
      </c>
      <c r="D337">
        <v>1088</v>
      </c>
      <c r="F337">
        <f t="shared" si="10"/>
        <v>0</v>
      </c>
      <c r="I337">
        <v>336</v>
      </c>
      <c r="J337">
        <f t="shared" si="11"/>
        <v>1</v>
      </c>
    </row>
    <row r="338" spans="1:10" x14ac:dyDescent="0.2">
      <c r="A338">
        <v>337</v>
      </c>
      <c r="D338">
        <v>1090</v>
      </c>
      <c r="F338">
        <f t="shared" si="10"/>
        <v>0</v>
      </c>
      <c r="I338">
        <v>337</v>
      </c>
      <c r="J338">
        <f t="shared" si="11"/>
        <v>1</v>
      </c>
    </row>
    <row r="339" spans="1:10" x14ac:dyDescent="0.2">
      <c r="A339">
        <v>338</v>
      </c>
      <c r="D339">
        <v>1092</v>
      </c>
      <c r="F339">
        <f t="shared" si="10"/>
        <v>0</v>
      </c>
      <c r="I339">
        <v>338</v>
      </c>
      <c r="J339">
        <f t="shared" si="11"/>
        <v>1</v>
      </c>
    </row>
    <row r="340" spans="1:10" x14ac:dyDescent="0.2">
      <c r="A340">
        <v>339</v>
      </c>
      <c r="D340">
        <v>1094</v>
      </c>
      <c r="F340">
        <f t="shared" si="10"/>
        <v>0</v>
      </c>
      <c r="I340">
        <v>339</v>
      </c>
      <c r="J340">
        <f t="shared" si="11"/>
        <v>1</v>
      </c>
    </row>
    <row r="341" spans="1:10" x14ac:dyDescent="0.2">
      <c r="A341">
        <v>340</v>
      </c>
      <c r="D341">
        <v>1096</v>
      </c>
      <c r="F341">
        <f t="shared" si="10"/>
        <v>0</v>
      </c>
      <c r="I341">
        <v>340</v>
      </c>
      <c r="J341">
        <f t="shared" si="11"/>
        <v>1</v>
      </c>
    </row>
    <row r="342" spans="1:10" x14ac:dyDescent="0.2">
      <c r="A342">
        <v>341</v>
      </c>
      <c r="D342">
        <v>1098</v>
      </c>
      <c r="F342">
        <f t="shared" si="10"/>
        <v>0</v>
      </c>
      <c r="I342">
        <v>341</v>
      </c>
      <c r="J342">
        <f t="shared" si="11"/>
        <v>1</v>
      </c>
    </row>
    <row r="343" spans="1:10" x14ac:dyDescent="0.2">
      <c r="A343">
        <v>342</v>
      </c>
      <c r="D343">
        <v>1100</v>
      </c>
      <c r="F343">
        <f t="shared" si="10"/>
        <v>0</v>
      </c>
      <c r="I343">
        <v>342</v>
      </c>
      <c r="J343">
        <f t="shared" si="11"/>
        <v>1</v>
      </c>
    </row>
    <row r="344" spans="1:10" x14ac:dyDescent="0.2">
      <c r="A344">
        <v>343</v>
      </c>
      <c r="D344">
        <v>1102</v>
      </c>
      <c r="F344">
        <f t="shared" si="10"/>
        <v>0</v>
      </c>
      <c r="I344">
        <v>343</v>
      </c>
      <c r="J344">
        <f t="shared" si="11"/>
        <v>1</v>
      </c>
    </row>
    <row r="345" spans="1:10" x14ac:dyDescent="0.2">
      <c r="A345">
        <v>344</v>
      </c>
      <c r="D345">
        <v>1104</v>
      </c>
      <c r="F345">
        <f t="shared" si="10"/>
        <v>0</v>
      </c>
      <c r="I345">
        <v>344</v>
      </c>
      <c r="J345">
        <f t="shared" si="11"/>
        <v>1</v>
      </c>
    </row>
    <row r="346" spans="1:10" x14ac:dyDescent="0.2">
      <c r="A346">
        <v>345</v>
      </c>
      <c r="D346">
        <v>1106</v>
      </c>
      <c r="F346">
        <f t="shared" si="10"/>
        <v>0</v>
      </c>
      <c r="I346">
        <v>345</v>
      </c>
      <c r="J346">
        <f t="shared" si="11"/>
        <v>1</v>
      </c>
    </row>
    <row r="347" spans="1:10" x14ac:dyDescent="0.2">
      <c r="A347">
        <v>346</v>
      </c>
      <c r="D347">
        <v>1108</v>
      </c>
      <c r="F347">
        <f t="shared" si="10"/>
        <v>0</v>
      </c>
      <c r="I347">
        <v>346</v>
      </c>
      <c r="J347">
        <f t="shared" si="11"/>
        <v>1</v>
      </c>
    </row>
    <row r="348" spans="1:10" x14ac:dyDescent="0.2">
      <c r="A348">
        <v>347</v>
      </c>
      <c r="D348">
        <v>1110</v>
      </c>
      <c r="F348">
        <f t="shared" si="10"/>
        <v>0</v>
      </c>
      <c r="I348">
        <v>347</v>
      </c>
      <c r="J348">
        <f t="shared" si="11"/>
        <v>1</v>
      </c>
    </row>
    <row r="349" spans="1:10" x14ac:dyDescent="0.2">
      <c r="A349">
        <v>348</v>
      </c>
      <c r="D349">
        <v>1112</v>
      </c>
      <c r="F349">
        <f t="shared" si="10"/>
        <v>0</v>
      </c>
      <c r="I349">
        <v>348</v>
      </c>
      <c r="J349">
        <f t="shared" si="11"/>
        <v>1</v>
      </c>
    </row>
    <row r="350" spans="1:10" x14ac:dyDescent="0.2">
      <c r="A350">
        <v>349</v>
      </c>
      <c r="D350">
        <v>1114</v>
      </c>
      <c r="F350">
        <f t="shared" si="10"/>
        <v>0</v>
      </c>
      <c r="I350">
        <v>349</v>
      </c>
      <c r="J350">
        <f t="shared" si="11"/>
        <v>1</v>
      </c>
    </row>
    <row r="351" spans="1:10" x14ac:dyDescent="0.2">
      <c r="A351">
        <v>350</v>
      </c>
      <c r="D351">
        <v>1116</v>
      </c>
      <c r="F351">
        <f t="shared" si="10"/>
        <v>0</v>
      </c>
      <c r="I351">
        <v>350</v>
      </c>
      <c r="J351">
        <f t="shared" si="11"/>
        <v>1</v>
      </c>
    </row>
    <row r="352" spans="1:10" x14ac:dyDescent="0.2">
      <c r="A352">
        <v>351</v>
      </c>
      <c r="D352">
        <v>1118</v>
      </c>
      <c r="F352">
        <f t="shared" si="10"/>
        <v>0</v>
      </c>
      <c r="I352">
        <v>351</v>
      </c>
      <c r="J352">
        <f t="shared" si="11"/>
        <v>1</v>
      </c>
    </row>
    <row r="353" spans="1:10" x14ac:dyDescent="0.2">
      <c r="A353">
        <v>352</v>
      </c>
      <c r="D353">
        <v>1120</v>
      </c>
      <c r="F353">
        <f t="shared" si="10"/>
        <v>0</v>
      </c>
      <c r="I353">
        <v>352</v>
      </c>
      <c r="J353">
        <f t="shared" si="11"/>
        <v>1</v>
      </c>
    </row>
    <row r="354" spans="1:10" x14ac:dyDescent="0.2">
      <c r="A354">
        <v>353</v>
      </c>
      <c r="D354">
        <v>1122</v>
      </c>
      <c r="F354">
        <f t="shared" si="10"/>
        <v>0</v>
      </c>
      <c r="I354">
        <v>353</v>
      </c>
      <c r="J354">
        <f t="shared" si="11"/>
        <v>1</v>
      </c>
    </row>
    <row r="355" spans="1:10" x14ac:dyDescent="0.2">
      <c r="A355">
        <v>354</v>
      </c>
      <c r="D355">
        <v>1124</v>
      </c>
      <c r="F355">
        <f t="shared" si="10"/>
        <v>0</v>
      </c>
      <c r="I355">
        <v>354</v>
      </c>
      <c r="J355">
        <f t="shared" si="11"/>
        <v>1</v>
      </c>
    </row>
    <row r="356" spans="1:10" x14ac:dyDescent="0.2">
      <c r="A356">
        <v>355</v>
      </c>
      <c r="D356">
        <v>1126</v>
      </c>
      <c r="F356">
        <f t="shared" si="10"/>
        <v>0</v>
      </c>
      <c r="I356">
        <v>355</v>
      </c>
      <c r="J356">
        <f t="shared" si="11"/>
        <v>1</v>
      </c>
    </row>
    <row r="357" spans="1:10" x14ac:dyDescent="0.2">
      <c r="A357">
        <v>356</v>
      </c>
      <c r="D357">
        <v>1128</v>
      </c>
      <c r="F357">
        <f t="shared" si="10"/>
        <v>0</v>
      </c>
      <c r="I357">
        <v>356</v>
      </c>
      <c r="J357">
        <f t="shared" si="11"/>
        <v>1</v>
      </c>
    </row>
    <row r="358" spans="1:10" x14ac:dyDescent="0.2">
      <c r="A358">
        <v>357</v>
      </c>
      <c r="D358">
        <v>1130</v>
      </c>
      <c r="F358">
        <f t="shared" si="10"/>
        <v>0</v>
      </c>
      <c r="I358">
        <v>357</v>
      </c>
      <c r="J358">
        <f t="shared" si="11"/>
        <v>1</v>
      </c>
    </row>
    <row r="359" spans="1:10" x14ac:dyDescent="0.2">
      <c r="A359">
        <v>358</v>
      </c>
      <c r="D359">
        <v>1132</v>
      </c>
      <c r="F359">
        <f t="shared" si="10"/>
        <v>0</v>
      </c>
      <c r="I359">
        <v>358</v>
      </c>
      <c r="J359">
        <f t="shared" si="11"/>
        <v>1</v>
      </c>
    </row>
    <row r="360" spans="1:10" x14ac:dyDescent="0.2">
      <c r="A360">
        <v>359</v>
      </c>
      <c r="D360">
        <v>1134</v>
      </c>
      <c r="F360">
        <f t="shared" si="10"/>
        <v>0</v>
      </c>
      <c r="I360">
        <v>359</v>
      </c>
      <c r="J360">
        <f t="shared" si="11"/>
        <v>1</v>
      </c>
    </row>
    <row r="361" spans="1:10" x14ac:dyDescent="0.2">
      <c r="A361">
        <v>360</v>
      </c>
      <c r="D361">
        <v>1136</v>
      </c>
      <c r="F361">
        <f t="shared" si="10"/>
        <v>0</v>
      </c>
      <c r="I361">
        <v>360</v>
      </c>
      <c r="J361">
        <f t="shared" si="11"/>
        <v>1</v>
      </c>
    </row>
    <row r="362" spans="1:10" x14ac:dyDescent="0.2">
      <c r="A362">
        <v>361</v>
      </c>
      <c r="D362">
        <v>1138</v>
      </c>
      <c r="F362">
        <f t="shared" si="10"/>
        <v>0</v>
      </c>
      <c r="I362">
        <v>361</v>
      </c>
      <c r="J362">
        <f t="shared" si="11"/>
        <v>1</v>
      </c>
    </row>
    <row r="363" spans="1:10" x14ac:dyDescent="0.2">
      <c r="A363">
        <v>362</v>
      </c>
      <c r="D363">
        <v>1140</v>
      </c>
      <c r="F363">
        <f t="shared" si="10"/>
        <v>0</v>
      </c>
      <c r="I363">
        <v>362</v>
      </c>
      <c r="J363">
        <f t="shared" si="11"/>
        <v>1</v>
      </c>
    </row>
    <row r="364" spans="1:10" x14ac:dyDescent="0.2">
      <c r="A364">
        <v>363</v>
      </c>
      <c r="D364">
        <v>1142</v>
      </c>
      <c r="F364">
        <f t="shared" si="10"/>
        <v>0</v>
      </c>
      <c r="I364">
        <v>363</v>
      </c>
      <c r="J364">
        <f t="shared" si="11"/>
        <v>1</v>
      </c>
    </row>
    <row r="365" spans="1:10" x14ac:dyDescent="0.2">
      <c r="A365">
        <v>364</v>
      </c>
      <c r="D365">
        <v>1144</v>
      </c>
      <c r="F365">
        <f t="shared" si="10"/>
        <v>0</v>
      </c>
      <c r="I365">
        <v>364</v>
      </c>
      <c r="J365">
        <f t="shared" si="11"/>
        <v>1</v>
      </c>
    </row>
    <row r="366" spans="1:10" x14ac:dyDescent="0.2">
      <c r="A366">
        <v>365</v>
      </c>
      <c r="D366">
        <v>1146</v>
      </c>
      <c r="F366">
        <f t="shared" si="10"/>
        <v>0</v>
      </c>
      <c r="I366">
        <v>365</v>
      </c>
      <c r="J366">
        <f t="shared" si="11"/>
        <v>1</v>
      </c>
    </row>
    <row r="367" spans="1:10" x14ac:dyDescent="0.2">
      <c r="A367">
        <v>366</v>
      </c>
      <c r="D367">
        <v>1148</v>
      </c>
      <c r="F367">
        <f t="shared" si="10"/>
        <v>0</v>
      </c>
      <c r="I367">
        <v>366</v>
      </c>
      <c r="J367">
        <f t="shared" si="11"/>
        <v>1</v>
      </c>
    </row>
    <row r="368" spans="1:10" x14ac:dyDescent="0.2">
      <c r="A368">
        <v>367</v>
      </c>
      <c r="D368">
        <v>1150</v>
      </c>
      <c r="F368">
        <f t="shared" si="10"/>
        <v>0</v>
      </c>
      <c r="I368">
        <v>367</v>
      </c>
      <c r="J368">
        <f t="shared" si="11"/>
        <v>1</v>
      </c>
    </row>
    <row r="369" spans="1:10" x14ac:dyDescent="0.2">
      <c r="A369">
        <v>368</v>
      </c>
      <c r="D369">
        <v>1152</v>
      </c>
      <c r="F369">
        <f t="shared" si="10"/>
        <v>0</v>
      </c>
      <c r="I369">
        <v>368</v>
      </c>
      <c r="J369">
        <f t="shared" si="11"/>
        <v>1</v>
      </c>
    </row>
    <row r="370" spans="1:10" x14ac:dyDescent="0.2">
      <c r="A370">
        <v>369</v>
      </c>
      <c r="D370">
        <v>1154</v>
      </c>
      <c r="F370">
        <f t="shared" si="10"/>
        <v>0</v>
      </c>
      <c r="I370">
        <v>369</v>
      </c>
      <c r="J370">
        <f t="shared" si="11"/>
        <v>1</v>
      </c>
    </row>
    <row r="371" spans="1:10" x14ac:dyDescent="0.2">
      <c r="A371">
        <v>370</v>
      </c>
      <c r="D371">
        <v>1156</v>
      </c>
      <c r="F371">
        <f t="shared" si="10"/>
        <v>0</v>
      </c>
      <c r="I371">
        <v>370</v>
      </c>
      <c r="J371">
        <f t="shared" si="11"/>
        <v>1</v>
      </c>
    </row>
    <row r="372" spans="1:10" x14ac:dyDescent="0.2">
      <c r="A372">
        <v>371</v>
      </c>
      <c r="D372">
        <v>1158</v>
      </c>
      <c r="F372">
        <f t="shared" si="10"/>
        <v>0</v>
      </c>
      <c r="I372">
        <v>371</v>
      </c>
      <c r="J372">
        <f t="shared" si="11"/>
        <v>1</v>
      </c>
    </row>
    <row r="373" spans="1:10" x14ac:dyDescent="0.2">
      <c r="A373">
        <v>372</v>
      </c>
      <c r="D373">
        <v>1160</v>
      </c>
      <c r="F373">
        <f t="shared" si="10"/>
        <v>0</v>
      </c>
      <c r="I373">
        <v>372</v>
      </c>
      <c r="J373">
        <f t="shared" si="11"/>
        <v>1</v>
      </c>
    </row>
    <row r="374" spans="1:10" x14ac:dyDescent="0.2">
      <c r="A374">
        <v>373</v>
      </c>
      <c r="D374">
        <v>1162</v>
      </c>
      <c r="F374">
        <f t="shared" si="10"/>
        <v>0</v>
      </c>
      <c r="I374">
        <v>373</v>
      </c>
      <c r="J374">
        <f t="shared" si="11"/>
        <v>1</v>
      </c>
    </row>
    <row r="375" spans="1:10" x14ac:dyDescent="0.2">
      <c r="A375">
        <v>374</v>
      </c>
      <c r="D375">
        <v>1164</v>
      </c>
      <c r="F375">
        <f t="shared" si="10"/>
        <v>0</v>
      </c>
      <c r="I375">
        <v>374</v>
      </c>
      <c r="J375">
        <f t="shared" si="11"/>
        <v>1</v>
      </c>
    </row>
    <row r="376" spans="1:10" x14ac:dyDescent="0.2">
      <c r="A376">
        <v>375</v>
      </c>
      <c r="D376">
        <v>1166</v>
      </c>
      <c r="F376">
        <f t="shared" si="10"/>
        <v>0</v>
      </c>
      <c r="I376">
        <v>375</v>
      </c>
      <c r="J376">
        <f t="shared" si="11"/>
        <v>1</v>
      </c>
    </row>
    <row r="377" spans="1:10" x14ac:dyDescent="0.2">
      <c r="A377">
        <v>376</v>
      </c>
      <c r="D377">
        <v>1168</v>
      </c>
      <c r="F377">
        <f t="shared" si="10"/>
        <v>0</v>
      </c>
      <c r="I377">
        <v>376</v>
      </c>
      <c r="J377">
        <f t="shared" si="11"/>
        <v>1</v>
      </c>
    </row>
    <row r="378" spans="1:10" x14ac:dyDescent="0.2">
      <c r="A378">
        <v>377</v>
      </c>
      <c r="D378">
        <v>1170</v>
      </c>
      <c r="F378">
        <f t="shared" si="10"/>
        <v>0</v>
      </c>
      <c r="I378">
        <v>377</v>
      </c>
      <c r="J378">
        <f t="shared" si="11"/>
        <v>1</v>
      </c>
    </row>
    <row r="379" spans="1:10" x14ac:dyDescent="0.2">
      <c r="A379">
        <v>378</v>
      </c>
      <c r="D379">
        <v>1172</v>
      </c>
      <c r="F379">
        <f t="shared" si="10"/>
        <v>0</v>
      </c>
      <c r="I379">
        <v>378</v>
      </c>
      <c r="J379">
        <f t="shared" si="11"/>
        <v>1</v>
      </c>
    </row>
    <row r="380" spans="1:10" x14ac:dyDescent="0.2">
      <c r="A380">
        <v>379</v>
      </c>
      <c r="D380">
        <v>1174</v>
      </c>
      <c r="F380">
        <f t="shared" si="10"/>
        <v>0</v>
      </c>
      <c r="I380">
        <v>379</v>
      </c>
      <c r="J380">
        <f t="shared" si="11"/>
        <v>1</v>
      </c>
    </row>
    <row r="381" spans="1:10" x14ac:dyDescent="0.2">
      <c r="A381">
        <v>380</v>
      </c>
      <c r="D381">
        <v>1176</v>
      </c>
      <c r="F381">
        <f t="shared" si="10"/>
        <v>0</v>
      </c>
      <c r="I381">
        <v>380</v>
      </c>
      <c r="J381">
        <f t="shared" si="11"/>
        <v>1</v>
      </c>
    </row>
    <row r="382" spans="1:10" x14ac:dyDescent="0.2">
      <c r="A382">
        <v>381</v>
      </c>
      <c r="D382">
        <v>1178</v>
      </c>
      <c r="F382">
        <f t="shared" si="10"/>
        <v>0</v>
      </c>
      <c r="I382">
        <v>381</v>
      </c>
      <c r="J382">
        <f t="shared" si="11"/>
        <v>1</v>
      </c>
    </row>
    <row r="383" spans="1:10" x14ac:dyDescent="0.2">
      <c r="A383">
        <v>382</v>
      </c>
      <c r="D383">
        <v>1180</v>
      </c>
      <c r="F383">
        <f t="shared" si="10"/>
        <v>0</v>
      </c>
      <c r="I383">
        <v>382</v>
      </c>
      <c r="J383">
        <f t="shared" si="11"/>
        <v>1</v>
      </c>
    </row>
    <row r="384" spans="1:10" x14ac:dyDescent="0.2">
      <c r="A384">
        <v>383</v>
      </c>
      <c r="D384">
        <v>1182</v>
      </c>
      <c r="F384">
        <f t="shared" si="10"/>
        <v>0</v>
      </c>
      <c r="I384">
        <v>383</v>
      </c>
      <c r="J384">
        <f t="shared" si="11"/>
        <v>1</v>
      </c>
    </row>
    <row r="385" spans="1:10" x14ac:dyDescent="0.2">
      <c r="A385">
        <v>384</v>
      </c>
      <c r="D385">
        <v>1184</v>
      </c>
      <c r="F385">
        <f t="shared" si="10"/>
        <v>0</v>
      </c>
      <c r="I385">
        <v>384</v>
      </c>
      <c r="J385">
        <f t="shared" si="11"/>
        <v>1</v>
      </c>
    </row>
    <row r="386" spans="1:10" x14ac:dyDescent="0.2">
      <c r="A386">
        <v>385</v>
      </c>
      <c r="D386">
        <v>1186</v>
      </c>
      <c r="F386">
        <f t="shared" si="10"/>
        <v>0</v>
      </c>
      <c r="I386">
        <v>385</v>
      </c>
      <c r="J386">
        <f t="shared" si="11"/>
        <v>1</v>
      </c>
    </row>
    <row r="387" spans="1:10" x14ac:dyDescent="0.2">
      <c r="A387">
        <v>386</v>
      </c>
      <c r="D387">
        <v>1188</v>
      </c>
      <c r="F387">
        <f t="shared" ref="F387:F450" si="12">C387-C386</f>
        <v>0</v>
      </c>
      <c r="I387">
        <v>386</v>
      </c>
      <c r="J387">
        <f t="shared" si="11"/>
        <v>1</v>
      </c>
    </row>
    <row r="388" spans="1:10" x14ac:dyDescent="0.2">
      <c r="A388">
        <v>387</v>
      </c>
      <c r="D388">
        <v>1190</v>
      </c>
      <c r="F388">
        <f t="shared" si="12"/>
        <v>0</v>
      </c>
      <c r="I388">
        <v>387</v>
      </c>
      <c r="J388">
        <f t="shared" ref="J388:J451" si="13">I388-I387</f>
        <v>1</v>
      </c>
    </row>
    <row r="389" spans="1:10" x14ac:dyDescent="0.2">
      <c r="A389">
        <v>388</v>
      </c>
      <c r="D389">
        <v>1192</v>
      </c>
      <c r="F389">
        <f t="shared" si="12"/>
        <v>0</v>
      </c>
      <c r="I389">
        <v>388</v>
      </c>
      <c r="J389">
        <f t="shared" si="13"/>
        <v>1</v>
      </c>
    </row>
    <row r="390" spans="1:10" x14ac:dyDescent="0.2">
      <c r="A390">
        <v>389</v>
      </c>
      <c r="D390">
        <v>1194</v>
      </c>
      <c r="F390">
        <f t="shared" si="12"/>
        <v>0</v>
      </c>
      <c r="I390">
        <v>389</v>
      </c>
      <c r="J390">
        <f t="shared" si="13"/>
        <v>1</v>
      </c>
    </row>
    <row r="391" spans="1:10" x14ac:dyDescent="0.2">
      <c r="A391">
        <v>390</v>
      </c>
      <c r="D391">
        <v>1196</v>
      </c>
      <c r="F391">
        <f t="shared" si="12"/>
        <v>0</v>
      </c>
      <c r="I391">
        <v>390</v>
      </c>
      <c r="J391">
        <f t="shared" si="13"/>
        <v>1</v>
      </c>
    </row>
    <row r="392" spans="1:10" x14ac:dyDescent="0.2">
      <c r="A392">
        <v>391</v>
      </c>
      <c r="D392">
        <v>1198</v>
      </c>
      <c r="F392">
        <f t="shared" si="12"/>
        <v>0</v>
      </c>
      <c r="I392">
        <v>391</v>
      </c>
      <c r="J392">
        <f t="shared" si="13"/>
        <v>1</v>
      </c>
    </row>
    <row r="393" spans="1:10" x14ac:dyDescent="0.2">
      <c r="A393">
        <v>392</v>
      </c>
      <c r="D393">
        <v>1200</v>
      </c>
      <c r="F393">
        <f t="shared" si="12"/>
        <v>0</v>
      </c>
      <c r="I393">
        <v>392</v>
      </c>
      <c r="J393">
        <f t="shared" si="13"/>
        <v>1</v>
      </c>
    </row>
    <row r="394" spans="1:10" x14ac:dyDescent="0.2">
      <c r="A394">
        <v>393</v>
      </c>
      <c r="D394">
        <v>1202</v>
      </c>
      <c r="F394">
        <f t="shared" si="12"/>
        <v>0</v>
      </c>
      <c r="I394">
        <v>393</v>
      </c>
      <c r="J394">
        <f t="shared" si="13"/>
        <v>1</v>
      </c>
    </row>
    <row r="395" spans="1:10" x14ac:dyDescent="0.2">
      <c r="A395">
        <v>394</v>
      </c>
      <c r="D395">
        <v>1204</v>
      </c>
      <c r="F395">
        <f t="shared" si="12"/>
        <v>0</v>
      </c>
      <c r="I395">
        <v>394</v>
      </c>
      <c r="J395">
        <f t="shared" si="13"/>
        <v>1</v>
      </c>
    </row>
    <row r="396" spans="1:10" x14ac:dyDescent="0.2">
      <c r="A396">
        <v>395</v>
      </c>
      <c r="D396">
        <v>1206</v>
      </c>
      <c r="F396">
        <f t="shared" si="12"/>
        <v>0</v>
      </c>
      <c r="I396">
        <v>395</v>
      </c>
      <c r="J396">
        <f t="shared" si="13"/>
        <v>1</v>
      </c>
    </row>
    <row r="397" spans="1:10" x14ac:dyDescent="0.2">
      <c r="A397">
        <v>396</v>
      </c>
      <c r="D397">
        <v>1208</v>
      </c>
      <c r="F397">
        <f t="shared" si="12"/>
        <v>0</v>
      </c>
      <c r="I397">
        <v>396</v>
      </c>
      <c r="J397">
        <f t="shared" si="13"/>
        <v>1</v>
      </c>
    </row>
    <row r="398" spans="1:10" x14ac:dyDescent="0.2">
      <c r="A398">
        <v>397</v>
      </c>
      <c r="D398">
        <v>1210</v>
      </c>
      <c r="F398">
        <f t="shared" si="12"/>
        <v>0</v>
      </c>
      <c r="I398">
        <v>397</v>
      </c>
      <c r="J398">
        <f t="shared" si="13"/>
        <v>1</v>
      </c>
    </row>
    <row r="399" spans="1:10" x14ac:dyDescent="0.2">
      <c r="A399">
        <v>398</v>
      </c>
      <c r="D399">
        <v>1212</v>
      </c>
      <c r="F399">
        <f t="shared" si="12"/>
        <v>0</v>
      </c>
      <c r="I399">
        <v>398</v>
      </c>
      <c r="J399">
        <f t="shared" si="13"/>
        <v>1</v>
      </c>
    </row>
    <row r="400" spans="1:10" x14ac:dyDescent="0.2">
      <c r="A400">
        <v>399</v>
      </c>
      <c r="D400">
        <v>1214</v>
      </c>
      <c r="F400">
        <f t="shared" si="12"/>
        <v>0</v>
      </c>
      <c r="I400">
        <v>399</v>
      </c>
      <c r="J400">
        <f t="shared" si="13"/>
        <v>1</v>
      </c>
    </row>
    <row r="401" spans="1:10" x14ac:dyDescent="0.2">
      <c r="A401">
        <v>400</v>
      </c>
      <c r="D401">
        <v>1216</v>
      </c>
      <c r="F401">
        <f t="shared" si="12"/>
        <v>0</v>
      </c>
      <c r="I401">
        <v>400</v>
      </c>
      <c r="J401">
        <f t="shared" si="13"/>
        <v>1</v>
      </c>
    </row>
    <row r="402" spans="1:10" x14ac:dyDescent="0.2">
      <c r="A402">
        <v>401</v>
      </c>
      <c r="D402">
        <v>1218</v>
      </c>
      <c r="F402">
        <f t="shared" si="12"/>
        <v>0</v>
      </c>
      <c r="I402">
        <v>401</v>
      </c>
      <c r="J402">
        <f t="shared" si="13"/>
        <v>1</v>
      </c>
    </row>
    <row r="403" spans="1:10" x14ac:dyDescent="0.2">
      <c r="A403">
        <v>402</v>
      </c>
      <c r="D403">
        <v>1220</v>
      </c>
      <c r="F403">
        <f t="shared" si="12"/>
        <v>0</v>
      </c>
      <c r="I403">
        <v>402</v>
      </c>
      <c r="J403">
        <f t="shared" si="13"/>
        <v>1</v>
      </c>
    </row>
    <row r="404" spans="1:10" x14ac:dyDescent="0.2">
      <c r="A404">
        <v>403</v>
      </c>
      <c r="D404">
        <v>1222</v>
      </c>
      <c r="F404">
        <f t="shared" si="12"/>
        <v>0</v>
      </c>
      <c r="I404">
        <v>403</v>
      </c>
      <c r="J404">
        <f t="shared" si="13"/>
        <v>1</v>
      </c>
    </row>
    <row r="405" spans="1:10" x14ac:dyDescent="0.2">
      <c r="A405">
        <v>404</v>
      </c>
      <c r="D405">
        <v>1224</v>
      </c>
      <c r="F405">
        <f t="shared" si="12"/>
        <v>0</v>
      </c>
      <c r="I405">
        <v>404</v>
      </c>
      <c r="J405">
        <f t="shared" si="13"/>
        <v>1</v>
      </c>
    </row>
    <row r="406" spans="1:10" x14ac:dyDescent="0.2">
      <c r="A406">
        <v>405</v>
      </c>
      <c r="D406">
        <v>1226</v>
      </c>
      <c r="F406">
        <f t="shared" si="12"/>
        <v>0</v>
      </c>
      <c r="I406">
        <v>405</v>
      </c>
      <c r="J406">
        <f t="shared" si="13"/>
        <v>1</v>
      </c>
    </row>
    <row r="407" spans="1:10" x14ac:dyDescent="0.2">
      <c r="A407">
        <v>406</v>
      </c>
      <c r="D407">
        <v>1228</v>
      </c>
      <c r="F407">
        <f t="shared" si="12"/>
        <v>0</v>
      </c>
      <c r="I407">
        <v>406</v>
      </c>
      <c r="J407">
        <f t="shared" si="13"/>
        <v>1</v>
      </c>
    </row>
    <row r="408" spans="1:10" x14ac:dyDescent="0.2">
      <c r="A408">
        <v>407</v>
      </c>
      <c r="D408">
        <v>1230</v>
      </c>
      <c r="F408">
        <f t="shared" si="12"/>
        <v>0</v>
      </c>
      <c r="I408">
        <v>407</v>
      </c>
      <c r="J408">
        <f t="shared" si="13"/>
        <v>1</v>
      </c>
    </row>
    <row r="409" spans="1:10" x14ac:dyDescent="0.2">
      <c r="A409">
        <v>408</v>
      </c>
      <c r="D409">
        <v>1232</v>
      </c>
      <c r="F409">
        <f t="shared" si="12"/>
        <v>0</v>
      </c>
      <c r="I409">
        <v>408</v>
      </c>
      <c r="J409">
        <f t="shared" si="13"/>
        <v>1</v>
      </c>
    </row>
    <row r="410" spans="1:10" x14ac:dyDescent="0.2">
      <c r="A410">
        <v>409</v>
      </c>
      <c r="D410">
        <v>1234</v>
      </c>
      <c r="F410">
        <f t="shared" si="12"/>
        <v>0</v>
      </c>
      <c r="I410">
        <v>409</v>
      </c>
      <c r="J410">
        <f t="shared" si="13"/>
        <v>1</v>
      </c>
    </row>
    <row r="411" spans="1:10" x14ac:dyDescent="0.2">
      <c r="A411">
        <v>410</v>
      </c>
      <c r="D411">
        <v>1236</v>
      </c>
      <c r="F411">
        <f t="shared" si="12"/>
        <v>0</v>
      </c>
      <c r="I411">
        <v>410</v>
      </c>
      <c r="J411">
        <f t="shared" si="13"/>
        <v>1</v>
      </c>
    </row>
    <row r="412" spans="1:10" x14ac:dyDescent="0.2">
      <c r="A412">
        <v>411</v>
      </c>
      <c r="D412">
        <v>1238</v>
      </c>
      <c r="F412">
        <f t="shared" si="12"/>
        <v>0</v>
      </c>
      <c r="I412">
        <v>411</v>
      </c>
      <c r="J412">
        <f t="shared" si="13"/>
        <v>1</v>
      </c>
    </row>
    <row r="413" spans="1:10" x14ac:dyDescent="0.2">
      <c r="A413">
        <v>412</v>
      </c>
      <c r="D413">
        <v>1240</v>
      </c>
      <c r="F413">
        <f t="shared" si="12"/>
        <v>0</v>
      </c>
      <c r="I413">
        <v>412</v>
      </c>
      <c r="J413">
        <f t="shared" si="13"/>
        <v>1</v>
      </c>
    </row>
    <row r="414" spans="1:10" x14ac:dyDescent="0.2">
      <c r="A414">
        <v>413</v>
      </c>
      <c r="D414">
        <v>1242</v>
      </c>
      <c r="F414">
        <f t="shared" si="12"/>
        <v>0</v>
      </c>
      <c r="I414">
        <v>413</v>
      </c>
      <c r="J414">
        <f t="shared" si="13"/>
        <v>1</v>
      </c>
    </row>
    <row r="415" spans="1:10" x14ac:dyDescent="0.2">
      <c r="A415">
        <v>414</v>
      </c>
      <c r="D415">
        <v>1244</v>
      </c>
      <c r="F415">
        <f t="shared" si="12"/>
        <v>0</v>
      </c>
      <c r="I415">
        <v>414</v>
      </c>
      <c r="J415">
        <f t="shared" si="13"/>
        <v>1</v>
      </c>
    </row>
    <row r="416" spans="1:10" x14ac:dyDescent="0.2">
      <c r="A416">
        <v>415</v>
      </c>
      <c r="D416">
        <v>1246</v>
      </c>
      <c r="F416">
        <f t="shared" si="12"/>
        <v>0</v>
      </c>
      <c r="I416">
        <v>415</v>
      </c>
      <c r="J416">
        <f t="shared" si="13"/>
        <v>1</v>
      </c>
    </row>
    <row r="417" spans="1:10" x14ac:dyDescent="0.2">
      <c r="A417">
        <v>416</v>
      </c>
      <c r="D417">
        <v>1248</v>
      </c>
      <c r="F417">
        <f t="shared" si="12"/>
        <v>0</v>
      </c>
      <c r="I417">
        <v>416</v>
      </c>
      <c r="J417">
        <f t="shared" si="13"/>
        <v>1</v>
      </c>
    </row>
    <row r="418" spans="1:10" x14ac:dyDescent="0.2">
      <c r="A418">
        <v>417</v>
      </c>
      <c r="D418">
        <v>1250</v>
      </c>
      <c r="F418">
        <f t="shared" si="12"/>
        <v>0</v>
      </c>
      <c r="I418">
        <v>417</v>
      </c>
      <c r="J418">
        <f t="shared" si="13"/>
        <v>1</v>
      </c>
    </row>
    <row r="419" spans="1:10" x14ac:dyDescent="0.2">
      <c r="A419">
        <v>418</v>
      </c>
      <c r="D419">
        <v>1252</v>
      </c>
      <c r="F419">
        <f t="shared" si="12"/>
        <v>0</v>
      </c>
      <c r="I419">
        <v>418</v>
      </c>
      <c r="J419">
        <f t="shared" si="13"/>
        <v>1</v>
      </c>
    </row>
    <row r="420" spans="1:10" x14ac:dyDescent="0.2">
      <c r="A420">
        <v>419</v>
      </c>
      <c r="D420">
        <v>1254</v>
      </c>
      <c r="F420">
        <f t="shared" si="12"/>
        <v>0</v>
      </c>
      <c r="I420">
        <v>419</v>
      </c>
      <c r="J420">
        <f t="shared" si="13"/>
        <v>1</v>
      </c>
    </row>
    <row r="421" spans="1:10" x14ac:dyDescent="0.2">
      <c r="A421">
        <v>420</v>
      </c>
      <c r="D421">
        <v>1256</v>
      </c>
      <c r="F421">
        <f t="shared" si="12"/>
        <v>0</v>
      </c>
      <c r="I421">
        <v>420</v>
      </c>
      <c r="J421">
        <f t="shared" si="13"/>
        <v>1</v>
      </c>
    </row>
    <row r="422" spans="1:10" x14ac:dyDescent="0.2">
      <c r="A422">
        <v>421</v>
      </c>
      <c r="D422">
        <v>1258</v>
      </c>
      <c r="F422">
        <f t="shared" si="12"/>
        <v>0</v>
      </c>
      <c r="I422">
        <v>421</v>
      </c>
      <c r="J422">
        <f t="shared" si="13"/>
        <v>1</v>
      </c>
    </row>
    <row r="423" spans="1:10" x14ac:dyDescent="0.2">
      <c r="A423">
        <v>422</v>
      </c>
      <c r="D423">
        <v>1260</v>
      </c>
      <c r="F423">
        <f t="shared" si="12"/>
        <v>0</v>
      </c>
      <c r="I423">
        <v>422</v>
      </c>
      <c r="J423">
        <f t="shared" si="13"/>
        <v>1</v>
      </c>
    </row>
    <row r="424" spans="1:10" x14ac:dyDescent="0.2">
      <c r="A424">
        <v>423</v>
      </c>
      <c r="D424">
        <v>1262</v>
      </c>
      <c r="F424">
        <f t="shared" si="12"/>
        <v>0</v>
      </c>
      <c r="I424">
        <v>423</v>
      </c>
      <c r="J424">
        <f t="shared" si="13"/>
        <v>1</v>
      </c>
    </row>
    <row r="425" spans="1:10" x14ac:dyDescent="0.2">
      <c r="A425">
        <v>424</v>
      </c>
      <c r="D425">
        <v>1264</v>
      </c>
      <c r="F425">
        <f t="shared" si="12"/>
        <v>0</v>
      </c>
      <c r="I425">
        <v>424</v>
      </c>
      <c r="J425">
        <f t="shared" si="13"/>
        <v>1</v>
      </c>
    </row>
    <row r="426" spans="1:10" x14ac:dyDescent="0.2">
      <c r="A426">
        <v>425</v>
      </c>
      <c r="D426">
        <v>1266</v>
      </c>
      <c r="F426">
        <f t="shared" si="12"/>
        <v>0</v>
      </c>
      <c r="I426">
        <v>425</v>
      </c>
      <c r="J426">
        <f t="shared" si="13"/>
        <v>1</v>
      </c>
    </row>
    <row r="427" spans="1:10" x14ac:dyDescent="0.2">
      <c r="A427">
        <v>426</v>
      </c>
      <c r="D427">
        <v>1268</v>
      </c>
      <c r="F427">
        <f t="shared" si="12"/>
        <v>0</v>
      </c>
      <c r="I427">
        <v>426</v>
      </c>
      <c r="J427">
        <f t="shared" si="13"/>
        <v>1</v>
      </c>
    </row>
    <row r="428" spans="1:10" x14ac:dyDescent="0.2">
      <c r="A428">
        <v>427</v>
      </c>
      <c r="D428">
        <v>1270</v>
      </c>
      <c r="F428">
        <f t="shared" si="12"/>
        <v>0</v>
      </c>
      <c r="I428">
        <v>427</v>
      </c>
      <c r="J428">
        <f t="shared" si="13"/>
        <v>1</v>
      </c>
    </row>
    <row r="429" spans="1:10" x14ac:dyDescent="0.2">
      <c r="A429">
        <v>428</v>
      </c>
      <c r="D429">
        <v>1272</v>
      </c>
      <c r="F429">
        <f t="shared" si="12"/>
        <v>0</v>
      </c>
      <c r="I429">
        <v>428</v>
      </c>
      <c r="J429">
        <f t="shared" si="13"/>
        <v>1</v>
      </c>
    </row>
    <row r="430" spans="1:10" x14ac:dyDescent="0.2">
      <c r="A430">
        <v>429</v>
      </c>
      <c r="D430">
        <v>1274</v>
      </c>
      <c r="F430">
        <f t="shared" si="12"/>
        <v>0</v>
      </c>
      <c r="I430">
        <v>429</v>
      </c>
      <c r="J430">
        <f t="shared" si="13"/>
        <v>1</v>
      </c>
    </row>
    <row r="431" spans="1:10" x14ac:dyDescent="0.2">
      <c r="A431">
        <v>430</v>
      </c>
      <c r="D431">
        <v>1276</v>
      </c>
      <c r="F431">
        <f t="shared" si="12"/>
        <v>0</v>
      </c>
      <c r="I431">
        <v>430</v>
      </c>
      <c r="J431">
        <f t="shared" si="13"/>
        <v>1</v>
      </c>
    </row>
    <row r="432" spans="1:10" x14ac:dyDescent="0.2">
      <c r="A432">
        <v>431</v>
      </c>
      <c r="D432">
        <v>1278</v>
      </c>
      <c r="F432">
        <f t="shared" si="12"/>
        <v>0</v>
      </c>
      <c r="I432">
        <v>431</v>
      </c>
      <c r="J432">
        <f t="shared" si="13"/>
        <v>1</v>
      </c>
    </row>
    <row r="433" spans="1:10" x14ac:dyDescent="0.2">
      <c r="A433">
        <v>432</v>
      </c>
      <c r="D433">
        <v>1280</v>
      </c>
      <c r="F433">
        <f t="shared" si="12"/>
        <v>0</v>
      </c>
      <c r="I433">
        <v>432</v>
      </c>
      <c r="J433">
        <f t="shared" si="13"/>
        <v>1</v>
      </c>
    </row>
    <row r="434" spans="1:10" x14ac:dyDescent="0.2">
      <c r="A434">
        <v>433</v>
      </c>
      <c r="D434">
        <v>1282</v>
      </c>
      <c r="F434">
        <f t="shared" si="12"/>
        <v>0</v>
      </c>
      <c r="I434">
        <v>433</v>
      </c>
      <c r="J434">
        <f t="shared" si="13"/>
        <v>1</v>
      </c>
    </row>
    <row r="435" spans="1:10" x14ac:dyDescent="0.2">
      <c r="A435">
        <v>434</v>
      </c>
      <c r="D435">
        <v>1284</v>
      </c>
      <c r="F435">
        <f t="shared" si="12"/>
        <v>0</v>
      </c>
      <c r="I435">
        <v>434</v>
      </c>
      <c r="J435">
        <f t="shared" si="13"/>
        <v>1</v>
      </c>
    </row>
    <row r="436" spans="1:10" x14ac:dyDescent="0.2">
      <c r="A436">
        <v>435</v>
      </c>
      <c r="D436">
        <v>1286</v>
      </c>
      <c r="F436">
        <f t="shared" si="12"/>
        <v>0</v>
      </c>
      <c r="I436">
        <v>435</v>
      </c>
      <c r="J436">
        <f t="shared" si="13"/>
        <v>1</v>
      </c>
    </row>
    <row r="437" spans="1:10" x14ac:dyDescent="0.2">
      <c r="A437">
        <v>436</v>
      </c>
      <c r="D437">
        <v>1288</v>
      </c>
      <c r="F437">
        <f t="shared" si="12"/>
        <v>0</v>
      </c>
      <c r="I437">
        <v>436</v>
      </c>
      <c r="J437">
        <f t="shared" si="13"/>
        <v>1</v>
      </c>
    </row>
    <row r="438" spans="1:10" x14ac:dyDescent="0.2">
      <c r="A438">
        <v>437</v>
      </c>
      <c r="D438">
        <v>1290</v>
      </c>
      <c r="F438">
        <f t="shared" si="12"/>
        <v>0</v>
      </c>
      <c r="I438">
        <v>437</v>
      </c>
      <c r="J438">
        <f t="shared" si="13"/>
        <v>1</v>
      </c>
    </row>
    <row r="439" spans="1:10" x14ac:dyDescent="0.2">
      <c r="A439">
        <v>438</v>
      </c>
      <c r="D439">
        <v>1292</v>
      </c>
      <c r="F439">
        <f t="shared" si="12"/>
        <v>0</v>
      </c>
      <c r="I439">
        <v>438</v>
      </c>
      <c r="J439">
        <f t="shared" si="13"/>
        <v>1</v>
      </c>
    </row>
    <row r="440" spans="1:10" x14ac:dyDescent="0.2">
      <c r="A440">
        <v>439</v>
      </c>
      <c r="D440">
        <v>1294</v>
      </c>
      <c r="F440">
        <f t="shared" si="12"/>
        <v>0</v>
      </c>
      <c r="I440">
        <v>439</v>
      </c>
      <c r="J440">
        <f t="shared" si="13"/>
        <v>1</v>
      </c>
    </row>
    <row r="441" spans="1:10" x14ac:dyDescent="0.2">
      <c r="A441">
        <v>440</v>
      </c>
      <c r="D441">
        <v>1296</v>
      </c>
      <c r="F441">
        <f t="shared" si="12"/>
        <v>0</v>
      </c>
      <c r="I441">
        <v>440</v>
      </c>
      <c r="J441">
        <f t="shared" si="13"/>
        <v>1</v>
      </c>
    </row>
    <row r="442" spans="1:10" x14ac:dyDescent="0.2">
      <c r="A442">
        <v>441</v>
      </c>
      <c r="D442">
        <v>1298</v>
      </c>
      <c r="F442">
        <f t="shared" si="12"/>
        <v>0</v>
      </c>
      <c r="I442">
        <v>441</v>
      </c>
      <c r="J442">
        <f t="shared" si="13"/>
        <v>1</v>
      </c>
    </row>
    <row r="443" spans="1:10" x14ac:dyDescent="0.2">
      <c r="A443">
        <v>442</v>
      </c>
      <c r="D443">
        <v>1300</v>
      </c>
      <c r="F443">
        <f t="shared" si="12"/>
        <v>0</v>
      </c>
      <c r="I443">
        <v>442</v>
      </c>
      <c r="J443">
        <f t="shared" si="13"/>
        <v>1</v>
      </c>
    </row>
    <row r="444" spans="1:10" x14ac:dyDescent="0.2">
      <c r="A444">
        <v>443</v>
      </c>
      <c r="D444">
        <v>1302</v>
      </c>
      <c r="F444">
        <f t="shared" si="12"/>
        <v>0</v>
      </c>
      <c r="I444">
        <v>443</v>
      </c>
      <c r="J444">
        <f t="shared" si="13"/>
        <v>1</v>
      </c>
    </row>
    <row r="445" spans="1:10" x14ac:dyDescent="0.2">
      <c r="A445">
        <v>444</v>
      </c>
      <c r="D445">
        <v>1304</v>
      </c>
      <c r="F445">
        <f t="shared" si="12"/>
        <v>0</v>
      </c>
      <c r="I445">
        <v>444</v>
      </c>
      <c r="J445">
        <f t="shared" si="13"/>
        <v>1</v>
      </c>
    </row>
    <row r="446" spans="1:10" x14ac:dyDescent="0.2">
      <c r="A446">
        <v>445</v>
      </c>
      <c r="D446">
        <v>1306</v>
      </c>
      <c r="F446">
        <f t="shared" si="12"/>
        <v>0</v>
      </c>
      <c r="I446">
        <v>445</v>
      </c>
      <c r="J446">
        <f t="shared" si="13"/>
        <v>1</v>
      </c>
    </row>
    <row r="447" spans="1:10" x14ac:dyDescent="0.2">
      <c r="A447">
        <v>446</v>
      </c>
      <c r="D447">
        <v>1308</v>
      </c>
      <c r="F447">
        <f t="shared" si="12"/>
        <v>0</v>
      </c>
      <c r="I447">
        <v>446</v>
      </c>
      <c r="J447">
        <f t="shared" si="13"/>
        <v>1</v>
      </c>
    </row>
    <row r="448" spans="1:10" x14ac:dyDescent="0.2">
      <c r="A448">
        <v>447</v>
      </c>
      <c r="D448">
        <v>1310</v>
      </c>
      <c r="F448">
        <f t="shared" si="12"/>
        <v>0</v>
      </c>
      <c r="I448">
        <v>447</v>
      </c>
      <c r="J448">
        <f t="shared" si="13"/>
        <v>1</v>
      </c>
    </row>
    <row r="449" spans="1:10" x14ac:dyDescent="0.2">
      <c r="A449">
        <v>448</v>
      </c>
      <c r="D449">
        <v>1312</v>
      </c>
      <c r="F449">
        <f t="shared" si="12"/>
        <v>0</v>
      </c>
      <c r="I449">
        <v>448</v>
      </c>
      <c r="J449">
        <f t="shared" si="13"/>
        <v>1</v>
      </c>
    </row>
    <row r="450" spans="1:10" x14ac:dyDescent="0.2">
      <c r="A450">
        <v>449</v>
      </c>
      <c r="D450">
        <v>1314</v>
      </c>
      <c r="F450">
        <f t="shared" si="12"/>
        <v>0</v>
      </c>
      <c r="I450">
        <v>449</v>
      </c>
      <c r="J450">
        <f t="shared" si="13"/>
        <v>1</v>
      </c>
    </row>
    <row r="451" spans="1:10" x14ac:dyDescent="0.2">
      <c r="A451">
        <v>450</v>
      </c>
      <c r="D451">
        <v>1316</v>
      </c>
      <c r="F451">
        <f t="shared" ref="F451:F514" si="14">C451-C450</f>
        <v>0</v>
      </c>
      <c r="I451">
        <v>450</v>
      </c>
      <c r="J451">
        <f t="shared" si="13"/>
        <v>1</v>
      </c>
    </row>
    <row r="452" spans="1:10" x14ac:dyDescent="0.2">
      <c r="A452">
        <v>451</v>
      </c>
      <c r="D452">
        <v>1318</v>
      </c>
      <c r="F452">
        <f t="shared" si="14"/>
        <v>0</v>
      </c>
      <c r="I452">
        <v>454</v>
      </c>
      <c r="J452">
        <f t="shared" ref="J452:J515" si="15">I452-I451</f>
        <v>4</v>
      </c>
    </row>
    <row r="453" spans="1:10" x14ac:dyDescent="0.2">
      <c r="A453">
        <v>452</v>
      </c>
      <c r="D453">
        <v>1320</v>
      </c>
      <c r="F453">
        <f t="shared" si="14"/>
        <v>0</v>
      </c>
      <c r="I453">
        <v>458</v>
      </c>
      <c r="J453">
        <f t="shared" si="15"/>
        <v>4</v>
      </c>
    </row>
    <row r="454" spans="1:10" x14ac:dyDescent="0.2">
      <c r="A454">
        <v>453</v>
      </c>
      <c r="D454">
        <v>1322</v>
      </c>
      <c r="F454">
        <f t="shared" si="14"/>
        <v>0</v>
      </c>
      <c r="I454">
        <v>462</v>
      </c>
      <c r="J454">
        <f t="shared" si="15"/>
        <v>4</v>
      </c>
    </row>
    <row r="455" spans="1:10" x14ac:dyDescent="0.2">
      <c r="A455">
        <v>454</v>
      </c>
      <c r="D455">
        <v>1324</v>
      </c>
      <c r="F455">
        <f t="shared" si="14"/>
        <v>0</v>
      </c>
      <c r="I455">
        <v>466</v>
      </c>
      <c r="J455">
        <f t="shared" si="15"/>
        <v>4</v>
      </c>
    </row>
    <row r="456" spans="1:10" x14ac:dyDescent="0.2">
      <c r="A456">
        <v>455</v>
      </c>
      <c r="D456">
        <v>1326</v>
      </c>
      <c r="F456">
        <f t="shared" si="14"/>
        <v>0</v>
      </c>
      <c r="I456">
        <v>470</v>
      </c>
      <c r="J456">
        <f t="shared" si="15"/>
        <v>4</v>
      </c>
    </row>
    <row r="457" spans="1:10" x14ac:dyDescent="0.2">
      <c r="A457">
        <v>456</v>
      </c>
      <c r="D457">
        <v>1328</v>
      </c>
      <c r="F457">
        <f t="shared" si="14"/>
        <v>0</v>
      </c>
      <c r="I457">
        <v>474</v>
      </c>
      <c r="J457">
        <f t="shared" si="15"/>
        <v>4</v>
      </c>
    </row>
    <row r="458" spans="1:10" x14ac:dyDescent="0.2">
      <c r="A458">
        <v>457</v>
      </c>
      <c r="D458">
        <v>1330</v>
      </c>
      <c r="F458">
        <f t="shared" si="14"/>
        <v>0</v>
      </c>
      <c r="I458">
        <v>478</v>
      </c>
      <c r="J458">
        <f t="shared" si="15"/>
        <v>4</v>
      </c>
    </row>
    <row r="459" spans="1:10" x14ac:dyDescent="0.2">
      <c r="A459">
        <v>458</v>
      </c>
      <c r="D459">
        <v>1332</v>
      </c>
      <c r="F459">
        <f t="shared" si="14"/>
        <v>0</v>
      </c>
      <c r="I459">
        <v>482</v>
      </c>
      <c r="J459">
        <f t="shared" si="15"/>
        <v>4</v>
      </c>
    </row>
    <row r="460" spans="1:10" x14ac:dyDescent="0.2">
      <c r="A460">
        <v>459</v>
      </c>
      <c r="D460">
        <v>1334</v>
      </c>
      <c r="F460">
        <f t="shared" si="14"/>
        <v>0</v>
      </c>
      <c r="I460">
        <v>486</v>
      </c>
      <c r="J460">
        <f t="shared" si="15"/>
        <v>4</v>
      </c>
    </row>
    <row r="461" spans="1:10" x14ac:dyDescent="0.2">
      <c r="A461">
        <v>460</v>
      </c>
      <c r="D461">
        <v>1336</v>
      </c>
      <c r="F461">
        <f t="shared" si="14"/>
        <v>0</v>
      </c>
      <c r="I461">
        <v>490</v>
      </c>
      <c r="J461">
        <f t="shared" si="15"/>
        <v>4</v>
      </c>
    </row>
    <row r="462" spans="1:10" x14ac:dyDescent="0.2">
      <c r="A462">
        <v>461</v>
      </c>
      <c r="D462">
        <v>1338</v>
      </c>
      <c r="F462">
        <f t="shared" si="14"/>
        <v>0</v>
      </c>
      <c r="I462">
        <v>494</v>
      </c>
      <c r="J462">
        <f t="shared" si="15"/>
        <v>4</v>
      </c>
    </row>
    <row r="463" spans="1:10" x14ac:dyDescent="0.2">
      <c r="A463">
        <v>462</v>
      </c>
      <c r="D463">
        <v>1340</v>
      </c>
      <c r="F463">
        <f t="shared" si="14"/>
        <v>0</v>
      </c>
      <c r="I463">
        <v>498</v>
      </c>
      <c r="J463">
        <f t="shared" si="15"/>
        <v>4</v>
      </c>
    </row>
    <row r="464" spans="1:10" x14ac:dyDescent="0.2">
      <c r="A464">
        <v>463</v>
      </c>
      <c r="D464">
        <v>1342</v>
      </c>
      <c r="F464">
        <f t="shared" si="14"/>
        <v>0</v>
      </c>
      <c r="I464">
        <v>502</v>
      </c>
      <c r="J464">
        <f t="shared" si="15"/>
        <v>4</v>
      </c>
    </row>
    <row r="465" spans="1:10" x14ac:dyDescent="0.2">
      <c r="A465">
        <v>464</v>
      </c>
      <c r="D465">
        <v>1344</v>
      </c>
      <c r="F465">
        <f t="shared" si="14"/>
        <v>0</v>
      </c>
      <c r="I465">
        <v>506</v>
      </c>
      <c r="J465">
        <f t="shared" si="15"/>
        <v>4</v>
      </c>
    </row>
    <row r="466" spans="1:10" x14ac:dyDescent="0.2">
      <c r="A466">
        <v>465</v>
      </c>
      <c r="D466">
        <v>1346</v>
      </c>
      <c r="F466">
        <f t="shared" si="14"/>
        <v>0</v>
      </c>
      <c r="I466">
        <v>510</v>
      </c>
      <c r="J466">
        <f t="shared" si="15"/>
        <v>4</v>
      </c>
    </row>
    <row r="467" spans="1:10" x14ac:dyDescent="0.2">
      <c r="A467">
        <v>466</v>
      </c>
      <c r="D467">
        <v>1348</v>
      </c>
      <c r="F467">
        <f t="shared" si="14"/>
        <v>0</v>
      </c>
      <c r="I467">
        <v>514</v>
      </c>
      <c r="J467">
        <f t="shared" si="15"/>
        <v>4</v>
      </c>
    </row>
    <row r="468" spans="1:10" x14ac:dyDescent="0.2">
      <c r="A468">
        <v>467</v>
      </c>
      <c r="D468">
        <v>1350</v>
      </c>
      <c r="F468">
        <f t="shared" si="14"/>
        <v>0</v>
      </c>
      <c r="I468">
        <v>518</v>
      </c>
      <c r="J468">
        <f t="shared" si="15"/>
        <v>4</v>
      </c>
    </row>
    <row r="469" spans="1:10" x14ac:dyDescent="0.2">
      <c r="A469">
        <v>468</v>
      </c>
      <c r="D469">
        <v>1352</v>
      </c>
      <c r="F469">
        <f t="shared" si="14"/>
        <v>0</v>
      </c>
      <c r="I469">
        <v>522</v>
      </c>
      <c r="J469">
        <f t="shared" si="15"/>
        <v>4</v>
      </c>
    </row>
    <row r="470" spans="1:10" x14ac:dyDescent="0.2">
      <c r="A470">
        <v>469</v>
      </c>
      <c r="D470">
        <v>1354</v>
      </c>
      <c r="F470">
        <f t="shared" si="14"/>
        <v>0</v>
      </c>
      <c r="I470">
        <v>526</v>
      </c>
      <c r="J470">
        <f t="shared" si="15"/>
        <v>4</v>
      </c>
    </row>
    <row r="471" spans="1:10" x14ac:dyDescent="0.2">
      <c r="A471">
        <v>470</v>
      </c>
      <c r="D471">
        <v>1356</v>
      </c>
      <c r="F471">
        <f t="shared" si="14"/>
        <v>0</v>
      </c>
      <c r="I471">
        <v>530</v>
      </c>
      <c r="J471">
        <f t="shared" si="15"/>
        <v>4</v>
      </c>
    </row>
    <row r="472" spans="1:10" x14ac:dyDescent="0.2">
      <c r="A472">
        <v>471</v>
      </c>
      <c r="D472">
        <v>1358</v>
      </c>
      <c r="F472">
        <f t="shared" si="14"/>
        <v>0</v>
      </c>
      <c r="I472">
        <v>534</v>
      </c>
      <c r="J472">
        <f t="shared" si="15"/>
        <v>4</v>
      </c>
    </row>
    <row r="473" spans="1:10" x14ac:dyDescent="0.2">
      <c r="A473">
        <v>472</v>
      </c>
      <c r="D473">
        <v>1360</v>
      </c>
      <c r="F473">
        <f t="shared" si="14"/>
        <v>0</v>
      </c>
      <c r="I473">
        <v>538</v>
      </c>
      <c r="J473">
        <f t="shared" si="15"/>
        <v>4</v>
      </c>
    </row>
    <row r="474" spans="1:10" x14ac:dyDescent="0.2">
      <c r="A474">
        <v>473</v>
      </c>
      <c r="D474">
        <v>1362</v>
      </c>
      <c r="F474">
        <f t="shared" si="14"/>
        <v>0</v>
      </c>
      <c r="I474">
        <v>542</v>
      </c>
      <c r="J474">
        <f t="shared" si="15"/>
        <v>4</v>
      </c>
    </row>
    <row r="475" spans="1:10" x14ac:dyDescent="0.2">
      <c r="A475">
        <v>474</v>
      </c>
      <c r="D475">
        <v>1364</v>
      </c>
      <c r="F475">
        <f t="shared" si="14"/>
        <v>0</v>
      </c>
      <c r="I475">
        <v>546</v>
      </c>
      <c r="J475">
        <f t="shared" si="15"/>
        <v>4</v>
      </c>
    </row>
    <row r="476" spans="1:10" x14ac:dyDescent="0.2">
      <c r="A476">
        <v>475</v>
      </c>
      <c r="D476">
        <v>1366</v>
      </c>
      <c r="F476">
        <f t="shared" si="14"/>
        <v>0</v>
      </c>
      <c r="I476">
        <v>550</v>
      </c>
      <c r="J476">
        <f t="shared" si="15"/>
        <v>4</v>
      </c>
    </row>
    <row r="477" spans="1:10" x14ac:dyDescent="0.2">
      <c r="A477">
        <v>476</v>
      </c>
      <c r="D477">
        <v>1368</v>
      </c>
      <c r="F477">
        <f t="shared" si="14"/>
        <v>0</v>
      </c>
      <c r="I477">
        <v>554</v>
      </c>
      <c r="J477">
        <f t="shared" si="15"/>
        <v>4</v>
      </c>
    </row>
    <row r="478" spans="1:10" x14ac:dyDescent="0.2">
      <c r="A478">
        <v>477</v>
      </c>
      <c r="D478">
        <v>1370</v>
      </c>
      <c r="F478">
        <f t="shared" si="14"/>
        <v>0</v>
      </c>
      <c r="I478">
        <v>558</v>
      </c>
      <c r="J478">
        <f t="shared" si="15"/>
        <v>4</v>
      </c>
    </row>
    <row r="479" spans="1:10" x14ac:dyDescent="0.2">
      <c r="A479">
        <v>478</v>
      </c>
      <c r="D479">
        <v>1372</v>
      </c>
      <c r="F479">
        <f t="shared" si="14"/>
        <v>0</v>
      </c>
      <c r="I479">
        <v>562</v>
      </c>
      <c r="J479">
        <f t="shared" si="15"/>
        <v>4</v>
      </c>
    </row>
    <row r="480" spans="1:10" x14ac:dyDescent="0.2">
      <c r="A480">
        <v>479</v>
      </c>
      <c r="D480">
        <v>1374</v>
      </c>
      <c r="F480">
        <f t="shared" si="14"/>
        <v>0</v>
      </c>
      <c r="I480">
        <v>566</v>
      </c>
      <c r="J480">
        <f t="shared" si="15"/>
        <v>4</v>
      </c>
    </row>
    <row r="481" spans="1:10" x14ac:dyDescent="0.2">
      <c r="A481">
        <v>480</v>
      </c>
      <c r="D481">
        <v>1376</v>
      </c>
      <c r="F481">
        <f t="shared" si="14"/>
        <v>0</v>
      </c>
      <c r="I481">
        <v>570</v>
      </c>
      <c r="J481">
        <f t="shared" si="15"/>
        <v>4</v>
      </c>
    </row>
    <row r="482" spans="1:10" x14ac:dyDescent="0.2">
      <c r="A482">
        <v>481</v>
      </c>
      <c r="D482">
        <v>1378</v>
      </c>
      <c r="F482">
        <f t="shared" si="14"/>
        <v>0</v>
      </c>
      <c r="I482">
        <v>574</v>
      </c>
      <c r="J482">
        <f t="shared" si="15"/>
        <v>4</v>
      </c>
    </row>
    <row r="483" spans="1:10" x14ac:dyDescent="0.2">
      <c r="A483">
        <v>482</v>
      </c>
      <c r="D483">
        <v>1380</v>
      </c>
      <c r="F483">
        <f t="shared" si="14"/>
        <v>0</v>
      </c>
      <c r="I483">
        <v>578</v>
      </c>
      <c r="J483">
        <f t="shared" si="15"/>
        <v>4</v>
      </c>
    </row>
    <row r="484" spans="1:10" x14ac:dyDescent="0.2">
      <c r="A484">
        <v>483</v>
      </c>
      <c r="D484">
        <v>1382</v>
      </c>
      <c r="F484">
        <f t="shared" si="14"/>
        <v>0</v>
      </c>
      <c r="I484">
        <v>582</v>
      </c>
      <c r="J484">
        <f t="shared" si="15"/>
        <v>4</v>
      </c>
    </row>
    <row r="485" spans="1:10" x14ac:dyDescent="0.2">
      <c r="A485">
        <v>484</v>
      </c>
      <c r="D485">
        <v>1384</v>
      </c>
      <c r="F485">
        <f t="shared" si="14"/>
        <v>0</v>
      </c>
      <c r="I485">
        <v>586</v>
      </c>
      <c r="J485">
        <f t="shared" si="15"/>
        <v>4</v>
      </c>
    </row>
    <row r="486" spans="1:10" x14ac:dyDescent="0.2">
      <c r="A486">
        <v>485</v>
      </c>
      <c r="D486">
        <v>1386</v>
      </c>
      <c r="F486">
        <f t="shared" si="14"/>
        <v>0</v>
      </c>
      <c r="I486">
        <v>590</v>
      </c>
      <c r="J486">
        <f t="shared" si="15"/>
        <v>4</v>
      </c>
    </row>
    <row r="487" spans="1:10" x14ac:dyDescent="0.2">
      <c r="A487">
        <v>486</v>
      </c>
      <c r="D487">
        <v>1388</v>
      </c>
      <c r="F487">
        <f t="shared" si="14"/>
        <v>0</v>
      </c>
      <c r="I487">
        <v>594</v>
      </c>
      <c r="J487">
        <f t="shared" si="15"/>
        <v>4</v>
      </c>
    </row>
    <row r="488" spans="1:10" x14ac:dyDescent="0.2">
      <c r="A488">
        <v>487</v>
      </c>
      <c r="D488">
        <v>1390</v>
      </c>
      <c r="F488">
        <f t="shared" si="14"/>
        <v>0</v>
      </c>
      <c r="I488">
        <v>598</v>
      </c>
      <c r="J488">
        <f t="shared" si="15"/>
        <v>4</v>
      </c>
    </row>
    <row r="489" spans="1:10" x14ac:dyDescent="0.2">
      <c r="A489">
        <v>488</v>
      </c>
      <c r="D489">
        <v>1392</v>
      </c>
      <c r="F489">
        <f t="shared" si="14"/>
        <v>0</v>
      </c>
      <c r="I489">
        <v>602</v>
      </c>
      <c r="J489">
        <f t="shared" si="15"/>
        <v>4</v>
      </c>
    </row>
    <row r="490" spans="1:10" x14ac:dyDescent="0.2">
      <c r="A490">
        <v>489</v>
      </c>
      <c r="D490">
        <v>1394</v>
      </c>
      <c r="F490">
        <f t="shared" si="14"/>
        <v>0</v>
      </c>
      <c r="I490">
        <v>606</v>
      </c>
      <c r="J490">
        <f t="shared" si="15"/>
        <v>4</v>
      </c>
    </row>
    <row r="491" spans="1:10" x14ac:dyDescent="0.2">
      <c r="A491">
        <v>490</v>
      </c>
      <c r="D491">
        <v>1396</v>
      </c>
      <c r="F491">
        <f t="shared" si="14"/>
        <v>0</v>
      </c>
      <c r="I491">
        <v>610</v>
      </c>
      <c r="J491">
        <f t="shared" si="15"/>
        <v>4</v>
      </c>
    </row>
    <row r="492" spans="1:10" x14ac:dyDescent="0.2">
      <c r="A492">
        <v>491</v>
      </c>
      <c r="D492">
        <v>1398</v>
      </c>
      <c r="F492">
        <f t="shared" si="14"/>
        <v>0</v>
      </c>
      <c r="I492">
        <v>614</v>
      </c>
      <c r="J492">
        <f t="shared" si="15"/>
        <v>4</v>
      </c>
    </row>
    <row r="493" spans="1:10" x14ac:dyDescent="0.2">
      <c r="A493">
        <v>492</v>
      </c>
      <c r="D493">
        <v>1400</v>
      </c>
      <c r="F493">
        <f t="shared" si="14"/>
        <v>0</v>
      </c>
      <c r="I493">
        <v>618</v>
      </c>
      <c r="J493">
        <f t="shared" si="15"/>
        <v>4</v>
      </c>
    </row>
    <row r="494" spans="1:10" x14ac:dyDescent="0.2">
      <c r="A494">
        <v>493</v>
      </c>
      <c r="D494">
        <v>1402</v>
      </c>
      <c r="F494">
        <f t="shared" si="14"/>
        <v>0</v>
      </c>
      <c r="I494">
        <v>622</v>
      </c>
      <c r="J494">
        <f t="shared" si="15"/>
        <v>4</v>
      </c>
    </row>
    <row r="495" spans="1:10" x14ac:dyDescent="0.2">
      <c r="A495">
        <v>494</v>
      </c>
      <c r="D495">
        <v>1404</v>
      </c>
      <c r="F495">
        <f t="shared" si="14"/>
        <v>0</v>
      </c>
      <c r="I495">
        <v>626</v>
      </c>
      <c r="J495">
        <f t="shared" si="15"/>
        <v>4</v>
      </c>
    </row>
    <row r="496" spans="1:10" x14ac:dyDescent="0.2">
      <c r="A496">
        <v>495</v>
      </c>
      <c r="D496">
        <v>1406</v>
      </c>
      <c r="F496">
        <f t="shared" si="14"/>
        <v>0</v>
      </c>
      <c r="I496">
        <v>630</v>
      </c>
      <c r="J496">
        <f t="shared" si="15"/>
        <v>4</v>
      </c>
    </row>
    <row r="497" spans="1:10" x14ac:dyDescent="0.2">
      <c r="A497">
        <v>496</v>
      </c>
      <c r="D497">
        <v>1408</v>
      </c>
      <c r="F497">
        <f t="shared" si="14"/>
        <v>0</v>
      </c>
      <c r="I497">
        <v>634</v>
      </c>
      <c r="J497">
        <f t="shared" si="15"/>
        <v>4</v>
      </c>
    </row>
    <row r="498" spans="1:10" x14ac:dyDescent="0.2">
      <c r="A498">
        <v>497</v>
      </c>
      <c r="D498">
        <v>1410</v>
      </c>
      <c r="F498">
        <f t="shared" si="14"/>
        <v>0</v>
      </c>
      <c r="I498">
        <v>638</v>
      </c>
      <c r="J498">
        <f t="shared" si="15"/>
        <v>4</v>
      </c>
    </row>
    <row r="499" spans="1:10" x14ac:dyDescent="0.2">
      <c r="A499">
        <v>498</v>
      </c>
      <c r="D499">
        <v>1412</v>
      </c>
      <c r="F499">
        <f t="shared" si="14"/>
        <v>0</v>
      </c>
      <c r="I499">
        <v>642</v>
      </c>
      <c r="J499">
        <f t="shared" si="15"/>
        <v>4</v>
      </c>
    </row>
    <row r="500" spans="1:10" x14ac:dyDescent="0.2">
      <c r="A500">
        <v>499</v>
      </c>
      <c r="D500">
        <v>1414</v>
      </c>
      <c r="F500">
        <f t="shared" si="14"/>
        <v>0</v>
      </c>
      <c r="I500">
        <v>646</v>
      </c>
      <c r="J500">
        <f t="shared" si="15"/>
        <v>4</v>
      </c>
    </row>
    <row r="501" spans="1:10" x14ac:dyDescent="0.2">
      <c r="A501">
        <v>500</v>
      </c>
      <c r="D501">
        <v>1416</v>
      </c>
      <c r="F501">
        <f t="shared" si="14"/>
        <v>0</v>
      </c>
      <c r="I501">
        <v>650</v>
      </c>
      <c r="J501">
        <f t="shared" si="15"/>
        <v>4</v>
      </c>
    </row>
    <row r="502" spans="1:10" x14ac:dyDescent="0.2">
      <c r="A502">
        <v>501</v>
      </c>
      <c r="D502">
        <v>1418</v>
      </c>
      <c r="F502">
        <f t="shared" si="14"/>
        <v>0</v>
      </c>
      <c r="I502">
        <v>654</v>
      </c>
      <c r="J502">
        <f t="shared" si="15"/>
        <v>4</v>
      </c>
    </row>
    <row r="503" spans="1:10" x14ac:dyDescent="0.2">
      <c r="A503">
        <v>502</v>
      </c>
      <c r="D503">
        <v>1420</v>
      </c>
      <c r="F503">
        <f t="shared" si="14"/>
        <v>0</v>
      </c>
      <c r="I503">
        <v>658</v>
      </c>
      <c r="J503">
        <f t="shared" si="15"/>
        <v>4</v>
      </c>
    </row>
    <row r="504" spans="1:10" x14ac:dyDescent="0.2">
      <c r="A504">
        <v>503</v>
      </c>
      <c r="D504">
        <v>1422</v>
      </c>
      <c r="F504">
        <f t="shared" si="14"/>
        <v>0</v>
      </c>
      <c r="I504">
        <v>662</v>
      </c>
      <c r="J504">
        <f t="shared" si="15"/>
        <v>4</v>
      </c>
    </row>
    <row r="505" spans="1:10" x14ac:dyDescent="0.2">
      <c r="A505">
        <v>504</v>
      </c>
      <c r="D505">
        <v>1424</v>
      </c>
      <c r="F505">
        <f t="shared" si="14"/>
        <v>0</v>
      </c>
      <c r="I505">
        <v>666</v>
      </c>
      <c r="J505">
        <f t="shared" si="15"/>
        <v>4</v>
      </c>
    </row>
    <row r="506" spans="1:10" x14ac:dyDescent="0.2">
      <c r="A506">
        <v>505</v>
      </c>
      <c r="D506">
        <v>1426</v>
      </c>
      <c r="F506">
        <f t="shared" si="14"/>
        <v>0</v>
      </c>
      <c r="I506">
        <v>670</v>
      </c>
      <c r="J506">
        <f t="shared" si="15"/>
        <v>4</v>
      </c>
    </row>
    <row r="507" spans="1:10" x14ac:dyDescent="0.2">
      <c r="A507">
        <v>506</v>
      </c>
      <c r="D507">
        <v>1428</v>
      </c>
      <c r="F507">
        <f t="shared" si="14"/>
        <v>0</v>
      </c>
      <c r="I507">
        <v>674</v>
      </c>
      <c r="J507">
        <f t="shared" si="15"/>
        <v>4</v>
      </c>
    </row>
    <row r="508" spans="1:10" x14ac:dyDescent="0.2">
      <c r="A508">
        <v>507</v>
      </c>
      <c r="D508">
        <v>1430</v>
      </c>
      <c r="F508">
        <f t="shared" si="14"/>
        <v>0</v>
      </c>
      <c r="I508">
        <v>678</v>
      </c>
      <c r="J508">
        <f t="shared" si="15"/>
        <v>4</v>
      </c>
    </row>
    <row r="509" spans="1:10" x14ac:dyDescent="0.2">
      <c r="A509">
        <v>508</v>
      </c>
      <c r="D509">
        <v>1432</v>
      </c>
      <c r="F509">
        <f t="shared" si="14"/>
        <v>0</v>
      </c>
      <c r="I509">
        <v>682</v>
      </c>
      <c r="J509">
        <f t="shared" si="15"/>
        <v>4</v>
      </c>
    </row>
    <row r="510" spans="1:10" x14ac:dyDescent="0.2">
      <c r="A510">
        <v>509</v>
      </c>
      <c r="D510">
        <v>1434</v>
      </c>
      <c r="F510">
        <f t="shared" si="14"/>
        <v>0</v>
      </c>
      <c r="I510">
        <v>686</v>
      </c>
      <c r="J510">
        <f t="shared" si="15"/>
        <v>4</v>
      </c>
    </row>
    <row r="511" spans="1:10" x14ac:dyDescent="0.2">
      <c r="A511">
        <v>510</v>
      </c>
      <c r="D511">
        <v>1436</v>
      </c>
      <c r="F511">
        <f t="shared" si="14"/>
        <v>0</v>
      </c>
      <c r="I511">
        <v>690</v>
      </c>
      <c r="J511">
        <f t="shared" si="15"/>
        <v>4</v>
      </c>
    </row>
    <row r="512" spans="1:10" x14ac:dyDescent="0.2">
      <c r="A512">
        <v>511</v>
      </c>
      <c r="D512">
        <v>1438</v>
      </c>
      <c r="F512">
        <f t="shared" si="14"/>
        <v>0</v>
      </c>
      <c r="I512">
        <v>694</v>
      </c>
      <c r="J512">
        <f t="shared" si="15"/>
        <v>4</v>
      </c>
    </row>
    <row r="513" spans="1:10" x14ac:dyDescent="0.2">
      <c r="A513">
        <v>512</v>
      </c>
      <c r="D513">
        <v>1440</v>
      </c>
      <c r="F513">
        <f t="shared" si="14"/>
        <v>0</v>
      </c>
      <c r="I513">
        <v>698</v>
      </c>
      <c r="J513">
        <f t="shared" si="15"/>
        <v>4</v>
      </c>
    </row>
    <row r="514" spans="1:10" x14ac:dyDescent="0.2">
      <c r="A514">
        <v>513</v>
      </c>
      <c r="D514">
        <v>1442</v>
      </c>
      <c r="F514">
        <f t="shared" si="14"/>
        <v>0</v>
      </c>
      <c r="I514">
        <v>702</v>
      </c>
      <c r="J514">
        <f t="shared" si="15"/>
        <v>4</v>
      </c>
    </row>
    <row r="515" spans="1:10" x14ac:dyDescent="0.2">
      <c r="A515">
        <v>514</v>
      </c>
      <c r="D515">
        <v>1444</v>
      </c>
      <c r="F515">
        <f t="shared" ref="F515:F578" si="16">C515-C514</f>
        <v>0</v>
      </c>
      <c r="I515">
        <v>706</v>
      </c>
      <c r="J515">
        <f t="shared" si="15"/>
        <v>4</v>
      </c>
    </row>
    <row r="516" spans="1:10" x14ac:dyDescent="0.2">
      <c r="A516">
        <v>515</v>
      </c>
      <c r="D516">
        <v>1446</v>
      </c>
      <c r="F516">
        <f t="shared" si="16"/>
        <v>0</v>
      </c>
      <c r="I516">
        <v>710</v>
      </c>
      <c r="J516">
        <f t="shared" ref="J516:J579" si="17">I516-I515</f>
        <v>4</v>
      </c>
    </row>
    <row r="517" spans="1:10" x14ac:dyDescent="0.2">
      <c r="A517">
        <v>516</v>
      </c>
      <c r="D517">
        <v>1448</v>
      </c>
      <c r="F517">
        <f t="shared" si="16"/>
        <v>0</v>
      </c>
      <c r="I517">
        <v>714</v>
      </c>
      <c r="J517">
        <f t="shared" si="17"/>
        <v>4</v>
      </c>
    </row>
    <row r="518" spans="1:10" x14ac:dyDescent="0.2">
      <c r="A518">
        <v>517</v>
      </c>
      <c r="D518">
        <v>1450</v>
      </c>
      <c r="F518">
        <f t="shared" si="16"/>
        <v>0</v>
      </c>
      <c r="I518">
        <v>718</v>
      </c>
      <c r="J518">
        <f t="shared" si="17"/>
        <v>4</v>
      </c>
    </row>
    <row r="519" spans="1:10" x14ac:dyDescent="0.2">
      <c r="A519">
        <v>518</v>
      </c>
      <c r="D519">
        <v>1452</v>
      </c>
      <c r="F519">
        <f t="shared" si="16"/>
        <v>0</v>
      </c>
      <c r="I519">
        <v>722</v>
      </c>
      <c r="J519">
        <f t="shared" si="17"/>
        <v>4</v>
      </c>
    </row>
    <row r="520" spans="1:10" x14ac:dyDescent="0.2">
      <c r="A520">
        <v>519</v>
      </c>
      <c r="D520">
        <v>1454</v>
      </c>
      <c r="F520">
        <f t="shared" si="16"/>
        <v>0</v>
      </c>
      <c r="I520">
        <v>726</v>
      </c>
      <c r="J520">
        <f t="shared" si="17"/>
        <v>4</v>
      </c>
    </row>
    <row r="521" spans="1:10" x14ac:dyDescent="0.2">
      <c r="A521">
        <v>520</v>
      </c>
      <c r="D521">
        <v>1456</v>
      </c>
      <c r="F521">
        <f t="shared" si="16"/>
        <v>0</v>
      </c>
      <c r="I521">
        <v>730</v>
      </c>
      <c r="J521">
        <f t="shared" si="17"/>
        <v>4</v>
      </c>
    </row>
    <row r="522" spans="1:10" x14ac:dyDescent="0.2">
      <c r="A522">
        <v>521</v>
      </c>
      <c r="D522">
        <v>1458</v>
      </c>
      <c r="F522">
        <f t="shared" si="16"/>
        <v>0</v>
      </c>
      <c r="I522">
        <v>734</v>
      </c>
      <c r="J522">
        <f t="shared" si="17"/>
        <v>4</v>
      </c>
    </row>
    <row r="523" spans="1:10" x14ac:dyDescent="0.2">
      <c r="A523">
        <v>522</v>
      </c>
      <c r="D523">
        <v>1460</v>
      </c>
      <c r="F523">
        <f t="shared" si="16"/>
        <v>0</v>
      </c>
      <c r="I523">
        <v>738</v>
      </c>
      <c r="J523">
        <f t="shared" si="17"/>
        <v>4</v>
      </c>
    </row>
    <row r="524" spans="1:10" x14ac:dyDescent="0.2">
      <c r="A524">
        <v>523</v>
      </c>
      <c r="D524">
        <v>1462</v>
      </c>
      <c r="F524">
        <f t="shared" si="16"/>
        <v>0</v>
      </c>
      <c r="I524">
        <v>742</v>
      </c>
      <c r="J524">
        <f t="shared" si="17"/>
        <v>4</v>
      </c>
    </row>
    <row r="525" spans="1:10" x14ac:dyDescent="0.2">
      <c r="A525">
        <v>524</v>
      </c>
      <c r="D525">
        <v>1464</v>
      </c>
      <c r="F525">
        <f t="shared" si="16"/>
        <v>0</v>
      </c>
      <c r="I525">
        <v>746</v>
      </c>
      <c r="J525">
        <f t="shared" si="17"/>
        <v>4</v>
      </c>
    </row>
    <row r="526" spans="1:10" x14ac:dyDescent="0.2">
      <c r="A526">
        <v>525</v>
      </c>
      <c r="D526">
        <v>1466</v>
      </c>
      <c r="F526">
        <f t="shared" si="16"/>
        <v>0</v>
      </c>
      <c r="I526">
        <v>750</v>
      </c>
      <c r="J526">
        <f t="shared" si="17"/>
        <v>4</v>
      </c>
    </row>
    <row r="527" spans="1:10" x14ac:dyDescent="0.2">
      <c r="A527">
        <v>526</v>
      </c>
      <c r="D527">
        <v>1468</v>
      </c>
      <c r="F527">
        <f t="shared" si="16"/>
        <v>0</v>
      </c>
      <c r="I527">
        <v>754</v>
      </c>
      <c r="J527">
        <f t="shared" si="17"/>
        <v>4</v>
      </c>
    </row>
    <row r="528" spans="1:10" x14ac:dyDescent="0.2">
      <c r="A528">
        <v>527</v>
      </c>
      <c r="D528">
        <v>1470</v>
      </c>
      <c r="F528">
        <f t="shared" si="16"/>
        <v>0</v>
      </c>
      <c r="I528">
        <v>758</v>
      </c>
      <c r="J528">
        <f t="shared" si="17"/>
        <v>4</v>
      </c>
    </row>
    <row r="529" spans="1:10" x14ac:dyDescent="0.2">
      <c r="A529">
        <v>528</v>
      </c>
      <c r="D529">
        <v>1472</v>
      </c>
      <c r="F529">
        <f t="shared" si="16"/>
        <v>0</v>
      </c>
      <c r="I529">
        <v>762</v>
      </c>
      <c r="J529">
        <f t="shared" si="17"/>
        <v>4</v>
      </c>
    </row>
    <row r="530" spans="1:10" x14ac:dyDescent="0.2">
      <c r="A530">
        <v>529</v>
      </c>
      <c r="D530">
        <v>1474</v>
      </c>
      <c r="F530">
        <f t="shared" si="16"/>
        <v>0</v>
      </c>
      <c r="I530">
        <v>766</v>
      </c>
      <c r="J530">
        <f t="shared" si="17"/>
        <v>4</v>
      </c>
    </row>
    <row r="531" spans="1:10" x14ac:dyDescent="0.2">
      <c r="A531">
        <v>530</v>
      </c>
      <c r="D531">
        <v>1476</v>
      </c>
      <c r="F531">
        <f t="shared" si="16"/>
        <v>0</v>
      </c>
      <c r="I531">
        <v>770</v>
      </c>
      <c r="J531">
        <f t="shared" si="17"/>
        <v>4</v>
      </c>
    </row>
    <row r="532" spans="1:10" x14ac:dyDescent="0.2">
      <c r="A532">
        <v>531</v>
      </c>
      <c r="D532">
        <v>1478</v>
      </c>
      <c r="F532">
        <f t="shared" si="16"/>
        <v>0</v>
      </c>
      <c r="I532">
        <v>774</v>
      </c>
      <c r="J532">
        <f t="shared" si="17"/>
        <v>4</v>
      </c>
    </row>
    <row r="533" spans="1:10" x14ac:dyDescent="0.2">
      <c r="A533">
        <v>532</v>
      </c>
      <c r="D533">
        <v>1480</v>
      </c>
      <c r="F533">
        <f t="shared" si="16"/>
        <v>0</v>
      </c>
      <c r="I533">
        <v>778</v>
      </c>
      <c r="J533">
        <f t="shared" si="17"/>
        <v>4</v>
      </c>
    </row>
    <row r="534" spans="1:10" x14ac:dyDescent="0.2">
      <c r="A534">
        <v>533</v>
      </c>
      <c r="D534">
        <v>1482</v>
      </c>
      <c r="F534">
        <f t="shared" si="16"/>
        <v>0</v>
      </c>
      <c r="I534">
        <v>782</v>
      </c>
      <c r="J534">
        <f t="shared" si="17"/>
        <v>4</v>
      </c>
    </row>
    <row r="535" spans="1:10" x14ac:dyDescent="0.2">
      <c r="A535">
        <v>534</v>
      </c>
      <c r="D535">
        <v>1484</v>
      </c>
      <c r="F535">
        <f t="shared" si="16"/>
        <v>0</v>
      </c>
      <c r="I535">
        <v>786</v>
      </c>
      <c r="J535">
        <f t="shared" si="17"/>
        <v>4</v>
      </c>
    </row>
    <row r="536" spans="1:10" x14ac:dyDescent="0.2">
      <c r="A536">
        <v>535</v>
      </c>
      <c r="D536">
        <v>1486</v>
      </c>
      <c r="F536">
        <f t="shared" si="16"/>
        <v>0</v>
      </c>
      <c r="I536">
        <v>790</v>
      </c>
      <c r="J536">
        <f t="shared" si="17"/>
        <v>4</v>
      </c>
    </row>
    <row r="537" spans="1:10" x14ac:dyDescent="0.2">
      <c r="A537">
        <v>536</v>
      </c>
      <c r="D537">
        <v>1488</v>
      </c>
      <c r="F537">
        <f t="shared" si="16"/>
        <v>0</v>
      </c>
      <c r="I537">
        <v>794</v>
      </c>
      <c r="J537">
        <f t="shared" si="17"/>
        <v>4</v>
      </c>
    </row>
    <row r="538" spans="1:10" x14ac:dyDescent="0.2">
      <c r="A538">
        <v>537</v>
      </c>
      <c r="D538">
        <v>1490</v>
      </c>
      <c r="F538">
        <f t="shared" si="16"/>
        <v>0</v>
      </c>
      <c r="I538">
        <v>798</v>
      </c>
      <c r="J538">
        <f t="shared" si="17"/>
        <v>4</v>
      </c>
    </row>
    <row r="539" spans="1:10" x14ac:dyDescent="0.2">
      <c r="A539">
        <v>538</v>
      </c>
      <c r="D539">
        <v>1492</v>
      </c>
      <c r="F539">
        <f t="shared" si="16"/>
        <v>0</v>
      </c>
      <c r="I539">
        <v>802</v>
      </c>
      <c r="J539">
        <f t="shared" si="17"/>
        <v>4</v>
      </c>
    </row>
    <row r="540" spans="1:10" x14ac:dyDescent="0.2">
      <c r="A540">
        <v>539</v>
      </c>
      <c r="D540">
        <v>1494</v>
      </c>
      <c r="F540">
        <f t="shared" si="16"/>
        <v>0</v>
      </c>
      <c r="I540">
        <v>806</v>
      </c>
      <c r="J540">
        <f t="shared" si="17"/>
        <v>4</v>
      </c>
    </row>
    <row r="541" spans="1:10" x14ac:dyDescent="0.2">
      <c r="A541">
        <v>540</v>
      </c>
      <c r="D541">
        <v>1496</v>
      </c>
      <c r="F541">
        <f t="shared" si="16"/>
        <v>0</v>
      </c>
      <c r="I541">
        <v>810</v>
      </c>
      <c r="J541">
        <f t="shared" si="17"/>
        <v>4</v>
      </c>
    </row>
    <row r="542" spans="1:10" x14ac:dyDescent="0.2">
      <c r="A542">
        <v>541</v>
      </c>
      <c r="D542">
        <v>1498</v>
      </c>
      <c r="F542">
        <f t="shared" si="16"/>
        <v>0</v>
      </c>
      <c r="I542">
        <v>814</v>
      </c>
      <c r="J542">
        <f t="shared" si="17"/>
        <v>4</v>
      </c>
    </row>
    <row r="543" spans="1:10" x14ac:dyDescent="0.2">
      <c r="A543">
        <v>542</v>
      </c>
      <c r="D543">
        <v>1500</v>
      </c>
      <c r="F543">
        <f t="shared" si="16"/>
        <v>0</v>
      </c>
      <c r="I543">
        <v>818</v>
      </c>
      <c r="J543">
        <f t="shared" si="17"/>
        <v>4</v>
      </c>
    </row>
    <row r="544" spans="1:10" x14ac:dyDescent="0.2">
      <c r="A544">
        <v>543</v>
      </c>
      <c r="D544">
        <v>1502</v>
      </c>
      <c r="F544">
        <f t="shared" si="16"/>
        <v>0</v>
      </c>
      <c r="I544">
        <v>822</v>
      </c>
      <c r="J544">
        <f t="shared" si="17"/>
        <v>4</v>
      </c>
    </row>
    <row r="545" spans="1:10" x14ac:dyDescent="0.2">
      <c r="A545">
        <v>544</v>
      </c>
      <c r="D545">
        <v>1504</v>
      </c>
      <c r="F545">
        <f t="shared" si="16"/>
        <v>0</v>
      </c>
      <c r="I545">
        <v>826</v>
      </c>
      <c r="J545">
        <f t="shared" si="17"/>
        <v>4</v>
      </c>
    </row>
    <row r="546" spans="1:10" x14ac:dyDescent="0.2">
      <c r="A546">
        <v>545</v>
      </c>
      <c r="D546">
        <v>1506</v>
      </c>
      <c r="F546">
        <f t="shared" si="16"/>
        <v>0</v>
      </c>
      <c r="I546">
        <v>830</v>
      </c>
      <c r="J546">
        <f t="shared" si="17"/>
        <v>4</v>
      </c>
    </row>
    <row r="547" spans="1:10" x14ac:dyDescent="0.2">
      <c r="A547">
        <v>546</v>
      </c>
      <c r="D547">
        <v>1508</v>
      </c>
      <c r="F547">
        <f t="shared" si="16"/>
        <v>0</v>
      </c>
      <c r="I547">
        <v>834</v>
      </c>
      <c r="J547">
        <f t="shared" si="17"/>
        <v>4</v>
      </c>
    </row>
    <row r="548" spans="1:10" x14ac:dyDescent="0.2">
      <c r="A548">
        <v>547</v>
      </c>
      <c r="D548">
        <v>1510</v>
      </c>
      <c r="F548">
        <f t="shared" si="16"/>
        <v>0</v>
      </c>
      <c r="I548">
        <v>838</v>
      </c>
      <c r="J548">
        <f t="shared" si="17"/>
        <v>4</v>
      </c>
    </row>
    <row r="549" spans="1:10" x14ac:dyDescent="0.2">
      <c r="A549">
        <v>548</v>
      </c>
      <c r="D549">
        <v>1512</v>
      </c>
      <c r="F549">
        <f t="shared" si="16"/>
        <v>0</v>
      </c>
      <c r="I549">
        <v>842</v>
      </c>
      <c r="J549">
        <f t="shared" si="17"/>
        <v>4</v>
      </c>
    </row>
    <row r="550" spans="1:10" x14ac:dyDescent="0.2">
      <c r="A550">
        <v>549</v>
      </c>
      <c r="D550">
        <v>1514</v>
      </c>
      <c r="F550">
        <f t="shared" si="16"/>
        <v>0</v>
      </c>
      <c r="I550">
        <v>846</v>
      </c>
      <c r="J550">
        <f t="shared" si="17"/>
        <v>4</v>
      </c>
    </row>
    <row r="551" spans="1:10" x14ac:dyDescent="0.2">
      <c r="A551">
        <v>550</v>
      </c>
      <c r="D551">
        <v>1516</v>
      </c>
      <c r="F551">
        <f t="shared" si="16"/>
        <v>0</v>
      </c>
      <c r="I551">
        <v>850</v>
      </c>
      <c r="J551">
        <f t="shared" si="17"/>
        <v>4</v>
      </c>
    </row>
    <row r="552" spans="1:10" x14ac:dyDescent="0.2">
      <c r="A552">
        <v>551</v>
      </c>
      <c r="D552">
        <v>1518</v>
      </c>
      <c r="F552">
        <f t="shared" si="16"/>
        <v>0</v>
      </c>
      <c r="I552">
        <v>854</v>
      </c>
      <c r="J552">
        <f t="shared" si="17"/>
        <v>4</v>
      </c>
    </row>
    <row r="553" spans="1:10" x14ac:dyDescent="0.2">
      <c r="A553">
        <v>552</v>
      </c>
      <c r="D553">
        <v>1520</v>
      </c>
      <c r="F553">
        <f t="shared" si="16"/>
        <v>0</v>
      </c>
      <c r="I553">
        <v>858</v>
      </c>
      <c r="J553">
        <f t="shared" si="17"/>
        <v>4</v>
      </c>
    </row>
    <row r="554" spans="1:10" x14ac:dyDescent="0.2">
      <c r="A554">
        <v>553</v>
      </c>
      <c r="D554">
        <v>1522</v>
      </c>
      <c r="F554">
        <f t="shared" si="16"/>
        <v>0</v>
      </c>
      <c r="I554">
        <v>862</v>
      </c>
      <c r="J554">
        <f t="shared" si="17"/>
        <v>4</v>
      </c>
    </row>
    <row r="555" spans="1:10" x14ac:dyDescent="0.2">
      <c r="A555">
        <v>554</v>
      </c>
      <c r="D555">
        <v>1524</v>
      </c>
      <c r="F555">
        <f t="shared" si="16"/>
        <v>0</v>
      </c>
      <c r="I555">
        <v>866</v>
      </c>
      <c r="J555">
        <f t="shared" si="17"/>
        <v>4</v>
      </c>
    </row>
    <row r="556" spans="1:10" x14ac:dyDescent="0.2">
      <c r="A556">
        <v>555</v>
      </c>
      <c r="D556">
        <v>1526</v>
      </c>
      <c r="F556">
        <f t="shared" si="16"/>
        <v>0</v>
      </c>
      <c r="I556">
        <v>870</v>
      </c>
      <c r="J556">
        <f t="shared" si="17"/>
        <v>4</v>
      </c>
    </row>
    <row r="557" spans="1:10" x14ac:dyDescent="0.2">
      <c r="A557">
        <v>556</v>
      </c>
      <c r="D557">
        <v>1528</v>
      </c>
      <c r="F557">
        <f t="shared" si="16"/>
        <v>0</v>
      </c>
      <c r="I557">
        <v>874</v>
      </c>
      <c r="J557">
        <f t="shared" si="17"/>
        <v>4</v>
      </c>
    </row>
    <row r="558" spans="1:10" x14ac:dyDescent="0.2">
      <c r="A558">
        <v>557</v>
      </c>
      <c r="D558">
        <v>1530</v>
      </c>
      <c r="F558">
        <f t="shared" si="16"/>
        <v>0</v>
      </c>
      <c r="I558">
        <v>878</v>
      </c>
      <c r="J558">
        <f t="shared" si="17"/>
        <v>4</v>
      </c>
    </row>
    <row r="559" spans="1:10" x14ac:dyDescent="0.2">
      <c r="A559">
        <v>558</v>
      </c>
      <c r="D559">
        <v>1532</v>
      </c>
      <c r="F559">
        <f t="shared" si="16"/>
        <v>0</v>
      </c>
      <c r="I559">
        <v>882</v>
      </c>
      <c r="J559">
        <f t="shared" si="17"/>
        <v>4</v>
      </c>
    </row>
    <row r="560" spans="1:10" x14ac:dyDescent="0.2">
      <c r="A560">
        <v>559</v>
      </c>
      <c r="D560">
        <v>1534</v>
      </c>
      <c r="F560">
        <f t="shared" si="16"/>
        <v>0</v>
      </c>
      <c r="I560">
        <v>886</v>
      </c>
      <c r="J560">
        <f t="shared" si="17"/>
        <v>4</v>
      </c>
    </row>
    <row r="561" spans="1:10" x14ac:dyDescent="0.2">
      <c r="A561">
        <v>560</v>
      </c>
      <c r="D561">
        <v>1536</v>
      </c>
      <c r="F561">
        <f t="shared" si="16"/>
        <v>0</v>
      </c>
      <c r="I561">
        <v>890</v>
      </c>
      <c r="J561">
        <f t="shared" si="17"/>
        <v>4</v>
      </c>
    </row>
    <row r="562" spans="1:10" x14ac:dyDescent="0.2">
      <c r="A562">
        <v>561</v>
      </c>
      <c r="D562">
        <v>1538</v>
      </c>
      <c r="F562">
        <f t="shared" si="16"/>
        <v>0</v>
      </c>
      <c r="I562">
        <v>894</v>
      </c>
      <c r="J562">
        <f t="shared" si="17"/>
        <v>4</v>
      </c>
    </row>
    <row r="563" spans="1:10" x14ac:dyDescent="0.2">
      <c r="A563">
        <v>562</v>
      </c>
      <c r="D563">
        <v>1540</v>
      </c>
      <c r="F563">
        <f t="shared" si="16"/>
        <v>0</v>
      </c>
      <c r="I563">
        <v>898</v>
      </c>
      <c r="J563">
        <f t="shared" si="17"/>
        <v>4</v>
      </c>
    </row>
    <row r="564" spans="1:10" x14ac:dyDescent="0.2">
      <c r="A564">
        <v>563</v>
      </c>
      <c r="D564">
        <v>1542</v>
      </c>
      <c r="F564">
        <f t="shared" si="16"/>
        <v>0</v>
      </c>
      <c r="I564">
        <v>902</v>
      </c>
      <c r="J564">
        <f t="shared" si="17"/>
        <v>4</v>
      </c>
    </row>
    <row r="565" spans="1:10" x14ac:dyDescent="0.2">
      <c r="A565">
        <v>564</v>
      </c>
      <c r="D565">
        <v>1544</v>
      </c>
      <c r="F565">
        <f t="shared" si="16"/>
        <v>0</v>
      </c>
      <c r="I565">
        <v>906</v>
      </c>
      <c r="J565">
        <f t="shared" si="17"/>
        <v>4</v>
      </c>
    </row>
    <row r="566" spans="1:10" x14ac:dyDescent="0.2">
      <c r="A566">
        <v>565</v>
      </c>
      <c r="D566">
        <v>1546</v>
      </c>
      <c r="F566">
        <f t="shared" si="16"/>
        <v>0</v>
      </c>
      <c r="I566">
        <v>910</v>
      </c>
      <c r="J566">
        <f t="shared" si="17"/>
        <v>4</v>
      </c>
    </row>
    <row r="567" spans="1:10" x14ac:dyDescent="0.2">
      <c r="A567">
        <v>566</v>
      </c>
      <c r="D567">
        <v>1548</v>
      </c>
      <c r="F567">
        <f t="shared" si="16"/>
        <v>0</v>
      </c>
      <c r="I567">
        <v>914</v>
      </c>
      <c r="J567">
        <f t="shared" si="17"/>
        <v>4</v>
      </c>
    </row>
    <row r="568" spans="1:10" x14ac:dyDescent="0.2">
      <c r="A568">
        <v>567</v>
      </c>
      <c r="D568">
        <v>1550</v>
      </c>
      <c r="F568">
        <f t="shared" si="16"/>
        <v>0</v>
      </c>
      <c r="I568">
        <v>918</v>
      </c>
      <c r="J568">
        <f t="shared" si="17"/>
        <v>4</v>
      </c>
    </row>
    <row r="569" spans="1:10" x14ac:dyDescent="0.2">
      <c r="A569">
        <v>568</v>
      </c>
      <c r="D569">
        <v>1552</v>
      </c>
      <c r="F569">
        <f t="shared" si="16"/>
        <v>0</v>
      </c>
      <c r="I569">
        <v>922</v>
      </c>
      <c r="J569">
        <f t="shared" si="17"/>
        <v>4</v>
      </c>
    </row>
    <row r="570" spans="1:10" x14ac:dyDescent="0.2">
      <c r="A570">
        <v>569</v>
      </c>
      <c r="D570">
        <v>1554</v>
      </c>
      <c r="F570">
        <f t="shared" si="16"/>
        <v>0</v>
      </c>
      <c r="I570">
        <v>926</v>
      </c>
      <c r="J570">
        <f t="shared" si="17"/>
        <v>4</v>
      </c>
    </row>
    <row r="571" spans="1:10" x14ac:dyDescent="0.2">
      <c r="A571">
        <v>570</v>
      </c>
      <c r="D571">
        <v>1556</v>
      </c>
      <c r="F571">
        <f t="shared" si="16"/>
        <v>0</v>
      </c>
      <c r="I571">
        <v>930</v>
      </c>
      <c r="J571">
        <f t="shared" si="17"/>
        <v>4</v>
      </c>
    </row>
    <row r="572" spans="1:10" x14ac:dyDescent="0.2">
      <c r="A572">
        <v>571</v>
      </c>
      <c r="D572">
        <v>1558</v>
      </c>
      <c r="F572">
        <f t="shared" si="16"/>
        <v>0</v>
      </c>
      <c r="I572">
        <v>934</v>
      </c>
      <c r="J572">
        <f t="shared" si="17"/>
        <v>4</v>
      </c>
    </row>
    <row r="573" spans="1:10" x14ac:dyDescent="0.2">
      <c r="A573">
        <v>572</v>
      </c>
      <c r="D573">
        <v>1560</v>
      </c>
      <c r="F573">
        <f t="shared" si="16"/>
        <v>0</v>
      </c>
      <c r="I573">
        <v>938</v>
      </c>
      <c r="J573">
        <f t="shared" si="17"/>
        <v>4</v>
      </c>
    </row>
    <row r="574" spans="1:10" x14ac:dyDescent="0.2">
      <c r="A574">
        <v>573</v>
      </c>
      <c r="D574">
        <v>1562</v>
      </c>
      <c r="F574">
        <f t="shared" si="16"/>
        <v>0</v>
      </c>
      <c r="I574">
        <v>942</v>
      </c>
      <c r="J574">
        <f t="shared" si="17"/>
        <v>4</v>
      </c>
    </row>
    <row r="575" spans="1:10" x14ac:dyDescent="0.2">
      <c r="A575">
        <v>574</v>
      </c>
      <c r="D575">
        <v>1564</v>
      </c>
      <c r="F575">
        <f t="shared" si="16"/>
        <v>0</v>
      </c>
      <c r="I575">
        <v>946</v>
      </c>
      <c r="J575">
        <f t="shared" si="17"/>
        <v>4</v>
      </c>
    </row>
    <row r="576" spans="1:10" x14ac:dyDescent="0.2">
      <c r="A576">
        <v>575</v>
      </c>
      <c r="D576">
        <v>1566</v>
      </c>
      <c r="F576">
        <f t="shared" si="16"/>
        <v>0</v>
      </c>
      <c r="I576">
        <v>950</v>
      </c>
      <c r="J576">
        <f t="shared" si="17"/>
        <v>4</v>
      </c>
    </row>
    <row r="577" spans="1:10" x14ac:dyDescent="0.2">
      <c r="A577">
        <v>576</v>
      </c>
      <c r="D577">
        <v>1568</v>
      </c>
      <c r="F577">
        <f t="shared" si="16"/>
        <v>0</v>
      </c>
      <c r="I577">
        <v>954</v>
      </c>
      <c r="J577">
        <f t="shared" si="17"/>
        <v>4</v>
      </c>
    </row>
    <row r="578" spans="1:10" x14ac:dyDescent="0.2">
      <c r="A578">
        <v>577</v>
      </c>
      <c r="D578">
        <v>1570</v>
      </c>
      <c r="F578">
        <f t="shared" si="16"/>
        <v>0</v>
      </c>
      <c r="I578">
        <v>958</v>
      </c>
      <c r="J578">
        <f t="shared" si="17"/>
        <v>4</v>
      </c>
    </row>
    <row r="579" spans="1:10" x14ac:dyDescent="0.2">
      <c r="A579">
        <v>578</v>
      </c>
      <c r="D579">
        <v>1572</v>
      </c>
      <c r="F579">
        <f t="shared" ref="F579:F642" si="18">C579-C578</f>
        <v>0</v>
      </c>
      <c r="I579">
        <v>962</v>
      </c>
      <c r="J579">
        <f t="shared" si="17"/>
        <v>4</v>
      </c>
    </row>
    <row r="580" spans="1:10" x14ac:dyDescent="0.2">
      <c r="A580">
        <v>579</v>
      </c>
      <c r="D580">
        <v>1574</v>
      </c>
      <c r="F580">
        <f t="shared" si="18"/>
        <v>0</v>
      </c>
      <c r="I580">
        <v>966</v>
      </c>
      <c r="J580">
        <f t="shared" ref="J580:J643" si="19">I580-I579</f>
        <v>4</v>
      </c>
    </row>
    <row r="581" spans="1:10" x14ac:dyDescent="0.2">
      <c r="A581">
        <v>580</v>
      </c>
      <c r="D581">
        <v>1576</v>
      </c>
      <c r="F581">
        <f t="shared" si="18"/>
        <v>0</v>
      </c>
      <c r="I581">
        <v>970</v>
      </c>
      <c r="J581">
        <f t="shared" si="19"/>
        <v>4</v>
      </c>
    </row>
    <row r="582" spans="1:10" x14ac:dyDescent="0.2">
      <c r="A582">
        <v>581</v>
      </c>
      <c r="D582">
        <v>1578</v>
      </c>
      <c r="F582">
        <f t="shared" si="18"/>
        <v>0</v>
      </c>
      <c r="I582">
        <v>974</v>
      </c>
      <c r="J582">
        <f t="shared" si="19"/>
        <v>4</v>
      </c>
    </row>
    <row r="583" spans="1:10" x14ac:dyDescent="0.2">
      <c r="A583">
        <v>582</v>
      </c>
      <c r="D583">
        <v>1580</v>
      </c>
      <c r="F583">
        <f t="shared" si="18"/>
        <v>0</v>
      </c>
      <c r="I583">
        <v>978</v>
      </c>
      <c r="J583">
        <f t="shared" si="19"/>
        <v>4</v>
      </c>
    </row>
    <row r="584" spans="1:10" x14ac:dyDescent="0.2">
      <c r="A584">
        <v>583</v>
      </c>
      <c r="D584">
        <v>1582</v>
      </c>
      <c r="F584">
        <f t="shared" si="18"/>
        <v>0</v>
      </c>
      <c r="I584">
        <v>982</v>
      </c>
      <c r="J584">
        <f t="shared" si="19"/>
        <v>4</v>
      </c>
    </row>
    <row r="585" spans="1:10" x14ac:dyDescent="0.2">
      <c r="A585">
        <v>584</v>
      </c>
      <c r="D585">
        <v>1584</v>
      </c>
      <c r="F585">
        <f t="shared" si="18"/>
        <v>0</v>
      </c>
      <c r="I585">
        <v>986</v>
      </c>
      <c r="J585">
        <f t="shared" si="19"/>
        <v>4</v>
      </c>
    </row>
    <row r="586" spans="1:10" x14ac:dyDescent="0.2">
      <c r="A586">
        <v>585</v>
      </c>
      <c r="D586">
        <v>1586</v>
      </c>
      <c r="F586">
        <f t="shared" si="18"/>
        <v>0</v>
      </c>
      <c r="I586">
        <v>990</v>
      </c>
      <c r="J586">
        <f t="shared" si="19"/>
        <v>4</v>
      </c>
    </row>
    <row r="587" spans="1:10" x14ac:dyDescent="0.2">
      <c r="A587">
        <v>586</v>
      </c>
      <c r="D587">
        <v>1588</v>
      </c>
      <c r="F587">
        <f t="shared" si="18"/>
        <v>0</v>
      </c>
      <c r="I587">
        <v>994</v>
      </c>
      <c r="J587">
        <f t="shared" si="19"/>
        <v>4</v>
      </c>
    </row>
    <row r="588" spans="1:10" x14ac:dyDescent="0.2">
      <c r="A588">
        <v>587</v>
      </c>
      <c r="D588">
        <v>1590</v>
      </c>
      <c r="F588">
        <f t="shared" si="18"/>
        <v>0</v>
      </c>
      <c r="I588">
        <v>998</v>
      </c>
      <c r="J588">
        <f t="shared" si="19"/>
        <v>4</v>
      </c>
    </row>
    <row r="589" spans="1:10" x14ac:dyDescent="0.2">
      <c r="A589">
        <v>588</v>
      </c>
      <c r="D589">
        <v>1592</v>
      </c>
      <c r="F589">
        <f t="shared" si="18"/>
        <v>0</v>
      </c>
      <c r="I589">
        <v>1002</v>
      </c>
      <c r="J589">
        <f t="shared" si="19"/>
        <v>4</v>
      </c>
    </row>
    <row r="590" spans="1:10" x14ac:dyDescent="0.2">
      <c r="A590">
        <v>589</v>
      </c>
      <c r="D590">
        <v>1594</v>
      </c>
      <c r="F590">
        <f t="shared" si="18"/>
        <v>0</v>
      </c>
      <c r="I590">
        <v>1006</v>
      </c>
      <c r="J590">
        <f t="shared" si="19"/>
        <v>4</v>
      </c>
    </row>
    <row r="591" spans="1:10" x14ac:dyDescent="0.2">
      <c r="A591">
        <v>590</v>
      </c>
      <c r="D591">
        <v>1596</v>
      </c>
      <c r="F591">
        <f t="shared" si="18"/>
        <v>0</v>
      </c>
      <c r="I591">
        <v>1010</v>
      </c>
      <c r="J591">
        <f t="shared" si="19"/>
        <v>4</v>
      </c>
    </row>
    <row r="592" spans="1:10" x14ac:dyDescent="0.2">
      <c r="A592">
        <v>591</v>
      </c>
      <c r="D592">
        <v>1598</v>
      </c>
      <c r="F592">
        <f t="shared" si="18"/>
        <v>0</v>
      </c>
      <c r="I592">
        <v>1014</v>
      </c>
      <c r="J592">
        <f t="shared" si="19"/>
        <v>4</v>
      </c>
    </row>
    <row r="593" spans="1:10" x14ac:dyDescent="0.2">
      <c r="A593">
        <v>592</v>
      </c>
      <c r="D593">
        <v>1600</v>
      </c>
      <c r="F593">
        <f t="shared" si="18"/>
        <v>0</v>
      </c>
      <c r="I593">
        <v>1018</v>
      </c>
      <c r="J593">
        <f t="shared" si="19"/>
        <v>4</v>
      </c>
    </row>
    <row r="594" spans="1:10" x14ac:dyDescent="0.2">
      <c r="A594">
        <v>593</v>
      </c>
      <c r="D594">
        <v>1602</v>
      </c>
      <c r="F594">
        <f t="shared" si="18"/>
        <v>0</v>
      </c>
      <c r="I594">
        <v>1022</v>
      </c>
      <c r="J594">
        <f t="shared" si="19"/>
        <v>4</v>
      </c>
    </row>
    <row r="595" spans="1:10" x14ac:dyDescent="0.2">
      <c r="A595">
        <v>594</v>
      </c>
      <c r="D595">
        <v>1604</v>
      </c>
      <c r="F595">
        <f t="shared" si="18"/>
        <v>0</v>
      </c>
      <c r="I595">
        <v>1026</v>
      </c>
      <c r="J595">
        <f t="shared" si="19"/>
        <v>4</v>
      </c>
    </row>
    <row r="596" spans="1:10" x14ac:dyDescent="0.2">
      <c r="A596">
        <v>595</v>
      </c>
      <c r="D596">
        <v>1606</v>
      </c>
      <c r="F596">
        <f t="shared" si="18"/>
        <v>0</v>
      </c>
      <c r="I596">
        <v>1030</v>
      </c>
      <c r="J596">
        <f t="shared" si="19"/>
        <v>4</v>
      </c>
    </row>
    <row r="597" spans="1:10" x14ac:dyDescent="0.2">
      <c r="A597">
        <v>596</v>
      </c>
      <c r="D597">
        <v>1608</v>
      </c>
      <c r="F597">
        <f t="shared" si="18"/>
        <v>0</v>
      </c>
      <c r="I597">
        <v>1034</v>
      </c>
      <c r="J597">
        <f t="shared" si="19"/>
        <v>4</v>
      </c>
    </row>
    <row r="598" spans="1:10" x14ac:dyDescent="0.2">
      <c r="A598">
        <v>597</v>
      </c>
      <c r="D598">
        <v>1610</v>
      </c>
      <c r="F598">
        <f t="shared" si="18"/>
        <v>0</v>
      </c>
      <c r="I598">
        <v>1038</v>
      </c>
      <c r="J598">
        <f t="shared" si="19"/>
        <v>4</v>
      </c>
    </row>
    <row r="599" spans="1:10" x14ac:dyDescent="0.2">
      <c r="A599">
        <v>598</v>
      </c>
      <c r="D599">
        <v>1612</v>
      </c>
      <c r="F599">
        <f t="shared" si="18"/>
        <v>0</v>
      </c>
      <c r="I599">
        <v>1042</v>
      </c>
      <c r="J599">
        <f t="shared" si="19"/>
        <v>4</v>
      </c>
    </row>
    <row r="600" spans="1:10" x14ac:dyDescent="0.2">
      <c r="A600">
        <v>599</v>
      </c>
      <c r="D600">
        <v>1614</v>
      </c>
      <c r="F600">
        <f t="shared" si="18"/>
        <v>0</v>
      </c>
      <c r="I600">
        <v>1046</v>
      </c>
      <c r="J600">
        <f t="shared" si="19"/>
        <v>4</v>
      </c>
    </row>
    <row r="601" spans="1:10" x14ac:dyDescent="0.2">
      <c r="A601">
        <v>600</v>
      </c>
      <c r="D601">
        <v>1616</v>
      </c>
      <c r="F601">
        <f t="shared" si="18"/>
        <v>0</v>
      </c>
      <c r="I601">
        <v>1050</v>
      </c>
      <c r="J601">
        <f t="shared" si="19"/>
        <v>4</v>
      </c>
    </row>
    <row r="602" spans="1:10" x14ac:dyDescent="0.2">
      <c r="A602">
        <v>601</v>
      </c>
      <c r="D602">
        <v>1618</v>
      </c>
      <c r="F602">
        <f t="shared" si="18"/>
        <v>0</v>
      </c>
      <c r="I602">
        <v>1054</v>
      </c>
      <c r="J602">
        <f t="shared" si="19"/>
        <v>4</v>
      </c>
    </row>
    <row r="603" spans="1:10" x14ac:dyDescent="0.2">
      <c r="A603">
        <v>602</v>
      </c>
      <c r="D603">
        <v>1620</v>
      </c>
      <c r="F603">
        <f t="shared" si="18"/>
        <v>0</v>
      </c>
      <c r="I603">
        <v>1058</v>
      </c>
      <c r="J603">
        <f t="shared" si="19"/>
        <v>4</v>
      </c>
    </row>
    <row r="604" spans="1:10" x14ac:dyDescent="0.2">
      <c r="A604">
        <v>603</v>
      </c>
      <c r="D604">
        <v>1622</v>
      </c>
      <c r="F604">
        <f t="shared" si="18"/>
        <v>0</v>
      </c>
      <c r="I604">
        <v>1062</v>
      </c>
      <c r="J604">
        <f t="shared" si="19"/>
        <v>4</v>
      </c>
    </row>
    <row r="605" spans="1:10" x14ac:dyDescent="0.2">
      <c r="A605">
        <v>604</v>
      </c>
      <c r="D605">
        <v>1624</v>
      </c>
      <c r="F605">
        <f t="shared" si="18"/>
        <v>0</v>
      </c>
      <c r="I605">
        <v>1066</v>
      </c>
      <c r="J605">
        <f t="shared" si="19"/>
        <v>4</v>
      </c>
    </row>
    <row r="606" spans="1:10" x14ac:dyDescent="0.2">
      <c r="A606">
        <v>605</v>
      </c>
      <c r="D606">
        <v>1626</v>
      </c>
      <c r="F606">
        <f t="shared" si="18"/>
        <v>0</v>
      </c>
      <c r="I606">
        <v>1070</v>
      </c>
      <c r="J606">
        <f t="shared" si="19"/>
        <v>4</v>
      </c>
    </row>
    <row r="607" spans="1:10" x14ac:dyDescent="0.2">
      <c r="A607">
        <v>606</v>
      </c>
      <c r="D607">
        <v>1628</v>
      </c>
      <c r="F607">
        <f t="shared" si="18"/>
        <v>0</v>
      </c>
      <c r="I607">
        <v>1074</v>
      </c>
      <c r="J607">
        <f t="shared" si="19"/>
        <v>4</v>
      </c>
    </row>
    <row r="608" spans="1:10" x14ac:dyDescent="0.2">
      <c r="A608">
        <v>607</v>
      </c>
      <c r="D608">
        <v>1630</v>
      </c>
      <c r="F608">
        <f t="shared" si="18"/>
        <v>0</v>
      </c>
      <c r="I608">
        <v>1078</v>
      </c>
      <c r="J608">
        <f t="shared" si="19"/>
        <v>4</v>
      </c>
    </row>
    <row r="609" spans="1:10" x14ac:dyDescent="0.2">
      <c r="A609">
        <v>608</v>
      </c>
      <c r="D609">
        <v>1632</v>
      </c>
      <c r="F609">
        <f t="shared" si="18"/>
        <v>0</v>
      </c>
      <c r="I609">
        <v>1082</v>
      </c>
      <c r="J609">
        <f t="shared" si="19"/>
        <v>4</v>
      </c>
    </row>
    <row r="610" spans="1:10" x14ac:dyDescent="0.2">
      <c r="A610">
        <v>609</v>
      </c>
      <c r="D610">
        <v>1634</v>
      </c>
      <c r="F610">
        <f t="shared" si="18"/>
        <v>0</v>
      </c>
      <c r="I610">
        <v>1086</v>
      </c>
      <c r="J610">
        <f t="shared" si="19"/>
        <v>4</v>
      </c>
    </row>
    <row r="611" spans="1:10" x14ac:dyDescent="0.2">
      <c r="A611">
        <v>610</v>
      </c>
      <c r="D611">
        <v>1636</v>
      </c>
      <c r="F611">
        <f t="shared" si="18"/>
        <v>0</v>
      </c>
      <c r="I611">
        <v>1090</v>
      </c>
      <c r="J611">
        <f t="shared" si="19"/>
        <v>4</v>
      </c>
    </row>
    <row r="612" spans="1:10" x14ac:dyDescent="0.2">
      <c r="A612">
        <v>611</v>
      </c>
      <c r="D612">
        <v>1638</v>
      </c>
      <c r="F612">
        <f t="shared" si="18"/>
        <v>0</v>
      </c>
      <c r="I612">
        <v>1094</v>
      </c>
      <c r="J612">
        <f t="shared" si="19"/>
        <v>4</v>
      </c>
    </row>
    <row r="613" spans="1:10" x14ac:dyDescent="0.2">
      <c r="A613">
        <v>612</v>
      </c>
      <c r="D613">
        <v>1640</v>
      </c>
      <c r="F613">
        <f t="shared" si="18"/>
        <v>0</v>
      </c>
      <c r="I613">
        <v>1098</v>
      </c>
      <c r="J613">
        <f t="shared" si="19"/>
        <v>4</v>
      </c>
    </row>
    <row r="614" spans="1:10" x14ac:dyDescent="0.2">
      <c r="A614">
        <v>613</v>
      </c>
      <c r="D614">
        <v>1642</v>
      </c>
      <c r="F614">
        <f t="shared" si="18"/>
        <v>0</v>
      </c>
      <c r="I614">
        <v>1102</v>
      </c>
      <c r="J614">
        <f t="shared" si="19"/>
        <v>4</v>
      </c>
    </row>
    <row r="615" spans="1:10" x14ac:dyDescent="0.2">
      <c r="A615">
        <v>614</v>
      </c>
      <c r="D615">
        <v>1644</v>
      </c>
      <c r="F615">
        <f t="shared" si="18"/>
        <v>0</v>
      </c>
      <c r="I615">
        <v>1106</v>
      </c>
      <c r="J615">
        <f t="shared" si="19"/>
        <v>4</v>
      </c>
    </row>
    <row r="616" spans="1:10" x14ac:dyDescent="0.2">
      <c r="A616">
        <v>615</v>
      </c>
      <c r="D616">
        <v>1646</v>
      </c>
      <c r="F616">
        <f t="shared" si="18"/>
        <v>0</v>
      </c>
      <c r="I616">
        <v>1110</v>
      </c>
      <c r="J616">
        <f t="shared" si="19"/>
        <v>4</v>
      </c>
    </row>
    <row r="617" spans="1:10" x14ac:dyDescent="0.2">
      <c r="A617">
        <v>616</v>
      </c>
      <c r="D617">
        <v>1648</v>
      </c>
      <c r="F617">
        <f t="shared" si="18"/>
        <v>0</v>
      </c>
      <c r="I617">
        <v>1114</v>
      </c>
      <c r="J617">
        <f t="shared" si="19"/>
        <v>4</v>
      </c>
    </row>
    <row r="618" spans="1:10" x14ac:dyDescent="0.2">
      <c r="A618">
        <v>617</v>
      </c>
      <c r="D618">
        <v>1650</v>
      </c>
      <c r="F618">
        <f t="shared" si="18"/>
        <v>0</v>
      </c>
      <c r="I618">
        <v>1118</v>
      </c>
      <c r="J618">
        <f t="shared" si="19"/>
        <v>4</v>
      </c>
    </row>
    <row r="619" spans="1:10" x14ac:dyDescent="0.2">
      <c r="A619">
        <v>618</v>
      </c>
      <c r="D619">
        <v>1652</v>
      </c>
      <c r="F619">
        <f t="shared" si="18"/>
        <v>0</v>
      </c>
      <c r="I619">
        <v>1122</v>
      </c>
      <c r="J619">
        <f t="shared" si="19"/>
        <v>4</v>
      </c>
    </row>
    <row r="620" spans="1:10" x14ac:dyDescent="0.2">
      <c r="A620">
        <v>619</v>
      </c>
      <c r="D620">
        <v>1654</v>
      </c>
      <c r="F620">
        <f t="shared" si="18"/>
        <v>0</v>
      </c>
      <c r="I620">
        <v>1126</v>
      </c>
      <c r="J620">
        <f t="shared" si="19"/>
        <v>4</v>
      </c>
    </row>
    <row r="621" spans="1:10" x14ac:dyDescent="0.2">
      <c r="A621">
        <v>620</v>
      </c>
      <c r="D621">
        <v>1656</v>
      </c>
      <c r="F621">
        <f t="shared" si="18"/>
        <v>0</v>
      </c>
      <c r="I621">
        <v>1130</v>
      </c>
      <c r="J621">
        <f t="shared" si="19"/>
        <v>4</v>
      </c>
    </row>
    <row r="622" spans="1:10" x14ac:dyDescent="0.2">
      <c r="A622">
        <v>621</v>
      </c>
      <c r="D622">
        <v>1658</v>
      </c>
      <c r="F622">
        <f t="shared" si="18"/>
        <v>0</v>
      </c>
      <c r="I622">
        <v>1134</v>
      </c>
      <c r="J622">
        <f t="shared" si="19"/>
        <v>4</v>
      </c>
    </row>
    <row r="623" spans="1:10" x14ac:dyDescent="0.2">
      <c r="A623">
        <v>622</v>
      </c>
      <c r="D623">
        <v>1660</v>
      </c>
      <c r="F623">
        <f t="shared" si="18"/>
        <v>0</v>
      </c>
      <c r="I623">
        <v>1138</v>
      </c>
      <c r="J623">
        <f t="shared" si="19"/>
        <v>4</v>
      </c>
    </row>
    <row r="624" spans="1:10" x14ac:dyDescent="0.2">
      <c r="A624">
        <v>623</v>
      </c>
      <c r="D624">
        <v>1662</v>
      </c>
      <c r="F624">
        <f t="shared" si="18"/>
        <v>0</v>
      </c>
      <c r="I624">
        <v>1142</v>
      </c>
      <c r="J624">
        <f t="shared" si="19"/>
        <v>4</v>
      </c>
    </row>
    <row r="625" spans="1:10" x14ac:dyDescent="0.2">
      <c r="A625">
        <v>624</v>
      </c>
      <c r="D625">
        <v>1664</v>
      </c>
      <c r="F625">
        <f t="shared" si="18"/>
        <v>0</v>
      </c>
      <c r="I625">
        <v>1146</v>
      </c>
      <c r="J625">
        <f t="shared" si="19"/>
        <v>4</v>
      </c>
    </row>
    <row r="626" spans="1:10" x14ac:dyDescent="0.2">
      <c r="A626">
        <v>625</v>
      </c>
      <c r="D626">
        <v>1666</v>
      </c>
      <c r="F626">
        <f t="shared" si="18"/>
        <v>0</v>
      </c>
      <c r="I626">
        <v>1150</v>
      </c>
      <c r="J626">
        <f t="shared" si="19"/>
        <v>4</v>
      </c>
    </row>
    <row r="627" spans="1:10" x14ac:dyDescent="0.2">
      <c r="A627">
        <v>626</v>
      </c>
      <c r="D627">
        <v>1668</v>
      </c>
      <c r="F627">
        <f t="shared" si="18"/>
        <v>0</v>
      </c>
      <c r="I627">
        <v>1154</v>
      </c>
      <c r="J627">
        <f t="shared" si="19"/>
        <v>4</v>
      </c>
    </row>
    <row r="628" spans="1:10" x14ac:dyDescent="0.2">
      <c r="A628">
        <v>627</v>
      </c>
      <c r="D628">
        <v>1670</v>
      </c>
      <c r="F628">
        <f t="shared" si="18"/>
        <v>0</v>
      </c>
      <c r="I628">
        <v>1158</v>
      </c>
      <c r="J628">
        <f t="shared" si="19"/>
        <v>4</v>
      </c>
    </row>
    <row r="629" spans="1:10" x14ac:dyDescent="0.2">
      <c r="A629">
        <v>628</v>
      </c>
      <c r="D629">
        <v>1672</v>
      </c>
      <c r="F629">
        <f t="shared" si="18"/>
        <v>0</v>
      </c>
      <c r="I629">
        <v>1162</v>
      </c>
      <c r="J629">
        <f t="shared" si="19"/>
        <v>4</v>
      </c>
    </row>
    <row r="630" spans="1:10" x14ac:dyDescent="0.2">
      <c r="A630">
        <v>629</v>
      </c>
      <c r="D630">
        <v>1674</v>
      </c>
      <c r="F630">
        <f t="shared" si="18"/>
        <v>0</v>
      </c>
      <c r="I630">
        <v>1166</v>
      </c>
      <c r="J630">
        <f t="shared" si="19"/>
        <v>4</v>
      </c>
    </row>
    <row r="631" spans="1:10" x14ac:dyDescent="0.2">
      <c r="A631">
        <v>630</v>
      </c>
      <c r="D631">
        <v>1676</v>
      </c>
      <c r="F631">
        <f t="shared" si="18"/>
        <v>0</v>
      </c>
      <c r="I631">
        <v>1170</v>
      </c>
      <c r="J631">
        <f t="shared" si="19"/>
        <v>4</v>
      </c>
    </row>
    <row r="632" spans="1:10" x14ac:dyDescent="0.2">
      <c r="A632">
        <v>631</v>
      </c>
      <c r="D632">
        <v>1678</v>
      </c>
      <c r="F632">
        <f t="shared" si="18"/>
        <v>0</v>
      </c>
      <c r="I632">
        <v>1174</v>
      </c>
      <c r="J632">
        <f t="shared" si="19"/>
        <v>4</v>
      </c>
    </row>
    <row r="633" spans="1:10" x14ac:dyDescent="0.2">
      <c r="A633">
        <v>632</v>
      </c>
      <c r="D633">
        <v>1680</v>
      </c>
      <c r="F633">
        <f t="shared" si="18"/>
        <v>0</v>
      </c>
      <c r="I633">
        <v>1178</v>
      </c>
      <c r="J633">
        <f t="shared" si="19"/>
        <v>4</v>
      </c>
    </row>
    <row r="634" spans="1:10" x14ac:dyDescent="0.2">
      <c r="A634">
        <v>633</v>
      </c>
      <c r="D634">
        <v>1682</v>
      </c>
      <c r="F634">
        <f t="shared" si="18"/>
        <v>0</v>
      </c>
      <c r="I634">
        <v>1182</v>
      </c>
      <c r="J634">
        <f t="shared" si="19"/>
        <v>4</v>
      </c>
    </row>
    <row r="635" spans="1:10" x14ac:dyDescent="0.2">
      <c r="A635">
        <v>634</v>
      </c>
      <c r="D635">
        <v>1684</v>
      </c>
      <c r="F635">
        <f t="shared" si="18"/>
        <v>0</v>
      </c>
      <c r="I635">
        <v>1186</v>
      </c>
      <c r="J635">
        <f t="shared" si="19"/>
        <v>4</v>
      </c>
    </row>
    <row r="636" spans="1:10" x14ac:dyDescent="0.2">
      <c r="A636">
        <v>635</v>
      </c>
      <c r="D636">
        <v>1686</v>
      </c>
      <c r="F636">
        <f t="shared" si="18"/>
        <v>0</v>
      </c>
      <c r="I636">
        <v>1190</v>
      </c>
      <c r="J636">
        <f t="shared" si="19"/>
        <v>4</v>
      </c>
    </row>
    <row r="637" spans="1:10" x14ac:dyDescent="0.2">
      <c r="A637">
        <v>636</v>
      </c>
      <c r="D637">
        <v>1688</v>
      </c>
      <c r="F637">
        <f t="shared" si="18"/>
        <v>0</v>
      </c>
      <c r="I637">
        <v>1194</v>
      </c>
      <c r="J637">
        <f t="shared" si="19"/>
        <v>4</v>
      </c>
    </row>
    <row r="638" spans="1:10" x14ac:dyDescent="0.2">
      <c r="A638">
        <v>637</v>
      </c>
      <c r="D638">
        <v>1690</v>
      </c>
      <c r="F638">
        <f t="shared" si="18"/>
        <v>0</v>
      </c>
      <c r="I638">
        <v>1198</v>
      </c>
      <c r="J638">
        <f t="shared" si="19"/>
        <v>4</v>
      </c>
    </row>
    <row r="639" spans="1:10" x14ac:dyDescent="0.2">
      <c r="A639">
        <v>638</v>
      </c>
      <c r="D639">
        <v>1692</v>
      </c>
      <c r="F639">
        <f t="shared" si="18"/>
        <v>0</v>
      </c>
      <c r="I639">
        <v>1202</v>
      </c>
      <c r="J639">
        <f t="shared" si="19"/>
        <v>4</v>
      </c>
    </row>
    <row r="640" spans="1:10" x14ac:dyDescent="0.2">
      <c r="A640">
        <v>639</v>
      </c>
      <c r="D640">
        <v>1694</v>
      </c>
      <c r="F640">
        <f t="shared" si="18"/>
        <v>0</v>
      </c>
      <c r="I640">
        <v>1206</v>
      </c>
      <c r="J640">
        <f t="shared" si="19"/>
        <v>4</v>
      </c>
    </row>
    <row r="641" spans="1:10" x14ac:dyDescent="0.2">
      <c r="A641">
        <v>640</v>
      </c>
      <c r="D641">
        <v>1696</v>
      </c>
      <c r="F641">
        <f t="shared" si="18"/>
        <v>0</v>
      </c>
      <c r="I641">
        <v>1210</v>
      </c>
      <c r="J641">
        <f t="shared" si="19"/>
        <v>4</v>
      </c>
    </row>
    <row r="642" spans="1:10" x14ac:dyDescent="0.2">
      <c r="A642">
        <v>641</v>
      </c>
      <c r="D642">
        <v>1698</v>
      </c>
      <c r="F642">
        <f t="shared" si="18"/>
        <v>0</v>
      </c>
      <c r="I642">
        <v>1214</v>
      </c>
      <c r="J642">
        <f t="shared" si="19"/>
        <v>4</v>
      </c>
    </row>
    <row r="643" spans="1:10" x14ac:dyDescent="0.2">
      <c r="A643">
        <v>642</v>
      </c>
      <c r="D643">
        <v>1700</v>
      </c>
      <c r="F643">
        <f t="shared" ref="F643:F706" si="20">C643-C642</f>
        <v>0</v>
      </c>
      <c r="I643">
        <v>1218</v>
      </c>
      <c r="J643">
        <f t="shared" si="19"/>
        <v>4</v>
      </c>
    </row>
    <row r="644" spans="1:10" x14ac:dyDescent="0.2">
      <c r="A644">
        <v>643</v>
      </c>
      <c r="D644">
        <v>1702</v>
      </c>
      <c r="F644">
        <f t="shared" si="20"/>
        <v>0</v>
      </c>
      <c r="I644">
        <v>1222</v>
      </c>
      <c r="J644">
        <f t="shared" ref="J644:J707" si="21">I644-I643</f>
        <v>4</v>
      </c>
    </row>
    <row r="645" spans="1:10" x14ac:dyDescent="0.2">
      <c r="A645">
        <v>644</v>
      </c>
      <c r="D645">
        <v>1704</v>
      </c>
      <c r="F645">
        <f t="shared" si="20"/>
        <v>0</v>
      </c>
      <c r="I645">
        <v>1226</v>
      </c>
      <c r="J645">
        <f t="shared" si="21"/>
        <v>4</v>
      </c>
    </row>
    <row r="646" spans="1:10" x14ac:dyDescent="0.2">
      <c r="A646">
        <v>645</v>
      </c>
      <c r="D646">
        <v>1706</v>
      </c>
      <c r="F646">
        <f t="shared" si="20"/>
        <v>0</v>
      </c>
      <c r="I646">
        <v>1230</v>
      </c>
      <c r="J646">
        <f t="shared" si="21"/>
        <v>4</v>
      </c>
    </row>
    <row r="647" spans="1:10" x14ac:dyDescent="0.2">
      <c r="A647">
        <v>646</v>
      </c>
      <c r="D647">
        <v>1708</v>
      </c>
      <c r="F647">
        <f t="shared" si="20"/>
        <v>0</v>
      </c>
      <c r="I647">
        <v>1234</v>
      </c>
      <c r="J647">
        <f t="shared" si="21"/>
        <v>4</v>
      </c>
    </row>
    <row r="648" spans="1:10" x14ac:dyDescent="0.2">
      <c r="A648">
        <v>647</v>
      </c>
      <c r="D648">
        <v>1710</v>
      </c>
      <c r="F648">
        <f t="shared" si="20"/>
        <v>0</v>
      </c>
      <c r="I648">
        <v>1238</v>
      </c>
      <c r="J648">
        <f t="shared" si="21"/>
        <v>4</v>
      </c>
    </row>
    <row r="649" spans="1:10" x14ac:dyDescent="0.2">
      <c r="A649">
        <v>648</v>
      </c>
      <c r="D649">
        <v>1712</v>
      </c>
      <c r="F649">
        <f t="shared" si="20"/>
        <v>0</v>
      </c>
      <c r="I649">
        <v>1242</v>
      </c>
      <c r="J649">
        <f t="shared" si="21"/>
        <v>4</v>
      </c>
    </row>
    <row r="650" spans="1:10" x14ac:dyDescent="0.2">
      <c r="A650">
        <v>649</v>
      </c>
      <c r="D650">
        <v>1714</v>
      </c>
      <c r="F650">
        <f t="shared" si="20"/>
        <v>0</v>
      </c>
      <c r="I650">
        <v>1246</v>
      </c>
      <c r="J650">
        <f t="shared" si="21"/>
        <v>4</v>
      </c>
    </row>
    <row r="651" spans="1:10" x14ac:dyDescent="0.2">
      <c r="A651">
        <v>650</v>
      </c>
      <c r="D651">
        <v>1716</v>
      </c>
      <c r="F651">
        <f t="shared" si="20"/>
        <v>0</v>
      </c>
      <c r="I651">
        <v>1250</v>
      </c>
      <c r="J651">
        <f t="shared" si="21"/>
        <v>4</v>
      </c>
    </row>
    <row r="652" spans="1:10" x14ac:dyDescent="0.2">
      <c r="A652">
        <v>651</v>
      </c>
      <c r="D652">
        <v>1718</v>
      </c>
      <c r="F652">
        <f t="shared" si="20"/>
        <v>0</v>
      </c>
      <c r="I652">
        <v>1254</v>
      </c>
      <c r="J652">
        <f t="shared" si="21"/>
        <v>4</v>
      </c>
    </row>
    <row r="653" spans="1:10" x14ac:dyDescent="0.2">
      <c r="A653">
        <v>652</v>
      </c>
      <c r="D653">
        <v>1720</v>
      </c>
      <c r="F653">
        <f t="shared" si="20"/>
        <v>0</v>
      </c>
      <c r="I653">
        <v>1258</v>
      </c>
      <c r="J653">
        <f t="shared" si="21"/>
        <v>4</v>
      </c>
    </row>
    <row r="654" spans="1:10" x14ac:dyDescent="0.2">
      <c r="A654">
        <v>653</v>
      </c>
      <c r="D654">
        <v>1722</v>
      </c>
      <c r="F654">
        <f t="shared" si="20"/>
        <v>0</v>
      </c>
      <c r="I654">
        <v>1262</v>
      </c>
      <c r="J654">
        <f t="shared" si="21"/>
        <v>4</v>
      </c>
    </row>
    <row r="655" spans="1:10" x14ac:dyDescent="0.2">
      <c r="A655">
        <v>654</v>
      </c>
      <c r="D655">
        <v>1724</v>
      </c>
      <c r="F655">
        <f t="shared" si="20"/>
        <v>0</v>
      </c>
      <c r="I655">
        <v>1266</v>
      </c>
      <c r="J655">
        <f t="shared" si="21"/>
        <v>4</v>
      </c>
    </row>
    <row r="656" spans="1:10" x14ac:dyDescent="0.2">
      <c r="A656">
        <v>655</v>
      </c>
      <c r="D656">
        <v>1726</v>
      </c>
      <c r="F656">
        <f t="shared" si="20"/>
        <v>0</v>
      </c>
      <c r="I656">
        <v>1270</v>
      </c>
      <c r="J656">
        <f t="shared" si="21"/>
        <v>4</v>
      </c>
    </row>
    <row r="657" spans="1:10" x14ac:dyDescent="0.2">
      <c r="A657">
        <v>656</v>
      </c>
      <c r="D657">
        <v>1728</v>
      </c>
      <c r="F657">
        <f t="shared" si="20"/>
        <v>0</v>
      </c>
      <c r="I657">
        <v>1274</v>
      </c>
      <c r="J657">
        <f t="shared" si="21"/>
        <v>4</v>
      </c>
    </row>
    <row r="658" spans="1:10" x14ac:dyDescent="0.2">
      <c r="A658">
        <v>657</v>
      </c>
      <c r="D658">
        <v>1730</v>
      </c>
      <c r="F658">
        <f t="shared" si="20"/>
        <v>0</v>
      </c>
      <c r="I658">
        <v>1278</v>
      </c>
      <c r="J658">
        <f t="shared" si="21"/>
        <v>4</v>
      </c>
    </row>
    <row r="659" spans="1:10" x14ac:dyDescent="0.2">
      <c r="A659">
        <v>658</v>
      </c>
      <c r="D659">
        <v>1732</v>
      </c>
      <c r="F659">
        <f t="shared" si="20"/>
        <v>0</v>
      </c>
      <c r="I659">
        <v>1282</v>
      </c>
      <c r="J659">
        <f t="shared" si="21"/>
        <v>4</v>
      </c>
    </row>
    <row r="660" spans="1:10" x14ac:dyDescent="0.2">
      <c r="A660">
        <v>659</v>
      </c>
      <c r="D660">
        <v>1734</v>
      </c>
      <c r="F660">
        <f t="shared" si="20"/>
        <v>0</v>
      </c>
      <c r="I660">
        <v>1286</v>
      </c>
      <c r="J660">
        <f t="shared" si="21"/>
        <v>4</v>
      </c>
    </row>
    <row r="661" spans="1:10" x14ac:dyDescent="0.2">
      <c r="A661">
        <v>660</v>
      </c>
      <c r="D661">
        <v>1736</v>
      </c>
      <c r="F661">
        <f t="shared" si="20"/>
        <v>0</v>
      </c>
      <c r="I661">
        <v>1290</v>
      </c>
      <c r="J661">
        <f t="shared" si="21"/>
        <v>4</v>
      </c>
    </row>
    <row r="662" spans="1:10" x14ac:dyDescent="0.2">
      <c r="A662">
        <v>661</v>
      </c>
      <c r="D662">
        <v>1738</v>
      </c>
      <c r="F662">
        <f t="shared" si="20"/>
        <v>0</v>
      </c>
      <c r="I662">
        <v>1294</v>
      </c>
      <c r="J662">
        <f t="shared" si="21"/>
        <v>4</v>
      </c>
    </row>
    <row r="663" spans="1:10" x14ac:dyDescent="0.2">
      <c r="A663">
        <v>662</v>
      </c>
      <c r="D663">
        <v>1740</v>
      </c>
      <c r="F663">
        <f t="shared" si="20"/>
        <v>0</v>
      </c>
      <c r="I663">
        <v>1298</v>
      </c>
      <c r="J663">
        <f t="shared" si="21"/>
        <v>4</v>
      </c>
    </row>
    <row r="664" spans="1:10" x14ac:dyDescent="0.2">
      <c r="A664">
        <v>663</v>
      </c>
      <c r="D664">
        <v>1742</v>
      </c>
      <c r="F664">
        <f t="shared" si="20"/>
        <v>0</v>
      </c>
      <c r="I664">
        <v>1302</v>
      </c>
      <c r="J664">
        <f t="shared" si="21"/>
        <v>4</v>
      </c>
    </row>
    <row r="665" spans="1:10" x14ac:dyDescent="0.2">
      <c r="A665">
        <v>664</v>
      </c>
      <c r="D665">
        <v>1744</v>
      </c>
      <c r="F665">
        <f t="shared" si="20"/>
        <v>0</v>
      </c>
      <c r="I665">
        <v>1306</v>
      </c>
      <c r="J665">
        <f t="shared" si="21"/>
        <v>4</v>
      </c>
    </row>
    <row r="666" spans="1:10" x14ac:dyDescent="0.2">
      <c r="A666">
        <v>665</v>
      </c>
      <c r="D666">
        <v>1746</v>
      </c>
      <c r="F666">
        <f t="shared" si="20"/>
        <v>0</v>
      </c>
      <c r="I666">
        <v>1310</v>
      </c>
      <c r="J666">
        <f t="shared" si="21"/>
        <v>4</v>
      </c>
    </row>
    <row r="667" spans="1:10" x14ac:dyDescent="0.2">
      <c r="A667">
        <v>666</v>
      </c>
      <c r="D667">
        <v>1748</v>
      </c>
      <c r="F667">
        <f t="shared" si="20"/>
        <v>0</v>
      </c>
      <c r="I667">
        <v>1314</v>
      </c>
      <c r="J667">
        <f t="shared" si="21"/>
        <v>4</v>
      </c>
    </row>
    <row r="668" spans="1:10" x14ac:dyDescent="0.2">
      <c r="A668">
        <v>667</v>
      </c>
      <c r="D668">
        <v>1750</v>
      </c>
      <c r="F668">
        <f t="shared" si="20"/>
        <v>0</v>
      </c>
      <c r="I668">
        <v>1318</v>
      </c>
      <c r="J668">
        <f t="shared" si="21"/>
        <v>4</v>
      </c>
    </row>
    <row r="669" spans="1:10" x14ac:dyDescent="0.2">
      <c r="A669">
        <v>668</v>
      </c>
      <c r="D669">
        <v>1752</v>
      </c>
      <c r="F669">
        <f t="shared" si="20"/>
        <v>0</v>
      </c>
      <c r="I669">
        <v>1322</v>
      </c>
      <c r="J669">
        <f t="shared" si="21"/>
        <v>4</v>
      </c>
    </row>
    <row r="670" spans="1:10" x14ac:dyDescent="0.2">
      <c r="A670">
        <v>669</v>
      </c>
      <c r="D670">
        <v>1754</v>
      </c>
      <c r="F670">
        <f t="shared" si="20"/>
        <v>0</v>
      </c>
      <c r="I670">
        <v>1326</v>
      </c>
      <c r="J670">
        <f t="shared" si="21"/>
        <v>4</v>
      </c>
    </row>
    <row r="671" spans="1:10" x14ac:dyDescent="0.2">
      <c r="A671">
        <v>670</v>
      </c>
      <c r="D671">
        <v>1756</v>
      </c>
      <c r="F671">
        <f t="shared" si="20"/>
        <v>0</v>
      </c>
      <c r="I671">
        <v>1330</v>
      </c>
      <c r="J671">
        <f t="shared" si="21"/>
        <v>4</v>
      </c>
    </row>
    <row r="672" spans="1:10" x14ac:dyDescent="0.2">
      <c r="A672">
        <v>671</v>
      </c>
      <c r="D672">
        <v>1758</v>
      </c>
      <c r="F672">
        <f t="shared" si="20"/>
        <v>0</v>
      </c>
      <c r="I672">
        <v>1334</v>
      </c>
      <c r="J672">
        <f t="shared" si="21"/>
        <v>4</v>
      </c>
    </row>
    <row r="673" spans="1:10" x14ac:dyDescent="0.2">
      <c r="A673">
        <v>672</v>
      </c>
      <c r="D673">
        <v>1760</v>
      </c>
      <c r="F673">
        <f t="shared" si="20"/>
        <v>0</v>
      </c>
      <c r="I673">
        <v>1338</v>
      </c>
      <c r="J673">
        <f t="shared" si="21"/>
        <v>4</v>
      </c>
    </row>
    <row r="674" spans="1:10" x14ac:dyDescent="0.2">
      <c r="A674">
        <v>673</v>
      </c>
      <c r="D674">
        <v>1762</v>
      </c>
      <c r="F674">
        <f t="shared" si="20"/>
        <v>0</v>
      </c>
      <c r="I674">
        <v>1342</v>
      </c>
      <c r="J674">
        <f t="shared" si="21"/>
        <v>4</v>
      </c>
    </row>
    <row r="675" spans="1:10" x14ac:dyDescent="0.2">
      <c r="A675">
        <v>674</v>
      </c>
      <c r="D675">
        <v>1764</v>
      </c>
      <c r="F675">
        <f t="shared" si="20"/>
        <v>0</v>
      </c>
      <c r="I675">
        <v>1346</v>
      </c>
      <c r="J675">
        <f t="shared" si="21"/>
        <v>4</v>
      </c>
    </row>
    <row r="676" spans="1:10" x14ac:dyDescent="0.2">
      <c r="A676">
        <v>675</v>
      </c>
      <c r="D676">
        <v>1766</v>
      </c>
      <c r="F676">
        <f t="shared" si="20"/>
        <v>0</v>
      </c>
      <c r="I676">
        <v>1350</v>
      </c>
      <c r="J676">
        <f t="shared" si="21"/>
        <v>4</v>
      </c>
    </row>
    <row r="677" spans="1:10" x14ac:dyDescent="0.2">
      <c r="A677">
        <v>676</v>
      </c>
      <c r="D677">
        <v>1768</v>
      </c>
      <c r="F677">
        <f t="shared" si="20"/>
        <v>0</v>
      </c>
      <c r="I677">
        <v>1354</v>
      </c>
      <c r="J677">
        <f t="shared" si="21"/>
        <v>4</v>
      </c>
    </row>
    <row r="678" spans="1:10" x14ac:dyDescent="0.2">
      <c r="A678">
        <v>677</v>
      </c>
      <c r="D678">
        <v>1770</v>
      </c>
      <c r="F678">
        <f t="shared" si="20"/>
        <v>0</v>
      </c>
      <c r="I678">
        <v>1358</v>
      </c>
      <c r="J678">
        <f t="shared" si="21"/>
        <v>4</v>
      </c>
    </row>
    <row r="679" spans="1:10" x14ac:dyDescent="0.2">
      <c r="A679">
        <v>678</v>
      </c>
      <c r="D679">
        <v>1772</v>
      </c>
      <c r="F679">
        <f t="shared" si="20"/>
        <v>0</v>
      </c>
      <c r="I679">
        <v>1362</v>
      </c>
      <c r="J679">
        <f t="shared" si="21"/>
        <v>4</v>
      </c>
    </row>
    <row r="680" spans="1:10" x14ac:dyDescent="0.2">
      <c r="A680">
        <v>679</v>
      </c>
      <c r="D680">
        <v>1774</v>
      </c>
      <c r="F680">
        <f t="shared" si="20"/>
        <v>0</v>
      </c>
      <c r="I680">
        <v>1366</v>
      </c>
      <c r="J680">
        <f t="shared" si="21"/>
        <v>4</v>
      </c>
    </row>
    <row r="681" spans="1:10" x14ac:dyDescent="0.2">
      <c r="A681">
        <v>680</v>
      </c>
      <c r="D681">
        <v>1776</v>
      </c>
      <c r="F681">
        <f t="shared" si="20"/>
        <v>0</v>
      </c>
      <c r="I681">
        <v>1370</v>
      </c>
      <c r="J681">
        <f t="shared" si="21"/>
        <v>4</v>
      </c>
    </row>
    <row r="682" spans="1:10" x14ac:dyDescent="0.2">
      <c r="A682">
        <v>681</v>
      </c>
      <c r="D682">
        <v>1778</v>
      </c>
      <c r="F682">
        <f t="shared" si="20"/>
        <v>0</v>
      </c>
      <c r="I682">
        <v>1374</v>
      </c>
      <c r="J682">
        <f t="shared" si="21"/>
        <v>4</v>
      </c>
    </row>
    <row r="683" spans="1:10" x14ac:dyDescent="0.2">
      <c r="A683">
        <v>682</v>
      </c>
      <c r="D683">
        <v>1780</v>
      </c>
      <c r="F683">
        <f t="shared" si="20"/>
        <v>0</v>
      </c>
      <c r="I683">
        <v>1378</v>
      </c>
      <c r="J683">
        <f t="shared" si="21"/>
        <v>4</v>
      </c>
    </row>
    <row r="684" spans="1:10" x14ac:dyDescent="0.2">
      <c r="A684">
        <v>683</v>
      </c>
      <c r="D684">
        <v>1782</v>
      </c>
      <c r="F684">
        <f t="shared" si="20"/>
        <v>0</v>
      </c>
      <c r="I684">
        <v>1382</v>
      </c>
      <c r="J684">
        <f t="shared" si="21"/>
        <v>4</v>
      </c>
    </row>
    <row r="685" spans="1:10" x14ac:dyDescent="0.2">
      <c r="A685">
        <v>684</v>
      </c>
      <c r="D685">
        <v>1784</v>
      </c>
      <c r="F685">
        <f t="shared" si="20"/>
        <v>0</v>
      </c>
      <c r="I685">
        <v>1386</v>
      </c>
      <c r="J685">
        <f t="shared" si="21"/>
        <v>4</v>
      </c>
    </row>
    <row r="686" spans="1:10" x14ac:dyDescent="0.2">
      <c r="A686">
        <v>685</v>
      </c>
      <c r="D686">
        <v>1786</v>
      </c>
      <c r="F686">
        <f t="shared" si="20"/>
        <v>0</v>
      </c>
      <c r="I686">
        <v>1390</v>
      </c>
      <c r="J686">
        <f t="shared" si="21"/>
        <v>4</v>
      </c>
    </row>
    <row r="687" spans="1:10" x14ac:dyDescent="0.2">
      <c r="A687">
        <v>686</v>
      </c>
      <c r="D687">
        <v>1788</v>
      </c>
      <c r="F687">
        <f t="shared" si="20"/>
        <v>0</v>
      </c>
      <c r="I687">
        <v>1394</v>
      </c>
      <c r="J687">
        <f t="shared" si="21"/>
        <v>4</v>
      </c>
    </row>
    <row r="688" spans="1:10" x14ac:dyDescent="0.2">
      <c r="A688">
        <v>687</v>
      </c>
      <c r="D688">
        <v>1790</v>
      </c>
      <c r="F688">
        <f t="shared" si="20"/>
        <v>0</v>
      </c>
      <c r="I688">
        <v>1398</v>
      </c>
      <c r="J688">
        <f t="shared" si="21"/>
        <v>4</v>
      </c>
    </row>
    <row r="689" spans="1:10" x14ac:dyDescent="0.2">
      <c r="A689">
        <v>688</v>
      </c>
      <c r="D689">
        <v>1792</v>
      </c>
      <c r="F689">
        <f t="shared" si="20"/>
        <v>0</v>
      </c>
      <c r="I689">
        <v>1402</v>
      </c>
      <c r="J689">
        <f t="shared" si="21"/>
        <v>4</v>
      </c>
    </row>
    <row r="690" spans="1:10" x14ac:dyDescent="0.2">
      <c r="A690">
        <v>689</v>
      </c>
      <c r="D690">
        <v>1794</v>
      </c>
      <c r="F690">
        <f t="shared" si="20"/>
        <v>0</v>
      </c>
      <c r="I690">
        <v>1406</v>
      </c>
      <c r="J690">
        <f t="shared" si="21"/>
        <v>4</v>
      </c>
    </row>
    <row r="691" spans="1:10" x14ac:dyDescent="0.2">
      <c r="A691">
        <v>690</v>
      </c>
      <c r="D691">
        <v>1796</v>
      </c>
      <c r="F691">
        <f t="shared" si="20"/>
        <v>0</v>
      </c>
      <c r="I691">
        <v>1410</v>
      </c>
      <c r="J691">
        <f t="shared" si="21"/>
        <v>4</v>
      </c>
    </row>
    <row r="692" spans="1:10" x14ac:dyDescent="0.2">
      <c r="A692">
        <v>691</v>
      </c>
      <c r="D692">
        <v>1798</v>
      </c>
      <c r="F692">
        <f t="shared" si="20"/>
        <v>0</v>
      </c>
      <c r="I692">
        <v>1414</v>
      </c>
      <c r="J692">
        <f t="shared" si="21"/>
        <v>4</v>
      </c>
    </row>
    <row r="693" spans="1:10" x14ac:dyDescent="0.2">
      <c r="A693">
        <v>692</v>
      </c>
      <c r="D693">
        <v>1800</v>
      </c>
      <c r="F693">
        <f t="shared" si="20"/>
        <v>0</v>
      </c>
      <c r="I693">
        <v>1418</v>
      </c>
      <c r="J693">
        <f t="shared" si="21"/>
        <v>4</v>
      </c>
    </row>
    <row r="694" spans="1:10" x14ac:dyDescent="0.2">
      <c r="A694">
        <v>693</v>
      </c>
      <c r="D694">
        <v>1802</v>
      </c>
      <c r="F694">
        <f t="shared" si="20"/>
        <v>0</v>
      </c>
      <c r="I694">
        <v>1422</v>
      </c>
      <c r="J694">
        <f t="shared" si="21"/>
        <v>4</v>
      </c>
    </row>
    <row r="695" spans="1:10" x14ac:dyDescent="0.2">
      <c r="A695">
        <v>694</v>
      </c>
      <c r="D695">
        <v>1804</v>
      </c>
      <c r="F695">
        <f t="shared" si="20"/>
        <v>0</v>
      </c>
      <c r="I695">
        <v>1426</v>
      </c>
      <c r="J695">
        <f t="shared" si="21"/>
        <v>4</v>
      </c>
    </row>
    <row r="696" spans="1:10" x14ac:dyDescent="0.2">
      <c r="A696">
        <v>695</v>
      </c>
      <c r="D696">
        <v>1806</v>
      </c>
      <c r="F696">
        <f t="shared" si="20"/>
        <v>0</v>
      </c>
      <c r="I696">
        <v>1430</v>
      </c>
      <c r="J696">
        <f t="shared" si="21"/>
        <v>4</v>
      </c>
    </row>
    <row r="697" spans="1:10" x14ac:dyDescent="0.2">
      <c r="A697">
        <v>696</v>
      </c>
      <c r="D697">
        <v>1808</v>
      </c>
      <c r="F697">
        <f t="shared" si="20"/>
        <v>0</v>
      </c>
      <c r="I697">
        <v>1434</v>
      </c>
      <c r="J697">
        <f t="shared" si="21"/>
        <v>4</v>
      </c>
    </row>
    <row r="698" spans="1:10" x14ac:dyDescent="0.2">
      <c r="A698">
        <v>697</v>
      </c>
      <c r="D698">
        <v>1810</v>
      </c>
      <c r="F698">
        <f t="shared" si="20"/>
        <v>0</v>
      </c>
      <c r="I698">
        <v>1438</v>
      </c>
      <c r="J698">
        <f t="shared" si="21"/>
        <v>4</v>
      </c>
    </row>
    <row r="699" spans="1:10" x14ac:dyDescent="0.2">
      <c r="A699">
        <v>698</v>
      </c>
      <c r="D699">
        <v>1812</v>
      </c>
      <c r="F699">
        <f t="shared" si="20"/>
        <v>0</v>
      </c>
      <c r="I699">
        <v>1442</v>
      </c>
      <c r="J699">
        <f t="shared" si="21"/>
        <v>4</v>
      </c>
    </row>
    <row r="700" spans="1:10" x14ac:dyDescent="0.2">
      <c r="A700">
        <v>699</v>
      </c>
      <c r="D700">
        <v>1814</v>
      </c>
      <c r="F700">
        <f t="shared" si="20"/>
        <v>0</v>
      </c>
      <c r="I700">
        <v>1446</v>
      </c>
      <c r="J700">
        <f t="shared" si="21"/>
        <v>4</v>
      </c>
    </row>
    <row r="701" spans="1:10" x14ac:dyDescent="0.2">
      <c r="A701">
        <v>700</v>
      </c>
      <c r="D701">
        <v>1816</v>
      </c>
      <c r="F701">
        <f t="shared" si="20"/>
        <v>0</v>
      </c>
      <c r="I701">
        <v>1450</v>
      </c>
      <c r="J701">
        <f t="shared" si="21"/>
        <v>4</v>
      </c>
    </row>
    <row r="702" spans="1:10" x14ac:dyDescent="0.2">
      <c r="A702">
        <v>701</v>
      </c>
      <c r="D702">
        <v>1818</v>
      </c>
      <c r="F702">
        <f t="shared" si="20"/>
        <v>0</v>
      </c>
      <c r="I702">
        <v>1454</v>
      </c>
      <c r="J702">
        <f t="shared" si="21"/>
        <v>4</v>
      </c>
    </row>
    <row r="703" spans="1:10" x14ac:dyDescent="0.2">
      <c r="A703">
        <v>702</v>
      </c>
      <c r="D703">
        <v>1820</v>
      </c>
      <c r="F703">
        <f t="shared" si="20"/>
        <v>0</v>
      </c>
      <c r="I703">
        <v>1458</v>
      </c>
      <c r="J703">
        <f t="shared" si="21"/>
        <v>4</v>
      </c>
    </row>
    <row r="704" spans="1:10" x14ac:dyDescent="0.2">
      <c r="A704">
        <v>703</v>
      </c>
      <c r="D704">
        <v>1822</v>
      </c>
      <c r="F704">
        <f t="shared" si="20"/>
        <v>0</v>
      </c>
      <c r="I704">
        <v>1462</v>
      </c>
      <c r="J704">
        <f t="shared" si="21"/>
        <v>4</v>
      </c>
    </row>
    <row r="705" spans="1:10" x14ac:dyDescent="0.2">
      <c r="A705">
        <v>704</v>
      </c>
      <c r="D705">
        <v>1824</v>
      </c>
      <c r="F705">
        <f t="shared" si="20"/>
        <v>0</v>
      </c>
      <c r="I705">
        <v>1466</v>
      </c>
      <c r="J705">
        <f t="shared" si="21"/>
        <v>4</v>
      </c>
    </row>
    <row r="706" spans="1:10" x14ac:dyDescent="0.2">
      <c r="A706">
        <v>705</v>
      </c>
      <c r="D706">
        <v>1826</v>
      </c>
      <c r="F706">
        <f t="shared" si="20"/>
        <v>0</v>
      </c>
      <c r="I706">
        <v>1470</v>
      </c>
      <c r="J706">
        <f t="shared" si="21"/>
        <v>4</v>
      </c>
    </row>
    <row r="707" spans="1:10" x14ac:dyDescent="0.2">
      <c r="A707">
        <v>706</v>
      </c>
      <c r="D707">
        <v>1828</v>
      </c>
      <c r="F707">
        <f t="shared" ref="F707:F770" si="22">C707-C706</f>
        <v>0</v>
      </c>
      <c r="I707">
        <v>1474</v>
      </c>
      <c r="J707">
        <f t="shared" si="21"/>
        <v>4</v>
      </c>
    </row>
    <row r="708" spans="1:10" x14ac:dyDescent="0.2">
      <c r="A708">
        <v>707</v>
      </c>
      <c r="D708">
        <v>1830</v>
      </c>
      <c r="F708">
        <f t="shared" si="22"/>
        <v>0</v>
      </c>
      <c r="I708">
        <v>1478</v>
      </c>
      <c r="J708">
        <f t="shared" ref="J708:J771" si="23">I708-I707</f>
        <v>4</v>
      </c>
    </row>
    <row r="709" spans="1:10" x14ac:dyDescent="0.2">
      <c r="A709">
        <v>708</v>
      </c>
      <c r="D709">
        <v>1832</v>
      </c>
      <c r="F709">
        <f t="shared" si="22"/>
        <v>0</v>
      </c>
      <c r="I709">
        <v>1482</v>
      </c>
      <c r="J709">
        <f t="shared" si="23"/>
        <v>4</v>
      </c>
    </row>
    <row r="710" spans="1:10" x14ac:dyDescent="0.2">
      <c r="A710">
        <v>709</v>
      </c>
      <c r="D710">
        <v>1834</v>
      </c>
      <c r="F710">
        <f t="shared" si="22"/>
        <v>0</v>
      </c>
      <c r="I710">
        <v>1486</v>
      </c>
      <c r="J710">
        <f t="shared" si="23"/>
        <v>4</v>
      </c>
    </row>
    <row r="711" spans="1:10" x14ac:dyDescent="0.2">
      <c r="A711">
        <v>710</v>
      </c>
      <c r="D711">
        <v>1836</v>
      </c>
      <c r="F711">
        <f t="shared" si="22"/>
        <v>0</v>
      </c>
      <c r="I711">
        <v>1490</v>
      </c>
      <c r="J711">
        <f t="shared" si="23"/>
        <v>4</v>
      </c>
    </row>
    <row r="712" spans="1:10" x14ac:dyDescent="0.2">
      <c r="A712">
        <v>711</v>
      </c>
      <c r="D712">
        <v>1838</v>
      </c>
      <c r="F712">
        <f t="shared" si="22"/>
        <v>0</v>
      </c>
      <c r="I712">
        <v>1494</v>
      </c>
      <c r="J712">
        <f t="shared" si="23"/>
        <v>4</v>
      </c>
    </row>
    <row r="713" spans="1:10" x14ac:dyDescent="0.2">
      <c r="A713">
        <v>712</v>
      </c>
      <c r="D713">
        <v>1840</v>
      </c>
      <c r="F713">
        <f t="shared" si="22"/>
        <v>0</v>
      </c>
      <c r="I713">
        <v>1498</v>
      </c>
      <c r="J713">
        <f t="shared" si="23"/>
        <v>4</v>
      </c>
    </row>
    <row r="714" spans="1:10" x14ac:dyDescent="0.2">
      <c r="A714">
        <v>713</v>
      </c>
      <c r="D714">
        <v>1842</v>
      </c>
      <c r="F714">
        <f t="shared" si="22"/>
        <v>0</v>
      </c>
      <c r="I714">
        <v>1502</v>
      </c>
      <c r="J714">
        <f t="shared" si="23"/>
        <v>4</v>
      </c>
    </row>
    <row r="715" spans="1:10" x14ac:dyDescent="0.2">
      <c r="A715">
        <v>714</v>
      </c>
      <c r="D715">
        <v>1844</v>
      </c>
      <c r="F715">
        <f t="shared" si="22"/>
        <v>0</v>
      </c>
      <c r="I715">
        <v>1506</v>
      </c>
      <c r="J715">
        <f t="shared" si="23"/>
        <v>4</v>
      </c>
    </row>
    <row r="716" spans="1:10" x14ac:dyDescent="0.2">
      <c r="A716">
        <v>715</v>
      </c>
      <c r="D716">
        <v>1846</v>
      </c>
      <c r="F716">
        <f t="shared" si="22"/>
        <v>0</v>
      </c>
      <c r="I716">
        <v>1510</v>
      </c>
      <c r="J716">
        <f t="shared" si="23"/>
        <v>4</v>
      </c>
    </row>
    <row r="717" spans="1:10" x14ac:dyDescent="0.2">
      <c r="A717">
        <v>716</v>
      </c>
      <c r="D717">
        <v>1848</v>
      </c>
      <c r="F717">
        <f t="shared" si="22"/>
        <v>0</v>
      </c>
      <c r="I717">
        <v>1514</v>
      </c>
      <c r="J717">
        <f t="shared" si="23"/>
        <v>4</v>
      </c>
    </row>
    <row r="718" spans="1:10" x14ac:dyDescent="0.2">
      <c r="A718">
        <v>717</v>
      </c>
      <c r="D718">
        <v>1850</v>
      </c>
      <c r="F718">
        <f t="shared" si="22"/>
        <v>0</v>
      </c>
      <c r="I718">
        <v>1518</v>
      </c>
      <c r="J718">
        <f t="shared" si="23"/>
        <v>4</v>
      </c>
    </row>
    <row r="719" spans="1:10" x14ac:dyDescent="0.2">
      <c r="A719">
        <v>718</v>
      </c>
      <c r="D719">
        <v>1852</v>
      </c>
      <c r="F719">
        <f t="shared" si="22"/>
        <v>0</v>
      </c>
      <c r="I719">
        <v>1522</v>
      </c>
      <c r="J719">
        <f t="shared" si="23"/>
        <v>4</v>
      </c>
    </row>
    <row r="720" spans="1:10" x14ac:dyDescent="0.2">
      <c r="A720">
        <v>719</v>
      </c>
      <c r="D720">
        <v>1854</v>
      </c>
      <c r="F720">
        <f t="shared" si="22"/>
        <v>0</v>
      </c>
      <c r="I720">
        <v>1526</v>
      </c>
      <c r="J720">
        <f t="shared" si="23"/>
        <v>4</v>
      </c>
    </row>
    <row r="721" spans="1:10" x14ac:dyDescent="0.2">
      <c r="A721">
        <v>720</v>
      </c>
      <c r="D721">
        <v>1856</v>
      </c>
      <c r="F721">
        <f t="shared" si="22"/>
        <v>0</v>
      </c>
      <c r="I721">
        <v>1530</v>
      </c>
      <c r="J721">
        <f t="shared" si="23"/>
        <v>4</v>
      </c>
    </row>
    <row r="722" spans="1:10" x14ac:dyDescent="0.2">
      <c r="A722">
        <v>721</v>
      </c>
      <c r="D722">
        <v>1858</v>
      </c>
      <c r="F722">
        <f t="shared" si="22"/>
        <v>0</v>
      </c>
      <c r="I722">
        <v>1534</v>
      </c>
      <c r="J722">
        <f t="shared" si="23"/>
        <v>4</v>
      </c>
    </row>
    <row r="723" spans="1:10" x14ac:dyDescent="0.2">
      <c r="A723">
        <v>722</v>
      </c>
      <c r="D723">
        <v>1860</v>
      </c>
      <c r="F723">
        <f t="shared" si="22"/>
        <v>0</v>
      </c>
      <c r="I723">
        <v>1538</v>
      </c>
      <c r="J723">
        <f t="shared" si="23"/>
        <v>4</v>
      </c>
    </row>
    <row r="724" spans="1:10" x14ac:dyDescent="0.2">
      <c r="A724">
        <v>723</v>
      </c>
      <c r="D724">
        <v>1862</v>
      </c>
      <c r="F724">
        <f t="shared" si="22"/>
        <v>0</v>
      </c>
      <c r="I724">
        <v>1542</v>
      </c>
      <c r="J724">
        <f t="shared" si="23"/>
        <v>4</v>
      </c>
    </row>
    <row r="725" spans="1:10" x14ac:dyDescent="0.2">
      <c r="A725">
        <v>724</v>
      </c>
      <c r="D725">
        <v>1864</v>
      </c>
      <c r="F725">
        <f t="shared" si="22"/>
        <v>0</v>
      </c>
      <c r="I725">
        <v>1546</v>
      </c>
      <c r="J725">
        <f t="shared" si="23"/>
        <v>4</v>
      </c>
    </row>
    <row r="726" spans="1:10" x14ac:dyDescent="0.2">
      <c r="A726">
        <v>725</v>
      </c>
      <c r="D726">
        <v>1866</v>
      </c>
      <c r="F726">
        <f t="shared" si="22"/>
        <v>0</v>
      </c>
      <c r="I726">
        <v>1550</v>
      </c>
      <c r="J726">
        <f t="shared" si="23"/>
        <v>4</v>
      </c>
    </row>
    <row r="727" spans="1:10" x14ac:dyDescent="0.2">
      <c r="A727">
        <v>726</v>
      </c>
      <c r="D727">
        <v>1868</v>
      </c>
      <c r="F727">
        <f t="shared" si="22"/>
        <v>0</v>
      </c>
      <c r="I727">
        <v>1554</v>
      </c>
      <c r="J727">
        <f t="shared" si="23"/>
        <v>4</v>
      </c>
    </row>
    <row r="728" spans="1:10" x14ac:dyDescent="0.2">
      <c r="A728">
        <v>727</v>
      </c>
      <c r="D728">
        <v>1870</v>
      </c>
      <c r="F728">
        <f t="shared" si="22"/>
        <v>0</v>
      </c>
      <c r="I728">
        <v>1558</v>
      </c>
      <c r="J728">
        <f t="shared" si="23"/>
        <v>4</v>
      </c>
    </row>
    <row r="729" spans="1:10" x14ac:dyDescent="0.2">
      <c r="A729">
        <v>728</v>
      </c>
      <c r="D729">
        <v>1872</v>
      </c>
      <c r="F729">
        <f t="shared" si="22"/>
        <v>0</v>
      </c>
      <c r="I729">
        <v>1562</v>
      </c>
      <c r="J729">
        <f t="shared" si="23"/>
        <v>4</v>
      </c>
    </row>
    <row r="730" spans="1:10" x14ac:dyDescent="0.2">
      <c r="A730">
        <v>729</v>
      </c>
      <c r="D730">
        <v>1874</v>
      </c>
      <c r="F730">
        <f t="shared" si="22"/>
        <v>0</v>
      </c>
      <c r="I730">
        <v>1566</v>
      </c>
      <c r="J730">
        <f t="shared" si="23"/>
        <v>4</v>
      </c>
    </row>
    <row r="731" spans="1:10" x14ac:dyDescent="0.2">
      <c r="A731">
        <v>730</v>
      </c>
      <c r="D731">
        <v>1876</v>
      </c>
      <c r="F731">
        <f t="shared" si="22"/>
        <v>0</v>
      </c>
      <c r="I731">
        <v>1570</v>
      </c>
      <c r="J731">
        <f t="shared" si="23"/>
        <v>4</v>
      </c>
    </row>
    <row r="732" spans="1:10" x14ac:dyDescent="0.2">
      <c r="A732">
        <v>731</v>
      </c>
      <c r="D732">
        <v>1878</v>
      </c>
      <c r="F732">
        <f t="shared" si="22"/>
        <v>0</v>
      </c>
      <c r="I732">
        <v>1574</v>
      </c>
      <c r="J732">
        <f t="shared" si="23"/>
        <v>4</v>
      </c>
    </row>
    <row r="733" spans="1:10" x14ac:dyDescent="0.2">
      <c r="A733">
        <v>732</v>
      </c>
      <c r="D733">
        <v>1880</v>
      </c>
      <c r="F733">
        <f t="shared" si="22"/>
        <v>0</v>
      </c>
      <c r="I733">
        <v>1578</v>
      </c>
      <c r="J733">
        <f t="shared" si="23"/>
        <v>4</v>
      </c>
    </row>
    <row r="734" spans="1:10" x14ac:dyDescent="0.2">
      <c r="A734">
        <v>733</v>
      </c>
      <c r="D734">
        <v>1882</v>
      </c>
      <c r="F734">
        <f t="shared" si="22"/>
        <v>0</v>
      </c>
      <c r="I734">
        <v>1582</v>
      </c>
      <c r="J734">
        <f t="shared" si="23"/>
        <v>4</v>
      </c>
    </row>
    <row r="735" spans="1:10" x14ac:dyDescent="0.2">
      <c r="A735">
        <v>734</v>
      </c>
      <c r="D735">
        <v>1884</v>
      </c>
      <c r="F735">
        <f t="shared" si="22"/>
        <v>0</v>
      </c>
      <c r="I735">
        <v>1586</v>
      </c>
      <c r="J735">
        <f t="shared" si="23"/>
        <v>4</v>
      </c>
    </row>
    <row r="736" spans="1:10" x14ac:dyDescent="0.2">
      <c r="A736">
        <v>735</v>
      </c>
      <c r="D736">
        <v>1886</v>
      </c>
      <c r="F736">
        <f t="shared" si="22"/>
        <v>0</v>
      </c>
      <c r="I736">
        <v>1590</v>
      </c>
      <c r="J736">
        <f t="shared" si="23"/>
        <v>4</v>
      </c>
    </row>
    <row r="737" spans="1:10" x14ac:dyDescent="0.2">
      <c r="A737">
        <v>736</v>
      </c>
      <c r="D737">
        <v>1888</v>
      </c>
      <c r="F737">
        <f t="shared" si="22"/>
        <v>0</v>
      </c>
      <c r="I737">
        <v>1594</v>
      </c>
      <c r="J737">
        <f t="shared" si="23"/>
        <v>4</v>
      </c>
    </row>
    <row r="738" spans="1:10" x14ac:dyDescent="0.2">
      <c r="A738">
        <v>737</v>
      </c>
      <c r="D738">
        <v>1890</v>
      </c>
      <c r="F738">
        <f t="shared" si="22"/>
        <v>0</v>
      </c>
      <c r="I738">
        <v>1598</v>
      </c>
      <c r="J738">
        <f t="shared" si="23"/>
        <v>4</v>
      </c>
    </row>
    <row r="739" spans="1:10" x14ac:dyDescent="0.2">
      <c r="A739">
        <v>738</v>
      </c>
      <c r="D739">
        <v>1892</v>
      </c>
      <c r="F739">
        <f t="shared" si="22"/>
        <v>0</v>
      </c>
      <c r="I739">
        <v>1602</v>
      </c>
      <c r="J739">
        <f t="shared" si="23"/>
        <v>4</v>
      </c>
    </row>
    <row r="740" spans="1:10" x14ac:dyDescent="0.2">
      <c r="A740">
        <v>739</v>
      </c>
      <c r="D740">
        <v>1894</v>
      </c>
      <c r="F740">
        <f t="shared" si="22"/>
        <v>0</v>
      </c>
      <c r="I740">
        <v>1606</v>
      </c>
      <c r="J740">
        <f t="shared" si="23"/>
        <v>4</v>
      </c>
    </row>
    <row r="741" spans="1:10" x14ac:dyDescent="0.2">
      <c r="A741">
        <v>740</v>
      </c>
      <c r="D741">
        <v>1896</v>
      </c>
      <c r="F741">
        <f t="shared" si="22"/>
        <v>0</v>
      </c>
      <c r="I741">
        <v>1610</v>
      </c>
      <c r="J741">
        <f t="shared" si="23"/>
        <v>4</v>
      </c>
    </row>
    <row r="742" spans="1:10" x14ac:dyDescent="0.2">
      <c r="A742">
        <v>741</v>
      </c>
      <c r="D742">
        <v>1898</v>
      </c>
      <c r="F742">
        <f t="shared" si="22"/>
        <v>0</v>
      </c>
      <c r="I742">
        <v>1614</v>
      </c>
      <c r="J742">
        <f t="shared" si="23"/>
        <v>4</v>
      </c>
    </row>
    <row r="743" spans="1:10" x14ac:dyDescent="0.2">
      <c r="A743">
        <v>742</v>
      </c>
      <c r="D743">
        <v>1900</v>
      </c>
      <c r="F743">
        <f t="shared" si="22"/>
        <v>0</v>
      </c>
      <c r="I743">
        <v>1618</v>
      </c>
      <c r="J743">
        <f t="shared" si="23"/>
        <v>4</v>
      </c>
    </row>
    <row r="744" spans="1:10" x14ac:dyDescent="0.2">
      <c r="A744">
        <v>743</v>
      </c>
      <c r="D744">
        <v>1902</v>
      </c>
      <c r="F744">
        <f t="shared" si="22"/>
        <v>0</v>
      </c>
      <c r="I744">
        <v>1622</v>
      </c>
      <c r="J744">
        <f t="shared" si="23"/>
        <v>4</v>
      </c>
    </row>
    <row r="745" spans="1:10" x14ac:dyDescent="0.2">
      <c r="A745">
        <v>744</v>
      </c>
      <c r="D745">
        <v>1904</v>
      </c>
      <c r="F745">
        <f t="shared" si="22"/>
        <v>0</v>
      </c>
      <c r="I745">
        <v>1626</v>
      </c>
      <c r="J745">
        <f t="shared" si="23"/>
        <v>4</v>
      </c>
    </row>
    <row r="746" spans="1:10" x14ac:dyDescent="0.2">
      <c r="A746">
        <v>745</v>
      </c>
      <c r="D746">
        <v>1906</v>
      </c>
      <c r="F746">
        <f t="shared" si="22"/>
        <v>0</v>
      </c>
      <c r="I746">
        <v>1630</v>
      </c>
      <c r="J746">
        <f t="shared" si="23"/>
        <v>4</v>
      </c>
    </row>
    <row r="747" spans="1:10" x14ac:dyDescent="0.2">
      <c r="A747">
        <v>746</v>
      </c>
      <c r="D747">
        <v>1908</v>
      </c>
      <c r="F747">
        <f t="shared" si="22"/>
        <v>0</v>
      </c>
      <c r="I747">
        <v>1634</v>
      </c>
      <c r="J747">
        <f t="shared" si="23"/>
        <v>4</v>
      </c>
    </row>
    <row r="748" spans="1:10" x14ac:dyDescent="0.2">
      <c r="A748">
        <v>747</v>
      </c>
      <c r="D748">
        <v>1910</v>
      </c>
      <c r="F748">
        <f t="shared" si="22"/>
        <v>0</v>
      </c>
      <c r="I748">
        <v>1638</v>
      </c>
      <c r="J748">
        <f t="shared" si="23"/>
        <v>4</v>
      </c>
    </row>
    <row r="749" spans="1:10" x14ac:dyDescent="0.2">
      <c r="A749">
        <v>748</v>
      </c>
      <c r="D749">
        <v>1912</v>
      </c>
      <c r="F749">
        <f t="shared" si="22"/>
        <v>0</v>
      </c>
      <c r="I749">
        <v>1642</v>
      </c>
      <c r="J749">
        <f t="shared" si="23"/>
        <v>4</v>
      </c>
    </row>
    <row r="750" spans="1:10" x14ac:dyDescent="0.2">
      <c r="A750">
        <v>749</v>
      </c>
      <c r="D750">
        <v>1914</v>
      </c>
      <c r="F750">
        <f t="shared" si="22"/>
        <v>0</v>
      </c>
      <c r="I750">
        <v>1646</v>
      </c>
      <c r="J750">
        <f t="shared" si="23"/>
        <v>4</v>
      </c>
    </row>
    <row r="751" spans="1:10" x14ac:dyDescent="0.2">
      <c r="A751">
        <v>750</v>
      </c>
      <c r="D751">
        <v>1916</v>
      </c>
      <c r="F751">
        <f t="shared" si="22"/>
        <v>0</v>
      </c>
      <c r="I751">
        <v>1650</v>
      </c>
      <c r="J751">
        <f t="shared" si="23"/>
        <v>4</v>
      </c>
    </row>
    <row r="752" spans="1:10" x14ac:dyDescent="0.2">
      <c r="A752">
        <v>751</v>
      </c>
      <c r="D752">
        <v>1918</v>
      </c>
      <c r="F752">
        <f t="shared" si="22"/>
        <v>0</v>
      </c>
      <c r="I752">
        <v>1654</v>
      </c>
      <c r="J752">
        <f t="shared" si="23"/>
        <v>4</v>
      </c>
    </row>
    <row r="753" spans="1:10" x14ac:dyDescent="0.2">
      <c r="A753">
        <v>752</v>
      </c>
      <c r="D753">
        <v>1920</v>
      </c>
      <c r="F753">
        <f t="shared" si="22"/>
        <v>0</v>
      </c>
      <c r="I753">
        <v>1658</v>
      </c>
      <c r="J753">
        <f t="shared" si="23"/>
        <v>4</v>
      </c>
    </row>
    <row r="754" spans="1:10" x14ac:dyDescent="0.2">
      <c r="A754">
        <v>753</v>
      </c>
      <c r="D754">
        <v>1922</v>
      </c>
      <c r="F754">
        <f t="shared" si="22"/>
        <v>0</v>
      </c>
      <c r="I754">
        <v>1662</v>
      </c>
      <c r="J754">
        <f t="shared" si="23"/>
        <v>4</v>
      </c>
    </row>
    <row r="755" spans="1:10" x14ac:dyDescent="0.2">
      <c r="A755">
        <v>754</v>
      </c>
      <c r="D755">
        <v>1924</v>
      </c>
      <c r="F755">
        <f t="shared" si="22"/>
        <v>0</v>
      </c>
      <c r="I755">
        <v>1666</v>
      </c>
      <c r="J755">
        <f t="shared" si="23"/>
        <v>4</v>
      </c>
    </row>
    <row r="756" spans="1:10" x14ac:dyDescent="0.2">
      <c r="A756">
        <v>755</v>
      </c>
      <c r="D756">
        <v>1926</v>
      </c>
      <c r="F756">
        <f t="shared" si="22"/>
        <v>0</v>
      </c>
      <c r="I756">
        <v>1670</v>
      </c>
      <c r="J756">
        <f t="shared" si="23"/>
        <v>4</v>
      </c>
    </row>
    <row r="757" spans="1:10" x14ac:dyDescent="0.2">
      <c r="A757">
        <v>756</v>
      </c>
      <c r="D757">
        <v>1928</v>
      </c>
      <c r="F757">
        <f t="shared" si="22"/>
        <v>0</v>
      </c>
      <c r="I757">
        <v>1674</v>
      </c>
      <c r="J757">
        <f t="shared" si="23"/>
        <v>4</v>
      </c>
    </row>
    <row r="758" spans="1:10" x14ac:dyDescent="0.2">
      <c r="A758">
        <v>757</v>
      </c>
      <c r="D758">
        <v>1930</v>
      </c>
      <c r="F758">
        <f t="shared" si="22"/>
        <v>0</v>
      </c>
      <c r="I758">
        <v>1678</v>
      </c>
      <c r="J758">
        <f t="shared" si="23"/>
        <v>4</v>
      </c>
    </row>
    <row r="759" spans="1:10" x14ac:dyDescent="0.2">
      <c r="A759">
        <v>758</v>
      </c>
      <c r="D759">
        <v>1932</v>
      </c>
      <c r="F759">
        <f t="shared" si="22"/>
        <v>0</v>
      </c>
      <c r="I759">
        <v>1682</v>
      </c>
      <c r="J759">
        <f t="shared" si="23"/>
        <v>4</v>
      </c>
    </row>
    <row r="760" spans="1:10" x14ac:dyDescent="0.2">
      <c r="A760">
        <v>759</v>
      </c>
      <c r="D760">
        <v>1934</v>
      </c>
      <c r="F760">
        <f t="shared" si="22"/>
        <v>0</v>
      </c>
      <c r="I760">
        <v>1686</v>
      </c>
      <c r="J760">
        <f t="shared" si="23"/>
        <v>4</v>
      </c>
    </row>
    <row r="761" spans="1:10" x14ac:dyDescent="0.2">
      <c r="A761">
        <v>760</v>
      </c>
      <c r="D761">
        <v>1936</v>
      </c>
      <c r="F761">
        <f t="shared" si="22"/>
        <v>0</v>
      </c>
      <c r="I761">
        <v>1690</v>
      </c>
      <c r="J761">
        <f t="shared" si="23"/>
        <v>4</v>
      </c>
    </row>
    <row r="762" spans="1:10" x14ac:dyDescent="0.2">
      <c r="A762">
        <v>761</v>
      </c>
      <c r="D762">
        <v>1938</v>
      </c>
      <c r="F762">
        <f t="shared" si="22"/>
        <v>0</v>
      </c>
      <c r="I762">
        <v>1694</v>
      </c>
      <c r="J762">
        <f t="shared" si="23"/>
        <v>4</v>
      </c>
    </row>
    <row r="763" spans="1:10" x14ac:dyDescent="0.2">
      <c r="A763">
        <v>762</v>
      </c>
      <c r="D763">
        <v>1940</v>
      </c>
      <c r="F763">
        <f t="shared" si="22"/>
        <v>0</v>
      </c>
      <c r="I763">
        <v>1698</v>
      </c>
      <c r="J763">
        <f t="shared" si="23"/>
        <v>4</v>
      </c>
    </row>
    <row r="764" spans="1:10" x14ac:dyDescent="0.2">
      <c r="A764">
        <v>763</v>
      </c>
      <c r="D764">
        <v>1942</v>
      </c>
      <c r="F764">
        <f t="shared" si="22"/>
        <v>0</v>
      </c>
      <c r="I764">
        <v>1702</v>
      </c>
      <c r="J764">
        <f t="shared" si="23"/>
        <v>4</v>
      </c>
    </row>
    <row r="765" spans="1:10" x14ac:dyDescent="0.2">
      <c r="A765">
        <v>764</v>
      </c>
      <c r="D765">
        <v>1944</v>
      </c>
      <c r="F765">
        <f t="shared" si="22"/>
        <v>0</v>
      </c>
      <c r="I765">
        <v>1706</v>
      </c>
      <c r="J765">
        <f t="shared" si="23"/>
        <v>4</v>
      </c>
    </row>
    <row r="766" spans="1:10" x14ac:dyDescent="0.2">
      <c r="A766">
        <v>765</v>
      </c>
      <c r="D766">
        <v>1946</v>
      </c>
      <c r="F766">
        <f t="shared" si="22"/>
        <v>0</v>
      </c>
      <c r="I766">
        <v>1710</v>
      </c>
      <c r="J766">
        <f t="shared" si="23"/>
        <v>4</v>
      </c>
    </row>
    <row r="767" spans="1:10" x14ac:dyDescent="0.2">
      <c r="A767">
        <v>766</v>
      </c>
      <c r="D767">
        <v>1948</v>
      </c>
      <c r="F767">
        <f t="shared" si="22"/>
        <v>0</v>
      </c>
      <c r="I767">
        <v>1714</v>
      </c>
      <c r="J767">
        <f t="shared" si="23"/>
        <v>4</v>
      </c>
    </row>
    <row r="768" spans="1:10" x14ac:dyDescent="0.2">
      <c r="A768">
        <v>767</v>
      </c>
      <c r="D768">
        <v>1950</v>
      </c>
      <c r="F768">
        <f t="shared" si="22"/>
        <v>0</v>
      </c>
      <c r="I768">
        <v>1718</v>
      </c>
      <c r="J768">
        <f t="shared" si="23"/>
        <v>4</v>
      </c>
    </row>
    <row r="769" spans="1:10" x14ac:dyDescent="0.2">
      <c r="A769">
        <v>768</v>
      </c>
      <c r="D769">
        <v>1952</v>
      </c>
      <c r="F769">
        <f t="shared" si="22"/>
        <v>0</v>
      </c>
      <c r="I769">
        <v>1722</v>
      </c>
      <c r="J769">
        <f t="shared" si="23"/>
        <v>4</v>
      </c>
    </row>
    <row r="770" spans="1:10" x14ac:dyDescent="0.2">
      <c r="A770">
        <v>769</v>
      </c>
      <c r="D770">
        <v>1954</v>
      </c>
      <c r="F770">
        <f t="shared" si="22"/>
        <v>0</v>
      </c>
      <c r="I770">
        <v>1726</v>
      </c>
      <c r="J770">
        <f t="shared" si="23"/>
        <v>4</v>
      </c>
    </row>
    <row r="771" spans="1:10" x14ac:dyDescent="0.2">
      <c r="A771">
        <v>770</v>
      </c>
      <c r="D771">
        <v>1956</v>
      </c>
      <c r="F771">
        <f t="shared" ref="F771:F800" si="24">C771-C770</f>
        <v>0</v>
      </c>
      <c r="I771">
        <v>1730</v>
      </c>
      <c r="J771">
        <f t="shared" si="23"/>
        <v>4</v>
      </c>
    </row>
    <row r="772" spans="1:10" x14ac:dyDescent="0.2">
      <c r="A772">
        <v>771</v>
      </c>
      <c r="D772">
        <v>1958</v>
      </c>
      <c r="F772">
        <f t="shared" si="24"/>
        <v>0</v>
      </c>
      <c r="I772">
        <v>1734</v>
      </c>
      <c r="J772">
        <f t="shared" ref="J772:J800" si="25">I772-I771</f>
        <v>4</v>
      </c>
    </row>
    <row r="773" spans="1:10" x14ac:dyDescent="0.2">
      <c r="A773">
        <v>772</v>
      </c>
      <c r="D773">
        <v>1960</v>
      </c>
      <c r="F773">
        <f t="shared" si="24"/>
        <v>0</v>
      </c>
      <c r="I773">
        <v>1738</v>
      </c>
      <c r="J773">
        <f t="shared" si="25"/>
        <v>4</v>
      </c>
    </row>
    <row r="774" spans="1:10" x14ac:dyDescent="0.2">
      <c r="A774">
        <v>773</v>
      </c>
      <c r="D774">
        <v>1962</v>
      </c>
      <c r="F774">
        <f t="shared" si="24"/>
        <v>0</v>
      </c>
      <c r="I774">
        <v>1742</v>
      </c>
      <c r="J774">
        <f t="shared" si="25"/>
        <v>4</v>
      </c>
    </row>
    <row r="775" spans="1:10" x14ac:dyDescent="0.2">
      <c r="A775">
        <v>774</v>
      </c>
      <c r="D775">
        <v>1964</v>
      </c>
      <c r="F775">
        <f t="shared" si="24"/>
        <v>0</v>
      </c>
      <c r="I775">
        <v>1746</v>
      </c>
      <c r="J775">
        <f t="shared" si="25"/>
        <v>4</v>
      </c>
    </row>
    <row r="776" spans="1:10" x14ac:dyDescent="0.2">
      <c r="A776">
        <v>775</v>
      </c>
      <c r="D776">
        <v>1966</v>
      </c>
      <c r="F776">
        <f t="shared" si="24"/>
        <v>0</v>
      </c>
      <c r="I776">
        <v>1750</v>
      </c>
      <c r="J776">
        <f t="shared" si="25"/>
        <v>4</v>
      </c>
    </row>
    <row r="777" spans="1:10" x14ac:dyDescent="0.2">
      <c r="A777">
        <v>776</v>
      </c>
      <c r="D777">
        <v>1968</v>
      </c>
      <c r="F777">
        <f t="shared" si="24"/>
        <v>0</v>
      </c>
      <c r="I777">
        <v>1754</v>
      </c>
      <c r="J777">
        <f t="shared" si="25"/>
        <v>4</v>
      </c>
    </row>
    <row r="778" spans="1:10" x14ac:dyDescent="0.2">
      <c r="A778">
        <v>777</v>
      </c>
      <c r="D778">
        <v>1970</v>
      </c>
      <c r="F778">
        <f t="shared" si="24"/>
        <v>0</v>
      </c>
      <c r="I778">
        <v>1758</v>
      </c>
      <c r="J778">
        <f t="shared" si="25"/>
        <v>4</v>
      </c>
    </row>
    <row r="779" spans="1:10" x14ac:dyDescent="0.2">
      <c r="A779">
        <v>778</v>
      </c>
      <c r="D779">
        <v>1972</v>
      </c>
      <c r="F779">
        <f t="shared" si="24"/>
        <v>0</v>
      </c>
      <c r="I779">
        <v>1762</v>
      </c>
      <c r="J779">
        <f t="shared" si="25"/>
        <v>4</v>
      </c>
    </row>
    <row r="780" spans="1:10" x14ac:dyDescent="0.2">
      <c r="A780">
        <v>779</v>
      </c>
      <c r="D780">
        <v>1974</v>
      </c>
      <c r="F780">
        <f t="shared" si="24"/>
        <v>0</v>
      </c>
      <c r="I780">
        <v>1766</v>
      </c>
      <c r="J780">
        <f t="shared" si="25"/>
        <v>4</v>
      </c>
    </row>
    <row r="781" spans="1:10" x14ac:dyDescent="0.2">
      <c r="A781">
        <v>780</v>
      </c>
      <c r="D781">
        <v>1976</v>
      </c>
      <c r="F781">
        <f t="shared" si="24"/>
        <v>0</v>
      </c>
      <c r="I781">
        <v>1770</v>
      </c>
      <c r="J781">
        <f t="shared" si="25"/>
        <v>4</v>
      </c>
    </row>
    <row r="782" spans="1:10" x14ac:dyDescent="0.2">
      <c r="A782">
        <v>781</v>
      </c>
      <c r="D782">
        <v>1978</v>
      </c>
      <c r="F782">
        <f t="shared" si="24"/>
        <v>0</v>
      </c>
      <c r="I782">
        <v>1774</v>
      </c>
      <c r="J782">
        <f t="shared" si="25"/>
        <v>4</v>
      </c>
    </row>
    <row r="783" spans="1:10" x14ac:dyDescent="0.2">
      <c r="A783">
        <v>782</v>
      </c>
      <c r="D783">
        <v>1980</v>
      </c>
      <c r="F783">
        <f t="shared" si="24"/>
        <v>0</v>
      </c>
      <c r="I783">
        <v>1778</v>
      </c>
      <c r="J783">
        <f t="shared" si="25"/>
        <v>4</v>
      </c>
    </row>
    <row r="784" spans="1:10" x14ac:dyDescent="0.2">
      <c r="A784">
        <v>783</v>
      </c>
      <c r="D784">
        <v>1982</v>
      </c>
      <c r="F784">
        <f t="shared" si="24"/>
        <v>0</v>
      </c>
      <c r="I784">
        <v>1782</v>
      </c>
      <c r="J784">
        <f t="shared" si="25"/>
        <v>4</v>
      </c>
    </row>
    <row r="785" spans="1:10" x14ac:dyDescent="0.2">
      <c r="A785">
        <v>784</v>
      </c>
      <c r="D785">
        <v>1984</v>
      </c>
      <c r="F785">
        <f t="shared" si="24"/>
        <v>0</v>
      </c>
      <c r="I785">
        <v>1786</v>
      </c>
      <c r="J785">
        <f t="shared" si="25"/>
        <v>4</v>
      </c>
    </row>
    <row r="786" spans="1:10" x14ac:dyDescent="0.2">
      <c r="A786">
        <v>785</v>
      </c>
      <c r="D786">
        <v>1986</v>
      </c>
      <c r="F786">
        <f t="shared" si="24"/>
        <v>0</v>
      </c>
      <c r="I786">
        <v>1790</v>
      </c>
      <c r="J786">
        <f t="shared" si="25"/>
        <v>4</v>
      </c>
    </row>
    <row r="787" spans="1:10" x14ac:dyDescent="0.2">
      <c r="A787">
        <v>786</v>
      </c>
      <c r="D787">
        <v>1988</v>
      </c>
      <c r="F787">
        <f t="shared" si="24"/>
        <v>0</v>
      </c>
      <c r="I787">
        <v>1794</v>
      </c>
      <c r="J787">
        <f t="shared" si="25"/>
        <v>4</v>
      </c>
    </row>
    <row r="788" spans="1:10" x14ac:dyDescent="0.2">
      <c r="A788">
        <v>787</v>
      </c>
      <c r="D788">
        <v>1990</v>
      </c>
      <c r="F788">
        <f t="shared" si="24"/>
        <v>0</v>
      </c>
      <c r="I788">
        <v>1798</v>
      </c>
      <c r="J788">
        <f t="shared" si="25"/>
        <v>4</v>
      </c>
    </row>
    <row r="789" spans="1:10" x14ac:dyDescent="0.2">
      <c r="A789">
        <v>788</v>
      </c>
      <c r="D789">
        <v>1992</v>
      </c>
      <c r="F789">
        <f t="shared" si="24"/>
        <v>0</v>
      </c>
      <c r="I789">
        <v>1802</v>
      </c>
      <c r="J789">
        <f t="shared" si="25"/>
        <v>4</v>
      </c>
    </row>
    <row r="790" spans="1:10" x14ac:dyDescent="0.2">
      <c r="A790">
        <v>789</v>
      </c>
      <c r="D790">
        <v>1994</v>
      </c>
      <c r="F790">
        <f t="shared" si="24"/>
        <v>0</v>
      </c>
      <c r="I790">
        <v>1806</v>
      </c>
      <c r="J790">
        <f t="shared" si="25"/>
        <v>4</v>
      </c>
    </row>
    <row r="791" spans="1:10" x14ac:dyDescent="0.2">
      <c r="A791">
        <v>790</v>
      </c>
      <c r="D791">
        <v>1996</v>
      </c>
      <c r="F791">
        <f t="shared" si="24"/>
        <v>0</v>
      </c>
      <c r="I791">
        <v>1810</v>
      </c>
      <c r="J791">
        <f t="shared" si="25"/>
        <v>4</v>
      </c>
    </row>
    <row r="792" spans="1:10" x14ac:dyDescent="0.2">
      <c r="A792">
        <v>791</v>
      </c>
      <c r="D792">
        <v>1998</v>
      </c>
      <c r="F792">
        <f t="shared" si="24"/>
        <v>0</v>
      </c>
      <c r="I792">
        <v>1814</v>
      </c>
      <c r="J792">
        <f t="shared" si="25"/>
        <v>4</v>
      </c>
    </row>
    <row r="793" spans="1:10" x14ac:dyDescent="0.2">
      <c r="A793">
        <v>792</v>
      </c>
      <c r="D793">
        <v>2000</v>
      </c>
      <c r="F793">
        <f t="shared" si="24"/>
        <v>0</v>
      </c>
      <c r="I793">
        <v>1818</v>
      </c>
      <c r="J793">
        <f t="shared" si="25"/>
        <v>4</v>
      </c>
    </row>
    <row r="794" spans="1:10" x14ac:dyDescent="0.2">
      <c r="A794">
        <v>793</v>
      </c>
      <c r="D794">
        <v>2002</v>
      </c>
      <c r="F794">
        <f t="shared" si="24"/>
        <v>0</v>
      </c>
      <c r="I794">
        <v>1822</v>
      </c>
      <c r="J794">
        <f t="shared" si="25"/>
        <v>4</v>
      </c>
    </row>
    <row r="795" spans="1:10" x14ac:dyDescent="0.2">
      <c r="A795">
        <v>794</v>
      </c>
      <c r="D795">
        <v>2004</v>
      </c>
      <c r="F795">
        <f t="shared" si="24"/>
        <v>0</v>
      </c>
      <c r="I795">
        <v>1826</v>
      </c>
      <c r="J795">
        <f t="shared" si="25"/>
        <v>4</v>
      </c>
    </row>
    <row r="796" spans="1:10" x14ac:dyDescent="0.2">
      <c r="A796">
        <v>795</v>
      </c>
      <c r="D796">
        <v>2006</v>
      </c>
      <c r="F796">
        <f t="shared" si="24"/>
        <v>0</v>
      </c>
      <c r="I796">
        <v>1830</v>
      </c>
      <c r="J796">
        <f t="shared" si="25"/>
        <v>4</v>
      </c>
    </row>
    <row r="797" spans="1:10" x14ac:dyDescent="0.2">
      <c r="A797">
        <v>796</v>
      </c>
      <c r="D797">
        <v>2008</v>
      </c>
      <c r="F797">
        <f t="shared" si="24"/>
        <v>0</v>
      </c>
      <c r="I797">
        <v>1834</v>
      </c>
      <c r="J797">
        <f t="shared" si="25"/>
        <v>4</v>
      </c>
    </row>
    <row r="798" spans="1:10" x14ac:dyDescent="0.2">
      <c r="A798">
        <v>797</v>
      </c>
      <c r="D798">
        <v>2010</v>
      </c>
      <c r="F798">
        <f t="shared" si="24"/>
        <v>0</v>
      </c>
      <c r="I798">
        <v>1838</v>
      </c>
      <c r="J798">
        <f t="shared" si="25"/>
        <v>4</v>
      </c>
    </row>
    <row r="799" spans="1:10" x14ac:dyDescent="0.2">
      <c r="A799">
        <v>798</v>
      </c>
      <c r="D799">
        <v>2012</v>
      </c>
      <c r="F799">
        <f t="shared" si="24"/>
        <v>0</v>
      </c>
      <c r="I799">
        <v>1842</v>
      </c>
      <c r="J799">
        <f t="shared" si="25"/>
        <v>4</v>
      </c>
    </row>
    <row r="800" spans="1:10" x14ac:dyDescent="0.2">
      <c r="A800">
        <v>799</v>
      </c>
      <c r="D800">
        <v>2014</v>
      </c>
      <c r="F800">
        <f t="shared" si="24"/>
        <v>0</v>
      </c>
      <c r="I800">
        <v>1846</v>
      </c>
      <c r="J800">
        <f t="shared" si="25"/>
        <v>4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workbookViewId="0">
      <pane ySplit="1" topLeftCell="A91" activePane="bottomLeft" state="frozen"/>
      <selection pane="bottomLeft" activeCell="H3" sqref="H3:H417"/>
    </sheetView>
  </sheetViews>
  <sheetFormatPr baseColWidth="10" defaultRowHeight="16" x14ac:dyDescent="0.2"/>
  <cols>
    <col min="3" max="5" width="14.83203125" customWidth="1"/>
    <col min="6" max="6" width="29.83203125" customWidth="1"/>
    <col min="7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465</v>
      </c>
      <c r="C1" t="s">
        <v>460</v>
      </c>
      <c r="D1" t="s">
        <v>484</v>
      </c>
      <c r="E1" t="s">
        <v>461</v>
      </c>
      <c r="F1" t="s">
        <v>462</v>
      </c>
      <c r="G1" t="s">
        <v>496</v>
      </c>
      <c r="H1" t="s">
        <v>486</v>
      </c>
      <c r="I1" t="s">
        <v>54</v>
      </c>
      <c r="J1" t="s">
        <v>445</v>
      </c>
      <c r="K1" t="s">
        <v>463</v>
      </c>
      <c r="L1" t="s">
        <v>464</v>
      </c>
      <c r="M1" t="s">
        <v>522</v>
      </c>
      <c r="N1" t="s">
        <v>444</v>
      </c>
      <c r="O1" t="s">
        <v>485</v>
      </c>
    </row>
    <row r="2" spans="1:15" hidden="1" x14ac:dyDescent="0.2">
      <c r="C2">
        <v>1</v>
      </c>
      <c r="D2" t="str">
        <f>IF(IFERROR(VLOOKUP(C2,'Dungeon&amp;Framework'!CF:CK,3,FALSE),"") = 0,"",IFERROR(VLOOKUP(C2,'Dungeon&amp;Framework'!CF:CK,3,FALSE),"") )</f>
        <v/>
      </c>
      <c r="G2" t="str">
        <f>IF( IFERROR(VLOOKUP(C2,'Dungeon&amp;Framework'!CF:CM,8,FALSE),"") = 0, "",IFERROR(VLOOKUP(C2,'Dungeon&amp;Framework'!CF:CM,8,FALSE),""))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IF(IFERROR(VLOOKUP(C3,'Dungeon&amp;Framework'!CF:CK,3,FALSE),"") = 0,"",IFERROR(VLOOKUP(C3,'Dungeon&amp;Framework'!CF:CK,3,FALSE),"") )</f>
        <v/>
      </c>
      <c r="G3" t="str">
        <f>IF( IFERROR(VLOOKUP(C3,'Dungeon&amp;Framework'!CF:CM,8,FALSE),"") = 0, "",IFERROR(VLOOKUP(C3,'Dungeon&amp;Framework'!CF:CM,8,FALSE),""))</f>
        <v/>
      </c>
      <c r="H3" t="s">
        <v>498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IF(IFERROR(VLOOKUP(C4,'Dungeon&amp;Framework'!CF:CK,3,FALSE),"") = 0,"",IFERROR(VLOOKUP(C4,'Dungeon&amp;Framework'!CF:CK,3,FALSE),"") )</f>
        <v>1</v>
      </c>
      <c r="G4" t="str">
        <f>IF( IFERROR(VLOOKUP(C4,'Dungeon&amp;Framework'!CF:CM,8,FALSE),"") = 0, "",IFERROR(VLOOKUP(C4,'Dungeon&amp;Framework'!CF:CM,8,FALSE),""))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IF(IFERROR(VLOOKUP(C5,'Dungeon&amp;Framework'!CF:CK,3,FALSE),"") = 0,"",IFERROR(VLOOKUP(C5,'Dungeon&amp;Framework'!CF:CK,3,FALSE),"") )</f>
        <v/>
      </c>
      <c r="G5" t="str">
        <f>IF( IFERROR(VLOOKUP(C5,'Dungeon&amp;Framework'!CF:CM,8,FALSE),"") = 0, "",IFERROR(VLOOKUP(C5,'Dungeon&amp;Framework'!CF:CM,8,FALSE),""))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IF(IFERROR(VLOOKUP(C6,'Dungeon&amp;Framework'!CF:CK,3,FALSE),"") = 0,"",IFERROR(VLOOKUP(C6,'Dungeon&amp;Framework'!CF:CK,3,FALSE),"") )</f>
        <v/>
      </c>
      <c r="G6" t="str">
        <f>IF( IFERROR(VLOOKUP(C6,'Dungeon&amp;Framework'!CF:CM,8,FALSE),"") = 0, "",IFERROR(VLOOKUP(C6,'Dungeon&amp;Framework'!CF:CM,8,FALSE),""))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IF(IFERROR(VLOOKUP(C7,'Dungeon&amp;Framework'!CF:CK,3,FALSE),"") = 0,"",IFERROR(VLOOKUP(C7,'Dungeon&amp;Framework'!CF:CK,3,FALSE),"") )</f>
        <v>2</v>
      </c>
      <c r="G7" t="str">
        <f>IF( IFERROR(VLOOKUP(C7,'Dungeon&amp;Framework'!CF:CM,8,FALSE),"") = 0, "",IFERROR(VLOOKUP(C7,'Dungeon&amp;Framework'!CF:CM,8,FALSE),""))</f>
        <v/>
      </c>
      <c r="H7" t="s">
        <v>499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IF(IFERROR(VLOOKUP(C8,'Dungeon&amp;Framework'!CF:CK,3,FALSE),"") = 0,"",IFERROR(VLOOKUP(C8,'Dungeon&amp;Framework'!CF:CK,3,FALSE),"") )</f>
        <v/>
      </c>
      <c r="G8" t="str">
        <f>IF( IFERROR(VLOOKUP(C8,'Dungeon&amp;Framework'!CF:CM,8,FALSE),"") = 0, "",IFERROR(VLOOKUP(C8,'Dungeon&amp;Framework'!CF:CM,8,FALSE),""))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IF(IFERROR(VLOOKUP(C9,'Dungeon&amp;Framework'!CF:CK,3,FALSE),"") = 0,"",IFERROR(VLOOKUP(C9,'Dungeon&amp;Framework'!CF:CK,3,FALSE),"") )</f>
        <v/>
      </c>
      <c r="G9" t="str">
        <f>IF( IFERROR(VLOOKUP(C9,'Dungeon&amp;Framework'!CF:CM,8,FALSE),"") = 0, "",IFERROR(VLOOKUP(C9,'Dungeon&amp;Framework'!CF:CM,8,FALSE),""))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IF(IFERROR(VLOOKUP(C10,'Dungeon&amp;Framework'!CF:CK,3,FALSE),"") = 0,"",IFERROR(VLOOKUP(C10,'Dungeon&amp;Framework'!CF:CK,3,FALSE),"") )</f>
        <v>3</v>
      </c>
      <c r="G10" t="str">
        <f>IF( IFERROR(VLOOKUP(C10,'Dungeon&amp;Framework'!CF:CM,8,FALSE),"") = 0, "",IFERROR(VLOOKUP(C10,'Dungeon&amp;Framework'!CF:CM,8,FALSE),""))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IF(IFERROR(VLOOKUP(C11,'Dungeon&amp;Framework'!CF:CK,3,FALSE),"") = 0,"",IFERROR(VLOOKUP(C11,'Dungeon&amp;Framework'!CF:CK,3,FALSE),"") )</f>
        <v/>
      </c>
      <c r="G11" t="str">
        <f>IF( IFERROR(VLOOKUP(C11,'Dungeon&amp;Framework'!CF:CM,8,FALSE),"") = 0, "",IFERROR(VLOOKUP(C11,'Dungeon&amp;Framework'!CF:CM,8,FALSE),""))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IF(IFERROR(VLOOKUP(C12,'Dungeon&amp;Framework'!CF:CK,3,FALSE),"") = 0,"",IFERROR(VLOOKUP(C12,'Dungeon&amp;Framework'!CF:CK,3,FALSE),"") )</f>
        <v/>
      </c>
      <c r="G12" t="str">
        <f>IF( IFERROR(VLOOKUP(C12,'Dungeon&amp;Framework'!CF:CM,8,FALSE),"") = 0, "",IFERROR(VLOOKUP(C12,'Dungeon&amp;Framework'!CF:CM,8,FALSE),""))</f>
        <v/>
      </c>
      <c r="H12" t="s">
        <v>502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IF(IFERROR(VLOOKUP(C13,'Dungeon&amp;Framework'!CF:CK,3,FALSE),"") = 0,"",IFERROR(VLOOKUP(C13,'Dungeon&amp;Framework'!CF:CK,3,FALSE),"") )</f>
        <v>4</v>
      </c>
      <c r="F13">
        <v>1</v>
      </c>
      <c r="G13" t="str">
        <f>IF( IFERROR(VLOOKUP(C13,'Dungeon&amp;Framework'!CF:CM,8,FALSE),"") = 0, "",IFERROR(VLOOKUP(C13,'Dungeon&amp;Framework'!CF:CM,8,FALSE),""))</f>
        <v/>
      </c>
      <c r="H13" t="s">
        <v>503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IF(IFERROR(VLOOKUP(C14,'Dungeon&amp;Framework'!CF:CK,3,FALSE),"") = 0,"",IFERROR(VLOOKUP(C14,'Dungeon&amp;Framework'!CF:CK,3,FALSE),"") )</f>
        <v/>
      </c>
      <c r="G14" t="str">
        <f>IF( IFERROR(VLOOKUP(C14,'Dungeon&amp;Framework'!CF:CM,8,FALSE),"") = 0, "",IFERROR(VLOOKUP(C14,'Dungeon&amp;Framework'!CF:CM,8,FALSE),""))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IF(IFERROR(VLOOKUP(C15,'Dungeon&amp;Framework'!CF:CK,3,FALSE),"") = 0,"",IFERROR(VLOOKUP(C15,'Dungeon&amp;Framework'!CF:CK,3,FALSE),"") )</f>
        <v/>
      </c>
      <c r="G15" t="str">
        <f>IF( IFERROR(VLOOKUP(C15,'Dungeon&amp;Framework'!CF:CM,8,FALSE),"") = 0, "",IFERROR(VLOOKUP(C15,'Dungeon&amp;Framework'!CF:CM,8,FALSE),""))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IF(IFERROR(VLOOKUP(C16,'Dungeon&amp;Framework'!CF:CK,3,FALSE),"") = 0,"",IFERROR(VLOOKUP(C16,'Dungeon&amp;Framework'!CF:CK,3,FALSE),"") )</f>
        <v>5</v>
      </c>
      <c r="G16" t="str">
        <f>IF( IFERROR(VLOOKUP(C16,'Dungeon&amp;Framework'!CF:CM,8,FALSE),"") = 0, "",IFERROR(VLOOKUP(C16,'Dungeon&amp;Framework'!CF:CM,8,FALSE),""))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IF(IFERROR(VLOOKUP(C17,'Dungeon&amp;Framework'!CF:CK,3,FALSE),"") = 0,"",IFERROR(VLOOKUP(C17,'Dungeon&amp;Framework'!CF:CK,3,FALSE),"") )</f>
        <v/>
      </c>
      <c r="G17" t="str">
        <f>IF( IFERROR(VLOOKUP(C17,'Dungeon&amp;Framework'!CF:CM,8,FALSE),"") = 0, "",IFERROR(VLOOKUP(C17,'Dungeon&amp;Framework'!CF:CM,8,FALSE),""))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IF(IFERROR(VLOOKUP(C18,'Dungeon&amp;Framework'!CF:CK,3,FALSE),"") = 0,"",IFERROR(VLOOKUP(C18,'Dungeon&amp;Framework'!CF:CK,3,FALSE),"") )</f>
        <v/>
      </c>
      <c r="G18" t="str">
        <f>IF( IFERROR(VLOOKUP(C18,'Dungeon&amp;Framework'!CF:CM,8,FALSE),"") = 0, "",IFERROR(VLOOKUP(C18,'Dungeon&amp;Framework'!CF:CM,8,FALSE),""))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IF(IFERROR(VLOOKUP(C19,'Dungeon&amp;Framework'!CF:CK,3,FALSE),"") = 0,"",IFERROR(VLOOKUP(C19,'Dungeon&amp;Framework'!CF:CK,3,FALSE),"") )</f>
        <v>6</v>
      </c>
      <c r="G19" t="str">
        <f>IF( IFERROR(VLOOKUP(C19,'Dungeon&amp;Framework'!CF:CM,8,FALSE),"") = 0, "",IFERROR(VLOOKUP(C19,'Dungeon&amp;Framework'!CF:CM,8,FALSE),""))</f>
        <v/>
      </c>
      <c r="H19" t="s">
        <v>506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IF(IFERROR(VLOOKUP(C20,'Dungeon&amp;Framework'!CF:CK,3,FALSE),"") = 0,"",IFERROR(VLOOKUP(C20,'Dungeon&amp;Framework'!CF:CK,3,FALSE),"") )</f>
        <v/>
      </c>
      <c r="G20" t="str">
        <f>IF( IFERROR(VLOOKUP(C20,'Dungeon&amp;Framework'!CF:CM,8,FALSE),"") = 0, "",IFERROR(VLOOKUP(C20,'Dungeon&amp;Framework'!CF:CM,8,FALSE),""))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IF(IFERROR(VLOOKUP(C21,'Dungeon&amp;Framework'!CF:CK,3,FALSE),"") = 0,"",IFERROR(VLOOKUP(C21,'Dungeon&amp;Framework'!CF:CK,3,FALSE),"") )</f>
        <v/>
      </c>
      <c r="G21" t="str">
        <f>IF( IFERROR(VLOOKUP(C21,'Dungeon&amp;Framework'!CF:CM,8,FALSE),"") = 0, "",IFERROR(VLOOKUP(C21,'Dungeon&amp;Framework'!CF:CM,8,FALSE),""))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IF(IFERROR(VLOOKUP(C22,'Dungeon&amp;Framework'!CF:CK,3,FALSE),"") = 0,"",IFERROR(VLOOKUP(C22,'Dungeon&amp;Framework'!CF:CK,3,FALSE),"") )</f>
        <v>7</v>
      </c>
      <c r="G22" t="str">
        <f>IF( IFERROR(VLOOKUP(C22,'Dungeon&amp;Framework'!CF:CM,8,FALSE),"") = 0, "",IFERROR(VLOOKUP(C22,'Dungeon&amp;Framework'!CF:CM,8,FALSE),""))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IF(IFERROR(VLOOKUP(C23,'Dungeon&amp;Framework'!CF:CK,3,FALSE),"") = 0,"",IFERROR(VLOOKUP(C23,'Dungeon&amp;Framework'!CF:CK,3,FALSE),"") )</f>
        <v/>
      </c>
      <c r="G23" t="str">
        <f>IF( IFERROR(VLOOKUP(C23,'Dungeon&amp;Framework'!CF:CM,8,FALSE),"") = 0, "",IFERROR(VLOOKUP(C23,'Dungeon&amp;Framework'!CF:CM,8,FALSE),""))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IF(IFERROR(VLOOKUP(C24,'Dungeon&amp;Framework'!CF:CK,3,FALSE),"") = 0,"",IFERROR(VLOOKUP(C24,'Dungeon&amp;Framework'!CF:CK,3,FALSE),"") )</f>
        <v/>
      </c>
      <c r="G24" t="str">
        <f>IF( IFERROR(VLOOKUP(C24,'Dungeon&amp;Framework'!CF:CM,8,FALSE),"") = 0, "",IFERROR(VLOOKUP(C24,'Dungeon&amp;Framework'!CF:CM,8,FALSE),""))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IF(IFERROR(VLOOKUP(C25,'Dungeon&amp;Framework'!CF:CK,3,FALSE),"") = 0,"",IFERROR(VLOOKUP(C25,'Dungeon&amp;Framework'!CF:CK,3,FALSE),"") )</f>
        <v>8</v>
      </c>
      <c r="G25" t="str">
        <f>IF( IFERROR(VLOOKUP(C25,'Dungeon&amp;Framework'!CF:CM,8,FALSE),"") = 0, "",IFERROR(VLOOKUP(C25,'Dungeon&amp;Framework'!CF:CM,8,FALSE),""))</f>
        <v/>
      </c>
      <c r="H25" t="s">
        <v>501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IF(IFERROR(VLOOKUP(C26,'Dungeon&amp;Framework'!CF:CK,3,FALSE),"") = 0,"",IFERROR(VLOOKUP(C26,'Dungeon&amp;Framework'!CF:CK,3,FALSE),"") )</f>
        <v/>
      </c>
      <c r="G26" t="str">
        <f>IF( IFERROR(VLOOKUP(C26,'Dungeon&amp;Framework'!CF:CM,8,FALSE),"") = 0, "",IFERROR(VLOOKUP(C26,'Dungeon&amp;Framework'!CF:CM,8,FALSE),""))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IF(IFERROR(VLOOKUP(C27,'Dungeon&amp;Framework'!CF:CK,3,FALSE),"") = 0,"",IFERROR(VLOOKUP(C27,'Dungeon&amp;Framework'!CF:CK,3,FALSE),"") )</f>
        <v/>
      </c>
      <c r="G27" t="str">
        <f>IF( IFERROR(VLOOKUP(C27,'Dungeon&amp;Framework'!CF:CM,8,FALSE),"") = 0, "",IFERROR(VLOOKUP(C27,'Dungeon&amp;Framework'!CF:CM,8,FALSE),""))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IF(IFERROR(VLOOKUP(C28,'Dungeon&amp;Framework'!CF:CK,3,FALSE),"") = 0,"",IFERROR(VLOOKUP(C28,'Dungeon&amp;Framework'!CF:CK,3,FALSE),"") )</f>
        <v>9</v>
      </c>
      <c r="G28" t="str">
        <f>IF( IFERROR(VLOOKUP(C28,'Dungeon&amp;Framework'!CF:CM,8,FALSE),"") = 0, "",IFERROR(VLOOKUP(C28,'Dungeon&amp;Framework'!CF:CM,8,FALSE),""))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IF(IFERROR(VLOOKUP(C29,'Dungeon&amp;Framework'!CF:CK,3,FALSE),"") = 0,"",IFERROR(VLOOKUP(C29,'Dungeon&amp;Framework'!CF:CK,3,FALSE),"") )</f>
        <v/>
      </c>
      <c r="G29" t="str">
        <f>IF( IFERROR(VLOOKUP(C29,'Dungeon&amp;Framework'!CF:CM,8,FALSE),"") = 0, "",IFERROR(VLOOKUP(C29,'Dungeon&amp;Framework'!CF:CM,8,FALSE),""))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IF(IFERROR(VLOOKUP(C30,'Dungeon&amp;Framework'!CF:CK,3,FALSE),"") = 0,"",IFERROR(VLOOKUP(C30,'Dungeon&amp;Framework'!CF:CK,3,FALSE),"") )</f>
        <v/>
      </c>
      <c r="G30" t="str">
        <f>IF( IFERROR(VLOOKUP(C30,'Dungeon&amp;Framework'!CF:CM,8,FALSE),"") = 0, "",IFERROR(VLOOKUP(C30,'Dungeon&amp;Framework'!CF:CM,8,FALSE),""))</f>
        <v/>
      </c>
      <c r="H30" t="s">
        <v>505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IF(IFERROR(VLOOKUP(C31,'Dungeon&amp;Framework'!CF:CK,3,FALSE),"") = 0,"",IFERROR(VLOOKUP(C31,'Dungeon&amp;Framework'!CF:CK,3,FALSE),"") )</f>
        <v>10</v>
      </c>
      <c r="F31">
        <v>1</v>
      </c>
      <c r="G31" t="str">
        <f>IF( IFERROR(VLOOKUP(C31,'Dungeon&amp;Framework'!CF:CM,8,FALSE),"") = 0, "",IFERROR(VLOOKUP(C31,'Dungeon&amp;Framework'!CF:CM,8,FALSE),""))</f>
        <v/>
      </c>
      <c r="H31" t="s">
        <v>500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IF(IFERROR(VLOOKUP(C32,'Dungeon&amp;Framework'!CF:CK,3,FALSE),"") = 0,"",IFERROR(VLOOKUP(C32,'Dungeon&amp;Framework'!CF:CK,3,FALSE),"") )</f>
        <v/>
      </c>
      <c r="G32" t="str">
        <f>IF( IFERROR(VLOOKUP(C32,'Dungeon&amp;Framework'!CF:CM,8,FALSE),"") = 0, "",IFERROR(VLOOKUP(C32,'Dungeon&amp;Framework'!CF:CM,8,FALSE),""))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IF(IFERROR(VLOOKUP(C33,'Dungeon&amp;Framework'!CF:CK,3,FALSE),"") = 0,"",IFERROR(VLOOKUP(C33,'Dungeon&amp;Framework'!CF:CK,3,FALSE),"") )</f>
        <v/>
      </c>
      <c r="G33" t="str">
        <f>IF( IFERROR(VLOOKUP(C33,'Dungeon&amp;Framework'!CF:CM,8,FALSE),"") = 0, "",IFERROR(VLOOKUP(C33,'Dungeon&amp;Framework'!CF:CM,8,FALSE),""))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IF(IFERROR(VLOOKUP(C34,'Dungeon&amp;Framework'!CF:CK,3,FALSE),"") = 0,"",IFERROR(VLOOKUP(C34,'Dungeon&amp;Framework'!CF:CK,3,FALSE),"") )</f>
        <v>11</v>
      </c>
      <c r="G34" t="str">
        <f>IF( IFERROR(VLOOKUP(C34,'Dungeon&amp;Framework'!CF:CM,8,FALSE),"") = 0, "",IFERROR(VLOOKUP(C34,'Dungeon&amp;Framework'!CF:CM,8,FALSE),""))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IF(IFERROR(VLOOKUP(C35,'Dungeon&amp;Framework'!CF:CK,3,FALSE),"") = 0,"",IFERROR(VLOOKUP(C35,'Dungeon&amp;Framework'!CF:CK,3,FALSE),"") )</f>
        <v/>
      </c>
      <c r="G35" t="str">
        <f>IF( IFERROR(VLOOKUP(C35,'Dungeon&amp;Framework'!CF:CM,8,FALSE),"") = 0, "",IFERROR(VLOOKUP(C35,'Dungeon&amp;Framework'!CF:CM,8,FALSE),""))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IF(IFERROR(VLOOKUP(C36,'Dungeon&amp;Framework'!CF:CK,3,FALSE),"") = 0,"",IFERROR(VLOOKUP(C36,'Dungeon&amp;Framework'!CF:CK,3,FALSE),"") )</f>
        <v/>
      </c>
      <c r="G36" t="str">
        <f>IF( IFERROR(VLOOKUP(C36,'Dungeon&amp;Framework'!CF:CM,8,FALSE),"") = 0, "",IFERROR(VLOOKUP(C36,'Dungeon&amp;Framework'!CF:CM,8,FALSE),""))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IF(IFERROR(VLOOKUP(C37,'Dungeon&amp;Framework'!CF:CK,3,FALSE),"") = 0,"",IFERROR(VLOOKUP(C37,'Dungeon&amp;Framework'!CF:CK,3,FALSE),"") )</f>
        <v>12</v>
      </c>
      <c r="G37" t="str">
        <f>IF( IFERROR(VLOOKUP(C37,'Dungeon&amp;Framework'!CF:CM,8,FALSE),"") = 0, "",IFERROR(VLOOKUP(C37,'Dungeon&amp;Framework'!CF:CM,8,FALSE),""))</f>
        <v/>
      </c>
      <c r="H37" t="s">
        <v>501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IF(IFERROR(VLOOKUP(C38,'Dungeon&amp;Framework'!CF:CK,3,FALSE),"") = 0,"",IFERROR(VLOOKUP(C38,'Dungeon&amp;Framework'!CF:CK,3,FALSE),"") )</f>
        <v/>
      </c>
      <c r="G38" t="str">
        <f>IF( IFERROR(VLOOKUP(C38,'Dungeon&amp;Framework'!CF:CM,8,FALSE),"") = 0, "",IFERROR(VLOOKUP(C38,'Dungeon&amp;Framework'!CF:CM,8,FALSE),""))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IF(IFERROR(VLOOKUP(C39,'Dungeon&amp;Framework'!CF:CK,3,FALSE),"") = 0,"",IFERROR(VLOOKUP(C39,'Dungeon&amp;Framework'!CF:CK,3,FALSE),"") )</f>
        <v/>
      </c>
      <c r="G39" t="str">
        <f>IF( IFERROR(VLOOKUP(C39,'Dungeon&amp;Framework'!CF:CM,8,FALSE),"") = 0, "",IFERROR(VLOOKUP(C39,'Dungeon&amp;Framework'!CF:CM,8,FALSE),""))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IF(IFERROR(VLOOKUP(C40,'Dungeon&amp;Framework'!CF:CK,3,FALSE),"") = 0,"",IFERROR(VLOOKUP(C40,'Dungeon&amp;Framework'!CF:CK,3,FALSE),"") )</f>
        <v>13</v>
      </c>
      <c r="G40" t="str">
        <f>IF( IFERROR(VLOOKUP(C40,'Dungeon&amp;Framework'!CF:CM,8,FALSE),"") = 0, "",IFERROR(VLOOKUP(C40,'Dungeon&amp;Framework'!CF:CM,8,FALSE),""))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IF(IFERROR(VLOOKUP(C41,'Dungeon&amp;Framework'!CF:CK,3,FALSE),"") = 0,"",IFERROR(VLOOKUP(C41,'Dungeon&amp;Framework'!CF:CK,3,FALSE),"") )</f>
        <v/>
      </c>
      <c r="G41" t="str">
        <f>IF( IFERROR(VLOOKUP(C41,'Dungeon&amp;Framework'!CF:CM,8,FALSE),"") = 0, "",IFERROR(VLOOKUP(C41,'Dungeon&amp;Framework'!CF:CM,8,FALSE),""))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IF(IFERROR(VLOOKUP(C42,'Dungeon&amp;Framework'!CF:CK,3,FALSE),"") = 0,"",IFERROR(VLOOKUP(C42,'Dungeon&amp;Framework'!CF:CK,3,FALSE),"")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IF(IFERROR(VLOOKUP(C43,'Dungeon&amp;Framework'!CF:CK,3,FALSE),"") = 0,"",IFERROR(VLOOKUP(C43,'Dungeon&amp;Framework'!CF:CK,3,FALSE),"") )</f>
        <v>14</v>
      </c>
      <c r="G43" t="str">
        <f>IF( IFERROR(VLOOKUP(C43,'Dungeon&amp;Framework'!CF:CM,8,FALSE),"") = 0, "",IFERROR(VLOOKUP(C43,'Dungeon&amp;Framework'!CF:CM,8,FALSE),""))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IF(IFERROR(VLOOKUP(C44,'Dungeon&amp;Framework'!CF:CK,3,FALSE),"") = 0,"",IFERROR(VLOOKUP(C44,'Dungeon&amp;Framework'!CF:CK,3,FALSE),"") )</f>
        <v/>
      </c>
      <c r="G44" t="str">
        <f>IF( IFERROR(VLOOKUP(C44,'Dungeon&amp;Framework'!CF:CM,8,FALSE),"") = 0, "",IFERROR(VLOOKUP(C44,'Dungeon&amp;Framework'!CF:CM,8,FALSE),""))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IF(IFERROR(VLOOKUP(C45,'Dungeon&amp;Framework'!CF:CK,3,FALSE),"") = 0,"",IFERROR(VLOOKUP(C45,'Dungeon&amp;Framework'!CF:CK,3,FALSE),"") )</f>
        <v/>
      </c>
      <c r="G45" t="str">
        <f>IF( IFERROR(VLOOKUP(C45,'Dungeon&amp;Framework'!CF:CM,8,FALSE),"") = 0, "",IFERROR(VLOOKUP(C45,'Dungeon&amp;Framework'!CF:CM,8,FALSE),""))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IF(IFERROR(VLOOKUP(C46,'Dungeon&amp;Framework'!CF:CK,3,FALSE),"") = 0,"",IFERROR(VLOOKUP(C46,'Dungeon&amp;Framework'!CF:CK,3,FALSE),"") )</f>
        <v>15</v>
      </c>
      <c r="G46" t="str">
        <f>IF( IFERROR(VLOOKUP(C46,'Dungeon&amp;Framework'!CF:CM,8,FALSE),"") = 0, "",IFERROR(VLOOKUP(C46,'Dungeon&amp;Framework'!CF:CM,8,FALSE),""))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IF(IFERROR(VLOOKUP(C47,'Dungeon&amp;Framework'!CF:CK,3,FALSE),"") = 0,"",IFERROR(VLOOKUP(C47,'Dungeon&amp;Framework'!CF:CK,3,FALSE),"") )</f>
        <v/>
      </c>
      <c r="G47" t="str">
        <f>IF( IFERROR(VLOOKUP(C47,'Dungeon&amp;Framework'!CF:CM,8,FALSE),"") = 0, "",IFERROR(VLOOKUP(C47,'Dungeon&amp;Framework'!CF:CM,8,FALSE),""))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IF(IFERROR(VLOOKUP(C48,'Dungeon&amp;Framework'!CF:CK,3,FALSE),"") = 0,"",IFERROR(VLOOKUP(C48,'Dungeon&amp;Framework'!CF:CK,3,FALSE),"") )</f>
        <v/>
      </c>
      <c r="G48" t="str">
        <f>IF( IFERROR(VLOOKUP(C48,'Dungeon&amp;Framework'!CF:CM,8,FALSE),"") = 0, "",IFERROR(VLOOKUP(C48,'Dungeon&amp;Framework'!CF:CM,8,FALSE),""))</f>
        <v/>
      </c>
      <c r="H48" t="s">
        <v>506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IF(IFERROR(VLOOKUP(C49,'Dungeon&amp;Framework'!CF:CK,3,FALSE),"") = 0,"",IFERROR(VLOOKUP(C49,'Dungeon&amp;Framework'!CF:CK,3,FALSE),"") )</f>
        <v>16</v>
      </c>
      <c r="G49" t="str">
        <f>IF( IFERROR(VLOOKUP(C49,'Dungeon&amp;Framework'!CF:CM,8,FALSE),"") = 0, "",IFERROR(VLOOKUP(C49,'Dungeon&amp;Framework'!CF:CM,8,FALSE),""))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IF(IFERROR(VLOOKUP(C50,'Dungeon&amp;Framework'!CF:CK,3,FALSE),"") = 0,"",IFERROR(VLOOKUP(C50,'Dungeon&amp;Framework'!CF:CK,3,FALSE),"") )</f>
        <v/>
      </c>
      <c r="G50" t="str">
        <f>IF( IFERROR(VLOOKUP(C50,'Dungeon&amp;Framework'!CF:CM,8,FALSE),"") = 0, "",IFERROR(VLOOKUP(C50,'Dungeon&amp;Framework'!CF:CM,8,FALSE),""))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IF(IFERROR(VLOOKUP(C51,'Dungeon&amp;Framework'!CF:CK,3,FALSE),"") = 0,"",IFERROR(VLOOKUP(C51,'Dungeon&amp;Framework'!CF:CK,3,FALSE),"") )</f>
        <v/>
      </c>
      <c r="G51" t="str">
        <f>IF( IFERROR(VLOOKUP(C51,'Dungeon&amp;Framework'!CF:CM,8,FALSE),"") = 0, "",IFERROR(VLOOKUP(C51,'Dungeon&amp;Framework'!CF:CM,8,FALSE),""))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IF(IFERROR(VLOOKUP(C52,'Dungeon&amp;Framework'!CF:CK,3,FALSE),"") = 0,"",IFERROR(VLOOKUP(C52,'Dungeon&amp;Framework'!CF:CK,3,FALSE),"") )</f>
        <v>17</v>
      </c>
      <c r="G52" t="str">
        <f>IF( IFERROR(VLOOKUP(C52,'Dungeon&amp;Framework'!CF:CM,8,FALSE),"") = 0, "",IFERROR(VLOOKUP(C52,'Dungeon&amp;Framework'!CF:CM,8,FALSE),""))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IF(IFERROR(VLOOKUP(C53,'Dungeon&amp;Framework'!CF:CK,3,FALSE),"") = 0,"",IFERROR(VLOOKUP(C53,'Dungeon&amp;Framework'!CF:CK,3,FALSE),"") )</f>
        <v/>
      </c>
      <c r="G53" t="str">
        <f>IF( IFERROR(VLOOKUP(C53,'Dungeon&amp;Framework'!CF:CM,8,FALSE),"") = 0, "",IFERROR(VLOOKUP(C53,'Dungeon&amp;Framework'!CF:CM,8,FALSE),""))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IF(IFERROR(VLOOKUP(C54,'Dungeon&amp;Framework'!CF:CK,3,FALSE),"") = 0,"",IFERROR(VLOOKUP(C54,'Dungeon&amp;Framework'!CF:CK,3,FALSE),"") )</f>
        <v/>
      </c>
      <c r="G54" t="str">
        <f>IF( IFERROR(VLOOKUP(C54,'Dungeon&amp;Framework'!CF:CM,8,FALSE),"") = 0, "",IFERROR(VLOOKUP(C54,'Dungeon&amp;Framework'!CF:CM,8,FALSE),""))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IF(IFERROR(VLOOKUP(C55,'Dungeon&amp;Framework'!CF:CK,3,FALSE),"") = 0,"",IFERROR(VLOOKUP(C55,'Dungeon&amp;Framework'!CF:CK,3,FALSE),"") )</f>
        <v>18</v>
      </c>
      <c r="G55">
        <f>IF( IFERROR(VLOOKUP(C55,'Dungeon&amp;Framework'!CF:CM,8,FALSE),"") = 0, "",IFERROR(VLOOKUP(C55,'Dungeon&amp;Framework'!CF:CM,8,FALSE),""))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IF(IFERROR(VLOOKUP(C56,'Dungeon&amp;Framework'!CF:CK,3,FALSE),"") = 0,"",IFERROR(VLOOKUP(C56,'Dungeon&amp;Framework'!CF:CK,3,FALSE),"") )</f>
        <v/>
      </c>
      <c r="G56" t="str">
        <f>IF( IFERROR(VLOOKUP(C56,'Dungeon&amp;Framework'!CF:CM,8,FALSE),"") = 0, "",IFERROR(VLOOKUP(C56,'Dungeon&amp;Framework'!CF:CM,8,FALSE),""))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IF(IFERROR(VLOOKUP(C57,'Dungeon&amp;Framework'!CF:CK,3,FALSE),"") = 0,"",IFERROR(VLOOKUP(C57,'Dungeon&amp;Framework'!CF:CK,3,FALSE),"") )</f>
        <v/>
      </c>
      <c r="G57" t="str">
        <f>IF( IFERROR(VLOOKUP(C57,'Dungeon&amp;Framework'!CF:CM,8,FALSE),"") = 0, "",IFERROR(VLOOKUP(C57,'Dungeon&amp;Framework'!CF:CM,8,FALSE),""))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IF(IFERROR(VLOOKUP(C58,'Dungeon&amp;Framework'!CF:CK,3,FALSE),"") = 0,"",IFERROR(VLOOKUP(C58,'Dungeon&amp;Framework'!CF:CK,3,FALSE),"") )</f>
        <v>1</v>
      </c>
      <c r="G58" t="str">
        <f>IF( IFERROR(VLOOKUP(C58,'Dungeon&amp;Framework'!CF:CM,8,FALSE),"") = 0, "",IFERROR(VLOOKUP(C58,'Dungeon&amp;Framework'!CF:CM,8,FALSE),""))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IF(IFERROR(VLOOKUP(C59,'Dungeon&amp;Framework'!CF:CK,3,FALSE),"") = 0,"",IFERROR(VLOOKUP(C59,'Dungeon&amp;Framework'!CF:CK,3,FALSE),"") )</f>
        <v/>
      </c>
      <c r="G59" t="str">
        <f>IF( IFERROR(VLOOKUP(C59,'Dungeon&amp;Framework'!CF:CM,8,FALSE),"") = 0, "",IFERROR(VLOOKUP(C59,'Dungeon&amp;Framework'!CF:CM,8,FALSE),""))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IF(IFERROR(VLOOKUP(C60,'Dungeon&amp;Framework'!CF:CK,3,FALSE),"") = 0,"",IFERROR(VLOOKUP(C60,'Dungeon&amp;Framework'!CF:CK,3,FALSE),"") )</f>
        <v/>
      </c>
      <c r="G60" t="str">
        <f>IF( IFERROR(VLOOKUP(C60,'Dungeon&amp;Framework'!CF:CM,8,FALSE),"") = 0, "",IFERROR(VLOOKUP(C60,'Dungeon&amp;Framework'!CF:CM,8,FALSE),""))</f>
        <v/>
      </c>
      <c r="H60" t="s">
        <v>499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IF(IFERROR(VLOOKUP(C61,'Dungeon&amp;Framework'!CF:CK,3,FALSE),"") = 0,"",IFERROR(VLOOKUP(C61,'Dungeon&amp;Framework'!CF:CK,3,FALSE),"") )</f>
        <v>2</v>
      </c>
      <c r="F61">
        <v>1</v>
      </c>
      <c r="G61" t="str">
        <f>IF( IFERROR(VLOOKUP(C61,'Dungeon&amp;Framework'!CF:CM,8,FALSE),"") = 0, "",IFERROR(VLOOKUP(C61,'Dungeon&amp;Framework'!CF:CM,8,FALSE),""))</f>
        <v/>
      </c>
      <c r="H61" t="s">
        <v>497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IF(IFERROR(VLOOKUP(C62,'Dungeon&amp;Framework'!CF:CK,3,FALSE),"") = 0,"",IFERROR(VLOOKUP(C62,'Dungeon&amp;Framework'!CF:CK,3,FALSE),"") )</f>
        <v/>
      </c>
      <c r="G62" t="str">
        <f>IF( IFERROR(VLOOKUP(C62,'Dungeon&amp;Framework'!CF:CM,8,FALSE),"") = 0, "",IFERROR(VLOOKUP(C62,'Dungeon&amp;Framework'!CF:CM,8,FALSE),""))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IF(IFERROR(VLOOKUP(C63,'Dungeon&amp;Framework'!CF:CK,3,FALSE),"") = 0,"",IFERROR(VLOOKUP(C63,'Dungeon&amp;Framework'!CF:CK,3,FALSE),"") )</f>
        <v/>
      </c>
      <c r="G63" t="str">
        <f>IF( IFERROR(VLOOKUP(C63,'Dungeon&amp;Framework'!CF:CM,8,FALSE),"") = 0, "",IFERROR(VLOOKUP(C63,'Dungeon&amp;Framework'!CF:CM,8,FALSE),""))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IF(IFERROR(VLOOKUP(C64,'Dungeon&amp;Framework'!CF:CK,3,FALSE),"") = 0,"",IFERROR(VLOOKUP(C64,'Dungeon&amp;Framework'!CF:CK,3,FALSE),"") )</f>
        <v>3</v>
      </c>
      <c r="G64" t="str">
        <f>IF( IFERROR(VLOOKUP(C64,'Dungeon&amp;Framework'!CF:CM,8,FALSE),"") = 0, "",IFERROR(VLOOKUP(C64,'Dungeon&amp;Framework'!CF:CM,8,FALSE),""))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IF(IFERROR(VLOOKUP(C65,'Dungeon&amp;Framework'!CF:CK,3,FALSE),"") = 0,"",IFERROR(VLOOKUP(C65,'Dungeon&amp;Framework'!CF:CK,3,FALSE),"") )</f>
        <v/>
      </c>
      <c r="G65" t="str">
        <f>IF( IFERROR(VLOOKUP(C65,'Dungeon&amp;Framework'!CF:CM,8,FALSE),"") = 0, "",IFERROR(VLOOKUP(C65,'Dungeon&amp;Framework'!CF:CM,8,FALSE),""))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IF(IFERROR(VLOOKUP(C66,'Dungeon&amp;Framework'!CF:CK,3,FALSE),"") = 0,"",IFERROR(VLOOKUP(C66,'Dungeon&amp;Framework'!CF:CK,3,FALSE),"") )</f>
        <v/>
      </c>
      <c r="G66" t="str">
        <f>IF( IFERROR(VLOOKUP(C66,'Dungeon&amp;Framework'!CF:CM,8,FALSE),"") = 0, "",IFERROR(VLOOKUP(C66,'Dungeon&amp;Framework'!CF:CM,8,FALSE),""))</f>
        <v/>
      </c>
      <c r="H66" t="s">
        <v>504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IF(IFERROR(VLOOKUP(C67,'Dungeon&amp;Framework'!CF:CK,3,FALSE),"") = 0,"",IFERROR(VLOOKUP(C67,'Dungeon&amp;Framework'!CF:CK,3,FALSE),"") )</f>
        <v>4</v>
      </c>
      <c r="G67" t="str">
        <f>IF( IFERROR(VLOOKUP(C67,'Dungeon&amp;Framework'!CF:CM,8,FALSE),"") = 0, "",IFERROR(VLOOKUP(C67,'Dungeon&amp;Framework'!CF:CM,8,FALSE),""))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IF(IFERROR(VLOOKUP(C68,'Dungeon&amp;Framework'!CF:CK,3,FALSE),"") = 0,"",IFERROR(VLOOKUP(C68,'Dungeon&amp;Framework'!CF:CK,3,FALSE),"") )</f>
        <v/>
      </c>
      <c r="G68" t="str">
        <f>IF( IFERROR(VLOOKUP(C68,'Dungeon&amp;Framework'!CF:CM,8,FALSE),"") = 0, "",IFERROR(VLOOKUP(C68,'Dungeon&amp;Framework'!CF:CM,8,FALSE),""))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IF(IFERROR(VLOOKUP(C69,'Dungeon&amp;Framework'!CF:CK,3,FALSE),"") = 0,"",IFERROR(VLOOKUP(C69,'Dungeon&amp;Framework'!CF:CK,3,FALSE),"") )</f>
        <v/>
      </c>
      <c r="G69" t="str">
        <f>IF( IFERROR(VLOOKUP(C69,'Dungeon&amp;Framework'!CF:CM,8,FALSE),"") = 0, "",IFERROR(VLOOKUP(C69,'Dungeon&amp;Framework'!CF:CM,8,FALSE),""))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IF(IFERROR(VLOOKUP(C70,'Dungeon&amp;Framework'!CF:CK,3,FALSE),"") = 0,"",IFERROR(VLOOKUP(C70,'Dungeon&amp;Framework'!CF:CK,3,FALSE),"") )</f>
        <v/>
      </c>
      <c r="G70" t="str">
        <f>IF( IFERROR(VLOOKUP(C70,'Dungeon&amp;Framework'!CF:CM,8,FALSE),"") = 0, "",IFERROR(VLOOKUP(C70,'Dungeon&amp;Framework'!CF:CM,8,FALSE),""))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IF(IFERROR(VLOOKUP(C71,'Dungeon&amp;Framework'!CF:CK,3,FALSE),"") = 0,"",IFERROR(VLOOKUP(C71,'Dungeon&amp;Framework'!CF:CK,3,FALSE),"") )</f>
        <v>5</v>
      </c>
      <c r="G71" t="str">
        <f>IF( IFERROR(VLOOKUP(C71,'Dungeon&amp;Framework'!CF:CM,8,FALSE),"") = 0, "",IFERROR(VLOOKUP(C71,'Dungeon&amp;Framework'!CF:CM,8,FALSE),""))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IF(IFERROR(VLOOKUP(C72,'Dungeon&amp;Framework'!CF:CK,3,FALSE),"") = 0,"",IFERROR(VLOOKUP(C72,'Dungeon&amp;Framework'!CF:CK,3,FALSE),"") )</f>
        <v/>
      </c>
      <c r="G72" t="str">
        <f>IF( IFERROR(VLOOKUP(C72,'Dungeon&amp;Framework'!CF:CM,8,FALSE),"") = 0, "",IFERROR(VLOOKUP(C72,'Dungeon&amp;Framework'!CF:CM,8,FALSE),""))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IF(IFERROR(VLOOKUP(C73,'Dungeon&amp;Framework'!CF:CK,3,FALSE),"") = 0,"",IFERROR(VLOOKUP(C73,'Dungeon&amp;Framework'!CF:CK,3,FALSE),"") )</f>
        <v/>
      </c>
      <c r="G73" t="str">
        <f>IF( IFERROR(VLOOKUP(C73,'Dungeon&amp;Framework'!CF:CM,8,FALSE),"") = 0, "",IFERROR(VLOOKUP(C73,'Dungeon&amp;Framework'!CF:CM,8,FALSE),""))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IF(IFERROR(VLOOKUP(C74,'Dungeon&amp;Framework'!CF:CK,3,FALSE),"") = 0,"",IFERROR(VLOOKUP(C74,'Dungeon&amp;Framework'!CF:CK,3,FALSE),"") )</f>
        <v/>
      </c>
      <c r="G74" t="str">
        <f>IF( IFERROR(VLOOKUP(C74,'Dungeon&amp;Framework'!CF:CM,8,FALSE),"") = 0, "",IFERROR(VLOOKUP(C74,'Dungeon&amp;Framework'!CF:CM,8,FALSE),""))</f>
        <v/>
      </c>
      <c r="H74" t="s">
        <v>501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IF(IFERROR(VLOOKUP(C75,'Dungeon&amp;Framework'!CF:CK,3,FALSE),"") = 0,"",IFERROR(VLOOKUP(C75,'Dungeon&amp;Framework'!CF:CK,3,FALSE),"") )</f>
        <v>6</v>
      </c>
      <c r="G75" t="str">
        <f>IF( IFERROR(VLOOKUP(C75,'Dungeon&amp;Framework'!CF:CM,8,FALSE),"") = 0, "",IFERROR(VLOOKUP(C75,'Dungeon&amp;Framework'!CF:CM,8,FALSE),""))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IF(IFERROR(VLOOKUP(C76,'Dungeon&amp;Framework'!CF:CK,3,FALSE),"") = 0,"",IFERROR(VLOOKUP(C76,'Dungeon&amp;Framework'!CF:CK,3,FALSE),"") )</f>
        <v/>
      </c>
      <c r="G76" t="str">
        <f>IF( IFERROR(VLOOKUP(C76,'Dungeon&amp;Framework'!CF:CM,8,FALSE),"") = 0, "",IFERROR(VLOOKUP(C76,'Dungeon&amp;Framework'!CF:CM,8,FALSE),""))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IF(IFERROR(VLOOKUP(C77,'Dungeon&amp;Framework'!CF:CK,3,FALSE),"") = 0,"",IFERROR(VLOOKUP(C77,'Dungeon&amp;Framework'!CF:CK,3,FALSE),"") )</f>
        <v/>
      </c>
      <c r="G77" t="str">
        <f>IF( IFERROR(VLOOKUP(C77,'Dungeon&amp;Framework'!CF:CM,8,FALSE),"") = 0, "",IFERROR(VLOOKUP(C77,'Dungeon&amp;Framework'!CF:CM,8,FALSE),""))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IF(IFERROR(VLOOKUP(C78,'Dungeon&amp;Framework'!CF:CK,3,FALSE),"") = 0,"",IFERROR(VLOOKUP(C78,'Dungeon&amp;Framework'!CF:CK,3,FALSE),"") )</f>
        <v/>
      </c>
      <c r="G78" t="str">
        <f>IF( IFERROR(VLOOKUP(C78,'Dungeon&amp;Framework'!CF:CM,8,FALSE),"") = 0, "",IFERROR(VLOOKUP(C78,'Dungeon&amp;Framework'!CF:CM,8,FALSE),""))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IF(IFERROR(VLOOKUP(C79,'Dungeon&amp;Framework'!CF:CK,3,FALSE),"") = 0,"",IFERROR(VLOOKUP(C79,'Dungeon&amp;Framework'!CF:CK,3,FALSE),"") )</f>
        <v>7</v>
      </c>
      <c r="G79" t="str">
        <f>IF( IFERROR(VLOOKUP(C79,'Dungeon&amp;Framework'!CF:CM,8,FALSE),"") = 0, "",IFERROR(VLOOKUP(C79,'Dungeon&amp;Framework'!CF:CM,8,FALSE),""))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IF(IFERROR(VLOOKUP(C80,'Dungeon&amp;Framework'!CF:CK,3,FALSE),"") = 0,"",IFERROR(VLOOKUP(C80,'Dungeon&amp;Framework'!CF:CK,3,FALSE),"") )</f>
        <v/>
      </c>
      <c r="G80" t="str">
        <f>IF( IFERROR(VLOOKUP(C80,'Dungeon&amp;Framework'!CF:CM,8,FALSE),"") = 0, "",IFERROR(VLOOKUP(C80,'Dungeon&amp;Framework'!CF:CM,8,FALSE),""))</f>
        <v/>
      </c>
      <c r="H80" t="s">
        <v>508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IF(IFERROR(VLOOKUP(C81,'Dungeon&amp;Framework'!CF:CK,3,FALSE),"") = 0,"",IFERROR(VLOOKUP(C81,'Dungeon&amp;Framework'!CF:CK,3,FALSE),"") )</f>
        <v/>
      </c>
      <c r="F81">
        <v>1</v>
      </c>
      <c r="G81" t="str">
        <f>IF( IFERROR(VLOOKUP(C81,'Dungeon&amp;Framework'!CF:CM,8,FALSE),"") = 0, "",IFERROR(VLOOKUP(C81,'Dungeon&amp;Framework'!CF:CM,8,FALSE),""))</f>
        <v/>
      </c>
      <c r="H81" t="s">
        <v>507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IF(IFERROR(VLOOKUP(C82,'Dungeon&amp;Framework'!CF:CK,3,FALSE),"") = 0,"",IFERROR(VLOOKUP(C82,'Dungeon&amp;Framework'!CF:CK,3,FALSE),"") )</f>
        <v/>
      </c>
      <c r="G82" t="str">
        <f>IF( IFERROR(VLOOKUP(C82,'Dungeon&amp;Framework'!CF:CM,8,FALSE),"") = 0, "",IFERROR(VLOOKUP(C82,'Dungeon&amp;Framework'!CF:CM,8,FALSE),""))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IF(IFERROR(VLOOKUP(C83,'Dungeon&amp;Framework'!CF:CK,3,FALSE),"") = 0,"",IFERROR(VLOOKUP(C83,'Dungeon&amp;Framework'!CF:CK,3,FALSE),"") )</f>
        <v>8</v>
      </c>
      <c r="G83" t="str">
        <f>IF( IFERROR(VLOOKUP(C83,'Dungeon&amp;Framework'!CF:CM,8,FALSE),"") = 0, "",IFERROR(VLOOKUP(C83,'Dungeon&amp;Framework'!CF:CM,8,FALSE),""))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IF(IFERROR(VLOOKUP(C84,'Dungeon&amp;Framework'!CF:CK,3,FALSE),"") = 0,"",IFERROR(VLOOKUP(C84,'Dungeon&amp;Framework'!CF:CK,3,FALSE),"") )</f>
        <v/>
      </c>
      <c r="G84" t="str">
        <f>IF( IFERROR(VLOOKUP(C84,'Dungeon&amp;Framework'!CF:CM,8,FALSE),"") = 0, "",IFERROR(VLOOKUP(C84,'Dungeon&amp;Framework'!CF:CM,8,FALSE),""))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IF(IFERROR(VLOOKUP(C85,'Dungeon&amp;Framework'!CF:CK,3,FALSE),"") = 0,"",IFERROR(VLOOKUP(C85,'Dungeon&amp;Framework'!CF:CK,3,FALSE),"") )</f>
        <v/>
      </c>
      <c r="G85" t="str">
        <f>IF( IFERROR(VLOOKUP(C85,'Dungeon&amp;Framework'!CF:CM,8,FALSE),"") = 0, "",IFERROR(VLOOKUP(C85,'Dungeon&amp;Framework'!CF:CM,8,FALSE),""))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IF(IFERROR(VLOOKUP(C86,'Dungeon&amp;Framework'!CF:CK,3,FALSE),"") = 0,"",IFERROR(VLOOKUP(C86,'Dungeon&amp;Framework'!CF:CK,3,FALSE),"") )</f>
        <v/>
      </c>
      <c r="G86" t="str">
        <f>IF( IFERROR(VLOOKUP(C86,'Dungeon&amp;Framework'!CF:CM,8,FALSE),"") = 0, "",IFERROR(VLOOKUP(C86,'Dungeon&amp;Framework'!CF:CM,8,FALSE),""))</f>
        <v/>
      </c>
      <c r="H86" t="s">
        <v>503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IF(IFERROR(VLOOKUP(C87,'Dungeon&amp;Framework'!CF:CK,3,FALSE),"") = 0,"",IFERROR(VLOOKUP(C87,'Dungeon&amp;Framework'!CF:CK,3,FALSE),"") )</f>
        <v>9</v>
      </c>
      <c r="G87" t="str">
        <f>IF( IFERROR(VLOOKUP(C87,'Dungeon&amp;Framework'!CF:CM,8,FALSE),"") = 0, "",IFERROR(VLOOKUP(C87,'Dungeon&amp;Framework'!CF:CM,8,FALSE),""))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IF(IFERROR(VLOOKUP(C88,'Dungeon&amp;Framework'!CF:CK,3,FALSE),"") = 0,"",IFERROR(VLOOKUP(C88,'Dungeon&amp;Framework'!CF:CK,3,FALSE),"") )</f>
        <v/>
      </c>
      <c r="G88" t="str">
        <f>IF( IFERROR(VLOOKUP(C88,'Dungeon&amp;Framework'!CF:CM,8,FALSE),"") = 0, "",IFERROR(VLOOKUP(C88,'Dungeon&amp;Framework'!CF:CM,8,FALSE),""))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IF(IFERROR(VLOOKUP(C89,'Dungeon&amp;Framework'!CF:CK,3,FALSE),"") = 0,"",IFERROR(VLOOKUP(C89,'Dungeon&amp;Framework'!CF:CK,3,FALSE),"") )</f>
        <v/>
      </c>
      <c r="G89" t="str">
        <f>IF( IFERROR(VLOOKUP(C89,'Dungeon&amp;Framework'!CF:CM,8,FALSE),"") = 0, "",IFERROR(VLOOKUP(C89,'Dungeon&amp;Framework'!CF:CM,8,FALSE),""))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IF(IFERROR(VLOOKUP(C90,'Dungeon&amp;Framework'!CF:CK,3,FALSE),"") = 0,"",IFERROR(VLOOKUP(C90,'Dungeon&amp;Framework'!CF:CK,3,FALSE),"") )</f>
        <v/>
      </c>
      <c r="G90" t="str">
        <f>IF( IFERROR(VLOOKUP(C90,'Dungeon&amp;Framework'!CF:CM,8,FALSE),"") = 0, "",IFERROR(VLOOKUP(C90,'Dungeon&amp;Framework'!CF:CM,8,FALSE),""))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IF(IFERROR(VLOOKUP(C91,'Dungeon&amp;Framework'!CF:CK,3,FALSE),"") = 0,"",IFERROR(VLOOKUP(C91,'Dungeon&amp;Framework'!CF:CK,3,FALSE),"") )</f>
        <v>10</v>
      </c>
      <c r="G91" t="str">
        <f>IF( IFERROR(VLOOKUP(C91,'Dungeon&amp;Framework'!CF:CM,8,FALSE),"") = 0, "",IFERROR(VLOOKUP(C91,'Dungeon&amp;Framework'!CF:CM,8,FALSE),""))</f>
        <v/>
      </c>
      <c r="H91" t="s">
        <v>501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IF(IFERROR(VLOOKUP(C92,'Dungeon&amp;Framework'!CF:CK,3,FALSE),"") = 0,"",IFERROR(VLOOKUP(C92,'Dungeon&amp;Framework'!CF:CK,3,FALSE),"") )</f>
        <v/>
      </c>
      <c r="G92" t="str">
        <f>IF( IFERROR(VLOOKUP(C92,'Dungeon&amp;Framework'!CF:CM,8,FALSE),"") = 0, "",IFERROR(VLOOKUP(C92,'Dungeon&amp;Framework'!CF:CM,8,FALSE),""))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IF(IFERROR(VLOOKUP(C93,'Dungeon&amp;Framework'!CF:CK,3,FALSE),"") = 0,"",IFERROR(VLOOKUP(C93,'Dungeon&amp;Framework'!CF:CK,3,FALSE),"") )</f>
        <v/>
      </c>
      <c r="G93" t="str">
        <f>IF( IFERROR(VLOOKUP(C93,'Dungeon&amp;Framework'!CF:CM,8,FALSE),"") = 0, "",IFERROR(VLOOKUP(C93,'Dungeon&amp;Framework'!CF:CM,8,FALSE),""))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IF(IFERROR(VLOOKUP(C94,'Dungeon&amp;Framework'!CF:CK,3,FALSE),"") = 0,"",IFERROR(VLOOKUP(C94,'Dungeon&amp;Framework'!CF:CK,3,FALSE),"") )</f>
        <v/>
      </c>
      <c r="G94" t="str">
        <f>IF( IFERROR(VLOOKUP(C94,'Dungeon&amp;Framework'!CF:CM,8,FALSE),"") = 0, "",IFERROR(VLOOKUP(C94,'Dungeon&amp;Framework'!CF:CM,8,FALSE),""))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IF(IFERROR(VLOOKUP(C95,'Dungeon&amp;Framework'!CF:CK,3,FALSE),"") = 0,"",IFERROR(VLOOKUP(C95,'Dungeon&amp;Framework'!CF:CK,3,FALSE),"") )</f>
        <v>11</v>
      </c>
      <c r="G95" t="str">
        <f>IF( IFERROR(VLOOKUP(C95,'Dungeon&amp;Framework'!CF:CM,8,FALSE),"") = 0, "",IFERROR(VLOOKUP(C95,'Dungeon&amp;Framework'!CF:CM,8,FALSE),""))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IF(IFERROR(VLOOKUP(C96,'Dungeon&amp;Framework'!CF:CK,3,FALSE),"") = 0,"",IFERROR(VLOOKUP(C96,'Dungeon&amp;Framework'!CF:CK,3,FALSE),"") )</f>
        <v/>
      </c>
      <c r="G96" t="str">
        <f>IF( IFERROR(VLOOKUP(C96,'Dungeon&amp;Framework'!CF:CM,8,FALSE),"") = 0, "",IFERROR(VLOOKUP(C96,'Dungeon&amp;Framework'!CF:CM,8,FALSE),""))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IF(IFERROR(VLOOKUP(C97,'Dungeon&amp;Framework'!CF:CK,3,FALSE),"") = 0,"",IFERROR(VLOOKUP(C97,'Dungeon&amp;Framework'!CF:CK,3,FALSE),"") )</f>
        <v/>
      </c>
      <c r="G97" t="str">
        <f>IF( IFERROR(VLOOKUP(C97,'Dungeon&amp;Framework'!CF:CM,8,FALSE),"") = 0, "",IFERROR(VLOOKUP(C97,'Dungeon&amp;Framework'!CF:CM,8,FALSE),""))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IF(IFERROR(VLOOKUP(C98,'Dungeon&amp;Framework'!CF:CK,3,FALSE),"") = 0,"",IFERROR(VLOOKUP(C98,'Dungeon&amp;Framework'!CF:CK,3,FALSE),"") )</f>
        <v/>
      </c>
      <c r="G98" t="str">
        <f>IF( IFERROR(VLOOKUP(C98,'Dungeon&amp;Framework'!CF:CM,8,FALSE),"") = 0, "",IFERROR(VLOOKUP(C98,'Dungeon&amp;Framework'!CF:CM,8,FALSE),""))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IF(IFERROR(VLOOKUP(C99,'Dungeon&amp;Framework'!CF:CK,3,FALSE),"") = 0,"",IFERROR(VLOOKUP(C99,'Dungeon&amp;Framework'!CF:CK,3,FALSE),"") )</f>
        <v>12</v>
      </c>
      <c r="G99" t="str">
        <f>IF( IFERROR(VLOOKUP(C99,'Dungeon&amp;Framework'!CF:CM,8,FALSE),"") = 0, "",IFERROR(VLOOKUP(C99,'Dungeon&amp;Framework'!CF:CM,8,FALSE),""))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IF(IFERROR(VLOOKUP(C100,'Dungeon&amp;Framework'!CF:CK,3,FALSE),"") = 0,"",IFERROR(VLOOKUP(C100,'Dungeon&amp;Framework'!CF:CK,3,FALSE),"") )</f>
        <v/>
      </c>
      <c r="G100" t="str">
        <f>IF( IFERROR(VLOOKUP(C100,'Dungeon&amp;Framework'!CF:CM,8,FALSE),"") = 0, "",IFERROR(VLOOKUP(C100,'Dungeon&amp;Framework'!CF:CM,8,FALSE),""))</f>
        <v/>
      </c>
      <c r="H100" t="s">
        <v>515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IF(IFERROR(VLOOKUP(C101,'Dungeon&amp;Framework'!CF:CK,3,FALSE),"") = 0,"",IFERROR(VLOOKUP(C101,'Dungeon&amp;Framework'!CF:CK,3,FALSE),"") )</f>
        <v/>
      </c>
      <c r="F101">
        <v>1</v>
      </c>
      <c r="G101" t="str">
        <f>IF( IFERROR(VLOOKUP(C101,'Dungeon&amp;Framework'!CF:CM,8,FALSE),"") = 0, "",IFERROR(VLOOKUP(C101,'Dungeon&amp;Framework'!CF:CM,8,FALSE),""))</f>
        <v/>
      </c>
      <c r="H101" t="s">
        <v>509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IF(IFERROR(VLOOKUP(C102,'Dungeon&amp;Framework'!CF:CK,3,FALSE),"") = 0,"",IFERROR(VLOOKUP(C102,'Dungeon&amp;Framework'!CF:CK,3,FALSE),"") )</f>
        <v>13</v>
      </c>
      <c r="G102" t="str">
        <f>IF( IFERROR(VLOOKUP(C102,'Dungeon&amp;Framework'!CF:CM,8,FALSE),"") = 0, "",IFERROR(VLOOKUP(C102,'Dungeon&amp;Framework'!CF:CM,8,FALSE),""))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IF(IFERROR(VLOOKUP(C103,'Dungeon&amp;Framework'!CF:CK,3,FALSE),"") = 0,"",IFERROR(VLOOKUP(C103,'Dungeon&amp;Framework'!CF:CK,3,FALSE),"") )</f>
        <v/>
      </c>
      <c r="G103" t="str">
        <f>IF( IFERROR(VLOOKUP(C103,'Dungeon&amp;Framework'!CF:CM,8,FALSE),"") = 0, "",IFERROR(VLOOKUP(C103,'Dungeon&amp;Framework'!CF:CM,8,FALSE),""))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IF(IFERROR(VLOOKUP(C104,'Dungeon&amp;Framework'!CF:CK,3,FALSE),"") = 0,"",IFERROR(VLOOKUP(C104,'Dungeon&amp;Framework'!CF:CK,3,FALSE),"") )</f>
        <v/>
      </c>
      <c r="G104" t="str">
        <f>IF( IFERROR(VLOOKUP(C104,'Dungeon&amp;Framework'!CF:CM,8,FALSE),"") = 0, "",IFERROR(VLOOKUP(C104,'Dungeon&amp;Framework'!CF:CM,8,FALSE),""))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IF(IFERROR(VLOOKUP(C105,'Dungeon&amp;Framework'!CF:CK,3,FALSE),"") = 0,"",IFERROR(VLOOKUP(C105,'Dungeon&amp;Framework'!CF:CK,3,FALSE),"") )</f>
        <v>14</v>
      </c>
      <c r="G105" t="str">
        <f>IF( IFERROR(VLOOKUP(C105,'Dungeon&amp;Framework'!CF:CM,8,FALSE),"") = 0, "",IFERROR(VLOOKUP(C105,'Dungeon&amp;Framework'!CF:CM,8,FALSE),""))</f>
        <v/>
      </c>
      <c r="H105" t="s">
        <v>510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IF(IFERROR(VLOOKUP(C106,'Dungeon&amp;Framework'!CF:CK,3,FALSE),"") = 0,"",IFERROR(VLOOKUP(C106,'Dungeon&amp;Framework'!CF:CK,3,FALSE),"") )</f>
        <v/>
      </c>
      <c r="G106" t="str">
        <f>IF( IFERROR(VLOOKUP(C106,'Dungeon&amp;Framework'!CF:CM,8,FALSE),"") = 0, "",IFERROR(VLOOKUP(C106,'Dungeon&amp;Framework'!CF:CM,8,FALSE),""))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IF(IFERROR(VLOOKUP(C107,'Dungeon&amp;Framework'!CF:CK,3,FALSE),"") = 0,"",IFERROR(VLOOKUP(C107,'Dungeon&amp;Framework'!CF:CK,3,FALSE),"") )</f>
        <v/>
      </c>
      <c r="G107" t="str">
        <f>IF( IFERROR(VLOOKUP(C107,'Dungeon&amp;Framework'!CF:CM,8,FALSE),"") = 0, "",IFERROR(VLOOKUP(C107,'Dungeon&amp;Framework'!CF:CM,8,FALSE),""))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IF(IFERROR(VLOOKUP(C108,'Dungeon&amp;Framework'!CF:CK,3,FALSE),"") = 0,"",IFERROR(VLOOKUP(C108,'Dungeon&amp;Framework'!CF:CK,3,FALSE),"") )</f>
        <v/>
      </c>
      <c r="G108" t="str">
        <f>IF( IFERROR(VLOOKUP(C108,'Dungeon&amp;Framework'!CF:CM,8,FALSE),"") = 0, "",IFERROR(VLOOKUP(C108,'Dungeon&amp;Framework'!CF:CM,8,FALSE),""))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IF(IFERROR(VLOOKUP(C109,'Dungeon&amp;Framework'!CF:CK,3,FALSE),"") = 0,"",IFERROR(VLOOKUP(C109,'Dungeon&amp;Framework'!CF:CK,3,FALSE),"") )</f>
        <v>15</v>
      </c>
      <c r="G109" t="str">
        <f>IF( IFERROR(VLOOKUP(C109,'Dungeon&amp;Framework'!CF:CM,8,FALSE),"") = 0, "",IFERROR(VLOOKUP(C109,'Dungeon&amp;Framework'!CF:CM,8,FALSE),""))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IF(IFERROR(VLOOKUP(C110,'Dungeon&amp;Framework'!CF:CK,3,FALSE),"") = 0,"",IFERROR(VLOOKUP(C110,'Dungeon&amp;Framework'!CF:CK,3,FALSE),"") )</f>
        <v/>
      </c>
      <c r="G110" t="str">
        <f>IF( IFERROR(VLOOKUP(C110,'Dungeon&amp;Framework'!CF:CM,8,FALSE),"") = 0, "",IFERROR(VLOOKUP(C110,'Dungeon&amp;Framework'!CF:CM,8,FALSE),""))</f>
        <v/>
      </c>
      <c r="H110" t="s">
        <v>516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IF(IFERROR(VLOOKUP(C111,'Dungeon&amp;Framework'!CF:CK,3,FALSE),"") = 0,"",IFERROR(VLOOKUP(C111,'Dungeon&amp;Framework'!CF:CK,3,FALSE),"") )</f>
        <v/>
      </c>
      <c r="G111" t="str">
        <f>IF( IFERROR(VLOOKUP(C111,'Dungeon&amp;Framework'!CF:CM,8,FALSE),"") = 0, "",IFERROR(VLOOKUP(C111,'Dungeon&amp;Framework'!CF:CM,8,FALSE),""))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IF(IFERROR(VLOOKUP(C112,'Dungeon&amp;Framework'!CF:CK,3,FALSE),"") = 0,"",IFERROR(VLOOKUP(C112,'Dungeon&amp;Framework'!CF:CK,3,FALSE),"") )</f>
        <v/>
      </c>
      <c r="G112" t="str">
        <f>IF( IFERROR(VLOOKUP(C112,'Dungeon&amp;Framework'!CF:CM,8,FALSE),"") = 0, "",IFERROR(VLOOKUP(C112,'Dungeon&amp;Framework'!CF:CM,8,FALSE),""))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IF(IFERROR(VLOOKUP(C113,'Dungeon&amp;Framework'!CF:CK,3,FALSE),"") = 0,"",IFERROR(VLOOKUP(C113,'Dungeon&amp;Framework'!CF:CK,3,FALSE),"") )</f>
        <v>16</v>
      </c>
      <c r="G113" t="str">
        <f>IF( IFERROR(VLOOKUP(C113,'Dungeon&amp;Framework'!CF:CM,8,FALSE),"") = 0, "",IFERROR(VLOOKUP(C113,'Dungeon&amp;Framework'!CF:CM,8,FALSE),""))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IF(IFERROR(VLOOKUP(C114,'Dungeon&amp;Framework'!CF:CK,3,FALSE),"") = 0,"",IFERROR(VLOOKUP(C114,'Dungeon&amp;Framework'!CF:CK,3,FALSE),"") )</f>
        <v/>
      </c>
      <c r="G114" t="str">
        <f>IF( IFERROR(VLOOKUP(C114,'Dungeon&amp;Framework'!CF:CM,8,FALSE),"") = 0, "",IFERROR(VLOOKUP(C114,'Dungeon&amp;Framework'!CF:CM,8,FALSE),""))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IF(IFERROR(VLOOKUP(C115,'Dungeon&amp;Framework'!CF:CK,3,FALSE),"") = 0,"",IFERROR(VLOOKUP(C115,'Dungeon&amp;Framework'!CF:CK,3,FALSE),"") )</f>
        <v/>
      </c>
      <c r="G115" t="str">
        <f>IF( IFERROR(VLOOKUP(C115,'Dungeon&amp;Framework'!CF:CM,8,FALSE),"") = 0, "",IFERROR(VLOOKUP(C115,'Dungeon&amp;Framework'!CF:CM,8,FALSE),""))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IF(IFERROR(VLOOKUP(C116,'Dungeon&amp;Framework'!CF:CK,3,FALSE),"") = 0,"",IFERROR(VLOOKUP(C116,'Dungeon&amp;Framework'!CF:CK,3,FALSE),"") )</f>
        <v/>
      </c>
      <c r="G116" t="str">
        <f>IF( IFERROR(VLOOKUP(C116,'Dungeon&amp;Framework'!CF:CM,8,FALSE),"") = 0, "",IFERROR(VLOOKUP(C116,'Dungeon&amp;Framework'!CF:CM,8,FALSE),""))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IF(IFERROR(VLOOKUP(C117,'Dungeon&amp;Framework'!CF:CK,3,FALSE),"") = 0,"",IFERROR(VLOOKUP(C117,'Dungeon&amp;Framework'!CF:CK,3,FALSE),"") )</f>
        <v>17</v>
      </c>
      <c r="G117" t="str">
        <f>IF( IFERROR(VLOOKUP(C117,'Dungeon&amp;Framework'!CF:CM,8,FALSE),"") = 0, "",IFERROR(VLOOKUP(C117,'Dungeon&amp;Framework'!CF:CM,8,FALSE),""))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IF(IFERROR(VLOOKUP(C118,'Dungeon&amp;Framework'!CF:CK,3,FALSE),"") = 0,"",IFERROR(VLOOKUP(C118,'Dungeon&amp;Framework'!CF:CK,3,FALSE),"") )</f>
        <v/>
      </c>
      <c r="G118" t="str">
        <f>IF( IFERROR(VLOOKUP(C118,'Dungeon&amp;Framework'!CF:CM,8,FALSE),"") = 0, "",IFERROR(VLOOKUP(C118,'Dungeon&amp;Framework'!CF:CM,8,FALSE),""))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IF(IFERROR(VLOOKUP(C119,'Dungeon&amp;Framework'!CF:CK,3,FALSE),"") = 0,"",IFERROR(VLOOKUP(C119,'Dungeon&amp;Framework'!CF:CK,3,FALSE),"") )</f>
        <v/>
      </c>
      <c r="G119" t="str">
        <f>IF( IFERROR(VLOOKUP(C119,'Dungeon&amp;Framework'!CF:CM,8,FALSE),"") = 0, "",IFERROR(VLOOKUP(C119,'Dungeon&amp;Framework'!CF:CM,8,FALSE),""))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IF(IFERROR(VLOOKUP(C120,'Dungeon&amp;Framework'!CF:CK,3,FALSE),"") = 0,"",IFERROR(VLOOKUP(C120,'Dungeon&amp;Framework'!CF:CK,3,FALSE),"") )</f>
        <v/>
      </c>
      <c r="G120" t="str">
        <f>IF( IFERROR(VLOOKUP(C120,'Dungeon&amp;Framework'!CF:CM,8,FALSE),"") = 0, "",IFERROR(VLOOKUP(C120,'Dungeon&amp;Framework'!CF:CM,8,FALSE),""))</f>
        <v/>
      </c>
      <c r="H120" t="s">
        <v>514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IF(IFERROR(VLOOKUP(C121,'Dungeon&amp;Framework'!CF:CK,3,FALSE),"") = 0,"",IFERROR(VLOOKUP(C121,'Dungeon&amp;Framework'!CF:CK,3,FALSE),"") )</f>
        <v>18</v>
      </c>
      <c r="F121">
        <v>1</v>
      </c>
      <c r="G121">
        <f>IF( IFERROR(VLOOKUP(C121,'Dungeon&amp;Framework'!CF:CM,8,FALSE),"") = 0, "",IFERROR(VLOOKUP(C121,'Dungeon&amp;Framework'!CF:CM,8,FALSE),""))</f>
        <v>9340</v>
      </c>
      <c r="H121" t="s">
        <v>500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IF(IFERROR(VLOOKUP(C122,'Dungeon&amp;Framework'!CF:CK,3,FALSE),"") = 0,"",IFERROR(VLOOKUP(C122,'Dungeon&amp;Framework'!CF:CK,3,FALSE),"") )</f>
        <v/>
      </c>
      <c r="G122" t="str">
        <f>IF( IFERROR(VLOOKUP(C122,'Dungeon&amp;Framework'!CF:CM,8,FALSE),"") = 0, "",IFERROR(VLOOKUP(C122,'Dungeon&amp;Framework'!CF:CM,8,FALSE),""))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IF(IFERROR(VLOOKUP(C123,'Dungeon&amp;Framework'!CF:CK,3,FALSE),"") = 0,"",IFERROR(VLOOKUP(C123,'Dungeon&amp;Framework'!CF:CK,3,FALSE),"") )</f>
        <v/>
      </c>
      <c r="G123" t="str">
        <f>IF( IFERROR(VLOOKUP(C123,'Dungeon&amp;Framework'!CF:CM,8,FALSE),"") = 0, "",IFERROR(VLOOKUP(C123,'Dungeon&amp;Framework'!CF:CM,8,FALSE),""))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IF(IFERROR(VLOOKUP(C124,'Dungeon&amp;Framework'!CF:CK,3,FALSE),"") = 0,"",IFERROR(VLOOKUP(C124,'Dungeon&amp;Framework'!CF:CK,3,FALSE),"") )</f>
        <v/>
      </c>
      <c r="G124" t="str">
        <f>IF( IFERROR(VLOOKUP(C124,'Dungeon&amp;Framework'!CF:CM,8,FALSE),"") = 0, "",IFERROR(VLOOKUP(C124,'Dungeon&amp;Framework'!CF:CM,8,FALSE),""))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IF(IFERROR(VLOOKUP(C125,'Dungeon&amp;Framework'!CF:CK,3,FALSE),"") = 0,"",IFERROR(VLOOKUP(C125,'Dungeon&amp;Framework'!CF:CK,3,FALSE),"") )</f>
        <v>1</v>
      </c>
      <c r="G125" t="str">
        <f>IF( IFERROR(VLOOKUP(C125,'Dungeon&amp;Framework'!CF:CM,8,FALSE),"") = 0, "",IFERROR(VLOOKUP(C125,'Dungeon&amp;Framework'!CF:CM,8,FALSE),""))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IF(IFERROR(VLOOKUP(C126,'Dungeon&amp;Framework'!CF:CK,3,FALSE),"") = 0,"",IFERROR(VLOOKUP(C126,'Dungeon&amp;Framework'!CF:CK,3,FALSE),"") )</f>
        <v/>
      </c>
      <c r="G126" t="str">
        <f>IF( IFERROR(VLOOKUP(C126,'Dungeon&amp;Framework'!CF:CM,8,FALSE),"") = 0, "",IFERROR(VLOOKUP(C126,'Dungeon&amp;Framework'!CF:CM,8,FALSE),""))</f>
        <v/>
      </c>
      <c r="H126" t="s">
        <v>508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IF(IFERROR(VLOOKUP(C127,'Dungeon&amp;Framework'!CF:CK,3,FALSE),"") = 0,"",IFERROR(VLOOKUP(C127,'Dungeon&amp;Framework'!CF:CK,3,FALSE),"") )</f>
        <v/>
      </c>
      <c r="G127" t="str">
        <f>IF( IFERROR(VLOOKUP(C127,'Dungeon&amp;Framework'!CF:CM,8,FALSE),"") = 0, "",IFERROR(VLOOKUP(C127,'Dungeon&amp;Framework'!CF:CM,8,FALSE),""))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IF(IFERROR(VLOOKUP(C128,'Dungeon&amp;Framework'!CF:CK,3,FALSE),"") = 0,"",IFERROR(VLOOKUP(C128,'Dungeon&amp;Framework'!CF:CK,3,FALSE),"") )</f>
        <v/>
      </c>
      <c r="G128" t="str">
        <f>IF( IFERROR(VLOOKUP(C128,'Dungeon&amp;Framework'!CF:CM,8,FALSE),"") = 0, "",IFERROR(VLOOKUP(C128,'Dungeon&amp;Framework'!CF:CM,8,FALSE),""))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IF(IFERROR(VLOOKUP(C129,'Dungeon&amp;Framework'!CF:CK,3,FALSE),"") = 0,"",IFERROR(VLOOKUP(C129,'Dungeon&amp;Framework'!CF:CK,3,FALSE),"") )</f>
        <v>2</v>
      </c>
      <c r="G129" t="str">
        <f>IF( IFERROR(VLOOKUP(C129,'Dungeon&amp;Framework'!CF:CM,8,FALSE),"") = 0, "",IFERROR(VLOOKUP(C129,'Dungeon&amp;Framework'!CF:CM,8,FALSE),""))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IF(IFERROR(VLOOKUP(C130,'Dungeon&amp;Framework'!CF:CK,3,FALSE),"") = 0,"",IFERROR(VLOOKUP(C130,'Dungeon&amp;Framework'!CF:CK,3,FALSE),"") )</f>
        <v/>
      </c>
      <c r="G130" t="str">
        <f>IF( IFERROR(VLOOKUP(C130,'Dungeon&amp;Framework'!CF:CM,8,FALSE),"") = 0, "",IFERROR(VLOOKUP(C130,'Dungeon&amp;Framework'!CF:CM,8,FALSE),""))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IF(IFERROR(VLOOKUP(C131,'Dungeon&amp;Framework'!CF:CK,3,FALSE),"") = 0,"",IFERROR(VLOOKUP(C131,'Dungeon&amp;Framework'!CF:CK,3,FALSE),"") )</f>
        <v/>
      </c>
      <c r="G131" t="str">
        <f>IF( IFERROR(VLOOKUP(C131,'Dungeon&amp;Framework'!CF:CM,8,FALSE),"") = 0, "",IFERROR(VLOOKUP(C131,'Dungeon&amp;Framework'!CF:CM,8,FALSE),""))</f>
        <v/>
      </c>
      <c r="H131" t="s">
        <v>517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IF(IFERROR(VLOOKUP(C132,'Dungeon&amp;Framework'!CF:CK,3,FALSE),"") = 0,"",IFERROR(VLOOKUP(C132,'Dungeon&amp;Framework'!CF:CK,3,FALSE),"") )</f>
        <v/>
      </c>
      <c r="G132" t="str">
        <f>IF( IFERROR(VLOOKUP(C132,'Dungeon&amp;Framework'!CF:CM,8,FALSE),"") = 0, "",IFERROR(VLOOKUP(C132,'Dungeon&amp;Framework'!CF:CM,8,FALSE),""))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IF(IFERROR(VLOOKUP(C133,'Dungeon&amp;Framework'!CF:CK,3,FALSE),"") = 0,"",IFERROR(VLOOKUP(C133,'Dungeon&amp;Framework'!CF:CK,3,FALSE),"") )</f>
        <v>3</v>
      </c>
      <c r="G133" t="str">
        <f>IF( IFERROR(VLOOKUP(C133,'Dungeon&amp;Framework'!CF:CM,8,FALSE),"") = 0, "",IFERROR(VLOOKUP(C133,'Dungeon&amp;Framework'!CF:CM,8,FALSE),""))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IF(IFERROR(VLOOKUP(C134,'Dungeon&amp;Framework'!CF:CK,3,FALSE),"") = 0,"",IFERROR(VLOOKUP(C134,'Dungeon&amp;Framework'!CF:CK,3,FALSE),"") )</f>
        <v/>
      </c>
      <c r="G134" t="str">
        <f>IF( IFERROR(VLOOKUP(C134,'Dungeon&amp;Framework'!CF:CM,8,FALSE),"") = 0, "",IFERROR(VLOOKUP(C134,'Dungeon&amp;Framework'!CF:CM,8,FALSE),""))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IF(IFERROR(VLOOKUP(C135,'Dungeon&amp;Framework'!CF:CK,3,FALSE),"") = 0,"",IFERROR(VLOOKUP(C135,'Dungeon&amp;Framework'!CF:CK,3,FALSE),"") )</f>
        <v/>
      </c>
      <c r="G135" t="str">
        <f>IF( IFERROR(VLOOKUP(C135,'Dungeon&amp;Framework'!CF:CM,8,FALSE),"") = 0, "",IFERROR(VLOOKUP(C135,'Dungeon&amp;Framework'!CF:CM,8,FALSE),""))</f>
        <v/>
      </c>
      <c r="H135" t="s">
        <v>510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IF(IFERROR(VLOOKUP(C136,'Dungeon&amp;Framework'!CF:CK,3,FALSE),"") = 0,"",IFERROR(VLOOKUP(C136,'Dungeon&amp;Framework'!CF:CK,3,FALSE),"") )</f>
        <v/>
      </c>
      <c r="F136">
        <v>1</v>
      </c>
      <c r="G136" t="str">
        <f>IF( IFERROR(VLOOKUP(C136,'Dungeon&amp;Framework'!CF:CM,8,FALSE),"") = 0, "",IFERROR(VLOOKUP(C136,'Dungeon&amp;Framework'!CF:CM,8,FALSE),""))</f>
        <v/>
      </c>
      <c r="H136" t="s">
        <v>509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IF(IFERROR(VLOOKUP(C137,'Dungeon&amp;Framework'!CF:CK,3,FALSE),"") = 0,"",IFERROR(VLOOKUP(C137,'Dungeon&amp;Framework'!CF:CK,3,FALSE),"") )</f>
        <v>4</v>
      </c>
      <c r="G137" t="str">
        <f>IF( IFERROR(VLOOKUP(C137,'Dungeon&amp;Framework'!CF:CM,8,FALSE),"") = 0, "",IFERROR(VLOOKUP(C137,'Dungeon&amp;Framework'!CF:CM,8,FALSE),""))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IF(IFERROR(VLOOKUP(C138,'Dungeon&amp;Framework'!CF:CK,3,FALSE),"") = 0,"",IFERROR(VLOOKUP(C138,'Dungeon&amp;Framework'!CF:CK,3,FALSE),"") )</f>
        <v/>
      </c>
      <c r="G138" t="str">
        <f>IF( IFERROR(VLOOKUP(C138,'Dungeon&amp;Framework'!CF:CM,8,FALSE),"") = 0, "",IFERROR(VLOOKUP(C138,'Dungeon&amp;Framework'!CF:CM,8,FALSE),""))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IF(IFERROR(VLOOKUP(C139,'Dungeon&amp;Framework'!CF:CK,3,FALSE),"") = 0,"",IFERROR(VLOOKUP(C139,'Dungeon&amp;Framework'!CF:CK,3,FALSE),"") )</f>
        <v/>
      </c>
      <c r="G139" t="str">
        <f>IF( IFERROR(VLOOKUP(C139,'Dungeon&amp;Framework'!CF:CM,8,FALSE),"") = 0, "",IFERROR(VLOOKUP(C139,'Dungeon&amp;Framework'!CF:CM,8,FALSE),""))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IF(IFERROR(VLOOKUP(C140,'Dungeon&amp;Framework'!CF:CK,3,FALSE),"") = 0,"",IFERROR(VLOOKUP(C140,'Dungeon&amp;Framework'!CF:CK,3,FALSE),"") )</f>
        <v/>
      </c>
      <c r="G140" t="str">
        <f>IF( IFERROR(VLOOKUP(C140,'Dungeon&amp;Framework'!CF:CM,8,FALSE),"") = 0, "",IFERROR(VLOOKUP(C140,'Dungeon&amp;Framework'!CF:CM,8,FALSE),""))</f>
        <v/>
      </c>
      <c r="H140" t="s">
        <v>512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IF(IFERROR(VLOOKUP(C141,'Dungeon&amp;Framework'!CF:CK,3,FALSE),"") = 0,"",IFERROR(VLOOKUP(C141,'Dungeon&amp;Framework'!CF:CK,3,FALSE),"") )</f>
        <v/>
      </c>
      <c r="G141" t="str">
        <f>IF( IFERROR(VLOOKUP(C141,'Dungeon&amp;Framework'!CF:CM,8,FALSE),"") = 0, "",IFERROR(VLOOKUP(C141,'Dungeon&amp;Framework'!CF:CM,8,FALSE),""))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IF(IFERROR(VLOOKUP(C142,'Dungeon&amp;Framework'!CF:CK,3,FALSE),"") = 0,"",IFERROR(VLOOKUP(C142,'Dungeon&amp;Framework'!CF:CK,3,FALSE),"") )</f>
        <v>5</v>
      </c>
      <c r="G142" t="str">
        <f>IF( IFERROR(VLOOKUP(C142,'Dungeon&amp;Framework'!CF:CM,8,FALSE),"") = 0, "",IFERROR(VLOOKUP(C142,'Dungeon&amp;Framework'!CF:CM,8,FALSE),""))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IF(IFERROR(VLOOKUP(C143,'Dungeon&amp;Framework'!CF:CK,3,FALSE),"") = 0,"",IFERROR(VLOOKUP(C143,'Dungeon&amp;Framework'!CF:CK,3,FALSE),"") )</f>
        <v/>
      </c>
      <c r="G143" t="str">
        <f>IF( IFERROR(VLOOKUP(C143,'Dungeon&amp;Framework'!CF:CM,8,FALSE),"") = 0, "",IFERROR(VLOOKUP(C143,'Dungeon&amp;Framework'!CF:CM,8,FALSE),""))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IF(IFERROR(VLOOKUP(C144,'Dungeon&amp;Framework'!CF:CK,3,FALSE),"") = 0,"",IFERROR(VLOOKUP(C144,'Dungeon&amp;Framework'!CF:CK,3,FALSE),"") )</f>
        <v/>
      </c>
      <c r="G144" t="str">
        <f>IF( IFERROR(VLOOKUP(C144,'Dungeon&amp;Framework'!CF:CM,8,FALSE),"") = 0, "",IFERROR(VLOOKUP(C144,'Dungeon&amp;Framework'!CF:CM,8,FALSE),""))</f>
        <v/>
      </c>
      <c r="H144" t="s">
        <v>518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IF(IFERROR(VLOOKUP(C145,'Dungeon&amp;Framework'!CF:CK,3,FALSE),"") = 0,"",IFERROR(VLOOKUP(C145,'Dungeon&amp;Framework'!CF:CK,3,FALSE),"") )</f>
        <v/>
      </c>
      <c r="G145" t="str">
        <f>IF( IFERROR(VLOOKUP(C145,'Dungeon&amp;Framework'!CF:CM,8,FALSE),"") = 0, "",IFERROR(VLOOKUP(C145,'Dungeon&amp;Framework'!CF:CM,8,FALSE),""))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IF(IFERROR(VLOOKUP(C146,'Dungeon&amp;Framework'!CF:CK,3,FALSE),"") = 0,"",IFERROR(VLOOKUP(C146,'Dungeon&amp;Framework'!CF:CK,3,FALSE),"") )</f>
        <v/>
      </c>
      <c r="G146" t="str">
        <f>IF( IFERROR(VLOOKUP(C146,'Dungeon&amp;Framework'!CF:CM,8,FALSE),"") = 0, "",IFERROR(VLOOKUP(C146,'Dungeon&amp;Framework'!CF:CM,8,FALSE),""))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IF(IFERROR(VLOOKUP(C147,'Dungeon&amp;Framework'!CF:CK,3,FALSE),"") = 0,"",IFERROR(VLOOKUP(C147,'Dungeon&amp;Framework'!CF:CK,3,FALSE),"") )</f>
        <v>6</v>
      </c>
      <c r="G147" t="str">
        <f>IF( IFERROR(VLOOKUP(C147,'Dungeon&amp;Framework'!CF:CM,8,FALSE),"") = 0, "",IFERROR(VLOOKUP(C147,'Dungeon&amp;Framework'!CF:CM,8,FALSE),""))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IF(IFERROR(VLOOKUP(C148,'Dungeon&amp;Framework'!CF:CK,3,FALSE),"") = 0,"",IFERROR(VLOOKUP(C148,'Dungeon&amp;Framework'!CF:CK,3,FALSE),"") )</f>
        <v/>
      </c>
      <c r="G148" t="str">
        <f>IF( IFERROR(VLOOKUP(C148,'Dungeon&amp;Framework'!CF:CM,8,FALSE),"") = 0, "",IFERROR(VLOOKUP(C148,'Dungeon&amp;Framework'!CF:CM,8,FALSE),""))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IF(IFERROR(VLOOKUP(C149,'Dungeon&amp;Framework'!CF:CK,3,FALSE),"") = 0,"",IFERROR(VLOOKUP(C149,'Dungeon&amp;Framework'!CF:CK,3,FALSE),"") )</f>
        <v/>
      </c>
      <c r="G149" t="str">
        <f>IF( IFERROR(VLOOKUP(C149,'Dungeon&amp;Framework'!CF:CM,8,FALSE),"") = 0, "",IFERROR(VLOOKUP(C149,'Dungeon&amp;Framework'!CF:CM,8,FALSE),""))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IF(IFERROR(VLOOKUP(C150,'Dungeon&amp;Framework'!CF:CK,3,FALSE),"") = 0,"",IFERROR(VLOOKUP(C150,'Dungeon&amp;Framework'!CF:CK,3,FALSE),"") )</f>
        <v/>
      </c>
      <c r="G150" t="str">
        <f>IF( IFERROR(VLOOKUP(C150,'Dungeon&amp;Framework'!CF:CM,8,FALSE),"") = 0, "",IFERROR(VLOOKUP(C150,'Dungeon&amp;Framework'!CF:CM,8,FALSE),""))</f>
        <v/>
      </c>
      <c r="H150" t="s">
        <v>501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IF(IFERROR(VLOOKUP(C151,'Dungeon&amp;Framework'!CF:CK,3,FALSE),"") = 0,"",IFERROR(VLOOKUP(C151,'Dungeon&amp;Framework'!CF:CK,3,FALSE),"") )</f>
        <v/>
      </c>
      <c r="F151">
        <v>1</v>
      </c>
      <c r="G151" t="str">
        <f>IF( IFERROR(VLOOKUP(C151,'Dungeon&amp;Framework'!CF:CM,8,FALSE),"") = 0, "",IFERROR(VLOOKUP(C151,'Dungeon&amp;Framework'!CF:CM,8,FALSE),""))</f>
        <v/>
      </c>
      <c r="H151" t="s">
        <v>511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IF(IFERROR(VLOOKUP(C152,'Dungeon&amp;Framework'!CF:CK,3,FALSE),"") = 0,"",IFERROR(VLOOKUP(C152,'Dungeon&amp;Framework'!CF:CK,3,FALSE),"") )</f>
        <v>7</v>
      </c>
      <c r="G152" t="str">
        <f>IF( IFERROR(VLOOKUP(C152,'Dungeon&amp;Framework'!CF:CM,8,FALSE),"") = 0, "",IFERROR(VLOOKUP(C152,'Dungeon&amp;Framework'!CF:CM,8,FALSE),""))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IF(IFERROR(VLOOKUP(C153,'Dungeon&amp;Framework'!CF:CK,3,FALSE),"") = 0,"",IFERROR(VLOOKUP(C153,'Dungeon&amp;Framework'!CF:CK,3,FALSE),"") )</f>
        <v/>
      </c>
      <c r="G153" t="str">
        <f>IF( IFERROR(VLOOKUP(C153,'Dungeon&amp;Framework'!CF:CM,8,FALSE),"") = 0, "",IFERROR(VLOOKUP(C153,'Dungeon&amp;Framework'!CF:CM,8,FALSE),""))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IF(IFERROR(VLOOKUP(C154,'Dungeon&amp;Framework'!CF:CK,3,FALSE),"") = 0,"",IFERROR(VLOOKUP(C154,'Dungeon&amp;Framework'!CF:CK,3,FALSE),"") )</f>
        <v/>
      </c>
      <c r="G154" t="str">
        <f>IF( IFERROR(VLOOKUP(C154,'Dungeon&amp;Framework'!CF:CM,8,FALSE),"") = 0, "",IFERROR(VLOOKUP(C154,'Dungeon&amp;Framework'!CF:CM,8,FALSE),""))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IF(IFERROR(VLOOKUP(C155,'Dungeon&amp;Framework'!CF:CK,3,FALSE),"") = 0,"",IFERROR(VLOOKUP(C155,'Dungeon&amp;Framework'!CF:CK,3,FALSE),"") )</f>
        <v/>
      </c>
      <c r="G155" t="str">
        <f>IF( IFERROR(VLOOKUP(C155,'Dungeon&amp;Framework'!CF:CM,8,FALSE),"") = 0, "",IFERROR(VLOOKUP(C155,'Dungeon&amp;Framework'!CF:CM,8,FALSE),""))</f>
        <v/>
      </c>
      <c r="H155" t="s">
        <v>497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IF(IFERROR(VLOOKUP(C156,'Dungeon&amp;Framework'!CF:CK,3,FALSE),"") = 0,"",IFERROR(VLOOKUP(C156,'Dungeon&amp;Framework'!CF:CK,3,FALSE),"") )</f>
        <v/>
      </c>
      <c r="G156" t="str">
        <f>IF( IFERROR(VLOOKUP(C156,'Dungeon&amp;Framework'!CF:CM,8,FALSE),"") = 0, "",IFERROR(VLOOKUP(C156,'Dungeon&amp;Framework'!CF:CM,8,FALSE),""))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IF(IFERROR(VLOOKUP(C157,'Dungeon&amp;Framework'!CF:CK,3,FALSE),"") = 0,"",IFERROR(VLOOKUP(C157,'Dungeon&amp;Framework'!CF:CK,3,FALSE),"") )</f>
        <v>8</v>
      </c>
      <c r="G157" t="str">
        <f>IF( IFERROR(VLOOKUP(C157,'Dungeon&amp;Framework'!CF:CM,8,FALSE),"") = 0, "",IFERROR(VLOOKUP(C157,'Dungeon&amp;Framework'!CF:CM,8,FALSE),""))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IF(IFERROR(VLOOKUP(C158,'Dungeon&amp;Framework'!CF:CK,3,FALSE),"") = 0,"",IFERROR(VLOOKUP(C158,'Dungeon&amp;Framework'!CF:CK,3,FALSE),"") )</f>
        <v/>
      </c>
      <c r="G158" t="str">
        <f>IF( IFERROR(VLOOKUP(C158,'Dungeon&amp;Framework'!CF:CM,8,FALSE),"") = 0, "",IFERROR(VLOOKUP(C158,'Dungeon&amp;Framework'!CF:CM,8,FALSE),""))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IF(IFERROR(VLOOKUP(C159,'Dungeon&amp;Framework'!CF:CK,3,FALSE),"") = 0,"",IFERROR(VLOOKUP(C159,'Dungeon&amp;Framework'!CF:CK,3,FALSE),"") )</f>
        <v/>
      </c>
      <c r="G159" t="str">
        <f>IF( IFERROR(VLOOKUP(C159,'Dungeon&amp;Framework'!CF:CM,8,FALSE),"") = 0, "",IFERROR(VLOOKUP(C159,'Dungeon&amp;Framework'!CF:CM,8,FALSE),""))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IF(IFERROR(VLOOKUP(C160,'Dungeon&amp;Framework'!CF:CK,3,FALSE),"") = 0,"",IFERROR(VLOOKUP(C160,'Dungeon&amp;Framework'!CF:CK,3,FALSE),"") )</f>
        <v/>
      </c>
      <c r="G160" t="str">
        <f>IF( IFERROR(VLOOKUP(C160,'Dungeon&amp;Framework'!CF:CM,8,FALSE),"") = 0, "",IFERROR(VLOOKUP(C160,'Dungeon&amp;Framework'!CF:CM,8,FALSE),""))</f>
        <v/>
      </c>
      <c r="H160" t="s">
        <v>514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IF(IFERROR(VLOOKUP(C161,'Dungeon&amp;Framework'!CF:CK,3,FALSE),"") = 0,"",IFERROR(VLOOKUP(C161,'Dungeon&amp;Framework'!CF:CK,3,FALSE),"") )</f>
        <v/>
      </c>
      <c r="G161" t="str">
        <f>IF( IFERROR(VLOOKUP(C161,'Dungeon&amp;Framework'!CF:CM,8,FALSE),"") = 0, "",IFERROR(VLOOKUP(C161,'Dungeon&amp;Framework'!CF:CM,8,FALSE),""))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IF(IFERROR(VLOOKUP(C162,'Dungeon&amp;Framework'!CF:CK,3,FALSE),"") = 0,"",IFERROR(VLOOKUP(C162,'Dungeon&amp;Framework'!CF:CK,3,FALSE),"") )</f>
        <v>9</v>
      </c>
      <c r="G162" t="str">
        <f>IF( IFERROR(VLOOKUP(C162,'Dungeon&amp;Framework'!CF:CM,8,FALSE),"") = 0, "",IFERROR(VLOOKUP(C162,'Dungeon&amp;Framework'!CF:CM,8,FALSE),""))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IF(IFERROR(VLOOKUP(C163,'Dungeon&amp;Framework'!CF:CK,3,FALSE),"") = 0,"",IFERROR(VLOOKUP(C163,'Dungeon&amp;Framework'!CF:CK,3,FALSE),"") )</f>
        <v/>
      </c>
      <c r="G163" t="str">
        <f>IF( IFERROR(VLOOKUP(C163,'Dungeon&amp;Framework'!CF:CM,8,FALSE),"") = 0, "",IFERROR(VLOOKUP(C163,'Dungeon&amp;Framework'!CF:CM,8,FALSE),""))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IF(IFERROR(VLOOKUP(C164,'Dungeon&amp;Framework'!CF:CK,3,FALSE),"") = 0,"",IFERROR(VLOOKUP(C164,'Dungeon&amp;Framework'!CF:CK,3,FALSE),"") )</f>
        <v/>
      </c>
      <c r="G164" t="str">
        <f>IF( IFERROR(VLOOKUP(C164,'Dungeon&amp;Framework'!CF:CM,8,FALSE),"") = 0, "",IFERROR(VLOOKUP(C164,'Dungeon&amp;Framework'!CF:CM,8,FALSE),""))</f>
        <v/>
      </c>
      <c r="H164" t="s">
        <v>519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IF(IFERROR(VLOOKUP(C165,'Dungeon&amp;Framework'!CF:CK,3,FALSE),"") = 0,"",IFERROR(VLOOKUP(C165,'Dungeon&amp;Framework'!CF:CK,3,FALSE),"") )</f>
        <v/>
      </c>
      <c r="F165">
        <v>1</v>
      </c>
      <c r="G165" t="str">
        <f>IF( IFERROR(VLOOKUP(C165,'Dungeon&amp;Framework'!CF:CM,8,FALSE),"") = 0, "",IFERROR(VLOOKUP(C165,'Dungeon&amp;Framework'!CF:CM,8,FALSE),""))</f>
        <v/>
      </c>
      <c r="H165" t="s">
        <v>511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IF(IFERROR(VLOOKUP(C166,'Dungeon&amp;Framework'!CF:CK,3,FALSE),"") = 0,"",IFERROR(VLOOKUP(C166,'Dungeon&amp;Framework'!CF:CK,3,FALSE),"") )</f>
        <v/>
      </c>
      <c r="G166" t="str">
        <f>IF( IFERROR(VLOOKUP(C166,'Dungeon&amp;Framework'!CF:CM,8,FALSE),"") = 0, "",IFERROR(VLOOKUP(C166,'Dungeon&amp;Framework'!CF:CM,8,FALSE),""))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IF(IFERROR(VLOOKUP(C167,'Dungeon&amp;Framework'!CF:CK,3,FALSE),"") = 0,"",IFERROR(VLOOKUP(C167,'Dungeon&amp;Framework'!CF:CK,3,FALSE),"") )</f>
        <v>10</v>
      </c>
      <c r="G167" t="str">
        <f>IF( IFERROR(VLOOKUP(C167,'Dungeon&amp;Framework'!CF:CM,8,FALSE),"") = 0, "",IFERROR(VLOOKUP(C167,'Dungeon&amp;Framework'!CF:CM,8,FALSE),""))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IF(IFERROR(VLOOKUP(C168,'Dungeon&amp;Framework'!CF:CK,3,FALSE),"") = 0,"",IFERROR(VLOOKUP(C168,'Dungeon&amp;Framework'!CF:CK,3,FALSE),"") )</f>
        <v/>
      </c>
      <c r="G168" t="str">
        <f>IF( IFERROR(VLOOKUP(C168,'Dungeon&amp;Framework'!CF:CM,8,FALSE),"") = 0, "",IFERROR(VLOOKUP(C168,'Dungeon&amp;Framework'!CF:CM,8,FALSE),""))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IF(IFERROR(VLOOKUP(C169,'Dungeon&amp;Framework'!CF:CK,3,FALSE),"") = 0,"",IFERROR(VLOOKUP(C169,'Dungeon&amp;Framework'!CF:CK,3,FALSE),"") )</f>
        <v/>
      </c>
      <c r="G169" t="str">
        <f>IF( IFERROR(VLOOKUP(C169,'Dungeon&amp;Framework'!CF:CM,8,FALSE),"") = 0, "",IFERROR(VLOOKUP(C169,'Dungeon&amp;Framework'!CF:CM,8,FALSE),""))</f>
        <v/>
      </c>
      <c r="H169" t="s">
        <v>501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IF(IFERROR(VLOOKUP(C170,'Dungeon&amp;Framework'!CF:CK,3,FALSE),"") = 0,"",IFERROR(VLOOKUP(C170,'Dungeon&amp;Framework'!CF:CK,3,FALSE),"") )</f>
        <v/>
      </c>
      <c r="G170" t="str">
        <f>IF( IFERROR(VLOOKUP(C170,'Dungeon&amp;Framework'!CF:CM,8,FALSE),"") = 0, "",IFERROR(VLOOKUP(C170,'Dungeon&amp;Framework'!CF:CM,8,FALSE),""))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IF(IFERROR(VLOOKUP(C171,'Dungeon&amp;Framework'!CF:CK,3,FALSE),"") = 0,"",IFERROR(VLOOKUP(C171,'Dungeon&amp;Framework'!CF:CK,3,FALSE),"") )</f>
        <v/>
      </c>
      <c r="G171" t="str">
        <f>IF( IFERROR(VLOOKUP(C171,'Dungeon&amp;Framework'!CF:CM,8,FALSE),"") = 0, "",IFERROR(VLOOKUP(C171,'Dungeon&amp;Framework'!CF:CM,8,FALSE),""))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IF(IFERROR(VLOOKUP(C172,'Dungeon&amp;Framework'!CF:CK,3,FALSE),"") = 0,"",IFERROR(VLOOKUP(C172,'Dungeon&amp;Framework'!CF:CK,3,FALSE),"") )</f>
        <v>11</v>
      </c>
      <c r="G172" t="str">
        <f>IF( IFERROR(VLOOKUP(C172,'Dungeon&amp;Framework'!CF:CM,8,FALSE),"") = 0, "",IFERROR(VLOOKUP(C172,'Dungeon&amp;Framework'!CF:CM,8,FALSE),""))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IF(IFERROR(VLOOKUP(C173,'Dungeon&amp;Framework'!CF:CK,3,FALSE),"") = 0,"",IFERROR(VLOOKUP(C173,'Dungeon&amp;Framework'!CF:CK,3,FALSE),"") )</f>
        <v/>
      </c>
      <c r="G173" t="str">
        <f>IF( IFERROR(VLOOKUP(C173,'Dungeon&amp;Framework'!CF:CM,8,FALSE),"") = 0, "",IFERROR(VLOOKUP(C173,'Dungeon&amp;Framework'!CF:CM,8,FALSE),""))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IF(IFERROR(VLOOKUP(C174,'Dungeon&amp;Framework'!CF:CK,3,FALSE),"") = 0,"",IFERROR(VLOOKUP(C174,'Dungeon&amp;Framework'!CF:CK,3,FALSE),"") )</f>
        <v/>
      </c>
      <c r="G174" t="str">
        <f>IF( IFERROR(VLOOKUP(C174,'Dungeon&amp;Framework'!CF:CM,8,FALSE),"") = 0, "",IFERROR(VLOOKUP(C174,'Dungeon&amp;Framework'!CF:CM,8,FALSE),""))</f>
        <v/>
      </c>
      <c r="H174" t="s">
        <v>520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IF(IFERROR(VLOOKUP(C175,'Dungeon&amp;Framework'!CF:CK,3,FALSE),"") = 0,"",IFERROR(VLOOKUP(C175,'Dungeon&amp;Framework'!CF:CK,3,FALSE),"") )</f>
        <v/>
      </c>
      <c r="G175" t="str">
        <f>IF( IFERROR(VLOOKUP(C175,'Dungeon&amp;Framework'!CF:CM,8,FALSE),"") = 0, "",IFERROR(VLOOKUP(C175,'Dungeon&amp;Framework'!CF:CM,8,FALSE),""))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IF(IFERROR(VLOOKUP(C176,'Dungeon&amp;Framework'!CF:CK,3,FALSE),"") = 0,"",IFERROR(VLOOKUP(C176,'Dungeon&amp;Framework'!CF:CK,3,FALSE),"") )</f>
        <v/>
      </c>
      <c r="G176" t="str">
        <f>IF( IFERROR(VLOOKUP(C176,'Dungeon&amp;Framework'!CF:CM,8,FALSE),"") = 0, "",IFERROR(VLOOKUP(C176,'Dungeon&amp;Framework'!CF:CM,8,FALSE),""))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IF(IFERROR(VLOOKUP(C177,'Dungeon&amp;Framework'!CF:CK,3,FALSE),"") = 0,"",IFERROR(VLOOKUP(C177,'Dungeon&amp;Framework'!CF:CK,3,FALSE),"") )</f>
        <v>12</v>
      </c>
      <c r="G177" t="str">
        <f>IF( IFERROR(VLOOKUP(C177,'Dungeon&amp;Framework'!CF:CM,8,FALSE),"") = 0, "",IFERROR(VLOOKUP(C177,'Dungeon&amp;Framework'!CF:CM,8,FALSE),""))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IF(IFERROR(VLOOKUP(C178,'Dungeon&amp;Framework'!CF:CK,3,FALSE),"") = 0,"",IFERROR(VLOOKUP(C178,'Dungeon&amp;Framework'!CF:CK,3,FALSE),"") )</f>
        <v/>
      </c>
      <c r="G178" t="str">
        <f>IF( IFERROR(VLOOKUP(C178,'Dungeon&amp;Framework'!CF:CM,8,FALSE),"") = 0, "",IFERROR(VLOOKUP(C178,'Dungeon&amp;Framework'!CF:CM,8,FALSE),""))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IF(IFERROR(VLOOKUP(C179,'Dungeon&amp;Framework'!CF:CK,3,FALSE),"") = 0,"",IFERROR(VLOOKUP(C179,'Dungeon&amp;Framework'!CF:CK,3,FALSE),"") )</f>
        <v/>
      </c>
      <c r="G179" t="str">
        <f>IF( IFERROR(VLOOKUP(C179,'Dungeon&amp;Framework'!CF:CM,8,FALSE),"") = 0, "",IFERROR(VLOOKUP(C179,'Dungeon&amp;Framework'!CF:CM,8,FALSE),""))</f>
        <v/>
      </c>
      <c r="H179" t="s">
        <v>514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IF(IFERROR(VLOOKUP(C180,'Dungeon&amp;Framework'!CF:CK,3,FALSE),"") = 0,"",IFERROR(VLOOKUP(C180,'Dungeon&amp;Framework'!CF:CK,3,FALSE),"") )</f>
        <v/>
      </c>
      <c r="F180">
        <v>1</v>
      </c>
      <c r="G180" t="str">
        <f>IF( IFERROR(VLOOKUP(C180,'Dungeon&amp;Framework'!CF:CM,8,FALSE),"") = 0, "",IFERROR(VLOOKUP(C180,'Dungeon&amp;Framework'!CF:CM,8,FALSE),""))</f>
        <v/>
      </c>
      <c r="H180" t="s">
        <v>509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IF(IFERROR(VLOOKUP(C181,'Dungeon&amp;Framework'!CF:CK,3,FALSE),"") = 0,"",IFERROR(VLOOKUP(C181,'Dungeon&amp;Framework'!CF:CK,3,FALSE),"") )</f>
        <v>13</v>
      </c>
      <c r="G181" t="str">
        <f>IF( IFERROR(VLOOKUP(C181,'Dungeon&amp;Framework'!CF:CM,8,FALSE),"") = 0, "",IFERROR(VLOOKUP(C181,'Dungeon&amp;Framework'!CF:CM,8,FALSE),""))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IF(IFERROR(VLOOKUP(C182,'Dungeon&amp;Framework'!CF:CK,3,FALSE),"") = 0,"",IFERROR(VLOOKUP(C182,'Dungeon&amp;Framework'!CF:CK,3,FALSE),"") )</f>
        <v/>
      </c>
      <c r="G182" t="str">
        <f>IF( IFERROR(VLOOKUP(C182,'Dungeon&amp;Framework'!CF:CM,8,FALSE),"") = 0, "",IFERROR(VLOOKUP(C182,'Dungeon&amp;Framework'!CF:CM,8,FALSE),""))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IF(IFERROR(VLOOKUP(C183,'Dungeon&amp;Framework'!CF:CK,3,FALSE),"") = 0,"",IFERROR(VLOOKUP(C183,'Dungeon&amp;Framework'!CF:CK,3,FALSE),"") )</f>
        <v/>
      </c>
      <c r="G183" t="str">
        <f>IF( IFERROR(VLOOKUP(C183,'Dungeon&amp;Framework'!CF:CM,8,FALSE),"") = 0, "",IFERROR(VLOOKUP(C183,'Dungeon&amp;Framework'!CF:CM,8,FALSE),""))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IF(IFERROR(VLOOKUP(C184,'Dungeon&amp;Framework'!CF:CK,3,FALSE),"") = 0,"",IFERROR(VLOOKUP(C184,'Dungeon&amp;Framework'!CF:CK,3,FALSE),"") )</f>
        <v/>
      </c>
      <c r="G184" t="str">
        <f>IF( IFERROR(VLOOKUP(C184,'Dungeon&amp;Framework'!CF:CM,8,FALSE),"") = 0, "",IFERROR(VLOOKUP(C184,'Dungeon&amp;Framework'!CF:CM,8,FALSE),""))</f>
        <v/>
      </c>
      <c r="H184" t="s">
        <v>510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IF(IFERROR(VLOOKUP(C185,'Dungeon&amp;Framework'!CF:CK,3,FALSE),"") = 0,"",IFERROR(VLOOKUP(C185,'Dungeon&amp;Framework'!CF:CK,3,FALSE),"") )</f>
        <v>14</v>
      </c>
      <c r="G185" t="str">
        <f>IF( IFERROR(VLOOKUP(C185,'Dungeon&amp;Framework'!CF:CM,8,FALSE),"") = 0, "",IFERROR(VLOOKUP(C185,'Dungeon&amp;Framework'!CF:CM,8,FALSE),""))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IF(IFERROR(VLOOKUP(C186,'Dungeon&amp;Framework'!CF:CK,3,FALSE),"") = 0,"",IFERROR(VLOOKUP(C186,'Dungeon&amp;Framework'!CF:CK,3,FALSE),"") )</f>
        <v/>
      </c>
      <c r="G186" t="str">
        <f>IF( IFERROR(VLOOKUP(C186,'Dungeon&amp;Framework'!CF:CM,8,FALSE),"") = 0, "",IFERROR(VLOOKUP(C186,'Dungeon&amp;Framework'!CF:CM,8,FALSE),""))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IF(IFERROR(VLOOKUP(C187,'Dungeon&amp;Framework'!CF:CK,3,FALSE),"") = 0,"",IFERROR(VLOOKUP(C187,'Dungeon&amp;Framework'!CF:CK,3,FALSE),"") )</f>
        <v/>
      </c>
      <c r="G187" t="str">
        <f>IF( IFERROR(VLOOKUP(C187,'Dungeon&amp;Framework'!CF:CM,8,FALSE),"") = 0, "",IFERROR(VLOOKUP(C187,'Dungeon&amp;Framework'!CF:CM,8,FALSE),""))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IF(IFERROR(VLOOKUP(C188,'Dungeon&amp;Framework'!CF:CK,3,FALSE),"") = 0,"",IFERROR(VLOOKUP(C188,'Dungeon&amp;Framework'!CF:CK,3,FALSE),"") )</f>
        <v/>
      </c>
      <c r="G188" t="str">
        <f>IF( IFERROR(VLOOKUP(C188,'Dungeon&amp;Framework'!CF:CM,8,FALSE),"") = 0, "",IFERROR(VLOOKUP(C188,'Dungeon&amp;Framework'!CF:CM,8,FALSE),""))</f>
        <v/>
      </c>
      <c r="H188" t="s">
        <v>501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IF(IFERROR(VLOOKUP(C189,'Dungeon&amp;Framework'!CF:CK,3,FALSE),"") = 0,"",IFERROR(VLOOKUP(C189,'Dungeon&amp;Framework'!CF:CK,3,FALSE),"") )</f>
        <v/>
      </c>
      <c r="G189" t="str">
        <f>IF( IFERROR(VLOOKUP(C189,'Dungeon&amp;Framework'!CF:CM,8,FALSE),"") = 0, "",IFERROR(VLOOKUP(C189,'Dungeon&amp;Framework'!CF:CM,8,FALSE),""))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IF(IFERROR(VLOOKUP(C190,'Dungeon&amp;Framework'!CF:CK,3,FALSE),"") = 0,"",IFERROR(VLOOKUP(C190,'Dungeon&amp;Framework'!CF:CK,3,FALSE),"") )</f>
        <v>15</v>
      </c>
      <c r="G190" t="str">
        <f>IF( IFERROR(VLOOKUP(C190,'Dungeon&amp;Framework'!CF:CM,8,FALSE),"") = 0, "",IFERROR(VLOOKUP(C190,'Dungeon&amp;Framework'!CF:CM,8,FALSE),""))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IF(IFERROR(VLOOKUP(C191,'Dungeon&amp;Framework'!CF:CK,3,FALSE),"") = 0,"",IFERROR(VLOOKUP(C191,'Dungeon&amp;Framework'!CF:CK,3,FALSE),"") )</f>
        <v/>
      </c>
      <c r="G191" t="str">
        <f>IF( IFERROR(VLOOKUP(C191,'Dungeon&amp;Framework'!CF:CM,8,FALSE),"") = 0, "",IFERROR(VLOOKUP(C191,'Dungeon&amp;Framework'!CF:CM,8,FALSE),""))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IF(IFERROR(VLOOKUP(C192,'Dungeon&amp;Framework'!CF:CK,3,FALSE),"") = 0,"",IFERROR(VLOOKUP(C192,'Dungeon&amp;Framework'!CF:CK,3,FALSE),"") )</f>
        <v/>
      </c>
      <c r="G192" t="str">
        <f>IF( IFERROR(VLOOKUP(C192,'Dungeon&amp;Framework'!CF:CM,8,FALSE),"") = 0, "",IFERROR(VLOOKUP(C192,'Dungeon&amp;Framework'!CF:CM,8,FALSE),""))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IF(IFERROR(VLOOKUP(C193,'Dungeon&amp;Framework'!CF:CK,3,FALSE),"") = 0,"",IFERROR(VLOOKUP(C193,'Dungeon&amp;Framework'!CF:CK,3,FALSE),"") )</f>
        <v/>
      </c>
      <c r="G193" t="str">
        <f>IF( IFERROR(VLOOKUP(C193,'Dungeon&amp;Framework'!CF:CM,8,FALSE),"") = 0, "",IFERROR(VLOOKUP(C193,'Dungeon&amp;Framework'!CF:CM,8,FALSE),""))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IF(IFERROR(VLOOKUP(C194,'Dungeon&amp;Framework'!CF:CK,3,FALSE),"") = 0,"",IFERROR(VLOOKUP(C194,'Dungeon&amp;Framework'!CF:CK,3,FALSE),"") )</f>
        <v/>
      </c>
      <c r="G194" t="str">
        <f>IF( IFERROR(VLOOKUP(C194,'Dungeon&amp;Framework'!CF:CM,8,FALSE),"") = 0, "",IFERROR(VLOOKUP(C194,'Dungeon&amp;Framework'!CF:CM,8,FALSE),""))</f>
        <v/>
      </c>
      <c r="H194" t="s">
        <v>519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IF(IFERROR(VLOOKUP(C195,'Dungeon&amp;Framework'!CF:CK,3,FALSE),"") = 0,"",IFERROR(VLOOKUP(C195,'Dungeon&amp;Framework'!CF:CK,3,FALSE),"") )</f>
        <v>16</v>
      </c>
      <c r="F195">
        <v>1</v>
      </c>
      <c r="G195" t="str">
        <f>IF( IFERROR(VLOOKUP(C195,'Dungeon&amp;Framework'!CF:CM,8,FALSE),"") = 0, "",IFERROR(VLOOKUP(C195,'Dungeon&amp;Framework'!CF:CM,8,FALSE),""))</f>
        <v/>
      </c>
      <c r="H195" t="s">
        <v>500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IF(IFERROR(VLOOKUP(C196,'Dungeon&amp;Framework'!CF:CK,3,FALSE),"") = 0,"",IFERROR(VLOOKUP(C196,'Dungeon&amp;Framework'!CF:CK,3,FALSE),"") )</f>
        <v/>
      </c>
      <c r="G196" t="str">
        <f>IF( IFERROR(VLOOKUP(C196,'Dungeon&amp;Framework'!CF:CM,8,FALSE),"") = 0, "",IFERROR(VLOOKUP(C196,'Dungeon&amp;Framework'!CF:CM,8,FALSE),""))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IF(IFERROR(VLOOKUP(C197,'Dungeon&amp;Framework'!CF:CK,3,FALSE),"") = 0,"",IFERROR(VLOOKUP(C197,'Dungeon&amp;Framework'!CF:CK,3,FALSE),"") )</f>
        <v/>
      </c>
      <c r="G197" t="str">
        <f>IF( IFERROR(VLOOKUP(C197,'Dungeon&amp;Framework'!CF:CM,8,FALSE),"") = 0, "",IFERROR(VLOOKUP(C197,'Dungeon&amp;Framework'!CF:CM,8,FALSE),""))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IF(IFERROR(VLOOKUP(C198,'Dungeon&amp;Framework'!CF:CK,3,FALSE),"") = 0,"",IFERROR(VLOOKUP(C198,'Dungeon&amp;Framework'!CF:CK,3,FALSE),"") )</f>
        <v/>
      </c>
      <c r="G198" t="str">
        <f>IF( IFERROR(VLOOKUP(C198,'Dungeon&amp;Framework'!CF:CM,8,FALSE),"") = 0, "",IFERROR(VLOOKUP(C198,'Dungeon&amp;Framework'!CF:CM,8,FALSE),""))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IF(IFERROR(VLOOKUP(C199,'Dungeon&amp;Framework'!CF:CK,3,FALSE),"") = 0,"",IFERROR(VLOOKUP(C199,'Dungeon&amp;Framework'!CF:CK,3,FALSE),"") )</f>
        <v/>
      </c>
      <c r="G199" t="str">
        <f>IF( IFERROR(VLOOKUP(C199,'Dungeon&amp;Framework'!CF:CM,8,FALSE),"") = 0, "",IFERROR(VLOOKUP(C199,'Dungeon&amp;Framework'!CF:CM,8,FALSE),""))</f>
        <v/>
      </c>
      <c r="H199" t="s">
        <v>506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IF(IFERROR(VLOOKUP(C200,'Dungeon&amp;Framework'!CF:CK,3,FALSE),"") = 0,"",IFERROR(VLOOKUP(C200,'Dungeon&amp;Framework'!CF:CK,3,FALSE),"") )</f>
        <v>17</v>
      </c>
      <c r="G200" t="str">
        <f>IF( IFERROR(VLOOKUP(C200,'Dungeon&amp;Framework'!CF:CM,8,FALSE),"") = 0, "",IFERROR(VLOOKUP(C200,'Dungeon&amp;Framework'!CF:CM,8,FALSE),""))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IF(IFERROR(VLOOKUP(C201,'Dungeon&amp;Framework'!CF:CK,3,FALSE),"") = 0,"",IFERROR(VLOOKUP(C201,'Dungeon&amp;Framework'!CF:CK,3,FALSE),"") )</f>
        <v/>
      </c>
      <c r="G201" t="str">
        <f>IF( IFERROR(VLOOKUP(C201,'Dungeon&amp;Framework'!CF:CM,8,FALSE),"") = 0, "",IFERROR(VLOOKUP(C201,'Dungeon&amp;Framework'!CF:CM,8,FALSE),""))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IF(IFERROR(VLOOKUP(C202,'Dungeon&amp;Framework'!CF:CK,3,FALSE),"") = 0,"",IFERROR(VLOOKUP(C202,'Dungeon&amp;Framework'!CF:CK,3,FALSE),"") )</f>
        <v/>
      </c>
      <c r="G202" t="str">
        <f>IF( IFERROR(VLOOKUP(C202,'Dungeon&amp;Framework'!CF:CM,8,FALSE),"") = 0, "",IFERROR(VLOOKUP(C202,'Dungeon&amp;Framework'!CF:CM,8,FALSE),""))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IF(IFERROR(VLOOKUP(C203,'Dungeon&amp;Framework'!CF:CK,3,FALSE),"") = 0,"",IFERROR(VLOOKUP(C203,'Dungeon&amp;Framework'!CF:CK,3,FALSE),"") )</f>
        <v/>
      </c>
      <c r="G203" t="str">
        <f>IF( IFERROR(VLOOKUP(C203,'Dungeon&amp;Framework'!CF:CM,8,FALSE),"") = 0, "",IFERROR(VLOOKUP(C203,'Dungeon&amp;Framework'!CF:CM,8,FALSE),""))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IF(IFERROR(VLOOKUP(C204,'Dungeon&amp;Framework'!CF:CK,3,FALSE),"") = 0,"",IFERROR(VLOOKUP(C204,'Dungeon&amp;Framework'!CF:CK,3,FALSE),"") )</f>
        <v/>
      </c>
      <c r="G204" t="str">
        <f>IF( IFERROR(VLOOKUP(C204,'Dungeon&amp;Framework'!CF:CM,8,FALSE),"") = 0, "",IFERROR(VLOOKUP(C204,'Dungeon&amp;Framework'!CF:CM,8,FALSE),""))</f>
        <v/>
      </c>
      <c r="H204" t="s">
        <v>514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IF(IFERROR(VLOOKUP(C205,'Dungeon&amp;Framework'!CF:CK,3,FALSE),"") = 0,"",IFERROR(VLOOKUP(C205,'Dungeon&amp;Framework'!CF:CK,3,FALSE),"") )</f>
        <v>18</v>
      </c>
      <c r="G205">
        <f>IF( IFERROR(VLOOKUP(C205,'Dungeon&amp;Framework'!CF:CM,8,FALSE),"") = 0, "",IFERROR(VLOOKUP(C205,'Dungeon&amp;Framework'!CF:CM,8,FALSE),""))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IF(IFERROR(VLOOKUP(C206,'Dungeon&amp;Framework'!CF:CK,3,FALSE),"") = 0,"",IFERROR(VLOOKUP(C206,'Dungeon&amp;Framework'!CF:CK,3,FALSE),"") )</f>
        <v/>
      </c>
      <c r="G206" t="str">
        <f>IF( IFERROR(VLOOKUP(C206,'Dungeon&amp;Framework'!CF:CM,8,FALSE),"") = 0, "",IFERROR(VLOOKUP(C206,'Dungeon&amp;Framework'!CF:CM,8,FALSE),""))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IF(IFERROR(VLOOKUP(C207,'Dungeon&amp;Framework'!CF:CK,3,FALSE),"") = 0,"",IFERROR(VLOOKUP(C207,'Dungeon&amp;Framework'!CF:CK,3,FALSE),"") )</f>
        <v/>
      </c>
      <c r="G207" t="str">
        <f>IF( IFERROR(VLOOKUP(C207,'Dungeon&amp;Framework'!CF:CM,8,FALSE),"") = 0, "",IFERROR(VLOOKUP(C207,'Dungeon&amp;Framework'!CF:CM,8,FALSE),""))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IF(IFERROR(VLOOKUP(C208,'Dungeon&amp;Framework'!CF:CK,3,FALSE),"") = 0,"",IFERROR(VLOOKUP(C208,'Dungeon&amp;Framework'!CF:CK,3,FALSE),"") )</f>
        <v/>
      </c>
      <c r="G208" t="str">
        <f>IF( IFERROR(VLOOKUP(C208,'Dungeon&amp;Framework'!CF:CM,8,FALSE),"") = 0, "",IFERROR(VLOOKUP(C208,'Dungeon&amp;Framework'!CF:CM,8,FALSE),""))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IF(IFERROR(VLOOKUP(C209,'Dungeon&amp;Framework'!CF:CK,3,FALSE),"") = 0,"",IFERROR(VLOOKUP(C209,'Dungeon&amp;Framework'!CF:CK,3,FALSE),"") )</f>
        <v>1</v>
      </c>
      <c r="G209" t="str">
        <f>IF( IFERROR(VLOOKUP(C209,'Dungeon&amp;Framework'!CF:CM,8,FALSE),"") = 0, "",IFERROR(VLOOKUP(C209,'Dungeon&amp;Framework'!CF:CM,8,FALSE),""))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IF(IFERROR(VLOOKUP(C210,'Dungeon&amp;Framework'!CF:CK,3,FALSE),"") = 0,"",IFERROR(VLOOKUP(C210,'Dungeon&amp;Framework'!CF:CK,3,FALSE),"") )</f>
        <v/>
      </c>
      <c r="G210" t="str">
        <f>IF( IFERROR(VLOOKUP(C210,'Dungeon&amp;Framework'!CF:CM,8,FALSE),"") = 0, "",IFERROR(VLOOKUP(C210,'Dungeon&amp;Framework'!CF:CM,8,FALSE),""))</f>
        <v/>
      </c>
      <c r="H210" t="s">
        <v>512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IF(IFERROR(VLOOKUP(C211,'Dungeon&amp;Framework'!CF:CK,3,FALSE),"") = 0,"",IFERROR(VLOOKUP(C211,'Dungeon&amp;Framework'!CF:CK,3,FALSE),"") )</f>
        <v/>
      </c>
      <c r="F211">
        <v>1</v>
      </c>
      <c r="G211" t="str">
        <f>IF( IFERROR(VLOOKUP(C211,'Dungeon&amp;Framework'!CF:CM,8,FALSE),"") = 0, "",IFERROR(VLOOKUP(C211,'Dungeon&amp;Framework'!CF:CM,8,FALSE),""))</f>
        <v/>
      </c>
      <c r="H211" t="s">
        <v>513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IF(IFERROR(VLOOKUP(C212,'Dungeon&amp;Framework'!CF:CK,3,FALSE),"") = 0,"",IFERROR(VLOOKUP(C212,'Dungeon&amp;Framework'!CF:CK,3,FALSE),"") )</f>
        <v/>
      </c>
      <c r="G212" t="str">
        <f>IF( IFERROR(VLOOKUP(C212,'Dungeon&amp;Framework'!CF:CM,8,FALSE),"") = 0, "",IFERROR(VLOOKUP(C212,'Dungeon&amp;Framework'!CF:CM,8,FALSE),""))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IF(IFERROR(VLOOKUP(C213,'Dungeon&amp;Framework'!CF:CK,3,FALSE),"") = 0,"",IFERROR(VLOOKUP(C213,'Dungeon&amp;Framework'!CF:CK,3,FALSE),"") )</f>
        <v>2</v>
      </c>
      <c r="G213" t="str">
        <f>IF( IFERROR(VLOOKUP(C213,'Dungeon&amp;Framework'!CF:CM,8,FALSE),"") = 0, "",IFERROR(VLOOKUP(C213,'Dungeon&amp;Framework'!CF:CM,8,FALSE),""))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IF(IFERROR(VLOOKUP(C214,'Dungeon&amp;Framework'!CF:CK,3,FALSE),"") = 0,"",IFERROR(VLOOKUP(C214,'Dungeon&amp;Framework'!CF:CK,3,FALSE),"") )</f>
        <v/>
      </c>
      <c r="G214" t="str">
        <f>IF( IFERROR(VLOOKUP(C214,'Dungeon&amp;Framework'!CF:CM,8,FALSE),"") = 0, "",IFERROR(VLOOKUP(C214,'Dungeon&amp;Framework'!CF:CM,8,FALSE),""))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IF(IFERROR(VLOOKUP(C215,'Dungeon&amp;Framework'!CF:CK,3,FALSE),"") = 0,"",IFERROR(VLOOKUP(C215,'Dungeon&amp;Framework'!CF:CK,3,FALSE),"") )</f>
        <v/>
      </c>
      <c r="G215" t="str">
        <f>IF( IFERROR(VLOOKUP(C215,'Dungeon&amp;Framework'!CF:CM,8,FALSE),"") = 0, "",IFERROR(VLOOKUP(C215,'Dungeon&amp;Framework'!CF:CM,8,FALSE),""))</f>
        <v/>
      </c>
      <c r="H215" t="s">
        <v>517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IF(IFERROR(VLOOKUP(C216,'Dungeon&amp;Framework'!CF:CK,3,FALSE),"") = 0,"",IFERROR(VLOOKUP(C216,'Dungeon&amp;Framework'!CF:CK,3,FALSE),"") )</f>
        <v/>
      </c>
      <c r="G216" t="str">
        <f>IF( IFERROR(VLOOKUP(C216,'Dungeon&amp;Framework'!CF:CM,8,FALSE),"") = 0, "",IFERROR(VLOOKUP(C216,'Dungeon&amp;Framework'!CF:CM,8,FALSE),""))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IF(IFERROR(VLOOKUP(C217,'Dungeon&amp;Framework'!CF:CK,3,FALSE),"") = 0,"",IFERROR(VLOOKUP(C217,'Dungeon&amp;Framework'!CF:CK,3,FALSE),"") )</f>
        <v/>
      </c>
      <c r="G217" t="str">
        <f>IF( IFERROR(VLOOKUP(C217,'Dungeon&amp;Framework'!CF:CM,8,FALSE),"") = 0, "",IFERROR(VLOOKUP(C217,'Dungeon&amp;Framework'!CF:CM,8,FALSE),""))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IF(IFERROR(VLOOKUP(C218,'Dungeon&amp;Framework'!CF:CK,3,FALSE),"") = 0,"",IFERROR(VLOOKUP(C218,'Dungeon&amp;Framework'!CF:CK,3,FALSE),"") )</f>
        <v/>
      </c>
      <c r="G218" t="str">
        <f>IF( IFERROR(VLOOKUP(C218,'Dungeon&amp;Framework'!CF:CM,8,FALSE),"") = 0, "",IFERROR(VLOOKUP(C218,'Dungeon&amp;Framework'!CF:CM,8,FALSE),""))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IF(IFERROR(VLOOKUP(C219,'Dungeon&amp;Framework'!CF:CK,3,FALSE),"") = 0,"",IFERROR(VLOOKUP(C219,'Dungeon&amp;Framework'!CF:CK,3,FALSE),"") )</f>
        <v/>
      </c>
      <c r="G219" t="str">
        <f>IF( IFERROR(VLOOKUP(C219,'Dungeon&amp;Framework'!CF:CM,8,FALSE),"") = 0, "",IFERROR(VLOOKUP(C219,'Dungeon&amp;Framework'!CF:CM,8,FALSE),""))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IF(IFERROR(VLOOKUP(C220,'Dungeon&amp;Framework'!CF:CK,3,FALSE),"") = 0,"",IFERROR(VLOOKUP(C220,'Dungeon&amp;Framework'!CF:CK,3,FALSE),"") )</f>
        <v>3</v>
      </c>
      <c r="G220" t="str">
        <f>IF( IFERROR(VLOOKUP(C220,'Dungeon&amp;Framework'!CF:CM,8,FALSE),"") = 0, "",IFERROR(VLOOKUP(C220,'Dungeon&amp;Framework'!CF:CM,8,FALSE),""))</f>
        <v/>
      </c>
      <c r="H220" t="s">
        <v>520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IF(IFERROR(VLOOKUP(C221,'Dungeon&amp;Framework'!CF:CK,3,FALSE),"") = 0,"",IFERROR(VLOOKUP(C221,'Dungeon&amp;Framework'!CF:CK,3,FALSE),"") )</f>
        <v/>
      </c>
      <c r="G221" t="str">
        <f>IF( IFERROR(VLOOKUP(C221,'Dungeon&amp;Framework'!CF:CM,8,FALSE),"") = 0, "",IFERROR(VLOOKUP(C221,'Dungeon&amp;Framework'!CF:CM,8,FALSE),""))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IF(IFERROR(VLOOKUP(C222,'Dungeon&amp;Framework'!CF:CK,3,FALSE),"") = 0,"",IFERROR(VLOOKUP(C222,'Dungeon&amp;Framework'!CF:CK,3,FALSE),"") )</f>
        <v/>
      </c>
      <c r="G222" t="str">
        <f>IF( IFERROR(VLOOKUP(C222,'Dungeon&amp;Framework'!CF:CM,8,FALSE),"") = 0, "",IFERROR(VLOOKUP(C222,'Dungeon&amp;Framework'!CF:CM,8,FALSE),""))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IF(IFERROR(VLOOKUP(C223,'Dungeon&amp;Framework'!CF:CK,3,FALSE),"") = 0,"",IFERROR(VLOOKUP(C223,'Dungeon&amp;Framework'!CF:CK,3,FALSE),"") )</f>
        <v/>
      </c>
      <c r="G223" t="str">
        <f>IF( IFERROR(VLOOKUP(C223,'Dungeon&amp;Framework'!CF:CM,8,FALSE),"") = 0, "",IFERROR(VLOOKUP(C223,'Dungeon&amp;Framework'!CF:CM,8,FALSE),""))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IF(IFERROR(VLOOKUP(C224,'Dungeon&amp;Framework'!CF:CK,3,FALSE),"") = 0,"",IFERROR(VLOOKUP(C224,'Dungeon&amp;Framework'!CF:CK,3,FALSE),"") )</f>
        <v/>
      </c>
      <c r="G224" t="str">
        <f>IF( IFERROR(VLOOKUP(C224,'Dungeon&amp;Framework'!CF:CM,8,FALSE),"") = 0, "",IFERROR(VLOOKUP(C224,'Dungeon&amp;Framework'!CF:CM,8,FALSE),""))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IF(IFERROR(VLOOKUP(C225,'Dungeon&amp;Framework'!CF:CK,3,FALSE),"") = 0,"",IFERROR(VLOOKUP(C225,'Dungeon&amp;Framework'!CF:CK,3,FALSE),"") )</f>
        <v/>
      </c>
      <c r="G225" t="str">
        <f>IF( IFERROR(VLOOKUP(C225,'Dungeon&amp;Framework'!CF:CM,8,FALSE),"") = 0, "",IFERROR(VLOOKUP(C225,'Dungeon&amp;Framework'!CF:CM,8,FALSE),""))</f>
        <v/>
      </c>
      <c r="H225" t="s">
        <v>518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IF(IFERROR(VLOOKUP(C226,'Dungeon&amp;Framework'!CF:CK,3,FALSE),"") = 0,"",IFERROR(VLOOKUP(C226,'Dungeon&amp;Framework'!CF:CK,3,FALSE),"") )</f>
        <v/>
      </c>
      <c r="F226">
        <v>1</v>
      </c>
      <c r="G226" t="str">
        <f>IF( IFERROR(VLOOKUP(C226,'Dungeon&amp;Framework'!CF:CM,8,FALSE),"") = 0, "",IFERROR(VLOOKUP(C226,'Dungeon&amp;Framework'!CF:CM,8,FALSE),""))</f>
        <v/>
      </c>
      <c r="H226" t="s">
        <v>511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IF(IFERROR(VLOOKUP(C227,'Dungeon&amp;Framework'!CF:CK,3,FALSE),"") = 0,"",IFERROR(VLOOKUP(C227,'Dungeon&amp;Framework'!CF:CK,3,FALSE),"") )</f>
        <v>4</v>
      </c>
      <c r="G227" t="str">
        <f>IF( IFERROR(VLOOKUP(C227,'Dungeon&amp;Framework'!CF:CM,8,FALSE),"") = 0, "",IFERROR(VLOOKUP(C227,'Dungeon&amp;Framework'!CF:CM,8,FALSE),""))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IF(IFERROR(VLOOKUP(C228,'Dungeon&amp;Framework'!CF:CK,3,FALSE),"") = 0,"",IFERROR(VLOOKUP(C228,'Dungeon&amp;Framework'!CF:CK,3,FALSE),"") )</f>
        <v/>
      </c>
      <c r="G228" t="str">
        <f>IF( IFERROR(VLOOKUP(C228,'Dungeon&amp;Framework'!CF:CM,8,FALSE),"") = 0, "",IFERROR(VLOOKUP(C228,'Dungeon&amp;Framework'!CF:CM,8,FALSE),""))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IF(IFERROR(VLOOKUP(C229,'Dungeon&amp;Framework'!CF:CK,3,FALSE),"") = 0,"",IFERROR(VLOOKUP(C229,'Dungeon&amp;Framework'!CF:CK,3,FALSE),"") )</f>
        <v/>
      </c>
      <c r="G229" t="str">
        <f>IF( IFERROR(VLOOKUP(C229,'Dungeon&amp;Framework'!CF:CM,8,FALSE),"") = 0, "",IFERROR(VLOOKUP(C229,'Dungeon&amp;Framework'!CF:CM,8,FALSE),""))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IF(IFERROR(VLOOKUP(C230,'Dungeon&amp;Framework'!CF:CK,3,FALSE),"") = 0,"",IFERROR(VLOOKUP(C230,'Dungeon&amp;Framework'!CF:CK,3,FALSE),"") )</f>
        <v/>
      </c>
      <c r="G230" t="str">
        <f>IF( IFERROR(VLOOKUP(C230,'Dungeon&amp;Framework'!CF:CM,8,FALSE),"") = 0, "",IFERROR(VLOOKUP(C230,'Dungeon&amp;Framework'!CF:CM,8,FALSE),""))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IF(IFERROR(VLOOKUP(C231,'Dungeon&amp;Framework'!CF:CK,3,FALSE),"") = 0,"",IFERROR(VLOOKUP(C231,'Dungeon&amp;Framework'!CF:CK,3,FALSE),"") )</f>
        <v/>
      </c>
      <c r="G231" t="str">
        <f>IF( IFERROR(VLOOKUP(C231,'Dungeon&amp;Framework'!CF:CM,8,FALSE),"") = 0, "",IFERROR(VLOOKUP(C231,'Dungeon&amp;Framework'!CF:CM,8,FALSE),""))</f>
        <v/>
      </c>
      <c r="H231" t="s">
        <v>520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IF(IFERROR(VLOOKUP(C232,'Dungeon&amp;Framework'!CF:CK,3,FALSE),"") = 0,"",IFERROR(VLOOKUP(C232,'Dungeon&amp;Framework'!CF:CK,3,FALSE),"") )</f>
        <v/>
      </c>
      <c r="G232" t="str">
        <f>IF( IFERROR(VLOOKUP(C232,'Dungeon&amp;Framework'!CF:CM,8,FALSE),"") = 0, "",IFERROR(VLOOKUP(C232,'Dungeon&amp;Framework'!CF:CM,8,FALSE),""))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IF(IFERROR(VLOOKUP(C233,'Dungeon&amp;Framework'!CF:CK,3,FALSE),"") = 0,"",IFERROR(VLOOKUP(C233,'Dungeon&amp;Framework'!CF:CK,3,FALSE),"") )</f>
        <v/>
      </c>
      <c r="G233" t="str">
        <f>IF( IFERROR(VLOOKUP(C233,'Dungeon&amp;Framework'!CF:CM,8,FALSE),"") = 0, "",IFERROR(VLOOKUP(C233,'Dungeon&amp;Framework'!CF:CM,8,FALSE),""))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IF(IFERROR(VLOOKUP(C234,'Dungeon&amp;Framework'!CF:CK,3,FALSE),"") = 0,"",IFERROR(VLOOKUP(C234,'Dungeon&amp;Framework'!CF:CK,3,FALSE),"") )</f>
        <v>5</v>
      </c>
      <c r="G234" t="str">
        <f>IF( IFERROR(VLOOKUP(C234,'Dungeon&amp;Framework'!CF:CM,8,FALSE),"") = 0, "",IFERROR(VLOOKUP(C234,'Dungeon&amp;Framework'!CF:CM,8,FALSE),""))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IF(IFERROR(VLOOKUP(C235,'Dungeon&amp;Framework'!CF:CK,3,FALSE),"") = 0,"",IFERROR(VLOOKUP(C235,'Dungeon&amp;Framework'!CF:CK,3,FALSE),"") )</f>
        <v/>
      </c>
      <c r="G235" t="str">
        <f>IF( IFERROR(VLOOKUP(C235,'Dungeon&amp;Framework'!CF:CM,8,FALSE),"") = 0, "",IFERROR(VLOOKUP(C235,'Dungeon&amp;Framework'!CF:CM,8,FALSE),""))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IF(IFERROR(VLOOKUP(C236,'Dungeon&amp;Framework'!CF:CK,3,FALSE),"") = 0,"",IFERROR(VLOOKUP(C236,'Dungeon&amp;Framework'!CF:CK,3,FALSE),"") )</f>
        <v/>
      </c>
      <c r="G236" t="str">
        <f>IF( IFERROR(VLOOKUP(C236,'Dungeon&amp;Framework'!CF:CM,8,FALSE),"") = 0, "",IFERROR(VLOOKUP(C236,'Dungeon&amp;Framework'!CF:CM,8,FALSE),""))</f>
        <v/>
      </c>
      <c r="H236" t="s">
        <v>521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IF(IFERROR(VLOOKUP(C237,'Dungeon&amp;Framework'!CF:CK,3,FALSE),"") = 0,"",IFERROR(VLOOKUP(C237,'Dungeon&amp;Framework'!CF:CK,3,FALSE),"") )</f>
        <v/>
      </c>
      <c r="G237" t="str">
        <f>IF( IFERROR(VLOOKUP(C237,'Dungeon&amp;Framework'!CF:CM,8,FALSE),"") = 0, "",IFERROR(VLOOKUP(C237,'Dungeon&amp;Framework'!CF:CM,8,FALSE),""))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IF(IFERROR(VLOOKUP(C238,'Dungeon&amp;Framework'!CF:CK,3,FALSE),"") = 0,"",IFERROR(VLOOKUP(C238,'Dungeon&amp;Framework'!CF:CK,3,FALSE),"") )</f>
        <v/>
      </c>
      <c r="G238" t="str">
        <f>IF( IFERROR(VLOOKUP(C238,'Dungeon&amp;Framework'!CF:CM,8,FALSE),"") = 0, "",IFERROR(VLOOKUP(C238,'Dungeon&amp;Framework'!CF:CM,8,FALSE),""))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IF(IFERROR(VLOOKUP(C239,'Dungeon&amp;Framework'!CF:CK,3,FALSE),"") = 0,"",IFERROR(VLOOKUP(C239,'Dungeon&amp;Framework'!CF:CK,3,FALSE),"") )</f>
        <v/>
      </c>
      <c r="G239" t="str">
        <f>IF( IFERROR(VLOOKUP(C239,'Dungeon&amp;Framework'!CF:CM,8,FALSE),"") = 0, "",IFERROR(VLOOKUP(C239,'Dungeon&amp;Framework'!CF:CM,8,FALSE),""))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IF(IFERROR(VLOOKUP(C240,'Dungeon&amp;Framework'!CF:CK,3,FALSE),"") = 0,"",IFERROR(VLOOKUP(C240,'Dungeon&amp;Framework'!CF:CK,3,FALSE),"") )</f>
        <v/>
      </c>
      <c r="G240" t="str">
        <f>IF( IFERROR(VLOOKUP(C240,'Dungeon&amp;Framework'!CF:CM,8,FALSE),"") = 0, "",IFERROR(VLOOKUP(C240,'Dungeon&amp;Framework'!CF:CM,8,FALSE),""))</f>
        <v/>
      </c>
      <c r="H240" t="s">
        <v>519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34" customFormat="1" x14ac:dyDescent="0.2">
      <c r="C241" s="34">
        <v>240</v>
      </c>
      <c r="D241" s="34">
        <f>IF(IFERROR(VLOOKUP(C241,'Dungeon&amp;Framework'!CF:CK,3,FALSE),"") = 0,"",IFERROR(VLOOKUP(C241,'Dungeon&amp;Framework'!CF:CK,3,FALSE),"") )</f>
        <v>6</v>
      </c>
      <c r="F241" s="34">
        <v>1</v>
      </c>
      <c r="G241" s="34">
        <f>IF( IFERROR(VLOOKUP(C241,'Dungeon&amp;Framework'!CF:CM,8,FALSE),"") = 0, "",IFERROR(VLOOKUP(C241,'Dungeon&amp;Framework'!CF:CM,8,FALSE),""))</f>
        <v>26840</v>
      </c>
      <c r="H241" s="34" t="s">
        <v>513</v>
      </c>
      <c r="I241" s="34">
        <v>6000</v>
      </c>
      <c r="J241" s="34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IF(IFERROR(VLOOKUP(C242,'Dungeon&amp;Framework'!CF:CK,3,FALSE),"") = 0,"",IFERROR(VLOOKUP(C242,'Dungeon&amp;Framework'!CF:CK,3,FALSE),"") )</f>
        <v/>
      </c>
      <c r="G242" t="str">
        <f>IF( IFERROR(VLOOKUP(C242,'Dungeon&amp;Framework'!CF:CM,8,FALSE),"") = 0, "",IFERROR(VLOOKUP(C242,'Dungeon&amp;Framework'!CF:CM,8,FALSE),""))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IF(IFERROR(VLOOKUP(C243,'Dungeon&amp;Framework'!CF:CK,3,FALSE),"") = 0,"",IFERROR(VLOOKUP(C243,'Dungeon&amp;Framework'!CF:CK,3,FALSE),"") )</f>
        <v/>
      </c>
      <c r="G243" t="str">
        <f>IF( IFERROR(VLOOKUP(C243,'Dungeon&amp;Framework'!CF:CM,8,FALSE),"") = 0, "",IFERROR(VLOOKUP(C243,'Dungeon&amp;Framework'!CF:CM,8,FALSE),""))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IF(IFERROR(VLOOKUP(C244,'Dungeon&amp;Framework'!CF:CK,3,FALSE),"") = 0,"",IFERROR(VLOOKUP(C244,'Dungeon&amp;Framework'!CF:CK,3,FALSE),"") )</f>
        <v/>
      </c>
      <c r="G244" t="str">
        <f>IF( IFERROR(VLOOKUP(C244,'Dungeon&amp;Framework'!CF:CM,8,FALSE),"") = 0, "",IFERROR(VLOOKUP(C244,'Dungeon&amp;Framework'!CF:CM,8,FALSE),""))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IF(IFERROR(VLOOKUP(C245,'Dungeon&amp;Framework'!CF:CK,3,FALSE),"") = 0,"",IFERROR(VLOOKUP(C245,'Dungeon&amp;Framework'!CF:CK,3,FALSE),"") )</f>
        <v/>
      </c>
      <c r="G245" t="str">
        <f>IF( IFERROR(VLOOKUP(C245,'Dungeon&amp;Framework'!CF:CM,8,FALSE),"") = 0, "",IFERROR(VLOOKUP(C245,'Dungeon&amp;Framework'!CF:CM,8,FALSE),""))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IF(IFERROR(VLOOKUP(C246,'Dungeon&amp;Framework'!CF:CK,3,FALSE),"") = 0,"",IFERROR(VLOOKUP(C246,'Dungeon&amp;Framework'!CF:CK,3,FALSE),"") )</f>
        <v/>
      </c>
      <c r="G246" t="str">
        <f>IF( IFERROR(VLOOKUP(C246,'Dungeon&amp;Framework'!CF:CM,8,FALSE),"") = 0, "",IFERROR(VLOOKUP(C246,'Dungeon&amp;Framework'!CF:CM,8,FALSE),""))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IF(IFERROR(VLOOKUP(C247,'Dungeon&amp;Framework'!CF:CK,3,FALSE),"") = 0,"",IFERROR(VLOOKUP(C247,'Dungeon&amp;Framework'!CF:CK,3,FALSE),"") )</f>
        <v/>
      </c>
      <c r="G247" t="str">
        <f>IF( IFERROR(VLOOKUP(C247,'Dungeon&amp;Framework'!CF:CM,8,FALSE),"") = 0, "",IFERROR(VLOOKUP(C247,'Dungeon&amp;Framework'!CF:CM,8,FALSE),""))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IF(IFERROR(VLOOKUP(C248,'Dungeon&amp;Framework'!CF:CK,3,FALSE),"") = 0,"",IFERROR(VLOOKUP(C248,'Dungeon&amp;Framework'!CF:CK,3,FALSE),"") )</f>
        <v/>
      </c>
      <c r="G248" t="str">
        <f>IF( IFERROR(VLOOKUP(C248,'Dungeon&amp;Framework'!CF:CM,8,FALSE),"") = 0, "",IFERROR(VLOOKUP(C248,'Dungeon&amp;Framework'!CF:CM,8,FALSE),""))</f>
        <v/>
      </c>
      <c r="H248" t="s">
        <v>501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IF(IFERROR(VLOOKUP(C249,'Dungeon&amp;Framework'!CF:CK,3,FALSE),"") = 0,"",IFERROR(VLOOKUP(C249,'Dungeon&amp;Framework'!CF:CK,3,FALSE),"") )</f>
        <v/>
      </c>
      <c r="G249" t="str">
        <f>IF( IFERROR(VLOOKUP(C249,'Dungeon&amp;Framework'!CF:CM,8,FALSE),"") = 0, "",IFERROR(VLOOKUP(C249,'Dungeon&amp;Framework'!CF:CM,8,FALSE),""))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IF(IFERROR(VLOOKUP(C250,'Dungeon&amp;Framework'!CF:CK,3,FALSE),"") = 0,"",IFERROR(VLOOKUP(C250,'Dungeon&amp;Framework'!CF:CK,3,FALSE),"") )</f>
        <v/>
      </c>
      <c r="G250" t="str">
        <f>IF( IFERROR(VLOOKUP(C250,'Dungeon&amp;Framework'!CF:CM,8,FALSE),"") = 0, "",IFERROR(VLOOKUP(C250,'Dungeon&amp;Framework'!CF:CM,8,FALSE),""))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IF(IFERROR(VLOOKUP(C251,'Dungeon&amp;Framework'!CF:CK,3,FALSE),"") = 0,"",IFERROR(VLOOKUP(C251,'Dungeon&amp;Framework'!CF:CK,3,FALSE),"") )</f>
        <v/>
      </c>
      <c r="G251" t="str">
        <f>IF( IFERROR(VLOOKUP(C251,'Dungeon&amp;Framework'!CF:CM,8,FALSE),"") = 0, "",IFERROR(VLOOKUP(C251,'Dungeon&amp;Framework'!CF:CM,8,FALSE),""))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IF(IFERROR(VLOOKUP(C252,'Dungeon&amp;Framework'!CF:CK,3,FALSE),"") = 0,"",IFERROR(VLOOKUP(C252,'Dungeon&amp;Framework'!CF:CK,3,FALSE),"") )</f>
        <v/>
      </c>
      <c r="G252" t="str">
        <f>IF( IFERROR(VLOOKUP(C252,'Dungeon&amp;Framework'!CF:CM,8,FALSE),"") = 0, "",IFERROR(VLOOKUP(C252,'Dungeon&amp;Framework'!CF:CM,8,FALSE),""))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IF(IFERROR(VLOOKUP(C253,'Dungeon&amp;Framework'!CF:CK,3,FALSE),"") = 0,"",IFERROR(VLOOKUP(C253,'Dungeon&amp;Framework'!CF:CK,3,FALSE),"") )</f>
        <v/>
      </c>
      <c r="G253" t="str">
        <f>IF( IFERROR(VLOOKUP(C253,'Dungeon&amp;Framework'!CF:CM,8,FALSE),"") = 0, "",IFERROR(VLOOKUP(C253,'Dungeon&amp;Framework'!CF:CM,8,FALSE),""))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IF(IFERROR(VLOOKUP(C254,'Dungeon&amp;Framework'!CF:CK,3,FALSE),"") = 0,"",IFERROR(VLOOKUP(C254,'Dungeon&amp;Framework'!CF:CK,3,FALSE),"") )</f>
        <v/>
      </c>
      <c r="G254" t="str">
        <f>IF( IFERROR(VLOOKUP(C254,'Dungeon&amp;Framework'!CF:CM,8,FALSE),"") = 0, "",IFERROR(VLOOKUP(C254,'Dungeon&amp;Framework'!CF:CM,8,FALSE),""))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IF(IFERROR(VLOOKUP(C255,'Dungeon&amp;Framework'!CF:CK,3,FALSE),"") = 0,"",IFERROR(VLOOKUP(C255,'Dungeon&amp;Framework'!CF:CK,3,FALSE),"") )</f>
        <v/>
      </c>
      <c r="G255" t="str">
        <f>IF( IFERROR(VLOOKUP(C255,'Dungeon&amp;Framework'!CF:CM,8,FALSE),"") = 0, "",IFERROR(VLOOKUP(C255,'Dungeon&amp;Framework'!CF:CM,8,FALSE),""))</f>
        <v/>
      </c>
      <c r="H255" t="s">
        <v>506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IF(IFERROR(VLOOKUP(C256,'Dungeon&amp;Framework'!CF:CK,3,FALSE),"") = 0,"",IFERROR(VLOOKUP(C256,'Dungeon&amp;Framework'!CF:CK,3,FALSE),"") )</f>
        <v/>
      </c>
      <c r="G256" t="str">
        <f>IF( IFERROR(VLOOKUP(C256,'Dungeon&amp;Framework'!CF:CM,8,FALSE),"") = 0, "",IFERROR(VLOOKUP(C256,'Dungeon&amp;Framework'!CF:CM,8,FALSE),""))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IF(IFERROR(VLOOKUP(C257,'Dungeon&amp;Framework'!CF:CK,3,FALSE),"") = 0,"",IFERROR(VLOOKUP(C257,'Dungeon&amp;Framework'!CF:CK,3,FALSE),"") )</f>
        <v/>
      </c>
      <c r="G257" t="str">
        <f>IF( IFERROR(VLOOKUP(C257,'Dungeon&amp;Framework'!CF:CM,8,FALSE),"") = 0, "",IFERROR(VLOOKUP(C257,'Dungeon&amp;Framework'!CF:CM,8,FALSE),""))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IF(IFERROR(VLOOKUP(C258,'Dungeon&amp;Framework'!CF:CK,3,FALSE),"") = 0,"",IFERROR(VLOOKUP(C258,'Dungeon&amp;Framework'!CF:CK,3,FALSE),"") )</f>
        <v/>
      </c>
      <c r="G258" t="str">
        <f>IF( IFERROR(VLOOKUP(C258,'Dungeon&amp;Framework'!CF:CM,8,FALSE),"") = 0, "",IFERROR(VLOOKUP(C258,'Dungeon&amp;Framework'!CF:CM,8,FALSE),""))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IF(IFERROR(VLOOKUP(C259,'Dungeon&amp;Framework'!CF:CK,3,FALSE),"") = 0,"",IFERROR(VLOOKUP(C259,'Dungeon&amp;Framework'!CF:CK,3,FALSE),"") )</f>
        <v/>
      </c>
      <c r="G259" t="str">
        <f>IF( IFERROR(VLOOKUP(C259,'Dungeon&amp;Framework'!CF:CM,8,FALSE),"") = 0, "",IFERROR(VLOOKUP(C259,'Dungeon&amp;Framework'!CF:CM,8,FALSE),""))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IF(IFERROR(VLOOKUP(C260,'Dungeon&amp;Framework'!CF:CK,3,FALSE),"") = 0,"",IFERROR(VLOOKUP(C260,'Dungeon&amp;Framework'!CF:CK,3,FALSE),"") )</f>
        <v/>
      </c>
      <c r="G260" t="str">
        <f>IF( IFERROR(VLOOKUP(C260,'Dungeon&amp;Framework'!CF:CM,8,FALSE),"") = 0, "",IFERROR(VLOOKUP(C260,'Dungeon&amp;Framework'!CF:CM,8,FALSE),""))</f>
        <v/>
      </c>
      <c r="H260" t="s">
        <v>516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IF(IFERROR(VLOOKUP(C261,'Dungeon&amp;Framework'!CF:CK,3,FALSE),"") = 0,"",IFERROR(VLOOKUP(C261,'Dungeon&amp;Framework'!CF:CK,3,FALSE),"") )</f>
        <v/>
      </c>
      <c r="F261">
        <v>1</v>
      </c>
      <c r="G261" t="str">
        <f>IF( IFERROR(VLOOKUP(C261,'Dungeon&amp;Framework'!CF:CM,8,FALSE),"") = 0, "",IFERROR(VLOOKUP(C261,'Dungeon&amp;Framework'!CF:CM,8,FALSE),""))</f>
        <v/>
      </c>
      <c r="H261" t="s">
        <v>500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IF(IFERROR(VLOOKUP(C262,'Dungeon&amp;Framework'!CF:CK,3,FALSE),"") = 0,"",IFERROR(VLOOKUP(C262,'Dungeon&amp;Framework'!CF:CK,3,FALSE),"") )</f>
        <v/>
      </c>
      <c r="G262" t="str">
        <f>IF( IFERROR(VLOOKUP(C262,'Dungeon&amp;Framework'!CF:CM,8,FALSE),"") = 0, "",IFERROR(VLOOKUP(C262,'Dungeon&amp;Framework'!CF:CM,8,FALSE),""))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IF(IFERROR(VLOOKUP(C263,'Dungeon&amp;Framework'!CF:CK,3,FALSE),"") = 0,"",IFERROR(VLOOKUP(C263,'Dungeon&amp;Framework'!CF:CK,3,FALSE),"") )</f>
        <v/>
      </c>
      <c r="G263" t="str">
        <f>IF( IFERROR(VLOOKUP(C263,'Dungeon&amp;Framework'!CF:CM,8,FALSE),"") = 0, "",IFERROR(VLOOKUP(C263,'Dungeon&amp;Framework'!CF:CM,8,FALSE),""))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IF(IFERROR(VLOOKUP(C264,'Dungeon&amp;Framework'!CF:CK,3,FALSE),"") = 0,"",IFERROR(VLOOKUP(C264,'Dungeon&amp;Framework'!CF:CK,3,FALSE),"") )</f>
        <v/>
      </c>
      <c r="G264" t="str">
        <f>IF( IFERROR(VLOOKUP(C264,'Dungeon&amp;Framework'!CF:CM,8,FALSE),"") = 0, "",IFERROR(VLOOKUP(C264,'Dungeon&amp;Framework'!CF:CM,8,FALSE),""))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IF(IFERROR(VLOOKUP(C265,'Dungeon&amp;Framework'!CF:CK,3,FALSE),"") = 0,"",IFERROR(VLOOKUP(C265,'Dungeon&amp;Framework'!CF:CK,3,FALSE),"") )</f>
        <v/>
      </c>
      <c r="G265" t="str">
        <f>IF( IFERROR(VLOOKUP(C265,'Dungeon&amp;Framework'!CF:CM,8,FALSE),"") = 0, "",IFERROR(VLOOKUP(C265,'Dungeon&amp;Framework'!CF:CM,8,FALSE),""))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IF(IFERROR(VLOOKUP(C266,'Dungeon&amp;Framework'!CF:CK,3,FALSE),"") = 0,"",IFERROR(VLOOKUP(C266,'Dungeon&amp;Framework'!CF:CK,3,FALSE),"") )</f>
        <v/>
      </c>
      <c r="G266" t="str">
        <f>IF( IFERROR(VLOOKUP(C266,'Dungeon&amp;Framework'!CF:CM,8,FALSE),"") = 0, "",IFERROR(VLOOKUP(C266,'Dungeon&amp;Framework'!CF:CM,8,FALSE),""))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IF(IFERROR(VLOOKUP(C267,'Dungeon&amp;Framework'!CF:CK,3,FALSE),"") = 0,"",IFERROR(VLOOKUP(C267,'Dungeon&amp;Framework'!CF:CK,3,FALSE),"") )</f>
        <v/>
      </c>
      <c r="G267" t="str">
        <f>IF( IFERROR(VLOOKUP(C267,'Dungeon&amp;Framework'!CF:CM,8,FALSE),"") = 0, "",IFERROR(VLOOKUP(C267,'Dungeon&amp;Framework'!CF:CM,8,FALSE),""))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IF(IFERROR(VLOOKUP(C268,'Dungeon&amp;Framework'!CF:CK,3,FALSE),"") = 0,"",IFERROR(VLOOKUP(C268,'Dungeon&amp;Framework'!CF:CK,3,FALSE),"") )</f>
        <v/>
      </c>
      <c r="G268" t="str">
        <f>IF( IFERROR(VLOOKUP(C268,'Dungeon&amp;Framework'!CF:CM,8,FALSE),"") = 0, "",IFERROR(VLOOKUP(C268,'Dungeon&amp;Framework'!CF:CM,8,FALSE),""))</f>
        <v/>
      </c>
      <c r="H268" t="s">
        <v>515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IF(IFERROR(VLOOKUP(C269,'Dungeon&amp;Framework'!CF:CK,3,FALSE),"") = 0,"",IFERROR(VLOOKUP(C269,'Dungeon&amp;Framework'!CF:CK,3,FALSE),"") )</f>
        <v/>
      </c>
      <c r="G269" t="str">
        <f>IF( IFERROR(VLOOKUP(C269,'Dungeon&amp;Framework'!CF:CM,8,FALSE),"") = 0, "",IFERROR(VLOOKUP(C269,'Dungeon&amp;Framework'!CF:CM,8,FALSE),""))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IF(IFERROR(VLOOKUP(C270,'Dungeon&amp;Framework'!CF:CK,3,FALSE),"") = 0,"",IFERROR(VLOOKUP(C270,'Dungeon&amp;Framework'!CF:CK,3,FALSE),"") )</f>
        <v/>
      </c>
      <c r="G270" t="str">
        <f>IF( IFERROR(VLOOKUP(C270,'Dungeon&amp;Framework'!CF:CM,8,FALSE),"") = 0, "",IFERROR(VLOOKUP(C270,'Dungeon&amp;Framework'!CF:CM,8,FALSE),""))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IF(IFERROR(VLOOKUP(C271,'Dungeon&amp;Framework'!CF:CK,3,FALSE),"") = 0,"",IFERROR(VLOOKUP(C271,'Dungeon&amp;Framework'!CF:CK,3,FALSE),"") )</f>
        <v/>
      </c>
      <c r="G271" t="str">
        <f>IF( IFERROR(VLOOKUP(C271,'Dungeon&amp;Framework'!CF:CM,8,FALSE),"") = 0, "",IFERROR(VLOOKUP(C271,'Dungeon&amp;Framework'!CF:CM,8,FALSE),""))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IF(IFERROR(VLOOKUP(C272,'Dungeon&amp;Framework'!CF:CK,3,FALSE),"") = 0,"",IFERROR(VLOOKUP(C272,'Dungeon&amp;Framework'!CF:CK,3,FALSE),"") )</f>
        <v/>
      </c>
      <c r="G272" t="str">
        <f>IF( IFERROR(VLOOKUP(C272,'Dungeon&amp;Framework'!CF:CM,8,FALSE),"") = 0, "",IFERROR(VLOOKUP(C272,'Dungeon&amp;Framework'!CF:CM,8,FALSE),""))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IF(IFERROR(VLOOKUP(C273,'Dungeon&amp;Framework'!CF:CK,3,FALSE),"") = 0,"",IFERROR(VLOOKUP(C273,'Dungeon&amp;Framework'!CF:CK,3,FALSE),"") )</f>
        <v/>
      </c>
      <c r="G273" t="str">
        <f>IF( IFERROR(VLOOKUP(C273,'Dungeon&amp;Framework'!CF:CM,8,FALSE),"") = 0, "",IFERROR(VLOOKUP(C273,'Dungeon&amp;Framework'!CF:CM,8,FALSE),""))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IF(IFERROR(VLOOKUP(C274,'Dungeon&amp;Framework'!CF:CK,3,FALSE),"") = 0,"",IFERROR(VLOOKUP(C274,'Dungeon&amp;Framework'!CF:CK,3,FALSE),"") )</f>
        <v/>
      </c>
      <c r="G274" t="str">
        <f>IF( IFERROR(VLOOKUP(C274,'Dungeon&amp;Framework'!CF:CM,8,FALSE),"") = 0, "",IFERROR(VLOOKUP(C274,'Dungeon&amp;Framework'!CF:CM,8,FALSE),""))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IF(IFERROR(VLOOKUP(C275,'Dungeon&amp;Framework'!CF:CK,3,FALSE),"") = 0,"",IFERROR(VLOOKUP(C275,'Dungeon&amp;Framework'!CF:CK,3,FALSE),"") )</f>
        <v/>
      </c>
      <c r="G275" t="str">
        <f>IF( IFERROR(VLOOKUP(C275,'Dungeon&amp;Framework'!CF:CM,8,FALSE),"") = 0, "",IFERROR(VLOOKUP(C275,'Dungeon&amp;Framework'!CF:CM,8,FALSE),""))</f>
        <v/>
      </c>
      <c r="H275" t="s">
        <v>520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IF(IFERROR(VLOOKUP(C276,'Dungeon&amp;Framework'!CF:CK,3,FALSE),"") = 0,"",IFERROR(VLOOKUP(C276,'Dungeon&amp;Framework'!CF:CK,3,FALSE),"") )</f>
        <v/>
      </c>
      <c r="G276" t="str">
        <f>IF( IFERROR(VLOOKUP(C276,'Dungeon&amp;Framework'!CF:CM,8,FALSE),"") = 0, "",IFERROR(VLOOKUP(C276,'Dungeon&amp;Framework'!CF:CM,8,FALSE),""))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IF(IFERROR(VLOOKUP(C277,'Dungeon&amp;Framework'!CF:CK,3,FALSE),"") = 0,"",IFERROR(VLOOKUP(C277,'Dungeon&amp;Framework'!CF:CK,3,FALSE),"") )</f>
        <v/>
      </c>
      <c r="G277" t="str">
        <f>IF( IFERROR(VLOOKUP(C277,'Dungeon&amp;Framework'!CF:CM,8,FALSE),"") = 0, "",IFERROR(VLOOKUP(C277,'Dungeon&amp;Framework'!CF:CM,8,FALSE),""))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IF(IFERROR(VLOOKUP(C278,'Dungeon&amp;Framework'!CF:CK,3,FALSE),"") = 0,"",IFERROR(VLOOKUP(C278,'Dungeon&amp;Framework'!CF:CK,3,FALSE),"") )</f>
        <v/>
      </c>
      <c r="G278" t="str">
        <f>IF( IFERROR(VLOOKUP(C278,'Dungeon&amp;Framework'!CF:CM,8,FALSE),"") = 0, "",IFERROR(VLOOKUP(C278,'Dungeon&amp;Framework'!CF:CM,8,FALSE),""))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IF(IFERROR(VLOOKUP(C279,'Dungeon&amp;Framework'!CF:CK,3,FALSE),"") = 0,"",IFERROR(VLOOKUP(C279,'Dungeon&amp;Framework'!CF:CK,3,FALSE),"") )</f>
        <v/>
      </c>
      <c r="G279" t="str">
        <f>IF( IFERROR(VLOOKUP(C279,'Dungeon&amp;Framework'!CF:CM,8,FALSE),"") = 0, "",IFERROR(VLOOKUP(C279,'Dungeon&amp;Framework'!CF:CM,8,FALSE),""))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IF(IFERROR(VLOOKUP(C280,'Dungeon&amp;Framework'!CF:CK,3,FALSE),"") = 0,"",IFERROR(VLOOKUP(C280,'Dungeon&amp;Framework'!CF:CK,3,FALSE),"") )</f>
        <v/>
      </c>
      <c r="G280" t="str">
        <f>IF( IFERROR(VLOOKUP(C280,'Dungeon&amp;Framework'!CF:CM,8,FALSE),"") = 0, "",IFERROR(VLOOKUP(C280,'Dungeon&amp;Framework'!CF:CM,8,FALSE),""))</f>
        <v/>
      </c>
      <c r="H280" t="s">
        <v>506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IF(IFERROR(VLOOKUP(C281,'Dungeon&amp;Framework'!CF:CK,3,FALSE),"") = 0,"",IFERROR(VLOOKUP(C281,'Dungeon&amp;Framework'!CF:CK,3,FALSE),"") )</f>
        <v/>
      </c>
      <c r="F281">
        <v>1</v>
      </c>
      <c r="G281" t="str">
        <f>IF( IFERROR(VLOOKUP(C281,'Dungeon&amp;Framework'!CF:CM,8,FALSE),"") = 0, "",IFERROR(VLOOKUP(C281,'Dungeon&amp;Framework'!CF:CM,8,FALSE),""))</f>
        <v/>
      </c>
      <c r="H281" t="s">
        <v>509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IF(IFERROR(VLOOKUP(C282,'Dungeon&amp;Framework'!CF:CK,3,FALSE),"") = 0,"",IFERROR(VLOOKUP(C282,'Dungeon&amp;Framework'!CF:CK,3,FALSE),"") )</f>
        <v/>
      </c>
      <c r="G282" t="str">
        <f>IF( IFERROR(VLOOKUP(C282,'Dungeon&amp;Framework'!CF:CM,8,FALSE),"") = 0, "",IFERROR(VLOOKUP(C282,'Dungeon&amp;Framework'!CF:CM,8,FALSE),""))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IF(IFERROR(VLOOKUP(C283,'Dungeon&amp;Framework'!CF:CK,3,FALSE),"") = 0,"",IFERROR(VLOOKUP(C283,'Dungeon&amp;Framework'!CF:CK,3,FALSE),"") )</f>
        <v/>
      </c>
      <c r="G283" t="str">
        <f>IF( IFERROR(VLOOKUP(C283,'Dungeon&amp;Framework'!CF:CM,8,FALSE),"") = 0, "",IFERROR(VLOOKUP(C283,'Dungeon&amp;Framework'!CF:CM,8,FALSE),""))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IF(IFERROR(VLOOKUP(C284,'Dungeon&amp;Framework'!CF:CK,3,FALSE),"") = 0,"",IFERROR(VLOOKUP(C284,'Dungeon&amp;Framework'!CF:CK,3,FALSE),"") )</f>
        <v/>
      </c>
      <c r="G284" t="str">
        <f>IF( IFERROR(VLOOKUP(C284,'Dungeon&amp;Framework'!CF:CM,8,FALSE),"") = 0, "",IFERROR(VLOOKUP(C284,'Dungeon&amp;Framework'!CF:CM,8,FALSE),""))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IF(IFERROR(VLOOKUP(C285,'Dungeon&amp;Framework'!CF:CK,3,FALSE),"") = 0,"",IFERROR(VLOOKUP(C285,'Dungeon&amp;Framework'!CF:CK,3,FALSE),"") )</f>
        <v/>
      </c>
      <c r="G285" t="str">
        <f>IF( IFERROR(VLOOKUP(C285,'Dungeon&amp;Framework'!CF:CM,8,FALSE),"") = 0, "",IFERROR(VLOOKUP(C285,'Dungeon&amp;Framework'!CF:CM,8,FALSE),""))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IF(IFERROR(VLOOKUP(C286,'Dungeon&amp;Framework'!CF:CK,3,FALSE),"") = 0,"",IFERROR(VLOOKUP(C286,'Dungeon&amp;Framework'!CF:CK,3,FALSE),"") )</f>
        <v/>
      </c>
      <c r="G286" t="str">
        <f>IF( IFERROR(VLOOKUP(C286,'Dungeon&amp;Framework'!CF:CM,8,FALSE),"") = 0, "",IFERROR(VLOOKUP(C286,'Dungeon&amp;Framework'!CF:CM,8,FALSE),""))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IF(IFERROR(VLOOKUP(C287,'Dungeon&amp;Framework'!CF:CK,3,FALSE),"") = 0,"",IFERROR(VLOOKUP(C287,'Dungeon&amp;Framework'!CF:CK,3,FALSE),"") )</f>
        <v/>
      </c>
      <c r="G287" t="str">
        <f>IF( IFERROR(VLOOKUP(C287,'Dungeon&amp;Framework'!CF:CM,8,FALSE),"") = 0, "",IFERROR(VLOOKUP(C287,'Dungeon&amp;Framework'!CF:CM,8,FALSE),""))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IF(IFERROR(VLOOKUP(C288,'Dungeon&amp;Framework'!CF:CK,3,FALSE),"") = 0,"",IFERROR(VLOOKUP(C288,'Dungeon&amp;Framework'!CF:CK,3,FALSE),"") )</f>
        <v/>
      </c>
      <c r="G288" t="str">
        <f>IF( IFERROR(VLOOKUP(C288,'Dungeon&amp;Framework'!CF:CM,8,FALSE),"") = 0, "",IFERROR(VLOOKUP(C288,'Dungeon&amp;Framework'!CF:CM,8,FALSE),""))</f>
        <v/>
      </c>
      <c r="H288" t="s">
        <v>501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IF(IFERROR(VLOOKUP(C289,'Dungeon&amp;Framework'!CF:CK,3,FALSE),"") = 0,"",IFERROR(VLOOKUP(C289,'Dungeon&amp;Framework'!CF:CK,3,FALSE),"") )</f>
        <v/>
      </c>
      <c r="G289" t="str">
        <f>IF( IFERROR(VLOOKUP(C289,'Dungeon&amp;Framework'!CF:CM,8,FALSE),"") = 0, "",IFERROR(VLOOKUP(C289,'Dungeon&amp;Framework'!CF:CM,8,FALSE),""))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IF(IFERROR(VLOOKUP(C290,'Dungeon&amp;Framework'!CF:CK,3,FALSE),"") = 0,"",IFERROR(VLOOKUP(C290,'Dungeon&amp;Framework'!CF:CK,3,FALSE),"") )</f>
        <v/>
      </c>
      <c r="G290" t="str">
        <f>IF( IFERROR(VLOOKUP(C290,'Dungeon&amp;Framework'!CF:CM,8,FALSE),"") = 0, "",IFERROR(VLOOKUP(C290,'Dungeon&amp;Framework'!CF:CM,8,FALSE),""))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IF(IFERROR(VLOOKUP(C291,'Dungeon&amp;Framework'!CF:CK,3,FALSE),"") = 0,"",IFERROR(VLOOKUP(C291,'Dungeon&amp;Framework'!CF:CK,3,FALSE),"") )</f>
        <v/>
      </c>
      <c r="G291" t="str">
        <f>IF( IFERROR(VLOOKUP(C291,'Dungeon&amp;Framework'!CF:CM,8,FALSE),"") = 0, "",IFERROR(VLOOKUP(C291,'Dungeon&amp;Framework'!CF:CM,8,FALSE),""))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IF(IFERROR(VLOOKUP(C292,'Dungeon&amp;Framework'!CF:CK,3,FALSE),"") = 0,"",IFERROR(VLOOKUP(C292,'Dungeon&amp;Framework'!CF:CK,3,FALSE),"") )</f>
        <v/>
      </c>
      <c r="G292" t="str">
        <f>IF( IFERROR(VLOOKUP(C292,'Dungeon&amp;Framework'!CF:CM,8,FALSE),"") = 0, "",IFERROR(VLOOKUP(C292,'Dungeon&amp;Framework'!CF:CM,8,FALSE),""))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IF(IFERROR(VLOOKUP(C293,'Dungeon&amp;Framework'!CF:CK,3,FALSE),"") = 0,"",IFERROR(VLOOKUP(C293,'Dungeon&amp;Framework'!CF:CK,3,FALSE),"") )</f>
        <v/>
      </c>
      <c r="G293" t="str">
        <f>IF( IFERROR(VLOOKUP(C293,'Dungeon&amp;Framework'!CF:CM,8,FALSE),"") = 0, "",IFERROR(VLOOKUP(C293,'Dungeon&amp;Framework'!CF:CM,8,FALSE),""))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IF(IFERROR(VLOOKUP(C294,'Dungeon&amp;Framework'!CF:CK,3,FALSE),"") = 0,"",IFERROR(VLOOKUP(C294,'Dungeon&amp;Framework'!CF:CK,3,FALSE),"") )</f>
        <v/>
      </c>
      <c r="G294" t="str">
        <f>IF( IFERROR(VLOOKUP(C294,'Dungeon&amp;Framework'!CF:CM,8,FALSE),"") = 0, "",IFERROR(VLOOKUP(C294,'Dungeon&amp;Framework'!CF:CM,8,FALSE),""))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IF(IFERROR(VLOOKUP(C295,'Dungeon&amp;Framework'!CF:CK,3,FALSE),"") = 0,"",IFERROR(VLOOKUP(C295,'Dungeon&amp;Framework'!CF:CK,3,FALSE),"") )</f>
        <v/>
      </c>
      <c r="G295" t="str">
        <f>IF( IFERROR(VLOOKUP(C295,'Dungeon&amp;Framework'!CF:CM,8,FALSE),"") = 0, "",IFERROR(VLOOKUP(C295,'Dungeon&amp;Framework'!CF:CM,8,FALSE),""))</f>
        <v/>
      </c>
      <c r="H295" t="s">
        <v>506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IF(IFERROR(VLOOKUP(C296,'Dungeon&amp;Framework'!CF:CK,3,FALSE),"") = 0,"",IFERROR(VLOOKUP(C296,'Dungeon&amp;Framework'!CF:CK,3,FALSE),"") )</f>
        <v/>
      </c>
      <c r="G296" t="str">
        <f>IF( IFERROR(VLOOKUP(C296,'Dungeon&amp;Framework'!CF:CM,8,FALSE),"") = 0, "",IFERROR(VLOOKUP(C296,'Dungeon&amp;Framework'!CF:CM,8,FALSE),""))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IF(IFERROR(VLOOKUP(C297,'Dungeon&amp;Framework'!CF:CK,3,FALSE),"") = 0,"",IFERROR(VLOOKUP(C297,'Dungeon&amp;Framework'!CF:CK,3,FALSE),"") )</f>
        <v/>
      </c>
      <c r="G297" t="str">
        <f>IF( IFERROR(VLOOKUP(C297,'Dungeon&amp;Framework'!CF:CM,8,FALSE),"") = 0, "",IFERROR(VLOOKUP(C297,'Dungeon&amp;Framework'!CF:CM,8,FALSE),""))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IF(IFERROR(VLOOKUP(C298,'Dungeon&amp;Framework'!CF:CK,3,FALSE),"") = 0,"",IFERROR(VLOOKUP(C298,'Dungeon&amp;Framework'!CF:CK,3,FALSE),"") )</f>
        <v/>
      </c>
      <c r="G298" t="str">
        <f>IF( IFERROR(VLOOKUP(C298,'Dungeon&amp;Framework'!CF:CM,8,FALSE),"") = 0, "",IFERROR(VLOOKUP(C298,'Dungeon&amp;Framework'!CF:CM,8,FALSE),""))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IF(IFERROR(VLOOKUP(C299,'Dungeon&amp;Framework'!CF:CK,3,FALSE),"") = 0,"",IFERROR(VLOOKUP(C299,'Dungeon&amp;Framework'!CF:CK,3,FALSE),"") )</f>
        <v/>
      </c>
      <c r="G299" t="str">
        <f>IF( IFERROR(VLOOKUP(C299,'Dungeon&amp;Framework'!CF:CM,8,FALSE),"") = 0, "",IFERROR(VLOOKUP(C299,'Dungeon&amp;Framework'!CF:CM,8,FALSE),""))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IF(IFERROR(VLOOKUP(C300,'Dungeon&amp;Framework'!CF:CK,3,FALSE),"") = 0,"",IFERROR(VLOOKUP(C300,'Dungeon&amp;Framework'!CF:CK,3,FALSE),"") )</f>
        <v/>
      </c>
      <c r="G300" t="str">
        <f>IF( IFERROR(VLOOKUP(C300,'Dungeon&amp;Framework'!CF:CM,8,FALSE),"") = 0, "",IFERROR(VLOOKUP(C300,'Dungeon&amp;Framework'!CF:CM,8,FALSE),""))</f>
        <v/>
      </c>
      <c r="H300" t="s">
        <v>516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IF(IFERROR(VLOOKUP(C301,'Dungeon&amp;Framework'!CF:CK,3,FALSE),"") = 0,"",IFERROR(VLOOKUP(C301,'Dungeon&amp;Framework'!CF:CK,3,FALSE),"") )</f>
        <v/>
      </c>
      <c r="F301">
        <v>1</v>
      </c>
      <c r="G301" t="str">
        <f>IF( IFERROR(VLOOKUP(C301,'Dungeon&amp;Framework'!CF:CM,8,FALSE),"") = 0, "",IFERROR(VLOOKUP(C301,'Dungeon&amp;Framework'!CF:CM,8,FALSE),""))</f>
        <v/>
      </c>
      <c r="H301" t="s">
        <v>500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IF(IFERROR(VLOOKUP(C302,'Dungeon&amp;Framework'!CF:CK,3,FALSE),"") = 0,"",IFERROR(VLOOKUP(C302,'Dungeon&amp;Framework'!CF:CK,3,FALSE),"") )</f>
        <v/>
      </c>
      <c r="G302" t="str">
        <f>IF( IFERROR(VLOOKUP(C302,'Dungeon&amp;Framework'!CF:CM,8,FALSE),"") = 0, "",IFERROR(VLOOKUP(C302,'Dungeon&amp;Framework'!CF:CM,8,FALSE),""))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IF(IFERROR(VLOOKUP(C303,'Dungeon&amp;Framework'!CF:CK,3,FALSE),"") = 0,"",IFERROR(VLOOKUP(C303,'Dungeon&amp;Framework'!CF:CK,3,FALSE),"") )</f>
        <v/>
      </c>
      <c r="G303" t="str">
        <f>IF( IFERROR(VLOOKUP(C303,'Dungeon&amp;Framework'!CF:CM,8,FALSE),"") = 0, "",IFERROR(VLOOKUP(C303,'Dungeon&amp;Framework'!CF:CM,8,FALSE),""))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IF(IFERROR(VLOOKUP(C304,'Dungeon&amp;Framework'!CF:CK,3,FALSE),"") = 0,"",IFERROR(VLOOKUP(C304,'Dungeon&amp;Framework'!CF:CK,3,FALSE),"") )</f>
        <v/>
      </c>
      <c r="G304" t="str">
        <f>IF( IFERROR(VLOOKUP(C304,'Dungeon&amp;Framework'!CF:CM,8,FALSE),"") = 0, "",IFERROR(VLOOKUP(C304,'Dungeon&amp;Framework'!CF:CM,8,FALSE),""))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IF(IFERROR(VLOOKUP(C305,'Dungeon&amp;Framework'!CF:CK,3,FALSE),"") = 0,"",IFERROR(VLOOKUP(C305,'Dungeon&amp;Framework'!CF:CK,3,FALSE),"") )</f>
        <v/>
      </c>
      <c r="G305" t="str">
        <f>IF( IFERROR(VLOOKUP(C305,'Dungeon&amp;Framework'!CF:CM,8,FALSE),"") = 0, "",IFERROR(VLOOKUP(C305,'Dungeon&amp;Framework'!CF:CM,8,FALSE),""))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IF(IFERROR(VLOOKUP(C306,'Dungeon&amp;Framework'!CF:CK,3,FALSE),"") = 0,"",IFERROR(VLOOKUP(C306,'Dungeon&amp;Framework'!CF:CK,3,FALSE),"") )</f>
        <v/>
      </c>
      <c r="G306" t="str">
        <f>IF( IFERROR(VLOOKUP(C306,'Dungeon&amp;Framework'!CF:CM,8,FALSE),"") = 0, "",IFERROR(VLOOKUP(C306,'Dungeon&amp;Framework'!CF:CM,8,FALSE),""))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IF(IFERROR(VLOOKUP(C307,'Dungeon&amp;Framework'!CF:CK,3,FALSE),"") = 0,"",IFERROR(VLOOKUP(C307,'Dungeon&amp;Framework'!CF:CK,3,FALSE),"") )</f>
        <v/>
      </c>
      <c r="G307" t="str">
        <f>IF( IFERROR(VLOOKUP(C307,'Dungeon&amp;Framework'!CF:CM,8,FALSE),"") = 0, "",IFERROR(VLOOKUP(C307,'Dungeon&amp;Framework'!CF:CM,8,FALSE),""))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IF(IFERROR(VLOOKUP(C308,'Dungeon&amp;Framework'!CF:CK,3,FALSE),"") = 0,"",IFERROR(VLOOKUP(C308,'Dungeon&amp;Framework'!CF:CK,3,FALSE),"") )</f>
        <v/>
      </c>
      <c r="G308" t="str">
        <f>IF( IFERROR(VLOOKUP(C308,'Dungeon&amp;Framework'!CF:CM,8,FALSE),"") = 0, "",IFERROR(VLOOKUP(C308,'Dungeon&amp;Framework'!CF:CM,8,FALSE),""))</f>
        <v/>
      </c>
      <c r="H308" t="s">
        <v>515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IF(IFERROR(VLOOKUP(C309,'Dungeon&amp;Framework'!CF:CK,3,FALSE),"") = 0,"",IFERROR(VLOOKUP(C309,'Dungeon&amp;Framework'!CF:CK,3,FALSE),"") )</f>
        <v/>
      </c>
      <c r="G309" t="str">
        <f>IF( IFERROR(VLOOKUP(C309,'Dungeon&amp;Framework'!CF:CM,8,FALSE),"") = 0, "",IFERROR(VLOOKUP(C309,'Dungeon&amp;Framework'!CF:CM,8,FALSE),""))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IF(IFERROR(VLOOKUP(C310,'Dungeon&amp;Framework'!CF:CK,3,FALSE),"") = 0,"",IFERROR(VLOOKUP(C310,'Dungeon&amp;Framework'!CF:CK,3,FALSE),"") )</f>
        <v/>
      </c>
      <c r="G310" t="str">
        <f>IF( IFERROR(VLOOKUP(C310,'Dungeon&amp;Framework'!CF:CM,8,FALSE),"") = 0, "",IFERROR(VLOOKUP(C310,'Dungeon&amp;Framework'!CF:CM,8,FALSE),""))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IF(IFERROR(VLOOKUP(C311,'Dungeon&amp;Framework'!CF:CK,3,FALSE),"") = 0,"",IFERROR(VLOOKUP(C311,'Dungeon&amp;Framework'!CF:CK,3,FALSE),"") )</f>
        <v/>
      </c>
      <c r="G311" t="str">
        <f>IF( IFERROR(VLOOKUP(C311,'Dungeon&amp;Framework'!CF:CM,8,FALSE),"") = 0, "",IFERROR(VLOOKUP(C311,'Dungeon&amp;Framework'!CF:CM,8,FALSE),""))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IF(IFERROR(VLOOKUP(C312,'Dungeon&amp;Framework'!CF:CK,3,FALSE),"") = 0,"",IFERROR(VLOOKUP(C312,'Dungeon&amp;Framework'!CF:CK,3,FALSE),"") )</f>
        <v/>
      </c>
      <c r="G312" t="str">
        <f>IF( IFERROR(VLOOKUP(C312,'Dungeon&amp;Framework'!CF:CM,8,FALSE),"") = 0, "",IFERROR(VLOOKUP(C312,'Dungeon&amp;Framework'!CF:CM,8,FALSE),""))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IF(IFERROR(VLOOKUP(C313,'Dungeon&amp;Framework'!CF:CK,3,FALSE),"") = 0,"",IFERROR(VLOOKUP(C313,'Dungeon&amp;Framework'!CF:CK,3,FALSE),"") )</f>
        <v/>
      </c>
      <c r="G313" t="str">
        <f>IF( IFERROR(VLOOKUP(C313,'Dungeon&amp;Framework'!CF:CM,8,FALSE),"") = 0, "",IFERROR(VLOOKUP(C313,'Dungeon&amp;Framework'!CF:CM,8,FALSE),""))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IF(IFERROR(VLOOKUP(C314,'Dungeon&amp;Framework'!CF:CK,3,FALSE),"") = 0,"",IFERROR(VLOOKUP(C314,'Dungeon&amp;Framework'!CF:CK,3,FALSE),"") )</f>
        <v/>
      </c>
      <c r="G314" t="str">
        <f>IF( IFERROR(VLOOKUP(C314,'Dungeon&amp;Framework'!CF:CM,8,FALSE),"") = 0, "",IFERROR(VLOOKUP(C314,'Dungeon&amp;Framework'!CF:CM,8,FALSE),""))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IF(IFERROR(VLOOKUP(C315,'Dungeon&amp;Framework'!CF:CK,3,FALSE),"") = 0,"",IFERROR(VLOOKUP(C315,'Dungeon&amp;Framework'!CF:CK,3,FALSE),"") )</f>
        <v/>
      </c>
      <c r="G315" t="str">
        <f>IF( IFERROR(VLOOKUP(C315,'Dungeon&amp;Framework'!CF:CM,8,FALSE),"") = 0, "",IFERROR(VLOOKUP(C315,'Dungeon&amp;Framework'!CF:CM,8,FALSE),""))</f>
        <v/>
      </c>
      <c r="H315" t="s">
        <v>520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IF(IFERROR(VLOOKUP(C316,'Dungeon&amp;Framework'!CF:CK,3,FALSE),"") = 0,"",IFERROR(VLOOKUP(C316,'Dungeon&amp;Framework'!CF:CK,3,FALSE),"") )</f>
        <v/>
      </c>
      <c r="G316" t="str">
        <f>IF( IFERROR(VLOOKUP(C316,'Dungeon&amp;Framework'!CF:CM,8,FALSE),"") = 0, "",IFERROR(VLOOKUP(C316,'Dungeon&amp;Framework'!CF:CM,8,FALSE),""))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IF(IFERROR(VLOOKUP(C317,'Dungeon&amp;Framework'!CF:CK,3,FALSE),"") = 0,"",IFERROR(VLOOKUP(C317,'Dungeon&amp;Framework'!CF:CK,3,FALSE),"") )</f>
        <v/>
      </c>
      <c r="G317" t="str">
        <f>IF( IFERROR(VLOOKUP(C317,'Dungeon&amp;Framework'!CF:CM,8,FALSE),"") = 0, "",IFERROR(VLOOKUP(C317,'Dungeon&amp;Framework'!CF:CM,8,FALSE),""))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IF(IFERROR(VLOOKUP(C318,'Dungeon&amp;Framework'!CF:CK,3,FALSE),"") = 0,"",IFERROR(VLOOKUP(C318,'Dungeon&amp;Framework'!CF:CK,3,FALSE),"") )</f>
        <v/>
      </c>
      <c r="G318" t="str">
        <f>IF( IFERROR(VLOOKUP(C318,'Dungeon&amp;Framework'!CF:CM,8,FALSE),"") = 0, "",IFERROR(VLOOKUP(C318,'Dungeon&amp;Framework'!CF:CM,8,FALSE),""))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IF(IFERROR(VLOOKUP(C319,'Dungeon&amp;Framework'!CF:CK,3,FALSE),"") = 0,"",IFERROR(VLOOKUP(C319,'Dungeon&amp;Framework'!CF:CK,3,FALSE),"") )</f>
        <v/>
      </c>
      <c r="G319" t="str">
        <f>IF( IFERROR(VLOOKUP(C319,'Dungeon&amp;Framework'!CF:CM,8,FALSE),"") = 0, "",IFERROR(VLOOKUP(C319,'Dungeon&amp;Framework'!CF:CM,8,FALSE),""))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IF(IFERROR(VLOOKUP(C320,'Dungeon&amp;Framework'!CF:CK,3,FALSE),"") = 0,"",IFERROR(VLOOKUP(C320,'Dungeon&amp;Framework'!CF:CK,3,FALSE),"") )</f>
        <v/>
      </c>
      <c r="G320" t="str">
        <f>IF( IFERROR(VLOOKUP(C320,'Dungeon&amp;Framework'!CF:CM,8,FALSE),"") = 0, "",IFERROR(VLOOKUP(C320,'Dungeon&amp;Framework'!CF:CM,8,FALSE),""))</f>
        <v/>
      </c>
      <c r="H320" t="s">
        <v>506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IF(IFERROR(VLOOKUP(C321,'Dungeon&amp;Framework'!CF:CK,3,FALSE),"") = 0,"",IFERROR(VLOOKUP(C321,'Dungeon&amp;Framework'!CF:CK,3,FALSE),"") )</f>
        <v/>
      </c>
      <c r="F321">
        <v>1</v>
      </c>
      <c r="G321" t="str">
        <f>IF( IFERROR(VLOOKUP(C321,'Dungeon&amp;Framework'!CF:CM,8,FALSE),"") = 0, "",IFERROR(VLOOKUP(C321,'Dungeon&amp;Framework'!CF:CM,8,FALSE),""))</f>
        <v/>
      </c>
      <c r="H321" t="s">
        <v>509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IF(IFERROR(VLOOKUP(C322,'Dungeon&amp;Framework'!CF:CK,3,FALSE),"") = 0,"",IFERROR(VLOOKUP(C322,'Dungeon&amp;Framework'!CF:CK,3,FALSE),"") )</f>
        <v/>
      </c>
      <c r="G322" t="str">
        <f>IF( IFERROR(VLOOKUP(C322,'Dungeon&amp;Framework'!CF:CM,8,FALSE),"") = 0, "",IFERROR(VLOOKUP(C322,'Dungeon&amp;Framework'!CF:CM,8,FALSE),""))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IF(IFERROR(VLOOKUP(C323,'Dungeon&amp;Framework'!CF:CK,3,FALSE),"") = 0,"",IFERROR(VLOOKUP(C323,'Dungeon&amp;Framework'!CF:CK,3,FALSE),"") )</f>
        <v/>
      </c>
      <c r="G323" t="str">
        <f>IF( IFERROR(VLOOKUP(C323,'Dungeon&amp;Framework'!CF:CM,8,FALSE),"") = 0, "",IFERROR(VLOOKUP(C323,'Dungeon&amp;Framework'!CF:CM,8,FALSE),""))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IF(IFERROR(VLOOKUP(C324,'Dungeon&amp;Framework'!CF:CK,3,FALSE),"") = 0,"",IFERROR(VLOOKUP(C324,'Dungeon&amp;Framework'!CF:CK,3,FALSE),"") )</f>
        <v/>
      </c>
      <c r="G324" t="str">
        <f>IF( IFERROR(VLOOKUP(C324,'Dungeon&amp;Framework'!CF:CM,8,FALSE),"") = 0, "",IFERROR(VLOOKUP(C324,'Dungeon&amp;Framework'!CF:CM,8,FALSE),""))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IF(IFERROR(VLOOKUP(C325,'Dungeon&amp;Framework'!CF:CK,3,FALSE),"") = 0,"",IFERROR(VLOOKUP(C325,'Dungeon&amp;Framework'!CF:CK,3,FALSE),"") )</f>
        <v/>
      </c>
      <c r="G325" t="str">
        <f>IF( IFERROR(VLOOKUP(C325,'Dungeon&amp;Framework'!CF:CM,8,FALSE),"") = 0, "",IFERROR(VLOOKUP(C325,'Dungeon&amp;Framework'!CF:CM,8,FALSE),""))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IF(IFERROR(VLOOKUP(C326,'Dungeon&amp;Framework'!CF:CK,3,FALSE),"") = 0,"",IFERROR(VLOOKUP(C326,'Dungeon&amp;Framework'!CF:CK,3,FALSE),"") )</f>
        <v/>
      </c>
      <c r="G326" t="str">
        <f>IF( IFERROR(VLOOKUP(C326,'Dungeon&amp;Framework'!CF:CM,8,FALSE),"") = 0, "",IFERROR(VLOOKUP(C326,'Dungeon&amp;Framework'!CF:CM,8,FALSE),""))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IF(IFERROR(VLOOKUP(C327,'Dungeon&amp;Framework'!CF:CK,3,FALSE),"") = 0,"",IFERROR(VLOOKUP(C327,'Dungeon&amp;Framework'!CF:CK,3,FALSE),"") )</f>
        <v/>
      </c>
      <c r="G327" t="str">
        <f>IF( IFERROR(VLOOKUP(C327,'Dungeon&amp;Framework'!CF:CM,8,FALSE),"") = 0, "",IFERROR(VLOOKUP(C327,'Dungeon&amp;Framework'!CF:CM,8,FALSE),""))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IF(IFERROR(VLOOKUP(C328,'Dungeon&amp;Framework'!CF:CK,3,FALSE),"") = 0,"",IFERROR(VLOOKUP(C328,'Dungeon&amp;Framework'!CF:CK,3,FALSE),"") )</f>
        <v/>
      </c>
      <c r="G328" t="str">
        <f>IF( IFERROR(VLOOKUP(C328,'Dungeon&amp;Framework'!CF:CM,8,FALSE),"") = 0, "",IFERROR(VLOOKUP(C328,'Dungeon&amp;Framework'!CF:CM,8,FALSE),""))</f>
        <v/>
      </c>
      <c r="H328" t="s">
        <v>501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IF(IFERROR(VLOOKUP(C329,'Dungeon&amp;Framework'!CF:CK,3,FALSE),"") = 0,"",IFERROR(VLOOKUP(C329,'Dungeon&amp;Framework'!CF:CK,3,FALSE),"") )</f>
        <v/>
      </c>
      <c r="G329" t="str">
        <f>IF( IFERROR(VLOOKUP(C329,'Dungeon&amp;Framework'!CF:CM,8,FALSE),"") = 0, "",IFERROR(VLOOKUP(C329,'Dungeon&amp;Framework'!CF:CM,8,FALSE),""))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IF(IFERROR(VLOOKUP(C330,'Dungeon&amp;Framework'!CF:CK,3,FALSE),"") = 0,"",IFERROR(VLOOKUP(C330,'Dungeon&amp;Framework'!CF:CK,3,FALSE),"") )</f>
        <v/>
      </c>
      <c r="G330" t="str">
        <f>IF( IFERROR(VLOOKUP(C330,'Dungeon&amp;Framework'!CF:CM,8,FALSE),"") = 0, "",IFERROR(VLOOKUP(C330,'Dungeon&amp;Framework'!CF:CM,8,FALSE),""))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IF(IFERROR(VLOOKUP(C331,'Dungeon&amp;Framework'!CF:CK,3,FALSE),"") = 0,"",IFERROR(VLOOKUP(C331,'Dungeon&amp;Framework'!CF:CK,3,FALSE),"") )</f>
        <v/>
      </c>
      <c r="G331" t="str">
        <f>IF( IFERROR(VLOOKUP(C331,'Dungeon&amp;Framework'!CF:CM,8,FALSE),"") = 0, "",IFERROR(VLOOKUP(C331,'Dungeon&amp;Framework'!CF:CM,8,FALSE),""))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IF(IFERROR(VLOOKUP(C332,'Dungeon&amp;Framework'!CF:CK,3,FALSE),"") = 0,"",IFERROR(VLOOKUP(C332,'Dungeon&amp;Framework'!CF:CK,3,FALSE),"") )</f>
        <v/>
      </c>
      <c r="G332" t="str">
        <f>IF( IFERROR(VLOOKUP(C332,'Dungeon&amp;Framework'!CF:CM,8,FALSE),"") = 0, "",IFERROR(VLOOKUP(C332,'Dungeon&amp;Framework'!CF:CM,8,FALSE),""))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IF(IFERROR(VLOOKUP(C333,'Dungeon&amp;Framework'!CF:CK,3,FALSE),"") = 0,"",IFERROR(VLOOKUP(C333,'Dungeon&amp;Framework'!CF:CK,3,FALSE),"") )</f>
        <v/>
      </c>
      <c r="G333" t="str">
        <f>IF( IFERROR(VLOOKUP(C333,'Dungeon&amp;Framework'!CF:CM,8,FALSE),"") = 0, "",IFERROR(VLOOKUP(C333,'Dungeon&amp;Framework'!CF:CM,8,FALSE),""))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IF(IFERROR(VLOOKUP(C334,'Dungeon&amp;Framework'!CF:CK,3,FALSE),"") = 0,"",IFERROR(VLOOKUP(C334,'Dungeon&amp;Framework'!CF:CK,3,FALSE),"") )</f>
        <v/>
      </c>
      <c r="G334" t="str">
        <f>IF( IFERROR(VLOOKUP(C334,'Dungeon&amp;Framework'!CF:CM,8,FALSE),"") = 0, "",IFERROR(VLOOKUP(C334,'Dungeon&amp;Framework'!CF:CM,8,FALSE),""))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IF(IFERROR(VLOOKUP(C335,'Dungeon&amp;Framework'!CF:CK,3,FALSE),"") = 0,"",IFERROR(VLOOKUP(C335,'Dungeon&amp;Framework'!CF:CK,3,FALSE),"") )</f>
        <v/>
      </c>
      <c r="G335" t="str">
        <f>IF( IFERROR(VLOOKUP(C335,'Dungeon&amp;Framework'!CF:CM,8,FALSE),"") = 0, "",IFERROR(VLOOKUP(C335,'Dungeon&amp;Framework'!CF:CM,8,FALSE),""))</f>
        <v/>
      </c>
      <c r="H335" t="s">
        <v>506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IF(IFERROR(VLOOKUP(C336,'Dungeon&amp;Framework'!CF:CK,3,FALSE),"") = 0,"",IFERROR(VLOOKUP(C336,'Dungeon&amp;Framework'!CF:CK,3,FALSE),"") )</f>
        <v/>
      </c>
      <c r="G336" t="str">
        <f>IF( IFERROR(VLOOKUP(C336,'Dungeon&amp;Framework'!CF:CM,8,FALSE),"") = 0, "",IFERROR(VLOOKUP(C336,'Dungeon&amp;Framework'!CF:CM,8,FALSE),""))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IF(IFERROR(VLOOKUP(C337,'Dungeon&amp;Framework'!CF:CK,3,FALSE),"") = 0,"",IFERROR(VLOOKUP(C337,'Dungeon&amp;Framework'!CF:CK,3,FALSE),"") )</f>
        <v/>
      </c>
      <c r="G337" t="str">
        <f>IF( IFERROR(VLOOKUP(C337,'Dungeon&amp;Framework'!CF:CM,8,FALSE),"") = 0, "",IFERROR(VLOOKUP(C337,'Dungeon&amp;Framework'!CF:CM,8,FALSE),""))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IF(IFERROR(VLOOKUP(C338,'Dungeon&amp;Framework'!CF:CK,3,FALSE),"") = 0,"",IFERROR(VLOOKUP(C338,'Dungeon&amp;Framework'!CF:CK,3,FALSE),"") )</f>
        <v/>
      </c>
      <c r="G338" t="str">
        <f>IF( IFERROR(VLOOKUP(C338,'Dungeon&amp;Framework'!CF:CM,8,FALSE),"") = 0, "",IFERROR(VLOOKUP(C338,'Dungeon&amp;Framework'!CF:CM,8,FALSE),""))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IF(IFERROR(VLOOKUP(C339,'Dungeon&amp;Framework'!CF:CK,3,FALSE),"") = 0,"",IFERROR(VLOOKUP(C339,'Dungeon&amp;Framework'!CF:CK,3,FALSE),"") )</f>
        <v/>
      </c>
      <c r="G339" t="str">
        <f>IF( IFERROR(VLOOKUP(C339,'Dungeon&amp;Framework'!CF:CM,8,FALSE),"") = 0, "",IFERROR(VLOOKUP(C339,'Dungeon&amp;Framework'!CF:CM,8,FALSE),""))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IF(IFERROR(VLOOKUP(C340,'Dungeon&amp;Framework'!CF:CK,3,FALSE),"") = 0,"",IFERROR(VLOOKUP(C340,'Dungeon&amp;Framework'!CF:CK,3,FALSE),"") )</f>
        <v/>
      </c>
      <c r="G340" t="str">
        <f>IF( IFERROR(VLOOKUP(C340,'Dungeon&amp;Framework'!CF:CM,8,FALSE),"") = 0, "",IFERROR(VLOOKUP(C340,'Dungeon&amp;Framework'!CF:CM,8,FALSE),""))</f>
        <v/>
      </c>
      <c r="H340" t="s">
        <v>516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IF(IFERROR(VLOOKUP(C341,'Dungeon&amp;Framework'!CF:CK,3,FALSE),"") = 0,"",IFERROR(VLOOKUP(C341,'Dungeon&amp;Framework'!CF:CK,3,FALSE),"") )</f>
        <v/>
      </c>
      <c r="F341">
        <v>1</v>
      </c>
      <c r="G341" t="str">
        <f>IF( IFERROR(VLOOKUP(C341,'Dungeon&amp;Framework'!CF:CM,8,FALSE),"") = 0, "",IFERROR(VLOOKUP(C341,'Dungeon&amp;Framework'!CF:CM,8,FALSE),""))</f>
        <v/>
      </c>
      <c r="H341" t="s">
        <v>500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IF(IFERROR(VLOOKUP(C342,'Dungeon&amp;Framework'!CF:CK,3,FALSE),"") = 0,"",IFERROR(VLOOKUP(C342,'Dungeon&amp;Framework'!CF:CK,3,FALSE),"") )</f>
        <v/>
      </c>
      <c r="G342" t="str">
        <f>IF( IFERROR(VLOOKUP(C342,'Dungeon&amp;Framework'!CF:CM,8,FALSE),"") = 0, "",IFERROR(VLOOKUP(C342,'Dungeon&amp;Framework'!CF:CM,8,FALSE),""))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IF(IFERROR(VLOOKUP(C343,'Dungeon&amp;Framework'!CF:CK,3,FALSE),"") = 0,"",IFERROR(VLOOKUP(C343,'Dungeon&amp;Framework'!CF:CK,3,FALSE),"") )</f>
        <v/>
      </c>
      <c r="G343" t="str">
        <f>IF( IFERROR(VLOOKUP(C343,'Dungeon&amp;Framework'!CF:CM,8,FALSE),"") = 0, "",IFERROR(VLOOKUP(C343,'Dungeon&amp;Framework'!CF:CM,8,FALSE),""))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IF(IFERROR(VLOOKUP(C344,'Dungeon&amp;Framework'!CF:CK,3,FALSE),"") = 0,"",IFERROR(VLOOKUP(C344,'Dungeon&amp;Framework'!CF:CK,3,FALSE),"") )</f>
        <v/>
      </c>
      <c r="G344" t="str">
        <f>IF( IFERROR(VLOOKUP(C344,'Dungeon&amp;Framework'!CF:CM,8,FALSE),"") = 0, "",IFERROR(VLOOKUP(C344,'Dungeon&amp;Framework'!CF:CM,8,FALSE),""))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IF(IFERROR(VLOOKUP(C345,'Dungeon&amp;Framework'!CF:CK,3,FALSE),"") = 0,"",IFERROR(VLOOKUP(C345,'Dungeon&amp;Framework'!CF:CK,3,FALSE),"") )</f>
        <v/>
      </c>
      <c r="G345" t="str">
        <f>IF( IFERROR(VLOOKUP(C345,'Dungeon&amp;Framework'!CF:CM,8,FALSE),"") = 0, "",IFERROR(VLOOKUP(C345,'Dungeon&amp;Framework'!CF:CM,8,FALSE),""))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IF(IFERROR(VLOOKUP(C346,'Dungeon&amp;Framework'!CF:CK,3,FALSE),"") = 0,"",IFERROR(VLOOKUP(C346,'Dungeon&amp;Framework'!CF:CK,3,FALSE),"") )</f>
        <v/>
      </c>
      <c r="G346" t="str">
        <f>IF( IFERROR(VLOOKUP(C346,'Dungeon&amp;Framework'!CF:CM,8,FALSE),"") = 0, "",IFERROR(VLOOKUP(C346,'Dungeon&amp;Framework'!CF:CM,8,FALSE),""))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IF(IFERROR(VLOOKUP(C347,'Dungeon&amp;Framework'!CF:CK,3,FALSE),"") = 0,"",IFERROR(VLOOKUP(C347,'Dungeon&amp;Framework'!CF:CK,3,FALSE),"") )</f>
        <v/>
      </c>
      <c r="G347" t="str">
        <f>IF( IFERROR(VLOOKUP(C347,'Dungeon&amp;Framework'!CF:CM,8,FALSE),"") = 0, "",IFERROR(VLOOKUP(C347,'Dungeon&amp;Framework'!CF:CM,8,FALSE),""))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IF(IFERROR(VLOOKUP(C348,'Dungeon&amp;Framework'!CF:CK,3,FALSE),"") = 0,"",IFERROR(VLOOKUP(C348,'Dungeon&amp;Framework'!CF:CK,3,FALSE),"") )</f>
        <v/>
      </c>
      <c r="G348" t="str">
        <f>IF( IFERROR(VLOOKUP(C348,'Dungeon&amp;Framework'!CF:CM,8,FALSE),"") = 0, "",IFERROR(VLOOKUP(C348,'Dungeon&amp;Framework'!CF:CM,8,FALSE),""))</f>
        <v/>
      </c>
      <c r="H348" t="s">
        <v>515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IF(IFERROR(VLOOKUP(C349,'Dungeon&amp;Framework'!CF:CK,3,FALSE),"") = 0,"",IFERROR(VLOOKUP(C349,'Dungeon&amp;Framework'!CF:CK,3,FALSE),"") )</f>
        <v/>
      </c>
      <c r="G349" t="str">
        <f>IF( IFERROR(VLOOKUP(C349,'Dungeon&amp;Framework'!CF:CM,8,FALSE),"") = 0, "",IFERROR(VLOOKUP(C349,'Dungeon&amp;Framework'!CF:CM,8,FALSE),""))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IF(IFERROR(VLOOKUP(C350,'Dungeon&amp;Framework'!CF:CK,3,FALSE),"") = 0,"",IFERROR(VLOOKUP(C350,'Dungeon&amp;Framework'!CF:CK,3,FALSE),"") )</f>
        <v/>
      </c>
      <c r="G350" t="str">
        <f>IF( IFERROR(VLOOKUP(C350,'Dungeon&amp;Framework'!CF:CM,8,FALSE),"") = 0, "",IFERROR(VLOOKUP(C350,'Dungeon&amp;Framework'!CF:CM,8,FALSE),""))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IF(IFERROR(VLOOKUP(C351,'Dungeon&amp;Framework'!CF:CK,3,FALSE),"") = 0,"",IFERROR(VLOOKUP(C351,'Dungeon&amp;Framework'!CF:CK,3,FALSE),"") )</f>
        <v/>
      </c>
      <c r="G351" t="str">
        <f>IF( IFERROR(VLOOKUP(C351,'Dungeon&amp;Framework'!CF:CM,8,FALSE),"") = 0, "",IFERROR(VLOOKUP(C351,'Dungeon&amp;Framework'!CF:CM,8,FALSE),""))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IF(IFERROR(VLOOKUP(C352,'Dungeon&amp;Framework'!CF:CK,3,FALSE),"") = 0,"",IFERROR(VLOOKUP(C352,'Dungeon&amp;Framework'!CF:CK,3,FALSE),"") )</f>
        <v/>
      </c>
      <c r="G352" t="str">
        <f>IF( IFERROR(VLOOKUP(C352,'Dungeon&amp;Framework'!CF:CM,8,FALSE),"") = 0, "",IFERROR(VLOOKUP(C352,'Dungeon&amp;Framework'!CF:CM,8,FALSE),""))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IF(IFERROR(VLOOKUP(C353,'Dungeon&amp;Framework'!CF:CK,3,FALSE),"") = 0,"",IFERROR(VLOOKUP(C353,'Dungeon&amp;Framework'!CF:CK,3,FALSE),"") )</f>
        <v/>
      </c>
      <c r="G353" t="str">
        <f>IF( IFERROR(VLOOKUP(C353,'Dungeon&amp;Framework'!CF:CM,8,FALSE),"") = 0, "",IFERROR(VLOOKUP(C353,'Dungeon&amp;Framework'!CF:CM,8,FALSE),""))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IF(IFERROR(VLOOKUP(C354,'Dungeon&amp;Framework'!CF:CK,3,FALSE),"") = 0,"",IFERROR(VLOOKUP(C354,'Dungeon&amp;Framework'!CF:CK,3,FALSE),"") )</f>
        <v/>
      </c>
      <c r="G354" t="str">
        <f>IF( IFERROR(VLOOKUP(C354,'Dungeon&amp;Framework'!CF:CM,8,FALSE),"") = 0, "",IFERROR(VLOOKUP(C354,'Dungeon&amp;Framework'!CF:CM,8,FALSE),""))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IF(IFERROR(VLOOKUP(C355,'Dungeon&amp;Framework'!CF:CK,3,FALSE),"") = 0,"",IFERROR(VLOOKUP(C355,'Dungeon&amp;Framework'!CF:CK,3,FALSE),"") )</f>
        <v/>
      </c>
      <c r="G355" t="str">
        <f>IF( IFERROR(VLOOKUP(C355,'Dungeon&amp;Framework'!CF:CM,8,FALSE),"") = 0, "",IFERROR(VLOOKUP(C355,'Dungeon&amp;Framework'!CF:CM,8,FALSE),""))</f>
        <v/>
      </c>
      <c r="H355" t="s">
        <v>520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IF(IFERROR(VLOOKUP(C356,'Dungeon&amp;Framework'!CF:CK,3,FALSE),"") = 0,"",IFERROR(VLOOKUP(C356,'Dungeon&amp;Framework'!CF:CK,3,FALSE),"") )</f>
        <v/>
      </c>
      <c r="G356" t="str">
        <f>IF( IFERROR(VLOOKUP(C356,'Dungeon&amp;Framework'!CF:CM,8,FALSE),"") = 0, "",IFERROR(VLOOKUP(C356,'Dungeon&amp;Framework'!CF:CM,8,FALSE),""))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IF(IFERROR(VLOOKUP(C357,'Dungeon&amp;Framework'!CF:CK,3,FALSE),"") = 0,"",IFERROR(VLOOKUP(C357,'Dungeon&amp;Framework'!CF:CK,3,FALSE),"") )</f>
        <v/>
      </c>
      <c r="G357" t="str">
        <f>IF( IFERROR(VLOOKUP(C357,'Dungeon&amp;Framework'!CF:CM,8,FALSE),"") = 0, "",IFERROR(VLOOKUP(C357,'Dungeon&amp;Framework'!CF:CM,8,FALSE),""))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IF(IFERROR(VLOOKUP(C358,'Dungeon&amp;Framework'!CF:CK,3,FALSE),"") = 0,"",IFERROR(VLOOKUP(C358,'Dungeon&amp;Framework'!CF:CK,3,FALSE),"") )</f>
        <v/>
      </c>
      <c r="G358" t="str">
        <f>IF( IFERROR(VLOOKUP(C358,'Dungeon&amp;Framework'!CF:CM,8,FALSE),"") = 0, "",IFERROR(VLOOKUP(C358,'Dungeon&amp;Framework'!CF:CM,8,FALSE),""))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IF(IFERROR(VLOOKUP(C359,'Dungeon&amp;Framework'!CF:CK,3,FALSE),"") = 0,"",IFERROR(VLOOKUP(C359,'Dungeon&amp;Framework'!CF:CK,3,FALSE),"") )</f>
        <v/>
      </c>
      <c r="G359" t="str">
        <f>IF( IFERROR(VLOOKUP(C359,'Dungeon&amp;Framework'!CF:CM,8,FALSE),"") = 0, "",IFERROR(VLOOKUP(C359,'Dungeon&amp;Framework'!CF:CM,8,FALSE),""))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IF(IFERROR(VLOOKUP(C360,'Dungeon&amp;Framework'!CF:CK,3,FALSE),"") = 0,"",IFERROR(VLOOKUP(C360,'Dungeon&amp;Framework'!CF:CK,3,FALSE),"") )</f>
        <v/>
      </c>
      <c r="G360" t="str">
        <f>IF( IFERROR(VLOOKUP(C360,'Dungeon&amp;Framework'!CF:CM,8,FALSE),"") = 0, "",IFERROR(VLOOKUP(C360,'Dungeon&amp;Framework'!CF:CM,8,FALSE),""))</f>
        <v/>
      </c>
      <c r="H360" t="s">
        <v>506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IF(IFERROR(VLOOKUP(C361,'Dungeon&amp;Framework'!CF:CK,3,FALSE),"") = 0,"",IFERROR(VLOOKUP(C361,'Dungeon&amp;Framework'!CF:CK,3,FALSE),"") )</f>
        <v/>
      </c>
      <c r="F361">
        <v>1</v>
      </c>
      <c r="G361" t="str">
        <f>IF( IFERROR(VLOOKUP(C361,'Dungeon&amp;Framework'!CF:CM,8,FALSE),"") = 0, "",IFERROR(VLOOKUP(C361,'Dungeon&amp;Framework'!CF:CM,8,FALSE),""))</f>
        <v/>
      </c>
      <c r="H361" t="s">
        <v>509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IF(IFERROR(VLOOKUP(C362,'Dungeon&amp;Framework'!CF:CK,3,FALSE),"") = 0,"",IFERROR(VLOOKUP(C362,'Dungeon&amp;Framework'!CF:CK,3,FALSE),"") )</f>
        <v/>
      </c>
      <c r="G362" t="str">
        <f>IF( IFERROR(VLOOKUP(C362,'Dungeon&amp;Framework'!CF:CM,8,FALSE),"") = 0, "",IFERROR(VLOOKUP(C362,'Dungeon&amp;Framework'!CF:CM,8,FALSE),""))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IF(IFERROR(VLOOKUP(C363,'Dungeon&amp;Framework'!CF:CK,3,FALSE),"") = 0,"",IFERROR(VLOOKUP(C363,'Dungeon&amp;Framework'!CF:CK,3,FALSE),"") )</f>
        <v/>
      </c>
      <c r="G363" t="str">
        <f>IF( IFERROR(VLOOKUP(C363,'Dungeon&amp;Framework'!CF:CM,8,FALSE),"") = 0, "",IFERROR(VLOOKUP(C363,'Dungeon&amp;Framework'!CF:CM,8,FALSE),""))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IF(IFERROR(VLOOKUP(C364,'Dungeon&amp;Framework'!CF:CK,3,FALSE),"") = 0,"",IFERROR(VLOOKUP(C364,'Dungeon&amp;Framework'!CF:CK,3,FALSE),"") )</f>
        <v/>
      </c>
      <c r="G364" t="str">
        <f>IF( IFERROR(VLOOKUP(C364,'Dungeon&amp;Framework'!CF:CM,8,FALSE),"") = 0, "",IFERROR(VLOOKUP(C364,'Dungeon&amp;Framework'!CF:CM,8,FALSE),""))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IF(IFERROR(VLOOKUP(C365,'Dungeon&amp;Framework'!CF:CK,3,FALSE),"") = 0,"",IFERROR(VLOOKUP(C365,'Dungeon&amp;Framework'!CF:CK,3,FALSE),"") )</f>
        <v/>
      </c>
      <c r="G365" t="str">
        <f>IF( IFERROR(VLOOKUP(C365,'Dungeon&amp;Framework'!CF:CM,8,FALSE),"") = 0, "",IFERROR(VLOOKUP(C365,'Dungeon&amp;Framework'!CF:CM,8,FALSE),""))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IF(IFERROR(VLOOKUP(C366,'Dungeon&amp;Framework'!CF:CK,3,FALSE),"") = 0,"",IFERROR(VLOOKUP(C366,'Dungeon&amp;Framework'!CF:CK,3,FALSE),"") )</f>
        <v/>
      </c>
      <c r="G366" t="str">
        <f>IF( IFERROR(VLOOKUP(C366,'Dungeon&amp;Framework'!CF:CM,8,FALSE),"") = 0, "",IFERROR(VLOOKUP(C366,'Dungeon&amp;Framework'!CF:CM,8,FALSE),""))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IF(IFERROR(VLOOKUP(C367,'Dungeon&amp;Framework'!CF:CK,3,FALSE),"") = 0,"",IFERROR(VLOOKUP(C367,'Dungeon&amp;Framework'!CF:CK,3,FALSE),"") )</f>
        <v/>
      </c>
      <c r="G367" t="str">
        <f>IF( IFERROR(VLOOKUP(C367,'Dungeon&amp;Framework'!CF:CM,8,FALSE),"") = 0, "",IFERROR(VLOOKUP(C367,'Dungeon&amp;Framework'!CF:CM,8,FALSE),""))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IF(IFERROR(VLOOKUP(C368,'Dungeon&amp;Framework'!CF:CK,3,FALSE),"") = 0,"",IFERROR(VLOOKUP(C368,'Dungeon&amp;Framework'!CF:CK,3,FALSE),"") )</f>
        <v/>
      </c>
      <c r="G368" t="str">
        <f>IF( IFERROR(VLOOKUP(C368,'Dungeon&amp;Framework'!CF:CM,8,FALSE),"") = 0, "",IFERROR(VLOOKUP(C368,'Dungeon&amp;Framework'!CF:CM,8,FALSE),""))</f>
        <v/>
      </c>
      <c r="H368" t="s">
        <v>501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IF(IFERROR(VLOOKUP(C369,'Dungeon&amp;Framework'!CF:CK,3,FALSE),"") = 0,"",IFERROR(VLOOKUP(C369,'Dungeon&amp;Framework'!CF:CK,3,FALSE),"") )</f>
        <v/>
      </c>
      <c r="G369" t="str">
        <f>IF( IFERROR(VLOOKUP(C369,'Dungeon&amp;Framework'!CF:CM,8,FALSE),"") = 0, "",IFERROR(VLOOKUP(C369,'Dungeon&amp;Framework'!CF:CM,8,FALSE),""))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IF(IFERROR(VLOOKUP(C370,'Dungeon&amp;Framework'!CF:CK,3,FALSE),"") = 0,"",IFERROR(VLOOKUP(C370,'Dungeon&amp;Framework'!CF:CK,3,FALSE),"") )</f>
        <v/>
      </c>
      <c r="G370" t="str">
        <f>IF( IFERROR(VLOOKUP(C370,'Dungeon&amp;Framework'!CF:CM,8,FALSE),"") = 0, "",IFERROR(VLOOKUP(C370,'Dungeon&amp;Framework'!CF:CM,8,FALSE),""))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IF(IFERROR(VLOOKUP(C371,'Dungeon&amp;Framework'!CF:CK,3,FALSE),"") = 0,"",IFERROR(VLOOKUP(C371,'Dungeon&amp;Framework'!CF:CK,3,FALSE),"") )</f>
        <v/>
      </c>
      <c r="G371" t="str">
        <f>IF( IFERROR(VLOOKUP(C371,'Dungeon&amp;Framework'!CF:CM,8,FALSE),"") = 0, "",IFERROR(VLOOKUP(C371,'Dungeon&amp;Framework'!CF:CM,8,FALSE),""))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IF(IFERROR(VLOOKUP(C372,'Dungeon&amp;Framework'!CF:CK,3,FALSE),"") = 0,"",IFERROR(VLOOKUP(C372,'Dungeon&amp;Framework'!CF:CK,3,FALSE),"") )</f>
        <v/>
      </c>
      <c r="G372" t="str">
        <f>IF( IFERROR(VLOOKUP(C372,'Dungeon&amp;Framework'!CF:CM,8,FALSE),"") = 0, "",IFERROR(VLOOKUP(C372,'Dungeon&amp;Framework'!CF:CM,8,FALSE),""))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IF(IFERROR(VLOOKUP(C373,'Dungeon&amp;Framework'!CF:CK,3,FALSE),"") = 0,"",IFERROR(VLOOKUP(C373,'Dungeon&amp;Framework'!CF:CK,3,FALSE),"") )</f>
        <v/>
      </c>
      <c r="G373" t="str">
        <f>IF( IFERROR(VLOOKUP(C373,'Dungeon&amp;Framework'!CF:CM,8,FALSE),"") = 0, "",IFERROR(VLOOKUP(C373,'Dungeon&amp;Framework'!CF:CM,8,FALSE),""))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IF(IFERROR(VLOOKUP(C374,'Dungeon&amp;Framework'!CF:CK,3,FALSE),"") = 0,"",IFERROR(VLOOKUP(C374,'Dungeon&amp;Framework'!CF:CK,3,FALSE),"") )</f>
        <v/>
      </c>
      <c r="G374" t="str">
        <f>IF( IFERROR(VLOOKUP(C374,'Dungeon&amp;Framework'!CF:CM,8,FALSE),"") = 0, "",IFERROR(VLOOKUP(C374,'Dungeon&amp;Framework'!CF:CM,8,FALSE),""))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IF(IFERROR(VLOOKUP(C375,'Dungeon&amp;Framework'!CF:CK,3,FALSE),"") = 0,"",IFERROR(VLOOKUP(C375,'Dungeon&amp;Framework'!CF:CK,3,FALSE),"") )</f>
        <v/>
      </c>
      <c r="G375" t="str">
        <f>IF( IFERROR(VLOOKUP(C375,'Dungeon&amp;Framework'!CF:CM,8,FALSE),"") = 0, "",IFERROR(VLOOKUP(C375,'Dungeon&amp;Framework'!CF:CM,8,FALSE),""))</f>
        <v/>
      </c>
      <c r="H375" t="s">
        <v>506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IF(IFERROR(VLOOKUP(C376,'Dungeon&amp;Framework'!CF:CK,3,FALSE),"") = 0,"",IFERROR(VLOOKUP(C376,'Dungeon&amp;Framework'!CF:CK,3,FALSE),"") )</f>
        <v/>
      </c>
      <c r="G376" t="str">
        <f>IF( IFERROR(VLOOKUP(C376,'Dungeon&amp;Framework'!CF:CM,8,FALSE),"") = 0, "",IFERROR(VLOOKUP(C376,'Dungeon&amp;Framework'!CF:CM,8,FALSE),""))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IF(IFERROR(VLOOKUP(C377,'Dungeon&amp;Framework'!CF:CK,3,FALSE),"") = 0,"",IFERROR(VLOOKUP(C377,'Dungeon&amp;Framework'!CF:CK,3,FALSE),"") )</f>
        <v/>
      </c>
      <c r="G377" t="str">
        <f>IF( IFERROR(VLOOKUP(C377,'Dungeon&amp;Framework'!CF:CM,8,FALSE),"") = 0, "",IFERROR(VLOOKUP(C377,'Dungeon&amp;Framework'!CF:CM,8,FALSE),""))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IF(IFERROR(VLOOKUP(C378,'Dungeon&amp;Framework'!CF:CK,3,FALSE),"") = 0,"",IFERROR(VLOOKUP(C378,'Dungeon&amp;Framework'!CF:CK,3,FALSE),"") )</f>
        <v/>
      </c>
      <c r="G378" t="str">
        <f>IF( IFERROR(VLOOKUP(C378,'Dungeon&amp;Framework'!CF:CM,8,FALSE),"") = 0, "",IFERROR(VLOOKUP(C378,'Dungeon&amp;Framework'!CF:CM,8,FALSE),""))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IF(IFERROR(VLOOKUP(C379,'Dungeon&amp;Framework'!CF:CK,3,FALSE),"") = 0,"",IFERROR(VLOOKUP(C379,'Dungeon&amp;Framework'!CF:CK,3,FALSE),"") )</f>
        <v/>
      </c>
      <c r="G379" t="str">
        <f>IF( IFERROR(VLOOKUP(C379,'Dungeon&amp;Framework'!CF:CM,8,FALSE),"") = 0, "",IFERROR(VLOOKUP(C379,'Dungeon&amp;Framework'!CF:CM,8,FALSE),""))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IF(IFERROR(VLOOKUP(C380,'Dungeon&amp;Framework'!CF:CK,3,FALSE),"") = 0,"",IFERROR(VLOOKUP(C380,'Dungeon&amp;Framework'!CF:CK,3,FALSE),"") )</f>
        <v/>
      </c>
      <c r="G380" t="str">
        <f>IF( IFERROR(VLOOKUP(C380,'Dungeon&amp;Framework'!CF:CM,8,FALSE),"") = 0, "",IFERROR(VLOOKUP(C380,'Dungeon&amp;Framework'!CF:CM,8,FALSE),""))</f>
        <v/>
      </c>
      <c r="H380" t="s">
        <v>516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IF(IFERROR(VLOOKUP(C381,'Dungeon&amp;Framework'!CF:CK,3,FALSE),"") = 0,"",IFERROR(VLOOKUP(C381,'Dungeon&amp;Framework'!CF:CK,3,FALSE),"") )</f>
        <v/>
      </c>
      <c r="F381">
        <v>1</v>
      </c>
      <c r="G381" t="str">
        <f>IF( IFERROR(VLOOKUP(C381,'Dungeon&amp;Framework'!CF:CM,8,FALSE),"") = 0, "",IFERROR(VLOOKUP(C381,'Dungeon&amp;Framework'!CF:CM,8,FALSE),""))</f>
        <v/>
      </c>
      <c r="H381" t="s">
        <v>500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IF(IFERROR(VLOOKUP(C382,'Dungeon&amp;Framework'!CF:CK,3,FALSE),"") = 0,"",IFERROR(VLOOKUP(C382,'Dungeon&amp;Framework'!CF:CK,3,FALSE),"") )</f>
        <v/>
      </c>
      <c r="G382" t="str">
        <f>IF( IFERROR(VLOOKUP(C382,'Dungeon&amp;Framework'!CF:CM,8,FALSE),"") = 0, "",IFERROR(VLOOKUP(C382,'Dungeon&amp;Framework'!CF:CM,8,FALSE),""))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IF(IFERROR(VLOOKUP(C383,'Dungeon&amp;Framework'!CF:CK,3,FALSE),"") = 0,"",IFERROR(VLOOKUP(C383,'Dungeon&amp;Framework'!CF:CK,3,FALSE),"") )</f>
        <v/>
      </c>
      <c r="G383" t="str">
        <f>IF( IFERROR(VLOOKUP(C383,'Dungeon&amp;Framework'!CF:CM,8,FALSE),"") = 0, "",IFERROR(VLOOKUP(C383,'Dungeon&amp;Framework'!CF:CM,8,FALSE),""))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IF(IFERROR(VLOOKUP(C384,'Dungeon&amp;Framework'!CF:CK,3,FALSE),"") = 0,"",IFERROR(VLOOKUP(C384,'Dungeon&amp;Framework'!CF:CK,3,FALSE),"") )</f>
        <v/>
      </c>
      <c r="G384" t="str">
        <f>IF( IFERROR(VLOOKUP(C384,'Dungeon&amp;Framework'!CF:CM,8,FALSE),"") = 0, "",IFERROR(VLOOKUP(C384,'Dungeon&amp;Framework'!CF:CM,8,FALSE),""))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IF(IFERROR(VLOOKUP(C385,'Dungeon&amp;Framework'!CF:CK,3,FALSE),"") = 0,"",IFERROR(VLOOKUP(C385,'Dungeon&amp;Framework'!CF:CK,3,FALSE),"") )</f>
        <v/>
      </c>
      <c r="G385" t="str">
        <f>IF( IFERROR(VLOOKUP(C385,'Dungeon&amp;Framework'!CF:CM,8,FALSE),"") = 0, "",IFERROR(VLOOKUP(C385,'Dungeon&amp;Framework'!CF:CM,8,FALSE),""))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IF(IFERROR(VLOOKUP(C386,'Dungeon&amp;Framework'!CF:CK,3,FALSE),"") = 0,"",IFERROR(VLOOKUP(C386,'Dungeon&amp;Framework'!CF:CK,3,FALSE),"") )</f>
        <v/>
      </c>
      <c r="G386" t="str">
        <f>IF( IFERROR(VLOOKUP(C386,'Dungeon&amp;Framework'!CF:CM,8,FALSE),"") = 0, "",IFERROR(VLOOKUP(C386,'Dungeon&amp;Framework'!CF:CM,8,FALSE),""))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IF(IFERROR(VLOOKUP(C387,'Dungeon&amp;Framework'!CF:CK,3,FALSE),"") = 0,"",IFERROR(VLOOKUP(C387,'Dungeon&amp;Framework'!CF:CK,3,FALSE),"") )</f>
        <v/>
      </c>
      <c r="G387" t="str">
        <f>IF( IFERROR(VLOOKUP(C387,'Dungeon&amp;Framework'!CF:CM,8,FALSE),"") = 0, "",IFERROR(VLOOKUP(C387,'Dungeon&amp;Framework'!CF:CM,8,FALSE),""))</f>
        <v/>
      </c>
      <c r="L387">
        <f>SUM($I$2:I387)</f>
        <v>84250</v>
      </c>
      <c r="M387">
        <f t="shared" ref="M387:M419" si="6">L387/100</f>
        <v>842.5</v>
      </c>
    </row>
    <row r="388" spans="3:13" x14ac:dyDescent="0.2">
      <c r="C388">
        <v>387</v>
      </c>
      <c r="D388" t="str">
        <f>IF(IFERROR(VLOOKUP(C388,'Dungeon&amp;Framework'!CF:CK,3,FALSE),"") = 0,"",IFERROR(VLOOKUP(C388,'Dungeon&amp;Framework'!CF:CK,3,FALSE),"") )</f>
        <v/>
      </c>
      <c r="G388" t="str">
        <f>IF( IFERROR(VLOOKUP(C388,'Dungeon&amp;Framework'!CF:CM,8,FALSE),"") = 0, "",IFERROR(VLOOKUP(C388,'Dungeon&amp;Framework'!CF:CM,8,FALSE),""))</f>
        <v/>
      </c>
      <c r="H388" t="s">
        <v>515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IF(IFERROR(VLOOKUP(C389,'Dungeon&amp;Framework'!CF:CK,3,FALSE),"") = 0,"",IFERROR(VLOOKUP(C389,'Dungeon&amp;Framework'!CF:CK,3,FALSE),"") )</f>
        <v/>
      </c>
      <c r="G389" t="str">
        <f>IF( IFERROR(VLOOKUP(C389,'Dungeon&amp;Framework'!CF:CM,8,FALSE),"") = 0, "",IFERROR(VLOOKUP(C389,'Dungeon&amp;Framework'!CF:CM,8,FALSE),""))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IF(IFERROR(VLOOKUP(C390,'Dungeon&amp;Framework'!CF:CK,3,FALSE),"") = 0,"",IFERROR(VLOOKUP(C390,'Dungeon&amp;Framework'!CF:CK,3,FALSE),"") )</f>
        <v/>
      </c>
      <c r="G390" t="str">
        <f>IF( IFERROR(VLOOKUP(C390,'Dungeon&amp;Framework'!CF:CM,8,FALSE),"") = 0, "",IFERROR(VLOOKUP(C390,'Dungeon&amp;Framework'!CF:CM,8,FALSE),""))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IF(IFERROR(VLOOKUP(C391,'Dungeon&amp;Framework'!CF:CK,3,FALSE),"") = 0,"",IFERROR(VLOOKUP(C391,'Dungeon&amp;Framework'!CF:CK,3,FALSE),"") )</f>
        <v/>
      </c>
      <c r="G391" t="str">
        <f>IF( IFERROR(VLOOKUP(C391,'Dungeon&amp;Framework'!CF:CM,8,FALSE),"") = 0, "",IFERROR(VLOOKUP(C391,'Dungeon&amp;Framework'!CF:CM,8,FALSE),""))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IF(IFERROR(VLOOKUP(C392,'Dungeon&amp;Framework'!CF:CK,3,FALSE),"") = 0,"",IFERROR(VLOOKUP(C392,'Dungeon&amp;Framework'!CF:CK,3,FALSE),"") )</f>
        <v/>
      </c>
      <c r="G392" t="str">
        <f>IF( IFERROR(VLOOKUP(C392,'Dungeon&amp;Framework'!CF:CM,8,FALSE),"") = 0, "",IFERROR(VLOOKUP(C392,'Dungeon&amp;Framework'!CF:CM,8,FALSE),""))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IF(IFERROR(VLOOKUP(C393,'Dungeon&amp;Framework'!CF:CK,3,FALSE),"") = 0,"",IFERROR(VLOOKUP(C393,'Dungeon&amp;Framework'!CF:CK,3,FALSE),"") )</f>
        <v/>
      </c>
      <c r="G393" t="str">
        <f>IF( IFERROR(VLOOKUP(C393,'Dungeon&amp;Framework'!CF:CM,8,FALSE),"") = 0, "",IFERROR(VLOOKUP(C393,'Dungeon&amp;Framework'!CF:CM,8,FALSE),""))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IF(IFERROR(VLOOKUP(C394,'Dungeon&amp;Framework'!CF:CK,3,FALSE),"") = 0,"",IFERROR(VLOOKUP(C394,'Dungeon&amp;Framework'!CF:CK,3,FALSE),"") )</f>
        <v/>
      </c>
      <c r="G394" t="str">
        <f>IF( IFERROR(VLOOKUP(C394,'Dungeon&amp;Framework'!CF:CM,8,FALSE),"") = 0, "",IFERROR(VLOOKUP(C394,'Dungeon&amp;Framework'!CF:CM,8,FALSE),""))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IF(IFERROR(VLOOKUP(C395,'Dungeon&amp;Framework'!CF:CK,3,FALSE),"") = 0,"",IFERROR(VLOOKUP(C395,'Dungeon&amp;Framework'!CF:CK,3,FALSE),"") )</f>
        <v/>
      </c>
      <c r="G395" t="str">
        <f>IF( IFERROR(VLOOKUP(C395,'Dungeon&amp;Framework'!CF:CM,8,FALSE),"") = 0, "",IFERROR(VLOOKUP(C395,'Dungeon&amp;Framework'!CF:CM,8,FALSE),""))</f>
        <v/>
      </c>
      <c r="H395" t="s">
        <v>520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IF(IFERROR(VLOOKUP(C396,'Dungeon&amp;Framework'!CF:CK,3,FALSE),"") = 0,"",IFERROR(VLOOKUP(C396,'Dungeon&amp;Framework'!CF:CK,3,FALSE),"") )</f>
        <v/>
      </c>
      <c r="G396" t="str">
        <f>IF( IFERROR(VLOOKUP(C396,'Dungeon&amp;Framework'!CF:CM,8,FALSE),"") = 0, "",IFERROR(VLOOKUP(C396,'Dungeon&amp;Framework'!CF:CM,8,FALSE),""))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IF(IFERROR(VLOOKUP(C397,'Dungeon&amp;Framework'!CF:CK,3,FALSE),"") = 0,"",IFERROR(VLOOKUP(C397,'Dungeon&amp;Framework'!CF:CK,3,FALSE),"") )</f>
        <v/>
      </c>
      <c r="G397" t="str">
        <f>IF( IFERROR(VLOOKUP(C397,'Dungeon&amp;Framework'!CF:CM,8,FALSE),"") = 0, "",IFERROR(VLOOKUP(C397,'Dungeon&amp;Framework'!CF:CM,8,FALSE),""))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IF(IFERROR(VLOOKUP(C398,'Dungeon&amp;Framework'!CF:CK,3,FALSE),"") = 0,"",IFERROR(VLOOKUP(C398,'Dungeon&amp;Framework'!CF:CK,3,FALSE),"") )</f>
        <v/>
      </c>
      <c r="G398" t="str">
        <f>IF( IFERROR(VLOOKUP(C398,'Dungeon&amp;Framework'!CF:CM,8,FALSE),"") = 0, "",IFERROR(VLOOKUP(C398,'Dungeon&amp;Framework'!CF:CM,8,FALSE),""))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IF(IFERROR(VLOOKUP(C399,'Dungeon&amp;Framework'!CF:CK,3,FALSE),"") = 0,"",IFERROR(VLOOKUP(C399,'Dungeon&amp;Framework'!CF:CK,3,FALSE),"") )</f>
        <v/>
      </c>
      <c r="G399" t="str">
        <f>IF( IFERROR(VLOOKUP(C399,'Dungeon&amp;Framework'!CF:CM,8,FALSE),"") = 0, "",IFERROR(VLOOKUP(C399,'Dungeon&amp;Framework'!CF:CM,8,FALSE),""))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IF(IFERROR(VLOOKUP(C400,'Dungeon&amp;Framework'!CF:CK,3,FALSE),"") = 0,"",IFERROR(VLOOKUP(C400,'Dungeon&amp;Framework'!CF:CK,3,FALSE),"") )</f>
        <v/>
      </c>
      <c r="G400" t="str">
        <f>IF( IFERROR(VLOOKUP(C400,'Dungeon&amp;Framework'!CF:CM,8,FALSE),"") = 0, "",IFERROR(VLOOKUP(C400,'Dungeon&amp;Framework'!CF:CM,8,FALSE),""))</f>
        <v/>
      </c>
      <c r="H400" t="s">
        <v>506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IF(IFERROR(VLOOKUP(C401,'Dungeon&amp;Framework'!CF:CK,3,FALSE),"") = 0,"",IFERROR(VLOOKUP(C401,'Dungeon&amp;Framework'!CF:CK,3,FALSE),"") )</f>
        <v/>
      </c>
      <c r="F401">
        <v>1</v>
      </c>
      <c r="G401" t="str">
        <f>IF( IFERROR(VLOOKUP(C401,'Dungeon&amp;Framework'!CF:CM,8,FALSE),"") = 0, "",IFERROR(VLOOKUP(C401,'Dungeon&amp;Framework'!CF:CM,8,FALSE),""))</f>
        <v/>
      </c>
      <c r="H401" t="s">
        <v>509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IF(IFERROR(VLOOKUP(C402,'Dungeon&amp;Framework'!CF:CK,3,FALSE),"") = 0,"",IFERROR(VLOOKUP(C402,'Dungeon&amp;Framework'!CF:CK,3,FALSE),"") )</f>
        <v/>
      </c>
      <c r="G402" t="str">
        <f>IF( IFERROR(VLOOKUP(C402,'Dungeon&amp;Framework'!CF:CM,8,FALSE),"") = 0, "",IFERROR(VLOOKUP(C402,'Dungeon&amp;Framework'!CF:CM,8,FALSE),""))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IF(IFERROR(VLOOKUP(C403,'Dungeon&amp;Framework'!CF:CK,3,FALSE),"") = 0,"",IFERROR(VLOOKUP(C403,'Dungeon&amp;Framework'!CF:CK,3,FALSE),"") )</f>
        <v/>
      </c>
      <c r="G403" t="str">
        <f>IF( IFERROR(VLOOKUP(C403,'Dungeon&amp;Framework'!CF:CM,8,FALSE),"") = 0, "",IFERROR(VLOOKUP(C403,'Dungeon&amp;Framework'!CF:CM,8,FALSE),""))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IF(IFERROR(VLOOKUP(C404,'Dungeon&amp;Framework'!CF:CK,3,FALSE),"") = 0,"",IFERROR(VLOOKUP(C404,'Dungeon&amp;Framework'!CF:CK,3,FALSE),"") )</f>
        <v/>
      </c>
      <c r="G404" t="str">
        <f>IF( IFERROR(VLOOKUP(C404,'Dungeon&amp;Framework'!CF:CM,8,FALSE),"") = 0, "",IFERROR(VLOOKUP(C404,'Dungeon&amp;Framework'!CF:CM,8,FALSE),""))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IF(IFERROR(VLOOKUP(C405,'Dungeon&amp;Framework'!CF:CK,3,FALSE),"") = 0,"",IFERROR(VLOOKUP(C405,'Dungeon&amp;Framework'!CF:CK,3,FALSE),"") )</f>
        <v/>
      </c>
      <c r="G405" t="str">
        <f>IF( IFERROR(VLOOKUP(C405,'Dungeon&amp;Framework'!CF:CM,8,FALSE),"") = 0, "",IFERROR(VLOOKUP(C405,'Dungeon&amp;Framework'!CF:CM,8,FALSE),""))</f>
        <v/>
      </c>
      <c r="H405" t="s">
        <v>501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IF(IFERROR(VLOOKUP(C406,'Dungeon&amp;Framework'!CF:CK,3,FALSE),"") = 0,"",IFERROR(VLOOKUP(C406,'Dungeon&amp;Framework'!CF:CK,3,FALSE),"") )</f>
        <v/>
      </c>
      <c r="G406" t="str">
        <f>IF( IFERROR(VLOOKUP(C406,'Dungeon&amp;Framework'!CF:CM,8,FALSE),"") = 0, "",IFERROR(VLOOKUP(C406,'Dungeon&amp;Framework'!CF:CM,8,FALSE),""))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IF(IFERROR(VLOOKUP(C407,'Dungeon&amp;Framework'!CF:CK,3,FALSE),"") = 0,"",IFERROR(VLOOKUP(C407,'Dungeon&amp;Framework'!CF:CK,3,FALSE),"") )</f>
        <v/>
      </c>
      <c r="G407" t="str">
        <f>IF( IFERROR(VLOOKUP(C407,'Dungeon&amp;Framework'!CF:CM,8,FALSE),"") = 0, "",IFERROR(VLOOKUP(C407,'Dungeon&amp;Framework'!CF:CM,8,FALSE),""))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IF(IFERROR(VLOOKUP(C408,'Dungeon&amp;Framework'!CF:CK,3,FALSE),"") = 0,"",IFERROR(VLOOKUP(C408,'Dungeon&amp;Framework'!CF:CK,3,FALSE),"") )</f>
        <v/>
      </c>
      <c r="G408" t="str">
        <f>IF( IFERROR(VLOOKUP(C408,'Dungeon&amp;Framework'!CF:CM,8,FALSE),"") = 0, "",IFERROR(VLOOKUP(C408,'Dungeon&amp;Framework'!CF:CM,8,FALSE),""))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IF(IFERROR(VLOOKUP(C409,'Dungeon&amp;Framework'!CF:CK,3,FALSE),"") = 0,"",IFERROR(VLOOKUP(C409,'Dungeon&amp;Framework'!CF:CK,3,FALSE),"") )</f>
        <v/>
      </c>
      <c r="G409" t="str">
        <f>IF( IFERROR(VLOOKUP(C409,'Dungeon&amp;Framework'!CF:CM,8,FALSE),"") = 0, "",IFERROR(VLOOKUP(C409,'Dungeon&amp;Framework'!CF:CM,8,FALSE),""))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IF(IFERROR(VLOOKUP(C410,'Dungeon&amp;Framework'!CF:CK,3,FALSE),"") = 0,"",IFERROR(VLOOKUP(C410,'Dungeon&amp;Framework'!CF:CK,3,FALSE),"") )</f>
        <v/>
      </c>
      <c r="G410" t="str">
        <f>IF( IFERROR(VLOOKUP(C410,'Dungeon&amp;Framework'!CF:CM,8,FALSE),"") = 0, "",IFERROR(VLOOKUP(C410,'Dungeon&amp;Framework'!CF:CM,8,FALSE),""))</f>
        <v/>
      </c>
      <c r="H410" t="s">
        <v>506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IF(IFERROR(VLOOKUP(C411,'Dungeon&amp;Framework'!CF:CK,3,FALSE),"") = 0,"",IFERROR(VLOOKUP(C411,'Dungeon&amp;Framework'!CF:CK,3,FALSE),"") )</f>
        <v/>
      </c>
      <c r="G411" t="str">
        <f>IF( IFERROR(VLOOKUP(C411,'Dungeon&amp;Framework'!CF:CM,8,FALSE),"") = 0, "",IFERROR(VLOOKUP(C411,'Dungeon&amp;Framework'!CF:CM,8,FALSE),""))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IF(IFERROR(VLOOKUP(C412,'Dungeon&amp;Framework'!CF:CK,3,FALSE),"") = 0,"",IFERROR(VLOOKUP(C412,'Dungeon&amp;Framework'!CF:CK,3,FALSE),"") )</f>
        <v/>
      </c>
      <c r="G412" t="str">
        <f>IF( IFERROR(VLOOKUP(C412,'Dungeon&amp;Framework'!CF:CM,8,FALSE),"") = 0, "",IFERROR(VLOOKUP(C412,'Dungeon&amp;Framework'!CF:CM,8,FALSE),""))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IF(IFERROR(VLOOKUP(C413,'Dungeon&amp;Framework'!CF:CK,3,FALSE),"") = 0,"",IFERROR(VLOOKUP(C413,'Dungeon&amp;Framework'!CF:CK,3,FALSE),"") )</f>
        <v/>
      </c>
      <c r="G413" t="str">
        <f>IF( IFERROR(VLOOKUP(C413,'Dungeon&amp;Framework'!CF:CM,8,FALSE),"") = 0, "",IFERROR(VLOOKUP(C413,'Dungeon&amp;Framework'!CF:CM,8,FALSE),""))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IF(IFERROR(VLOOKUP(C414,'Dungeon&amp;Framework'!CF:CK,3,FALSE),"") = 0,"",IFERROR(VLOOKUP(C414,'Dungeon&amp;Framework'!CF:CK,3,FALSE),"") )</f>
        <v/>
      </c>
      <c r="G414" t="str">
        <f>IF( IFERROR(VLOOKUP(C414,'Dungeon&amp;Framework'!CF:CM,8,FALSE),"") = 0, "",IFERROR(VLOOKUP(C414,'Dungeon&amp;Framework'!CF:CM,8,FALSE),""))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IF(IFERROR(VLOOKUP(C415,'Dungeon&amp;Framework'!CF:CK,3,FALSE),"") = 0,"",IFERROR(VLOOKUP(C415,'Dungeon&amp;Framework'!CF:CK,3,FALSE),"") )</f>
        <v/>
      </c>
      <c r="G415" t="str">
        <f>IF( IFERROR(VLOOKUP(C415,'Dungeon&amp;Framework'!CF:CM,8,FALSE),"") = 0, "",IFERROR(VLOOKUP(C415,'Dungeon&amp;Framework'!CF:CM,8,FALSE),""))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IF(IFERROR(VLOOKUP(C416,'Dungeon&amp;Framework'!CF:CK,3,FALSE),"") = 0,"",IFERROR(VLOOKUP(C416,'Dungeon&amp;Framework'!CF:CK,3,FALSE),"") )</f>
        <v/>
      </c>
      <c r="G416" t="str">
        <f>IF( IFERROR(VLOOKUP(C420,'Dungeon&amp;Framework'!CF:CM,8,FALSE),"") = 0, "",IFERROR(VLOOKUP(C420,'Dungeon&amp;Framework'!CF:CM,8,FALSE),""))</f>
        <v/>
      </c>
      <c r="H416" t="s">
        <v>516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IF(IFERROR(VLOOKUP(C417,'Dungeon&amp;Framework'!CF:CK,3,FALSE),"") = 0,"",IFERROR(VLOOKUP(C417,'Dungeon&amp;Framework'!CF:CK,3,FALSE),"") )</f>
        <v/>
      </c>
      <c r="F417">
        <v>1</v>
      </c>
      <c r="G417" t="str">
        <f>IF( IFERROR(VLOOKUP(C421,'Dungeon&amp;Framework'!CF:CM,8,FALSE),"") = 0, "",IFERROR(VLOOKUP(C421,'Dungeon&amp;Framework'!CF:CM,8,FALSE),""))</f>
        <v/>
      </c>
      <c r="H417" t="s">
        <v>500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IFERROR(VLOOKUP(C418,'Dungeon&amp;Framework'!CF:CM,8,FALSE),"") = 0, "",IFERROR(VLOOKUP(C418,'Dungeon&amp;Framework'!CF:CM,8,FALSE),""))</f>
        <v/>
      </c>
    </row>
    <row r="419" spans="3:13" hidden="1" x14ac:dyDescent="0.2">
      <c r="G419" t="str">
        <f>IF( IFERROR(VLOOKUP(C419,'Dungeon&amp;Framework'!CF:CM,8,FALSE),"") = 0, "",IFERROR(VLOOKUP(C419,'Dungeon&amp;Framework'!CF:CM,8,FALSE),""))</f>
        <v/>
      </c>
      <c r="L419" t="s">
        <v>540</v>
      </c>
    </row>
    <row r="420" spans="3:13" hidden="1" x14ac:dyDescent="0.2">
      <c r="L420" t="s">
        <v>541</v>
      </c>
    </row>
    <row r="421" spans="3:13" hidden="1" x14ac:dyDescent="0.2"/>
    <row r="422" spans="3:13" hidden="1" x14ac:dyDescent="0.2">
      <c r="G422" t="str">
        <f>IF( IFERROR(VLOOKUP(C422,'Dungeon&amp;Framework'!CF:CM,8,FALSE),"") = 0, "",IFERROR(VLOOKUP(C422,'Dungeon&amp;Framework'!CF:CM,8,FALSE),""))</f>
        <v/>
      </c>
      <c r="L422" t="s">
        <v>542</v>
      </c>
    </row>
    <row r="423" spans="3:13" hidden="1" x14ac:dyDescent="0.2">
      <c r="G423" t="str">
        <f>IF( IFERROR(VLOOKUP(C423,'Dungeon&amp;Framework'!CF:CM,8,FALSE),"") = 0, "",IFERROR(VLOOKUP(C423,'Dungeon&amp;Framework'!CF:CM,8,FALSE),""))</f>
        <v/>
      </c>
      <c r="L423" t="s">
        <v>543</v>
      </c>
    </row>
    <row r="424" spans="3:13" hidden="1" x14ac:dyDescent="0.2">
      <c r="G424" t="str">
        <f>IF( IFERROR(VLOOKUP(C424,'Dungeon&amp;Framework'!CF:CM,8,FALSE),"") = 0, "",IFERROR(VLOOKUP(C424,'Dungeon&amp;Framework'!CF:CM,8,FALSE),""))</f>
        <v/>
      </c>
      <c r="L424" t="s">
        <v>544</v>
      </c>
    </row>
    <row r="425" spans="3:13" hidden="1" x14ac:dyDescent="0.2">
      <c r="G425" t="str">
        <f>IF( IFERROR(VLOOKUP(C425,'Dungeon&amp;Framework'!CF:CM,8,FALSE),"") = 0, "",IFERROR(VLOOKUP(C425,'Dungeon&amp;Framework'!CF:CM,8,FALSE),""))</f>
        <v/>
      </c>
    </row>
    <row r="426" spans="3:13" hidden="1" x14ac:dyDescent="0.2">
      <c r="L426" t="s">
        <v>545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tabSelected="1" workbookViewId="0">
      <selection activeCell="F21" sqref="F21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 x14ac:dyDescent="0.2">
      <c r="M2" t="s">
        <v>429</v>
      </c>
      <c r="N2" t="s">
        <v>430</v>
      </c>
      <c r="P2" t="s">
        <v>367</v>
      </c>
      <c r="R2" t="s">
        <v>368</v>
      </c>
    </row>
    <row r="3" spans="1:18" x14ac:dyDescent="0.2">
      <c r="C3" t="s">
        <v>351</v>
      </c>
      <c r="D3" t="s">
        <v>348</v>
      </c>
      <c r="E3" t="s">
        <v>349</v>
      </c>
      <c r="F3" t="s">
        <v>350</v>
      </c>
      <c r="K3" t="s">
        <v>355</v>
      </c>
      <c r="L3" t="s">
        <v>102</v>
      </c>
      <c r="M3">
        <v>10</v>
      </c>
      <c r="N3">
        <f>M3*60</f>
        <v>600</v>
      </c>
      <c r="P3">
        <v>12000</v>
      </c>
      <c r="R3">
        <f>P3/100</f>
        <v>120</v>
      </c>
    </row>
    <row r="4" spans="1:18" x14ac:dyDescent="0.2">
      <c r="L4" t="s">
        <v>103</v>
      </c>
      <c r="M4">
        <v>100</v>
      </c>
      <c r="N4">
        <f t="shared" ref="N4:N5" si="0">M4*60</f>
        <v>6000</v>
      </c>
    </row>
    <row r="5" spans="1:18" x14ac:dyDescent="0.2">
      <c r="L5" t="s">
        <v>352</v>
      </c>
      <c r="M5">
        <v>1000</v>
      </c>
      <c r="N5">
        <f t="shared" si="0"/>
        <v>60000</v>
      </c>
    </row>
    <row r="6" spans="1:18" x14ac:dyDescent="0.2">
      <c r="A6" s="56" t="s">
        <v>353</v>
      </c>
      <c r="B6" t="s">
        <v>102</v>
      </c>
      <c r="C6">
        <v>10</v>
      </c>
      <c r="D6">
        <v>20</v>
      </c>
      <c r="E6">
        <v>50</v>
      </c>
    </row>
    <row r="7" spans="1:18" x14ac:dyDescent="0.2">
      <c r="A7" s="56"/>
      <c r="B7" t="s">
        <v>103</v>
      </c>
      <c r="C7">
        <v>2</v>
      </c>
      <c r="D7">
        <v>4</v>
      </c>
      <c r="E7">
        <v>10</v>
      </c>
      <c r="F7">
        <v>30</v>
      </c>
    </row>
    <row r="8" spans="1:18" x14ac:dyDescent="0.2">
      <c r="A8" s="56"/>
      <c r="B8" t="s">
        <v>352</v>
      </c>
      <c r="C8">
        <v>0</v>
      </c>
      <c r="D8">
        <v>0</v>
      </c>
      <c r="E8">
        <v>1</v>
      </c>
      <c r="F8">
        <v>1</v>
      </c>
    </row>
    <row r="10" spans="1:18" x14ac:dyDescent="0.2">
      <c r="B10" t="s">
        <v>354</v>
      </c>
      <c r="C10">
        <f>C6*$N$3+C7*$N$4+C8*$N$5</f>
        <v>18000</v>
      </c>
      <c r="D10">
        <f t="shared" ref="D10:F10" si="1">D6*$N$3+D7*$N$4+D8*$N$5</f>
        <v>36000</v>
      </c>
      <c r="E10">
        <f t="shared" si="1"/>
        <v>150000</v>
      </c>
      <c r="F10">
        <f t="shared" si="1"/>
        <v>240000</v>
      </c>
    </row>
    <row r="11" spans="1:18" x14ac:dyDescent="0.2">
      <c r="B11" t="s">
        <v>439</v>
      </c>
      <c r="C11" s="46">
        <f>C10/$R$3</f>
        <v>150</v>
      </c>
      <c r="D11" s="46">
        <f t="shared" ref="D11:F11" si="2">D10/$R$3</f>
        <v>300</v>
      </c>
      <c r="E11" s="46">
        <f t="shared" si="2"/>
        <v>1250</v>
      </c>
      <c r="F11" s="46">
        <f t="shared" si="2"/>
        <v>2000</v>
      </c>
    </row>
    <row r="14" spans="1:18" x14ac:dyDescent="0.2">
      <c r="C14" s="66" t="s">
        <v>440</v>
      </c>
      <c r="D14" s="66"/>
      <c r="E14" s="66"/>
      <c r="F14" s="66"/>
      <c r="K14" t="s">
        <v>448</v>
      </c>
    </row>
    <row r="15" spans="1:18" x14ac:dyDescent="0.2">
      <c r="C15" t="s">
        <v>351</v>
      </c>
      <c r="D15" t="s">
        <v>348</v>
      </c>
      <c r="E15" t="s">
        <v>349</v>
      </c>
      <c r="F15" t="s">
        <v>350</v>
      </c>
      <c r="K15" s="16" t="s">
        <v>449</v>
      </c>
    </row>
    <row r="16" spans="1:18" x14ac:dyDescent="0.2">
      <c r="K16" s="16" t="s">
        <v>450</v>
      </c>
    </row>
    <row r="18" spans="1:10" x14ac:dyDescent="0.2">
      <c r="B18" t="s">
        <v>102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 x14ac:dyDescent="0.2">
      <c r="B20" t="s">
        <v>352</v>
      </c>
      <c r="C20">
        <v>0</v>
      </c>
      <c r="D20">
        <v>0</v>
      </c>
      <c r="E20">
        <v>1</v>
      </c>
      <c r="F20">
        <v>1</v>
      </c>
    </row>
    <row r="23" spans="1:10" x14ac:dyDescent="0.2">
      <c r="A23" s="16" t="s">
        <v>441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55" t="s">
        <v>396</v>
      </c>
      <c r="C25" s="55"/>
      <c r="D25" s="55" t="s">
        <v>402</v>
      </c>
      <c r="E25" s="55">
        <v>3</v>
      </c>
    </row>
    <row r="26" spans="1:10" x14ac:dyDescent="0.2">
      <c r="B26" s="55" t="s">
        <v>397</v>
      </c>
      <c r="C26" s="55"/>
      <c r="D26" s="55" t="s">
        <v>402</v>
      </c>
      <c r="E26" s="55">
        <v>3</v>
      </c>
    </row>
    <row r="27" spans="1:10" x14ac:dyDescent="0.2">
      <c r="B27" t="s">
        <v>398</v>
      </c>
      <c r="D27" t="s">
        <v>403</v>
      </c>
      <c r="E27">
        <v>3</v>
      </c>
    </row>
    <row r="28" spans="1:10" x14ac:dyDescent="0.2">
      <c r="B28" t="s">
        <v>399</v>
      </c>
      <c r="D28" t="s">
        <v>403</v>
      </c>
      <c r="E28">
        <v>3</v>
      </c>
    </row>
    <row r="29" spans="1:10" x14ac:dyDescent="0.2">
      <c r="B29" t="s">
        <v>400</v>
      </c>
      <c r="D29" t="s">
        <v>403</v>
      </c>
      <c r="E29">
        <v>3</v>
      </c>
    </row>
    <row r="30" spans="1:10" x14ac:dyDescent="0.2">
      <c r="B30" t="s">
        <v>401</v>
      </c>
      <c r="D30" t="s">
        <v>403</v>
      </c>
      <c r="E30">
        <v>3</v>
      </c>
    </row>
    <row r="31" spans="1:10" x14ac:dyDescent="0.2">
      <c r="B31" t="s">
        <v>411</v>
      </c>
      <c r="D31" t="s">
        <v>403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453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220</v>
      </c>
      <c r="D34" s="1" t="s">
        <v>103</v>
      </c>
      <c r="E34" s="1" t="s">
        <v>102</v>
      </c>
      <c r="F34" s="1" t="s">
        <v>451</v>
      </c>
      <c r="G34" s="1" t="s">
        <v>442</v>
      </c>
      <c r="H34" s="1" t="s">
        <v>443</v>
      </c>
      <c r="I34" s="1" t="s">
        <v>391</v>
      </c>
      <c r="J34" s="1" t="s">
        <v>446</v>
      </c>
      <c r="K34" s="1" t="s">
        <v>452</v>
      </c>
      <c r="L34" s="1" t="s">
        <v>447</v>
      </c>
      <c r="M34" s="1"/>
      <c r="N34" s="1" t="s">
        <v>445</v>
      </c>
      <c r="O34" s="1" t="s">
        <v>444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3">(C36*$N$5+D36*$N$4+E36*$N$3+F36)/$P$3</f>
        <v>12</v>
      </c>
      <c r="K36" s="1">
        <f>H36/100</f>
        <v>0</v>
      </c>
      <c r="L36" s="1">
        <f t="shared" ref="L36:L41" si="4">I36</f>
        <v>5</v>
      </c>
      <c r="M36" s="1"/>
      <c r="N36" s="1">
        <f>SUM(J36:L36)</f>
        <v>17</v>
      </c>
      <c r="O36" s="1">
        <f t="shared" ref="O36:O41" si="5">N36/A36</f>
        <v>3.4068136272545089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3"/>
        <v>23</v>
      </c>
      <c r="K37" s="1">
        <f t="shared" ref="K37:K41" si="6">H37/100</f>
        <v>0</v>
      </c>
      <c r="L37" s="1">
        <f t="shared" si="4"/>
        <v>10</v>
      </c>
      <c r="M37" s="1"/>
      <c r="N37" s="1">
        <f t="shared" ref="N37:N41" si="7">SUM(J37:L37)</f>
        <v>33</v>
      </c>
      <c r="O37" s="1">
        <f t="shared" si="5"/>
        <v>3.303303303303303</v>
      </c>
    </row>
    <row r="38" spans="1:15" x14ac:dyDescent="0.2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3"/>
        <v>45</v>
      </c>
      <c r="K38" s="1">
        <f t="shared" si="6"/>
        <v>0</v>
      </c>
      <c r="L38" s="1">
        <f t="shared" si="4"/>
        <v>20</v>
      </c>
      <c r="M38" s="1"/>
      <c r="N38" s="1">
        <f t="shared" si="7"/>
        <v>65</v>
      </c>
      <c r="O38" s="1">
        <f t="shared" si="5"/>
        <v>3.2516258129064535</v>
      </c>
    </row>
    <row r="39" spans="1:15" x14ac:dyDescent="0.2">
      <c r="A39" s="77">
        <v>29.99</v>
      </c>
      <c r="B39" s="77"/>
      <c r="C39" s="77">
        <v>3</v>
      </c>
      <c r="D39" s="77">
        <v>40</v>
      </c>
      <c r="E39" s="77"/>
      <c r="F39" s="77">
        <v>360000</v>
      </c>
      <c r="G39" s="77"/>
      <c r="H39" s="77"/>
      <c r="I39" s="77">
        <v>30</v>
      </c>
      <c r="J39" s="77">
        <f t="shared" ref="J39:J41" si="8">(C39*$N$5+D39*$N$4+E39*$N$3+F39)/$P$3</f>
        <v>65</v>
      </c>
      <c r="K39" s="77">
        <f t="shared" si="6"/>
        <v>0</v>
      </c>
      <c r="L39" s="77">
        <f t="shared" si="4"/>
        <v>30</v>
      </c>
      <c r="M39" s="77"/>
      <c r="N39" s="77">
        <f t="shared" si="7"/>
        <v>95</v>
      </c>
      <c r="O39" s="77">
        <f t="shared" si="5"/>
        <v>3.1677225741913975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8"/>
        <v>105</v>
      </c>
      <c r="K40" s="1">
        <f t="shared" si="6"/>
        <v>0</v>
      </c>
      <c r="L40" s="1">
        <f t="shared" si="4"/>
        <v>50</v>
      </c>
      <c r="M40" s="1"/>
      <c r="N40" s="1">
        <f t="shared" si="7"/>
        <v>155</v>
      </c>
      <c r="O40" s="1">
        <f t="shared" si="5"/>
        <v>3.1006201240248048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8"/>
        <v>190</v>
      </c>
      <c r="K41" s="1">
        <f t="shared" si="6"/>
        <v>0</v>
      </c>
      <c r="L41" s="1">
        <f t="shared" si="4"/>
        <v>100</v>
      </c>
      <c r="M41" s="1"/>
      <c r="N41" s="1">
        <f t="shared" si="7"/>
        <v>290</v>
      </c>
      <c r="O41" s="1">
        <f t="shared" si="5"/>
        <v>2.9002900290029006</v>
      </c>
    </row>
    <row r="46" spans="1:15" x14ac:dyDescent="0.2">
      <c r="A46" s="16" t="s">
        <v>454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455</v>
      </c>
    </row>
    <row r="50" spans="2:2" x14ac:dyDescent="0.2">
      <c r="B50" t="s">
        <v>470</v>
      </c>
    </row>
    <row r="51" spans="2:2" x14ac:dyDescent="0.2">
      <c r="B51" t="s">
        <v>471</v>
      </c>
    </row>
    <row r="67" spans="1:10" x14ac:dyDescent="0.2">
      <c r="A67" s="16" t="s">
        <v>457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 x14ac:dyDescent="0.2">
      <c r="C69" t="s">
        <v>458</v>
      </c>
      <c r="D69" t="s">
        <v>391</v>
      </c>
      <c r="F69" t="s">
        <v>54</v>
      </c>
      <c r="G69" t="s">
        <v>444</v>
      </c>
      <c r="J69" t="s">
        <v>459</v>
      </c>
    </row>
    <row r="70" spans="1:10" x14ac:dyDescent="0.2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 x14ac:dyDescent="0.2">
      <c r="B71">
        <v>4.99</v>
      </c>
      <c r="C71">
        <v>10</v>
      </c>
      <c r="D71">
        <v>10</v>
      </c>
      <c r="F71">
        <f t="shared" ref="F71:F75" si="9">(C71*$J$70+D71*100)/100</f>
        <v>19</v>
      </c>
      <c r="G71">
        <f t="shared" ref="G71:G75" si="10">F71/B71</f>
        <v>3.8076152304609217</v>
      </c>
    </row>
    <row r="72" spans="1:10" x14ac:dyDescent="0.2">
      <c r="B72">
        <v>9.99</v>
      </c>
      <c r="C72">
        <v>22</v>
      </c>
      <c r="D72">
        <v>15</v>
      </c>
      <c r="F72">
        <f t="shared" si="9"/>
        <v>34.799999999999997</v>
      </c>
      <c r="G72">
        <f t="shared" si="10"/>
        <v>3.4834834834834831</v>
      </c>
    </row>
    <row r="73" spans="1:10" x14ac:dyDescent="0.2">
      <c r="B73" s="7">
        <v>19.989999999999998</v>
      </c>
      <c r="C73" s="7">
        <v>50</v>
      </c>
      <c r="D73" s="7">
        <v>20</v>
      </c>
      <c r="E73" s="7"/>
      <c r="F73" s="7">
        <f t="shared" si="9"/>
        <v>65</v>
      </c>
      <c r="G73" s="7">
        <f t="shared" si="10"/>
        <v>3.2516258129064535</v>
      </c>
      <c r="H73" s="7"/>
      <c r="I73" s="7"/>
      <c r="J73" s="7"/>
    </row>
    <row r="74" spans="1:10" x14ac:dyDescent="0.2">
      <c r="B74" s="78">
        <v>29.99</v>
      </c>
      <c r="C74" s="78">
        <v>60</v>
      </c>
      <c r="D74" s="78">
        <v>40</v>
      </c>
      <c r="E74" s="78"/>
      <c r="F74" s="78">
        <f t="shared" si="9"/>
        <v>94</v>
      </c>
      <c r="G74" s="78">
        <f t="shared" si="10"/>
        <v>3.134378126042014</v>
      </c>
      <c r="H74" s="78"/>
      <c r="I74" s="78"/>
      <c r="J74" s="78"/>
    </row>
    <row r="75" spans="1:10" x14ac:dyDescent="0.2">
      <c r="B75">
        <v>49.99</v>
      </c>
      <c r="C75">
        <v>120</v>
      </c>
      <c r="D75">
        <v>50</v>
      </c>
      <c r="F75">
        <f t="shared" si="9"/>
        <v>158</v>
      </c>
      <c r="G75">
        <f t="shared" si="10"/>
        <v>3.160632126425285</v>
      </c>
    </row>
    <row r="79" spans="1:10" x14ac:dyDescent="0.2">
      <c r="A79" s="16" t="s">
        <v>539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85" zoomScale="99" workbookViewId="0">
      <selection activeCell="Q186" sqref="Q186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  <row r="129" spans="4:7" x14ac:dyDescent="0.2">
      <c r="D129" t="s">
        <v>386</v>
      </c>
    </row>
    <row r="131" spans="4:7" x14ac:dyDescent="0.2">
      <c r="D131" t="s">
        <v>387</v>
      </c>
    </row>
    <row r="135" spans="4:7" x14ac:dyDescent="0.2">
      <c r="D135" t="s">
        <v>456</v>
      </c>
    </row>
    <row r="136" spans="4:7" x14ac:dyDescent="0.2">
      <c r="D136" t="s">
        <v>389</v>
      </c>
    </row>
    <row r="138" spans="4:7" x14ac:dyDescent="0.2">
      <c r="D138" t="s">
        <v>390</v>
      </c>
    </row>
    <row r="140" spans="4:7" x14ac:dyDescent="0.2">
      <c r="D140" t="s">
        <v>393</v>
      </c>
    </row>
    <row r="141" spans="4:7" x14ac:dyDescent="0.2">
      <c r="D141" t="s">
        <v>394</v>
      </c>
    </row>
    <row r="143" spans="4:7" x14ac:dyDescent="0.2">
      <c r="D143" t="s">
        <v>414</v>
      </c>
      <c r="F143" t="s">
        <v>413</v>
      </c>
      <c r="G143" t="s">
        <v>412</v>
      </c>
    </row>
    <row r="144" spans="4:7" x14ac:dyDescent="0.2">
      <c r="D144" t="s">
        <v>396</v>
      </c>
      <c r="F144" t="s">
        <v>402</v>
      </c>
      <c r="G144">
        <v>3</v>
      </c>
    </row>
    <row r="145" spans="4:7" x14ac:dyDescent="0.2">
      <c r="D145" t="s">
        <v>397</v>
      </c>
      <c r="F145" t="s">
        <v>402</v>
      </c>
      <c r="G145">
        <v>3</v>
      </c>
    </row>
    <row r="146" spans="4:7" x14ac:dyDescent="0.2">
      <c r="D146" t="s">
        <v>398</v>
      </c>
      <c r="F146" t="s">
        <v>403</v>
      </c>
      <c r="G146">
        <v>3</v>
      </c>
    </row>
    <row r="147" spans="4:7" x14ac:dyDescent="0.2">
      <c r="D147" t="s">
        <v>399</v>
      </c>
      <c r="F147" t="s">
        <v>403</v>
      </c>
      <c r="G147">
        <v>3</v>
      </c>
    </row>
    <row r="148" spans="4:7" x14ac:dyDescent="0.2">
      <c r="D148" t="s">
        <v>400</v>
      </c>
      <c r="F148" t="s">
        <v>403</v>
      </c>
      <c r="G148">
        <v>3</v>
      </c>
    </row>
    <row r="149" spans="4:7" x14ac:dyDescent="0.2">
      <c r="D149" t="s">
        <v>401</v>
      </c>
      <c r="F149" t="s">
        <v>403</v>
      </c>
      <c r="G149">
        <v>3</v>
      </c>
    </row>
    <row r="150" spans="4:7" x14ac:dyDescent="0.2">
      <c r="D150" t="s">
        <v>411</v>
      </c>
      <c r="F150" t="s">
        <v>403</v>
      </c>
      <c r="G150">
        <v>3</v>
      </c>
    </row>
    <row r="153" spans="4:7" x14ac:dyDescent="0.2">
      <c r="D153" t="s">
        <v>407</v>
      </c>
    </row>
    <row r="155" spans="4:7" x14ac:dyDescent="0.2">
      <c r="D155" t="s">
        <v>415</v>
      </c>
    </row>
    <row r="156" spans="4:7" x14ac:dyDescent="0.2">
      <c r="D156" t="s">
        <v>416</v>
      </c>
    </row>
    <row r="164" spans="5:5" x14ac:dyDescent="0.2">
      <c r="E164" t="s">
        <v>392</v>
      </c>
    </row>
    <row r="187" spans="3:3" x14ac:dyDescent="0.2">
      <c r="C187" t="s">
        <v>523</v>
      </c>
    </row>
    <row r="188" spans="3:3" x14ac:dyDescent="0.2">
      <c r="C188" t="s">
        <v>524</v>
      </c>
    </row>
    <row r="189" spans="3:3" x14ac:dyDescent="0.2">
      <c r="C189" t="s">
        <v>525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ResFlow</vt:lpstr>
      <vt:lpstr>Dungeon&amp;Framework</vt:lpstr>
      <vt:lpstr>CardUpgrade</vt:lpstr>
      <vt:lpstr>Sheet2</vt:lpstr>
      <vt:lpstr>starIdelRewards</vt:lpstr>
      <vt:lpstr>ProgressReward</vt:lpstr>
      <vt:lpstr>Chest&amp;Cards&amp;Offer</vt:lpstr>
      <vt:lpstr>guide1</vt:lpstr>
      <vt:lpstr>CardsStar</vt:lpstr>
      <vt:lpstr>PlayerMatrix</vt:lpstr>
      <vt:lpstr>Reference1</vt:lpstr>
      <vt:lpstr>CourseLevel</vt:lpstr>
      <vt:lpstr>Review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2022-04-02T16:39:46Z</dcterms:modified>
</cp:coreProperties>
</file>