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New_StarChallenge/"/>
    </mc:Choice>
  </mc:AlternateContent>
  <xr:revisionPtr revIDLastSave="0" documentId="13_ncr:1_{2D56E88A-68AF-584F-8221-1B880D552DE9}" xr6:coauthVersionLast="47" xr6:coauthVersionMax="47" xr10:uidLastSave="{00000000-0000-0000-0000-000000000000}"/>
  <bookViews>
    <workbookView xWindow="0" yWindow="500" windowWidth="33600" windowHeight="18780" xr2:uid="{00000000-000D-0000-FFFF-FFFF00000000}"/>
  </bookViews>
  <sheets>
    <sheet name="Sheet1" sheetId="1" r:id="rId1"/>
    <sheet name="礼包" sheetId="2" r:id="rId2"/>
    <sheet name="数据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  <c r="B14" i="1"/>
  <c r="C13" i="1"/>
  <c r="B13" i="1"/>
  <c r="L4" i="3"/>
  <c r="L5" i="3"/>
  <c r="L3" i="3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6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6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7" i="2"/>
  <c r="D13" i="1"/>
  <c r="E13" i="1"/>
  <c r="C20" i="1"/>
  <c r="D20" i="1"/>
  <c r="E20" i="1"/>
  <c r="B20" i="1"/>
  <c r="C12" i="1"/>
  <c r="D12" i="1"/>
  <c r="E12" i="1"/>
  <c r="B12" i="1"/>
</calcChain>
</file>

<file path=xl/sharedStrings.xml><?xml version="1.0" encoding="utf-8"?>
<sst xmlns="http://schemas.openxmlformats.org/spreadsheetml/2006/main" count="303" uniqueCount="143">
  <si>
    <t>Easy</t>
  </si>
  <si>
    <t>Medium</t>
  </si>
  <si>
    <t>Hard</t>
  </si>
  <si>
    <t>Nightmare</t>
  </si>
  <si>
    <t>奖励线</t>
  </si>
  <si>
    <t>解锁星数</t>
  </si>
  <si>
    <t>跟Kingdom的奖励线基本一样；</t>
  </si>
  <si>
    <t>星星倍数</t>
  </si>
  <si>
    <t>Free的奖励线价值80刀-90刀，但是不花钱很难肝完；</t>
  </si>
  <si>
    <t>Stage</t>
  </si>
  <si>
    <t>S4 - S7</t>
  </si>
  <si>
    <t>S8 - S11</t>
  </si>
  <si>
    <t>S12 - S14</t>
  </si>
  <si>
    <t>S15 - S17</t>
  </si>
  <si>
    <t>Bonus的奖励线跟Free一模一样，但是要花9.99刀购买；</t>
  </si>
  <si>
    <t>par3场数量</t>
  </si>
  <si>
    <t>奖励线里可以适当放门票和回退道具(未领取奖励结算怎么发)；</t>
  </si>
  <si>
    <t>par3场星数★</t>
  </si>
  <si>
    <t>par4场数量</t>
  </si>
  <si>
    <t>par4场星数★</t>
  </si>
  <si>
    <t>par5场数量</t>
  </si>
  <si>
    <t>星星半径 = (击打距离*0.1*允许移风偏差/风环最外环大小) + (击打距离*0.2*允许偏差/0.5)</t>
  </si>
  <si>
    <t>par5场星数★</t>
  </si>
  <si>
    <t>场总数</t>
  </si>
  <si>
    <t>平均匹配胜利★</t>
  </si>
  <si>
    <t>par3额外星星奖励</t>
  </si>
  <si>
    <t>风力</t>
  </si>
  <si>
    <t>3 to 7</t>
  </si>
  <si>
    <t>6 to 9</t>
  </si>
  <si>
    <t>8 to 12</t>
  </si>
  <si>
    <t>12 to 20</t>
  </si>
  <si>
    <t>par4-5额外星星奖励</t>
  </si>
  <si>
    <t>指针速度</t>
  </si>
  <si>
    <t>允许移风偏差</t>
  </si>
  <si>
    <t>允许击球偏差</t>
  </si>
  <si>
    <t>消耗ticket</t>
  </si>
  <si>
    <t>倍率</t>
  </si>
  <si>
    <t>每天次数</t>
  </si>
  <si>
    <t>天数</t>
  </si>
  <si>
    <t>正常升级玩家</t>
  </si>
  <si>
    <t>进度</t>
  </si>
  <si>
    <t>多打0.5倍</t>
  </si>
  <si>
    <t>多打1倍</t>
  </si>
  <si>
    <t>解锁</t>
  </si>
  <si>
    <t>第几天</t>
  </si>
  <si>
    <t>解锁Medium</t>
  </si>
  <si>
    <t>解锁Hard</t>
  </si>
  <si>
    <t>解锁NightMare</t>
  </si>
  <si>
    <t>恒定第一级</t>
  </si>
  <si>
    <t>最高第二</t>
  </si>
  <si>
    <t>最高第三</t>
  </si>
  <si>
    <t>礼包档位</t>
  </si>
  <si>
    <t>ticket</t>
  </si>
  <si>
    <t>item</t>
  </si>
  <si>
    <t>gems</t>
  </si>
  <si>
    <t>gems_rate</t>
  </si>
  <si>
    <t>values</t>
  </si>
  <si>
    <t>实际价值</t>
  </si>
  <si>
    <t>倍数</t>
  </si>
  <si>
    <t>游戏定价</t>
  </si>
  <si>
    <t>items</t>
  </si>
  <si>
    <t>货币&amp;卡</t>
  </si>
  <si>
    <t>钻石-RMB</t>
  </si>
  <si>
    <t>金币-Diamonds</t>
  </si>
  <si>
    <t>白卡</t>
  </si>
  <si>
    <t>橙卡</t>
  </si>
  <si>
    <t>紫卡</t>
  </si>
  <si>
    <t>传奇卡</t>
  </si>
  <si>
    <t>球</t>
  </si>
  <si>
    <t>袋鼠</t>
  </si>
  <si>
    <t>铅球</t>
  </si>
  <si>
    <t>蝙蝠</t>
  </si>
  <si>
    <t>蒲公英</t>
  </si>
  <si>
    <t>木乃伊</t>
  </si>
  <si>
    <t>蛇</t>
  </si>
  <si>
    <t>index</t>
  </si>
  <si>
    <t>sum</t>
  </si>
  <si>
    <t>pass奖励</t>
  </si>
  <si>
    <t>价值</t>
  </si>
  <si>
    <t>总价值</t>
  </si>
  <si>
    <t>平均价值</t>
  </si>
  <si>
    <t>货币价值</t>
  </si>
  <si>
    <t>壁虎</t>
  </si>
  <si>
    <t>items*1</t>
  </si>
  <si>
    <t>能量风暴</t>
  </si>
  <si>
    <t>弹球*1</t>
  </si>
  <si>
    <t>当季特殊球</t>
  </si>
  <si>
    <t>1刀</t>
  </si>
  <si>
    <t>金币*500</t>
  </si>
  <si>
    <t>宝箱价值</t>
  </si>
  <si>
    <t>ticket*1</t>
  </si>
  <si>
    <t>名称</t>
  </si>
  <si>
    <t>定价</t>
  </si>
  <si>
    <t>{解锁Medium}</t>
  </si>
  <si>
    <t>白金宝箱</t>
  </si>
  <si>
    <t>弹球*2</t>
  </si>
  <si>
    <t>items*2</t>
  </si>
  <si>
    <t>金币*1000</t>
  </si>
  <si>
    <t>紫卡*2</t>
  </si>
  <si>
    <t>ticket*2</t>
  </si>
  <si>
    <t>白银</t>
  </si>
  <si>
    <t>紫金</t>
  </si>
  <si>
    <t>白金</t>
  </si>
  <si>
    <t>传奇</t>
  </si>
  <si>
    <t>{解锁hard}</t>
  </si>
  <si>
    <t>Epic宝箱</t>
  </si>
  <si>
    <t>Epic chest</t>
  </si>
  <si>
    <t>弹球*3</t>
  </si>
  <si>
    <t>items*3</t>
  </si>
  <si>
    <t>金币*1500</t>
  </si>
  <si>
    <t>紫卡*4</t>
  </si>
  <si>
    <t>ticket*3</t>
  </si>
  <si>
    <t>Lendary chest</t>
  </si>
  <si>
    <t>紫钻珍宝箱</t>
  </si>
  <si>
    <t>{解锁nightmare}</t>
  </si>
  <si>
    <t>弹球*4</t>
  </si>
  <si>
    <t>items*4</t>
  </si>
  <si>
    <t>金币*2000</t>
  </si>
  <si>
    <t>紫卡*6</t>
  </si>
  <si>
    <t>ticket*4</t>
  </si>
  <si>
    <t>弹球*5</t>
  </si>
  <si>
    <t>items*5</t>
  </si>
  <si>
    <t>金币*2500</t>
  </si>
  <si>
    <t>紫卡*8</t>
  </si>
  <si>
    <t>ticket*5</t>
  </si>
  <si>
    <t>紫金宝箱</t>
  </si>
  <si>
    <t>特殊球*2</t>
  </si>
  <si>
    <t>传奇钻石宝箱</t>
  </si>
  <si>
    <t>第一天中途解锁Medium难度</t>
  </si>
  <si>
    <t>第一天结束差一点解锁Hard难度</t>
  </si>
  <si>
    <t>第二天结束差一点解锁NightMare难度</t>
  </si>
  <si>
    <t>一般玩家★</t>
  </si>
  <si>
    <t>tour_id</t>
  </si>
  <si>
    <t>scene_id</t>
  </si>
  <si>
    <t>par</t>
  </si>
  <si>
    <t>max_stars</t>
  </si>
  <si>
    <t>extra_star</t>
  </si>
  <si>
    <t>star</t>
  </si>
  <si>
    <t>Star数量</t>
  </si>
  <si>
    <t>实际获得</t>
  </si>
  <si>
    <t>获得比例</t>
  </si>
  <si>
    <t>平均比例</t>
  </si>
  <si>
    <t>一般玩家正常升级点数与进度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</si>
</sst>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苹方-简"/>
      <family val="2"/>
    </font>
    <font>
      <sz val="10"/>
      <color rgb="FF000000"/>
      <name val="Arial"/>
      <family val="2"/>
    </font>
    <font>
      <sz val="12"/>
      <color rgb="FF000000"/>
      <name val="苹方-简"/>
      <family val="2"/>
    </font>
    <font>
      <sz val="12"/>
      <color theme="1"/>
      <name val="Helvetica"/>
      <family val="2"/>
    </font>
    <font>
      <i/>
      <sz val="12"/>
      <color theme="1"/>
      <name val="苹方-简"/>
      <family val="2"/>
      <charset val="134"/>
    </font>
    <font>
      <u/>
      <sz val="12"/>
      <color rgb="FF000000"/>
      <name val="苹方-简"/>
      <family val="2"/>
    </font>
    <font>
      <u/>
      <sz val="12"/>
      <color theme="1"/>
      <name val="苹方-简"/>
      <family val="2"/>
    </font>
    <font>
      <sz val="12"/>
      <color theme="1"/>
      <name val="苹方-简"/>
      <family val="2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2" fillId="6" borderId="5" xfId="0" applyFont="1" applyFill="1" applyBorder="1"/>
    <xf numFmtId="0" fontId="3" fillId="0" borderId="0" xfId="0" applyFont="1"/>
    <xf numFmtId="0" fontId="5" fillId="6" borderId="4" xfId="0" applyFont="1" applyFill="1" applyBorder="1"/>
    <xf numFmtId="0" fontId="6" fillId="7" borderId="1" xfId="0" applyFont="1" applyFill="1" applyBorder="1"/>
    <xf numFmtId="0" fontId="0" fillId="2" borderId="0" xfId="0" applyFill="1"/>
    <xf numFmtId="9" fontId="0" fillId="0" borderId="0" xfId="0" applyNumberFormat="1"/>
    <xf numFmtId="9" fontId="2" fillId="6" borderId="4" xfId="0" applyNumberFormat="1" applyFont="1" applyFill="1" applyBorder="1"/>
    <xf numFmtId="0" fontId="0" fillId="8" borderId="0" xfId="0" applyFill="1"/>
    <xf numFmtId="0" fontId="0" fillId="8" borderId="1" xfId="0" applyFill="1" applyBorder="1"/>
    <xf numFmtId="0" fontId="1" fillId="7" borderId="0" xfId="0" applyFont="1" applyFill="1"/>
    <xf numFmtId="0" fontId="0" fillId="7" borderId="0" xfId="0" applyFill="1"/>
    <xf numFmtId="0" fontId="0" fillId="0" borderId="0" xfId="0"/>
    <xf numFmtId="0" fontId="4" fillId="0" borderId="0" xfId="0" applyFont="1"/>
    <xf numFmtId="0" fontId="7" fillId="0" borderId="0" xfId="0" applyFont="1"/>
    <xf numFmtId="0" fontId="0" fillId="4" borderId="0" xfId="0" applyFill="1"/>
    <xf numFmtId="0" fontId="0" fillId="9" borderId="0" xfId="0" applyFill="1"/>
    <xf numFmtId="0" fontId="8" fillId="0" borderId="0" xfId="0" applyFont="1"/>
    <xf numFmtId="0" fontId="9" fillId="0" borderId="0" xfId="0" applyFont="1"/>
    <xf numFmtId="10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8"/>
  <sheetViews>
    <sheetView tabSelected="1" topLeftCell="A45" zoomScale="107" workbookViewId="0">
      <selection activeCell="L69" sqref="L69"/>
    </sheetView>
  </sheetViews>
  <sheetFormatPr baseColWidth="10" defaultRowHeight="19"/>
  <cols>
    <col min="1" max="1" width="12.85546875" style="22" customWidth="1"/>
    <col min="13" max="13" width="14.85546875" style="22" customWidth="1"/>
    <col min="14" max="14" width="20.7109375" style="22" customWidth="1"/>
    <col min="15" max="15" width="17.42578125" style="22" customWidth="1"/>
    <col min="16" max="16" width="20.28515625" style="22" customWidth="1"/>
    <col min="17" max="17" width="18.7109375" style="22" customWidth="1"/>
    <col min="18" max="18" width="22" style="22" customWidth="1"/>
    <col min="19" max="19" width="22.85546875" style="22" customWidth="1"/>
    <col min="20" max="20" width="22.140625" style="22" customWidth="1"/>
  </cols>
  <sheetData>
    <row r="1" spans="1:13">
      <c r="A1" s="9"/>
      <c r="B1" s="9" t="s">
        <v>0</v>
      </c>
      <c r="C1" s="9" t="s">
        <v>1</v>
      </c>
      <c r="D1" s="9" t="s">
        <v>2</v>
      </c>
      <c r="E1" s="9" t="s">
        <v>3</v>
      </c>
      <c r="H1" s="21" t="s">
        <v>4</v>
      </c>
      <c r="I1" s="21"/>
      <c r="J1" s="21"/>
      <c r="K1" s="21"/>
      <c r="L1" s="21"/>
      <c r="M1" s="21"/>
    </row>
    <row r="2" spans="1:13">
      <c r="A2" s="9" t="s">
        <v>5</v>
      </c>
      <c r="B2" s="9">
        <v>0</v>
      </c>
      <c r="C2" s="9">
        <v>80</v>
      </c>
      <c r="D2" s="9">
        <v>180</v>
      </c>
      <c r="E2" s="9">
        <v>440</v>
      </c>
      <c r="H2" s="21" t="s">
        <v>6</v>
      </c>
      <c r="I2" s="21"/>
      <c r="J2" s="21"/>
      <c r="K2" s="21"/>
      <c r="L2" s="21"/>
      <c r="M2" s="21"/>
    </row>
    <row r="3" spans="1:13">
      <c r="A3" s="9" t="s">
        <v>7</v>
      </c>
      <c r="B3" s="9">
        <v>1</v>
      </c>
      <c r="C3" s="9">
        <v>2</v>
      </c>
      <c r="D3" s="9">
        <v>5</v>
      </c>
      <c r="E3" s="9">
        <v>8</v>
      </c>
      <c r="H3" s="21" t="s">
        <v>8</v>
      </c>
      <c r="I3" s="21"/>
      <c r="J3" s="21"/>
      <c r="K3" s="21"/>
      <c r="L3" s="21"/>
      <c r="M3" s="21"/>
    </row>
    <row r="4" spans="1:13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H4" s="21" t="s">
        <v>14</v>
      </c>
      <c r="I4" s="21"/>
      <c r="J4" s="21"/>
      <c r="K4" s="21"/>
      <c r="L4" s="21"/>
      <c r="M4" s="21"/>
    </row>
    <row r="5" spans="1:13">
      <c r="A5" s="9" t="s">
        <v>15</v>
      </c>
      <c r="B5" s="9">
        <v>2</v>
      </c>
      <c r="C5" s="9">
        <v>2</v>
      </c>
      <c r="D5" s="9">
        <v>4</v>
      </c>
      <c r="E5" s="9">
        <v>4</v>
      </c>
      <c r="H5" s="21" t="s">
        <v>16</v>
      </c>
      <c r="I5" s="21"/>
      <c r="J5" s="21"/>
      <c r="K5" s="21"/>
      <c r="L5" s="21"/>
      <c r="M5" s="21"/>
    </row>
    <row r="6" spans="1:13">
      <c r="A6" s="9" t="s">
        <v>17</v>
      </c>
      <c r="B6" s="9">
        <v>3</v>
      </c>
      <c r="C6" s="9">
        <v>3</v>
      </c>
      <c r="D6" s="9">
        <v>3</v>
      </c>
      <c r="E6" s="9">
        <v>3</v>
      </c>
      <c r="H6" s="21"/>
      <c r="I6" s="21"/>
      <c r="J6" s="21"/>
      <c r="K6" s="21"/>
      <c r="L6" s="21"/>
      <c r="M6" s="21"/>
    </row>
    <row r="7" spans="1:13">
      <c r="A7" s="9" t="s">
        <v>18</v>
      </c>
      <c r="B7" s="9">
        <v>2</v>
      </c>
      <c r="C7" s="9">
        <v>3</v>
      </c>
      <c r="D7" s="9">
        <v>4</v>
      </c>
      <c r="E7" s="9">
        <v>3</v>
      </c>
      <c r="H7" s="21"/>
      <c r="I7" s="21"/>
      <c r="J7" s="21"/>
      <c r="K7" s="21"/>
      <c r="L7" s="21"/>
      <c r="M7" s="21"/>
    </row>
    <row r="8" spans="1:13">
      <c r="A8" s="9" t="s">
        <v>19</v>
      </c>
      <c r="B8" s="10">
        <v>5</v>
      </c>
      <c r="C8" s="10">
        <v>5</v>
      </c>
      <c r="D8" s="10">
        <v>5</v>
      </c>
      <c r="E8" s="10">
        <v>5</v>
      </c>
      <c r="H8" s="21"/>
      <c r="I8" s="21"/>
      <c r="J8" s="21"/>
      <c r="K8" s="21"/>
      <c r="L8" s="21"/>
      <c r="M8" s="21"/>
    </row>
    <row r="9" spans="1:13">
      <c r="A9" s="9" t="s">
        <v>20</v>
      </c>
      <c r="B9" s="10">
        <v>2</v>
      </c>
      <c r="C9" s="10">
        <v>3</v>
      </c>
      <c r="D9" s="10">
        <v>4</v>
      </c>
      <c r="E9" s="10">
        <v>6</v>
      </c>
      <c r="H9" s="20" t="s">
        <v>21</v>
      </c>
      <c r="I9" s="21"/>
      <c r="J9" s="21"/>
      <c r="K9" s="21"/>
      <c r="L9" s="21"/>
      <c r="M9" s="21"/>
    </row>
    <row r="10" spans="1:13">
      <c r="A10" s="9" t="s">
        <v>22</v>
      </c>
      <c r="B10" s="9">
        <v>7</v>
      </c>
      <c r="C10" s="9">
        <v>7</v>
      </c>
      <c r="D10" s="9">
        <v>7</v>
      </c>
      <c r="E10" s="9">
        <v>7</v>
      </c>
    </row>
    <row r="11" spans="1:13">
      <c r="A11" s="9"/>
      <c r="B11" s="9"/>
      <c r="C11" s="9"/>
      <c r="D11" s="9"/>
      <c r="E11" s="14"/>
    </row>
    <row r="12" spans="1:13">
      <c r="A12" s="9" t="s">
        <v>23</v>
      </c>
      <c r="B12" s="9">
        <f>SUM(B5+B7+B9)</f>
        <v>6</v>
      </c>
      <c r="C12" s="9">
        <f t="shared" ref="C12:E12" si="0">SUM(C5+C7+C9)</f>
        <v>8</v>
      </c>
      <c r="D12" s="9">
        <f t="shared" si="0"/>
        <v>12</v>
      </c>
      <c r="E12" s="9">
        <f t="shared" si="0"/>
        <v>13</v>
      </c>
    </row>
    <row r="13" spans="1:13">
      <c r="A13" s="9" t="s">
        <v>24</v>
      </c>
      <c r="B13" s="9">
        <f>(B5*(B6+$J$14)+B7*(B8+$J$15)+B9*(B10+$J$15))/(B5+B7+B9)*B3</f>
        <v>9.3333333333333339</v>
      </c>
      <c r="C13" s="9">
        <f>(C5*(C6+$J$14)+C7*(C8+$J$15)+C9*(C10+$J$15))/(C5+C7+C9)*C3</f>
        <v>19.5</v>
      </c>
      <c r="D13" s="9">
        <f t="shared" ref="C13:E13" si="1">(D5*(D6+$J$14)+D7*(D8+$J$15)+D9*(D10+$J$15))/(D5+D7+D9)*D3</f>
        <v>46.666666666666671</v>
      </c>
      <c r="E13" s="9">
        <f t="shared" si="1"/>
        <v>77.538461538461533</v>
      </c>
    </row>
    <row r="14" spans="1:13">
      <c r="A14" s="9" t="s">
        <v>131</v>
      </c>
      <c r="B14" s="9">
        <f>(B5*(B6)*数据!$L$3+B7*(B8)*数据!$L$4+B9*(B10)*数据!$L$5)/(B5+B7+B9)*B3</f>
        <v>2.8096899999999998</v>
      </c>
      <c r="C14" s="9">
        <f>(C5*(C6)*数据!$L$3+C7*(C8)*数据!$L$4+C9*(C10)*数据!$L$5)/(C5+C7+C9)*C3</f>
        <v>5.8624899999999993</v>
      </c>
      <c r="D14" s="9">
        <f>(D5*(D6)*数据!$L$3+D7*(D8)*数据!$L$4+D9*(D10)*数据!$L$5)/(D5+D7+D9)*D3</f>
        <v>14.048449999999999</v>
      </c>
      <c r="E14" s="9">
        <f>(E5*(E6)*数据!$L$3+E7*(E8)*数据!$L$4+E9*(E10)*数据!$L$5)/(E5+E7+E9)*E3</f>
        <v>23.271027692307694</v>
      </c>
      <c r="H14" s="19" t="s">
        <v>25</v>
      </c>
      <c r="I14" s="19"/>
      <c r="J14" s="19">
        <v>3</v>
      </c>
    </row>
    <row r="15" spans="1:13">
      <c r="A15" s="9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H15" s="19" t="s">
        <v>31</v>
      </c>
      <c r="I15" s="19"/>
      <c r="J15" s="19">
        <v>5</v>
      </c>
    </row>
    <row r="16" spans="1:13">
      <c r="A16" s="9" t="s">
        <v>32</v>
      </c>
      <c r="B16" s="9">
        <v>1</v>
      </c>
      <c r="C16" s="9">
        <v>1</v>
      </c>
      <c r="D16" s="9">
        <v>1.1499999999999999</v>
      </c>
      <c r="E16" s="9">
        <v>1.3</v>
      </c>
    </row>
    <row r="17" spans="1:11">
      <c r="A17" s="9" t="s">
        <v>33</v>
      </c>
      <c r="B17" s="9">
        <v>2</v>
      </c>
      <c r="C17" s="9">
        <v>1.5</v>
      </c>
      <c r="D17" s="9">
        <v>1</v>
      </c>
      <c r="E17" s="9">
        <v>0.5</v>
      </c>
    </row>
    <row r="18" spans="1:11">
      <c r="A18" s="9" t="s">
        <v>34</v>
      </c>
      <c r="B18" s="9">
        <v>0.1</v>
      </c>
      <c r="C18" s="9">
        <v>7.4999999999999997E-2</v>
      </c>
      <c r="D18" s="9">
        <v>0.05</v>
      </c>
      <c r="E18" s="9">
        <v>2.5000000000000001E-2</v>
      </c>
    </row>
    <row r="19" spans="1:11">
      <c r="A19" s="9" t="s">
        <v>35</v>
      </c>
      <c r="B19" s="9">
        <v>1</v>
      </c>
      <c r="C19" s="9">
        <v>1</v>
      </c>
      <c r="D19" s="9">
        <v>2</v>
      </c>
      <c r="E19" s="9">
        <v>3</v>
      </c>
    </row>
    <row r="20" spans="1:11">
      <c r="A20" s="9" t="s">
        <v>36</v>
      </c>
      <c r="B20" s="9">
        <f>B3/B19</f>
        <v>1</v>
      </c>
      <c r="C20" s="9">
        <f t="shared" ref="C20:E20" si="2">C3/C19</f>
        <v>2</v>
      </c>
      <c r="D20" s="9">
        <f t="shared" si="2"/>
        <v>2.5</v>
      </c>
      <c r="E20" s="9">
        <f t="shared" si="2"/>
        <v>2.6666666666666665</v>
      </c>
    </row>
    <row r="22" spans="1:11">
      <c r="A22" s="21" t="s">
        <v>37</v>
      </c>
      <c r="B22" s="21">
        <v>12</v>
      </c>
    </row>
    <row r="24" spans="1:11">
      <c r="A24" s="1" t="s">
        <v>38</v>
      </c>
      <c r="B24" s="1" t="s">
        <v>39</v>
      </c>
      <c r="C24" s="1" t="s">
        <v>40</v>
      </c>
      <c r="D24" s="1" t="s">
        <v>41</v>
      </c>
      <c r="E24" s="1" t="s">
        <v>40</v>
      </c>
      <c r="F24" s="1" t="s">
        <v>42</v>
      </c>
      <c r="G24" s="1" t="s">
        <v>40</v>
      </c>
      <c r="H24" s="1"/>
      <c r="I24" s="1" t="s">
        <v>43</v>
      </c>
      <c r="J24" s="1" t="s">
        <v>44</v>
      </c>
    </row>
    <row r="25" spans="1:11">
      <c r="A25" s="1">
        <v>1</v>
      </c>
      <c r="B25" s="1">
        <v>142.5</v>
      </c>
      <c r="C25" s="1"/>
      <c r="D25" s="1">
        <v>274.83333333333337</v>
      </c>
      <c r="E25" s="1"/>
      <c r="F25" s="1">
        <v>414.83333333333343</v>
      </c>
      <c r="G25" s="1"/>
      <c r="H25" s="1"/>
      <c r="I25" s="1" t="s">
        <v>45</v>
      </c>
      <c r="J25" s="1">
        <v>1</v>
      </c>
      <c r="K25" t="s">
        <v>128</v>
      </c>
    </row>
    <row r="26" spans="1:11">
      <c r="A26" s="1">
        <v>2</v>
      </c>
      <c r="B26" s="1">
        <v>414.83333333333343</v>
      </c>
      <c r="C26" s="1"/>
      <c r="D26" s="1">
        <v>694.11538461538476</v>
      </c>
      <c r="E26" s="1"/>
      <c r="F26" s="1">
        <v>1004.2692307692309</v>
      </c>
      <c r="G26" s="1"/>
      <c r="H26" s="1"/>
      <c r="I26" s="1" t="s">
        <v>46</v>
      </c>
      <c r="J26" s="1">
        <v>2</v>
      </c>
      <c r="K26" t="s">
        <v>129</v>
      </c>
    </row>
    <row r="27" spans="1:11">
      <c r="A27" s="1">
        <v>3</v>
      </c>
      <c r="B27" s="1">
        <v>694.11538461538476</v>
      </c>
      <c r="C27" s="1"/>
      <c r="D27" s="1">
        <v>1159.3461538461538</v>
      </c>
      <c r="E27" s="1"/>
      <c r="F27" s="1">
        <v>1624.5769230769224</v>
      </c>
      <c r="G27" s="1"/>
      <c r="H27" s="1"/>
      <c r="I27" s="1" t="s">
        <v>47</v>
      </c>
      <c r="J27" s="1">
        <v>3</v>
      </c>
      <c r="K27" t="s">
        <v>130</v>
      </c>
    </row>
    <row r="28" spans="1:11">
      <c r="A28" s="1">
        <v>4</v>
      </c>
      <c r="B28" s="1">
        <v>1004.2692307692309</v>
      </c>
      <c r="C28" s="1"/>
      <c r="D28" s="1">
        <v>1624.5769230769224</v>
      </c>
      <c r="E28" s="1"/>
      <c r="F28" s="1">
        <v>2244.8846153846139</v>
      </c>
      <c r="G28" s="1"/>
      <c r="H28" s="1"/>
      <c r="I28" s="1"/>
      <c r="J28" s="1"/>
    </row>
    <row r="29" spans="1:11">
      <c r="A29" s="1">
        <v>5</v>
      </c>
      <c r="B29" s="1">
        <v>1314.4230769230767</v>
      </c>
      <c r="C29" s="1"/>
      <c r="D29" s="1">
        <v>2089.807692307691</v>
      </c>
      <c r="E29" s="1"/>
      <c r="F29" s="1">
        <v>2865.1923076923053</v>
      </c>
      <c r="G29" s="1"/>
      <c r="H29" s="1"/>
      <c r="I29" s="1"/>
      <c r="J29" s="1"/>
    </row>
    <row r="30" spans="1:11">
      <c r="A30" s="1">
        <v>6</v>
      </c>
      <c r="B30" s="1">
        <v>1624.5769230769224</v>
      </c>
      <c r="C30" s="1"/>
      <c r="D30" s="1">
        <v>2555.0384615384596</v>
      </c>
      <c r="E30" s="1"/>
      <c r="F30" s="1">
        <v>3485.4999999999968</v>
      </c>
      <c r="G30" s="1"/>
      <c r="H30" s="1"/>
      <c r="I30" s="1"/>
      <c r="J30" s="1"/>
    </row>
    <row r="31" spans="1:11">
      <c r="A31" s="1">
        <v>7</v>
      </c>
      <c r="B31" s="1">
        <v>1934.7307692307681</v>
      </c>
      <c r="C31" s="1"/>
      <c r="D31" s="1">
        <v>3020.2692307692282</v>
      </c>
      <c r="E31" s="1"/>
      <c r="F31" s="1">
        <v>4105.8076923076887</v>
      </c>
      <c r="G31" s="1"/>
      <c r="H31" s="1"/>
      <c r="I31" s="1"/>
      <c r="J31" s="1"/>
    </row>
    <row r="33" spans="1:10">
      <c r="A33" s="2" t="s">
        <v>38</v>
      </c>
      <c r="B33" s="2" t="s">
        <v>48</v>
      </c>
      <c r="C33" s="2" t="s">
        <v>40</v>
      </c>
      <c r="D33" s="2" t="s">
        <v>41</v>
      </c>
      <c r="E33" s="2" t="s">
        <v>40</v>
      </c>
      <c r="F33" s="2" t="s">
        <v>42</v>
      </c>
      <c r="G33" s="2" t="s">
        <v>40</v>
      </c>
      <c r="H33" s="2"/>
      <c r="I33" s="2" t="s">
        <v>43</v>
      </c>
      <c r="J33" s="2" t="s">
        <v>44</v>
      </c>
    </row>
    <row r="34" spans="1:10">
      <c r="A34" s="2">
        <v>1</v>
      </c>
      <c r="B34" s="2">
        <v>111.99999999999999</v>
      </c>
      <c r="C34" s="2"/>
      <c r="D34" s="2">
        <v>168.00000000000003</v>
      </c>
      <c r="E34" s="2"/>
      <c r="F34" s="2">
        <v>224.00000000000009</v>
      </c>
      <c r="G34" s="2"/>
      <c r="H34" s="2"/>
      <c r="I34" s="2" t="s">
        <v>45</v>
      </c>
      <c r="J34" s="2"/>
    </row>
    <row r="35" spans="1:10">
      <c r="A35" s="2">
        <v>2</v>
      </c>
      <c r="B35" s="2">
        <v>224.00000000000009</v>
      </c>
      <c r="C35" s="2"/>
      <c r="D35" s="2">
        <v>335.99999999999994</v>
      </c>
      <c r="E35" s="2"/>
      <c r="F35" s="2">
        <v>447.99999999999972</v>
      </c>
      <c r="G35" s="2"/>
      <c r="H35" s="2"/>
      <c r="I35" s="2" t="s">
        <v>46</v>
      </c>
      <c r="J35" s="2"/>
    </row>
    <row r="36" spans="1:10">
      <c r="A36" s="2">
        <v>3</v>
      </c>
      <c r="B36" s="2">
        <v>335.99999999999994</v>
      </c>
      <c r="C36" s="2"/>
      <c r="D36" s="2">
        <v>503.9999999999996</v>
      </c>
      <c r="E36" s="2"/>
      <c r="F36" s="2">
        <v>672.00000000000023</v>
      </c>
      <c r="G36" s="2"/>
      <c r="H36" s="2"/>
      <c r="I36" s="2" t="s">
        <v>47</v>
      </c>
      <c r="J36" s="2"/>
    </row>
    <row r="37" spans="1:10">
      <c r="A37" s="2">
        <v>4</v>
      </c>
      <c r="B37" s="2">
        <v>447.99999999999972</v>
      </c>
      <c r="C37" s="2"/>
      <c r="D37" s="2">
        <v>672.00000000000023</v>
      </c>
      <c r="E37" s="2"/>
      <c r="F37" s="2">
        <v>896.00000000000114</v>
      </c>
      <c r="G37" s="2"/>
      <c r="H37" s="2"/>
      <c r="I37" s="2"/>
      <c r="J37" s="2"/>
    </row>
    <row r="38" spans="1:10">
      <c r="A38" s="2">
        <v>5</v>
      </c>
      <c r="B38" s="2">
        <v>559.99999999999977</v>
      </c>
      <c r="C38" s="2"/>
      <c r="D38" s="2">
        <v>840.00000000000091</v>
      </c>
      <c r="E38" s="2"/>
      <c r="F38" s="2">
        <v>1120.0000000000009</v>
      </c>
      <c r="G38" s="2"/>
      <c r="H38" s="2"/>
      <c r="I38" s="2"/>
      <c r="J38" s="2"/>
    </row>
    <row r="39" spans="1:10">
      <c r="A39" s="2">
        <v>6</v>
      </c>
      <c r="B39" s="2">
        <v>672.00000000000023</v>
      </c>
      <c r="C39" s="2"/>
      <c r="D39" s="2">
        <v>1008.0000000000016</v>
      </c>
      <c r="E39" s="2"/>
      <c r="F39" s="2">
        <v>1343.9999999999991</v>
      </c>
      <c r="G39" s="2"/>
      <c r="H39" s="2"/>
      <c r="I39" s="2"/>
      <c r="J39" s="2"/>
    </row>
    <row r="40" spans="1:10">
      <c r="A40" s="2">
        <v>7</v>
      </c>
      <c r="B40" s="2">
        <v>784.00000000000068</v>
      </c>
      <c r="C40" s="2"/>
      <c r="D40" s="2">
        <v>1176.0000000000005</v>
      </c>
      <c r="E40" s="2"/>
      <c r="F40" s="2">
        <v>1567.9999999999973</v>
      </c>
      <c r="G40" s="2"/>
      <c r="H40" s="2"/>
      <c r="I40" s="2"/>
      <c r="J40" s="2"/>
    </row>
    <row r="42" spans="1:10">
      <c r="A42" s="3" t="s">
        <v>38</v>
      </c>
      <c r="B42" s="3" t="s">
        <v>49</v>
      </c>
      <c r="C42" s="3" t="s">
        <v>40</v>
      </c>
      <c r="D42" s="3" t="s">
        <v>41</v>
      </c>
      <c r="E42" s="3" t="s">
        <v>40</v>
      </c>
      <c r="F42" s="3" t="s">
        <v>42</v>
      </c>
      <c r="G42" s="3" t="s">
        <v>40</v>
      </c>
      <c r="H42" s="3"/>
      <c r="I42" s="3" t="s">
        <v>43</v>
      </c>
      <c r="J42" s="3" t="s">
        <v>44</v>
      </c>
    </row>
    <row r="43" spans="1:10">
      <c r="A43" s="3">
        <v>1</v>
      </c>
      <c r="B43" s="3">
        <v>142.5</v>
      </c>
      <c r="C43" s="3"/>
      <c r="D43" s="3">
        <v>259.5</v>
      </c>
      <c r="E43" s="3"/>
      <c r="F43" s="3">
        <v>376.5</v>
      </c>
      <c r="G43" s="3"/>
      <c r="H43" s="3"/>
      <c r="I43" s="3" t="s">
        <v>45</v>
      </c>
      <c r="J43" s="3">
        <v>1</v>
      </c>
    </row>
    <row r="44" spans="1:10">
      <c r="A44" s="3">
        <v>2</v>
      </c>
      <c r="B44" s="3">
        <v>376.5</v>
      </c>
      <c r="C44" s="3"/>
      <c r="D44" s="3">
        <v>610.5</v>
      </c>
      <c r="E44" s="3"/>
      <c r="F44" s="3">
        <v>844.5</v>
      </c>
      <c r="G44" s="3"/>
      <c r="H44" s="3"/>
      <c r="I44" s="3" t="s">
        <v>46</v>
      </c>
      <c r="J44" s="3"/>
    </row>
    <row r="45" spans="1:10">
      <c r="A45" s="3">
        <v>3</v>
      </c>
      <c r="B45" s="3">
        <v>610.5</v>
      </c>
      <c r="C45" s="3"/>
      <c r="D45" s="3">
        <v>961.5</v>
      </c>
      <c r="E45" s="3"/>
      <c r="F45" s="3">
        <v>1312.5</v>
      </c>
      <c r="G45" s="3"/>
      <c r="H45" s="3"/>
      <c r="I45" s="3" t="s">
        <v>47</v>
      </c>
      <c r="J45" s="3"/>
    </row>
    <row r="46" spans="1:10">
      <c r="A46" s="3">
        <v>4</v>
      </c>
      <c r="B46" s="3">
        <v>844.5</v>
      </c>
      <c r="C46" s="3"/>
      <c r="D46" s="3">
        <v>1312.5</v>
      </c>
      <c r="E46" s="3"/>
      <c r="F46" s="3">
        <v>1780.5</v>
      </c>
      <c r="G46" s="3"/>
      <c r="H46" s="3"/>
      <c r="I46" s="3"/>
      <c r="J46" s="3"/>
    </row>
    <row r="47" spans="1:10">
      <c r="A47" s="3">
        <v>5</v>
      </c>
      <c r="B47" s="3">
        <v>1078.5</v>
      </c>
      <c r="C47" s="3"/>
      <c r="D47" s="3">
        <v>1663.5</v>
      </c>
      <c r="E47" s="3"/>
      <c r="F47" s="3">
        <v>2248.5</v>
      </c>
      <c r="G47" s="3"/>
      <c r="H47" s="3"/>
      <c r="I47" s="3"/>
      <c r="J47" s="3"/>
    </row>
    <row r="48" spans="1:10">
      <c r="A48" s="3">
        <v>6</v>
      </c>
      <c r="B48" s="3">
        <v>1312.5</v>
      </c>
      <c r="C48" s="3"/>
      <c r="D48" s="3">
        <v>2014.5</v>
      </c>
      <c r="E48" s="3"/>
      <c r="F48" s="3">
        <v>2716.5</v>
      </c>
      <c r="G48" s="3"/>
      <c r="H48" s="3"/>
      <c r="I48" s="3"/>
      <c r="J48" s="3"/>
    </row>
    <row r="49" spans="1:10">
      <c r="A49" s="3">
        <v>7</v>
      </c>
      <c r="B49" s="3">
        <v>1546.5</v>
      </c>
      <c r="C49" s="3"/>
      <c r="D49" s="3">
        <v>2365.5</v>
      </c>
      <c r="E49" s="3"/>
      <c r="F49" s="3">
        <v>3184.5</v>
      </c>
      <c r="G49" s="3"/>
      <c r="H49" s="3"/>
      <c r="I49" s="3"/>
      <c r="J49" s="3"/>
    </row>
    <row r="51" spans="1:10">
      <c r="A51" s="4" t="s">
        <v>38</v>
      </c>
      <c r="B51" s="4" t="s">
        <v>50</v>
      </c>
      <c r="C51" s="4" t="s">
        <v>40</v>
      </c>
      <c r="D51" s="4" t="s">
        <v>41</v>
      </c>
      <c r="E51" s="4" t="s">
        <v>40</v>
      </c>
      <c r="F51" s="4" t="s">
        <v>42</v>
      </c>
      <c r="G51" s="4" t="s">
        <v>40</v>
      </c>
      <c r="H51" s="4"/>
      <c r="I51" s="4" t="s">
        <v>43</v>
      </c>
      <c r="J51" s="4" t="s">
        <v>44</v>
      </c>
    </row>
    <row r="52" spans="1:10">
      <c r="A52" s="4">
        <v>1</v>
      </c>
      <c r="B52" s="4">
        <v>142.5</v>
      </c>
      <c r="C52" s="4"/>
      <c r="D52" s="4">
        <v>274.83333333333337</v>
      </c>
      <c r="E52" s="4"/>
      <c r="F52" s="4">
        <v>414.83333333333343</v>
      </c>
      <c r="G52" s="4"/>
      <c r="H52" s="4"/>
      <c r="I52" s="4" t="s">
        <v>45</v>
      </c>
      <c r="J52" s="4">
        <v>1</v>
      </c>
    </row>
    <row r="53" spans="1:10">
      <c r="A53" s="4">
        <v>2</v>
      </c>
      <c r="B53" s="4">
        <v>414.83333333333343</v>
      </c>
      <c r="C53" s="4"/>
      <c r="D53" s="4">
        <v>694.83333333333337</v>
      </c>
      <c r="E53" s="4"/>
      <c r="F53" s="4">
        <v>974.83333333333314</v>
      </c>
      <c r="G53" s="4"/>
      <c r="H53" s="4"/>
      <c r="I53" s="4" t="s">
        <v>46</v>
      </c>
      <c r="J53" s="4">
        <v>2</v>
      </c>
    </row>
    <row r="54" spans="1:10">
      <c r="A54" s="4">
        <v>3</v>
      </c>
      <c r="B54" s="4">
        <v>694.83333333333337</v>
      </c>
      <c r="C54" s="4"/>
      <c r="D54" s="4">
        <v>1114.8333333333333</v>
      </c>
      <c r="E54" s="4"/>
      <c r="F54" s="4">
        <v>1534.8333333333339</v>
      </c>
      <c r="G54" s="4"/>
      <c r="H54" s="4"/>
      <c r="I54" s="4" t="s">
        <v>47</v>
      </c>
      <c r="J54" s="4"/>
    </row>
    <row r="55" spans="1:10">
      <c r="A55" s="4">
        <v>4</v>
      </c>
      <c r="B55" s="4">
        <v>974.83333333333314</v>
      </c>
      <c r="C55" s="4"/>
      <c r="D55" s="4">
        <v>1534.8333333333339</v>
      </c>
      <c r="E55" s="4"/>
      <c r="F55" s="4">
        <v>2094.8333333333344</v>
      </c>
      <c r="G55" s="4"/>
      <c r="H55" s="4"/>
      <c r="I55" s="4"/>
      <c r="J55" s="4"/>
    </row>
    <row r="56" spans="1:10">
      <c r="A56" s="4">
        <v>5</v>
      </c>
      <c r="B56" s="4">
        <v>1254.8333333333335</v>
      </c>
      <c r="C56" s="4"/>
      <c r="D56" s="4">
        <v>1954.8333333333346</v>
      </c>
      <c r="E56" s="4"/>
      <c r="F56" s="4">
        <v>2654.8333333333326</v>
      </c>
      <c r="G56" s="4"/>
      <c r="H56" s="4"/>
      <c r="I56" s="4"/>
      <c r="J56" s="4"/>
    </row>
    <row r="57" spans="1:10">
      <c r="A57" s="4">
        <v>6</v>
      </c>
      <c r="B57" s="4">
        <v>1534.8333333333339</v>
      </c>
      <c r="C57" s="4"/>
      <c r="D57" s="4">
        <v>2374.8333333333335</v>
      </c>
      <c r="E57" s="4"/>
      <c r="F57" s="4">
        <v>3214.8333333333308</v>
      </c>
      <c r="G57" s="4"/>
      <c r="H57" s="4"/>
      <c r="I57" s="4"/>
      <c r="J57" s="4"/>
    </row>
    <row r="58" spans="1:10">
      <c r="A58" s="4">
        <v>7</v>
      </c>
      <c r="B58" s="4">
        <v>1814.8333333333344</v>
      </c>
      <c r="C58" s="4"/>
      <c r="D58" s="4">
        <v>2794.8333333333321</v>
      </c>
      <c r="E58" s="4"/>
      <c r="F58" s="4">
        <v>3774.8333333333289</v>
      </c>
      <c r="G58" s="4"/>
      <c r="H58" s="4"/>
      <c r="I58" s="4"/>
      <c r="J58" s="4"/>
    </row>
    <row r="60" spans="1:10">
      <c r="A60" s="26"/>
      <c r="B60" s="26"/>
      <c r="C60" s="26"/>
      <c r="D60" s="26" t="s">
        <v>142</v>
      </c>
      <c r="E60" s="26"/>
      <c r="F60" s="26"/>
      <c r="G60" s="26"/>
      <c r="H60" s="26"/>
      <c r="I60" s="26"/>
      <c r="J60" s="26"/>
    </row>
    <row r="61" spans="1:10">
      <c r="A61" s="1" t="s">
        <v>38</v>
      </c>
      <c r="B61" s="1" t="s">
        <v>39</v>
      </c>
      <c r="C61" s="1" t="s">
        <v>40</v>
      </c>
      <c r="D61" s="1" t="s">
        <v>41</v>
      </c>
      <c r="E61" s="1" t="s">
        <v>40</v>
      </c>
      <c r="F61" s="1" t="s">
        <v>42</v>
      </c>
      <c r="G61" s="1" t="s">
        <v>40</v>
      </c>
      <c r="H61" s="1"/>
      <c r="I61" s="1" t="s">
        <v>43</v>
      </c>
      <c r="J61" s="1" t="s">
        <v>44</v>
      </c>
    </row>
    <row r="62" spans="1:10">
      <c r="A62" s="1">
        <v>1</v>
      </c>
      <c r="B62" s="1">
        <v>33.716279999999998</v>
      </c>
      <c r="C62" s="1"/>
      <c r="D62" s="1">
        <v>50.574420000000018</v>
      </c>
      <c r="E62" s="1"/>
      <c r="F62" s="1">
        <v>67.432560000000038</v>
      </c>
      <c r="G62" s="1"/>
      <c r="H62" s="1"/>
      <c r="I62" s="1" t="s">
        <v>45</v>
      </c>
      <c r="J62" s="1">
        <v>3</v>
      </c>
    </row>
    <row r="63" spans="1:10">
      <c r="A63" s="1">
        <v>2</v>
      </c>
      <c r="B63" s="1">
        <v>67.432560000000038</v>
      </c>
      <c r="C63" s="1"/>
      <c r="D63" s="1">
        <v>122.51844000000001</v>
      </c>
      <c r="E63" s="1"/>
      <c r="F63" s="1">
        <v>195.19179000000008</v>
      </c>
      <c r="G63" s="1"/>
      <c r="H63" s="1"/>
      <c r="I63" s="1" t="s">
        <v>46</v>
      </c>
      <c r="J63" s="1">
        <v>4</v>
      </c>
    </row>
    <row r="64" spans="1:10">
      <c r="A64" s="1">
        <v>3</v>
      </c>
      <c r="B64" s="1">
        <v>122.51844000000001</v>
      </c>
      <c r="C64" s="1"/>
      <c r="D64" s="1">
        <v>237.33714000000009</v>
      </c>
      <c r="E64" s="1"/>
      <c r="F64" s="1">
        <v>363.77319000000011</v>
      </c>
      <c r="G64" s="1"/>
      <c r="H64" s="1"/>
      <c r="I64" s="1" t="s">
        <v>47</v>
      </c>
      <c r="J64" s="1">
        <v>7</v>
      </c>
    </row>
    <row r="65" spans="1:10">
      <c r="A65" s="1">
        <v>4</v>
      </c>
      <c r="B65" s="1">
        <v>195.19179000000008</v>
      </c>
      <c r="C65" s="1"/>
      <c r="D65" s="1">
        <v>363.77319000000011</v>
      </c>
      <c r="E65" s="1"/>
      <c r="F65" s="1">
        <v>541.14800076923098</v>
      </c>
      <c r="G65" s="1"/>
      <c r="H65" s="1"/>
      <c r="I65" s="1"/>
      <c r="J65" s="1"/>
    </row>
    <row r="66" spans="1:10">
      <c r="A66" s="1">
        <v>5</v>
      </c>
      <c r="B66" s="1">
        <v>279.4824900000001</v>
      </c>
      <c r="C66" s="1"/>
      <c r="D66" s="1">
        <v>494.60594538461555</v>
      </c>
      <c r="E66" s="1"/>
      <c r="F66" s="1">
        <v>727.31622230769267</v>
      </c>
      <c r="G66" s="1"/>
      <c r="H66" s="1"/>
      <c r="I66" s="1"/>
      <c r="J66" s="1"/>
    </row>
    <row r="67" spans="1:10">
      <c r="A67" s="1">
        <v>6</v>
      </c>
      <c r="B67" s="1">
        <v>363.77319000000011</v>
      </c>
      <c r="C67" s="1"/>
      <c r="D67" s="1">
        <v>634.23211153846182</v>
      </c>
      <c r="E67" s="1"/>
      <c r="F67" s="1">
        <v>913.48444384615436</v>
      </c>
      <c r="G67" s="1"/>
      <c r="H67" s="1"/>
      <c r="I67" s="1"/>
      <c r="J67" s="1"/>
    </row>
    <row r="68" spans="1:10">
      <c r="A68" s="1">
        <v>7</v>
      </c>
      <c r="B68" s="1">
        <v>448.06389000000013</v>
      </c>
      <c r="C68" s="1"/>
      <c r="D68" s="1">
        <v>773.85827769230809</v>
      </c>
      <c r="E68" s="1"/>
      <c r="F68" s="1">
        <v>1099.6526653846156</v>
      </c>
      <c r="G68" s="1"/>
      <c r="H68" s="1"/>
      <c r="I68" s="1"/>
      <c r="J6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8"/>
  <sheetViews>
    <sheetView topLeftCell="A30" zoomScaleNormal="100" workbookViewId="0">
      <selection activeCell="M51" sqref="M51"/>
    </sheetView>
  </sheetViews>
  <sheetFormatPr baseColWidth="10" defaultRowHeight="19"/>
  <cols>
    <col min="4" max="4" width="16.140625" style="22" customWidth="1"/>
    <col min="5" max="5" width="15.7109375" style="22" customWidth="1"/>
  </cols>
  <sheetData>
    <row r="1" spans="1:26">
      <c r="A1" s="5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11" t="s">
        <v>58</v>
      </c>
      <c r="N1">
        <v>6</v>
      </c>
      <c r="O1">
        <v>0.99</v>
      </c>
      <c r="P1">
        <v>0</v>
      </c>
      <c r="Q1">
        <v>80</v>
      </c>
      <c r="X1" s="12" t="s">
        <v>59</v>
      </c>
      <c r="Y1" s="12"/>
      <c r="Z1" s="12"/>
    </row>
    <row r="2" spans="1:26">
      <c r="A2" s="7">
        <v>3.99</v>
      </c>
      <c r="B2" s="8">
        <v>5</v>
      </c>
      <c r="C2" s="8">
        <v>8</v>
      </c>
      <c r="D2" s="8">
        <v>320</v>
      </c>
      <c r="E2" s="17">
        <v>0.2</v>
      </c>
      <c r="F2" s="8">
        <v>354.31199911421999</v>
      </c>
      <c r="G2" s="6">
        <v>1040</v>
      </c>
      <c r="H2" s="6">
        <v>2.9352661004989948</v>
      </c>
      <c r="J2" t="s">
        <v>60</v>
      </c>
      <c r="K2">
        <v>40</v>
      </c>
      <c r="N2">
        <v>30</v>
      </c>
      <c r="O2">
        <v>4.99</v>
      </c>
      <c r="P2" s="16">
        <v>0.25</v>
      </c>
      <c r="Q2">
        <v>500</v>
      </c>
      <c r="X2" s="12" t="s">
        <v>61</v>
      </c>
      <c r="Y2" s="12" t="s">
        <v>62</v>
      </c>
      <c r="Z2" s="12">
        <v>13.3333333</v>
      </c>
    </row>
    <row r="3" spans="1:26">
      <c r="A3" s="7">
        <v>7.99</v>
      </c>
      <c r="B3" s="8">
        <v>8</v>
      </c>
      <c r="C3" s="8">
        <v>12</v>
      </c>
      <c r="D3" s="8">
        <v>720</v>
      </c>
      <c r="E3" s="17">
        <v>0.4</v>
      </c>
      <c r="F3" s="8">
        <v>709.51199822622004</v>
      </c>
      <c r="G3" s="6">
        <v>2020</v>
      </c>
      <c r="H3" s="6">
        <v>2.8470272596517039</v>
      </c>
      <c r="J3" t="s">
        <v>52</v>
      </c>
      <c r="K3">
        <v>60</v>
      </c>
      <c r="N3">
        <v>68</v>
      </c>
      <c r="O3">
        <v>9.99</v>
      </c>
      <c r="P3" s="16">
        <v>0.5</v>
      </c>
      <c r="Q3">
        <v>1200</v>
      </c>
      <c r="X3" s="12"/>
      <c r="Y3" s="12" t="s">
        <v>63</v>
      </c>
      <c r="Z3" s="12">
        <v>0.06</v>
      </c>
    </row>
    <row r="4" spans="1:26">
      <c r="A4" s="7">
        <v>16.989999999999998</v>
      </c>
      <c r="B4" s="8">
        <v>16</v>
      </c>
      <c r="C4" s="8">
        <v>24</v>
      </c>
      <c r="D4" s="8">
        <v>1520</v>
      </c>
      <c r="E4" s="17">
        <v>0.53</v>
      </c>
      <c r="F4" s="8">
        <v>1508.71199622822</v>
      </c>
      <c r="G4" s="6">
        <v>4140</v>
      </c>
      <c r="H4" s="6">
        <v>2.7440624919467731</v>
      </c>
      <c r="N4">
        <v>128</v>
      </c>
      <c r="O4">
        <v>29.99</v>
      </c>
      <c r="P4" s="16">
        <v>0.56000000000000005</v>
      </c>
      <c r="Q4">
        <v>2500</v>
      </c>
      <c r="X4" s="12"/>
      <c r="Y4" s="12" t="s">
        <v>64</v>
      </c>
      <c r="Z4" s="12">
        <v>0.6</v>
      </c>
    </row>
    <row r="5" spans="1:26">
      <c r="A5" s="7">
        <v>34.99</v>
      </c>
      <c r="B5" s="8">
        <v>25</v>
      </c>
      <c r="C5" s="8">
        <v>40</v>
      </c>
      <c r="D5" s="8">
        <v>3600</v>
      </c>
      <c r="E5" s="17">
        <v>0.6</v>
      </c>
      <c r="F5" s="8">
        <v>3107.11199223222</v>
      </c>
      <c r="G5" s="6">
        <v>8000</v>
      </c>
      <c r="H5" s="6">
        <v>2.5747382199289892</v>
      </c>
      <c r="N5">
        <v>328</v>
      </c>
      <c r="O5">
        <v>49.99</v>
      </c>
      <c r="P5" s="16">
        <v>0.63</v>
      </c>
      <c r="Q5">
        <v>6500</v>
      </c>
      <c r="X5" s="12"/>
      <c r="Y5" s="12" t="s">
        <v>65</v>
      </c>
      <c r="Z5" s="12">
        <v>6</v>
      </c>
    </row>
    <row r="6" spans="1:26">
      <c r="A6" s="7">
        <v>54.99</v>
      </c>
      <c r="B6" s="8">
        <v>30</v>
      </c>
      <c r="C6" s="8">
        <v>56</v>
      </c>
      <c r="D6" s="8">
        <v>5920</v>
      </c>
      <c r="E6" s="17">
        <v>0.68</v>
      </c>
      <c r="F6" s="8">
        <v>4883.1119877922201</v>
      </c>
      <c r="G6" s="6">
        <v>12000</v>
      </c>
      <c r="H6" s="6">
        <v>2.4574492721035268</v>
      </c>
      <c r="N6">
        <v>648</v>
      </c>
      <c r="O6">
        <v>99.99</v>
      </c>
      <c r="P6" s="16">
        <v>0.75</v>
      </c>
      <c r="Q6">
        <v>14000</v>
      </c>
      <c r="X6" s="12"/>
      <c r="Y6" s="12" t="s">
        <v>66</v>
      </c>
      <c r="Z6" s="12">
        <v>60</v>
      </c>
    </row>
    <row r="7" spans="1:26">
      <c r="A7" s="7">
        <v>79.989999999999995</v>
      </c>
      <c r="B7" s="8">
        <v>40</v>
      </c>
      <c r="C7" s="13">
        <v>64</v>
      </c>
      <c r="D7" s="8">
        <v>8800</v>
      </c>
      <c r="E7" s="17">
        <v>0.72</v>
      </c>
      <c r="F7" s="8">
        <v>7103.1119822422197</v>
      </c>
      <c r="G7" s="6">
        <v>16600</v>
      </c>
      <c r="H7" s="6">
        <v>2.33700384303387</v>
      </c>
      <c r="X7" s="12"/>
      <c r="Y7" s="12" t="s">
        <v>67</v>
      </c>
      <c r="Z7" s="12">
        <v>2400</v>
      </c>
    </row>
    <row r="8" spans="1:26">
      <c r="B8" s="23"/>
      <c r="X8" s="12"/>
      <c r="Y8" s="12"/>
      <c r="Z8" s="12"/>
    </row>
    <row r="9" spans="1:26">
      <c r="X9" s="12" t="s">
        <v>68</v>
      </c>
      <c r="Y9" s="12" t="s">
        <v>69</v>
      </c>
      <c r="Z9" s="12">
        <v>50</v>
      </c>
    </row>
    <row r="10" spans="1:26">
      <c r="X10" s="12"/>
      <c r="Y10" s="12" t="s">
        <v>70</v>
      </c>
      <c r="Z10" s="12">
        <v>50</v>
      </c>
    </row>
    <row r="11" spans="1:26">
      <c r="X11" s="12"/>
      <c r="Y11" s="12" t="s">
        <v>71</v>
      </c>
      <c r="Z11" s="12">
        <v>20</v>
      </c>
    </row>
    <row r="12" spans="1:26">
      <c r="X12" s="12"/>
      <c r="Y12" s="12" t="s">
        <v>72</v>
      </c>
      <c r="Z12" s="12">
        <v>20</v>
      </c>
    </row>
    <row r="13" spans="1:26">
      <c r="X13" s="12"/>
      <c r="Y13" s="12" t="s">
        <v>73</v>
      </c>
      <c r="Z13" s="12">
        <v>20</v>
      </c>
    </row>
    <row r="14" spans="1:26">
      <c r="X14" s="12"/>
      <c r="Y14" s="12" t="s">
        <v>74</v>
      </c>
      <c r="Z14" s="12">
        <v>20</v>
      </c>
    </row>
    <row r="15" spans="1:26">
      <c r="A15" t="s">
        <v>40</v>
      </c>
      <c r="B15" t="s">
        <v>75</v>
      </c>
      <c r="C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X15" s="12"/>
      <c r="Y15" s="12" t="s">
        <v>82</v>
      </c>
      <c r="Z15" s="12">
        <v>20</v>
      </c>
    </row>
    <row r="16" spans="1:26">
      <c r="A16">
        <v>0</v>
      </c>
      <c r="E16" t="s">
        <v>83</v>
      </c>
      <c r="F16">
        <v>40</v>
      </c>
      <c r="G16">
        <f>SUM($F$16:F16)</f>
        <v>40</v>
      </c>
      <c r="I16">
        <f>G16/$Z$2/6.66</f>
        <v>0.45045045157657659</v>
      </c>
      <c r="X16" s="12"/>
      <c r="Y16" s="12"/>
      <c r="Z16" s="12"/>
    </row>
    <row r="17" spans="1:26">
      <c r="A17">
        <v>1</v>
      </c>
      <c r="B17">
        <v>5</v>
      </c>
      <c r="C17">
        <f>SUM($B$17:B17)</f>
        <v>5</v>
      </c>
      <c r="E17" s="26" t="s">
        <v>127</v>
      </c>
      <c r="F17">
        <v>720</v>
      </c>
      <c r="G17" s="22">
        <f>SUM($F$16:F17)</f>
        <v>760</v>
      </c>
      <c r="I17" s="22">
        <f t="shared" ref="I17:I80" si="0">G17/$Z$2/6.66</f>
        <v>8.5585585799549548</v>
      </c>
      <c r="X17" s="12"/>
      <c r="Y17" s="12" t="s">
        <v>84</v>
      </c>
      <c r="Z17" s="12">
        <v>70</v>
      </c>
    </row>
    <row r="18" spans="1:26">
      <c r="A18">
        <v>2</v>
      </c>
      <c r="B18">
        <v>5</v>
      </c>
      <c r="C18" s="22">
        <f>SUM($B$17:B18)</f>
        <v>10</v>
      </c>
      <c r="E18" t="s">
        <v>85</v>
      </c>
      <c r="F18">
        <v>50</v>
      </c>
      <c r="G18" s="22">
        <f>SUM($F$16:F18)</f>
        <v>810</v>
      </c>
      <c r="I18" s="22">
        <f t="shared" si="0"/>
        <v>9.1216216444256748</v>
      </c>
      <c r="X18" s="12"/>
      <c r="Y18" s="12" t="s">
        <v>86</v>
      </c>
      <c r="Z18" s="12" t="s">
        <v>87</v>
      </c>
    </row>
    <row r="19" spans="1:26">
      <c r="A19">
        <v>3</v>
      </c>
      <c r="B19">
        <v>5</v>
      </c>
      <c r="C19" s="22">
        <f>SUM($B$17:B19)</f>
        <v>15</v>
      </c>
      <c r="E19" t="s">
        <v>83</v>
      </c>
      <c r="F19" s="23">
        <v>40</v>
      </c>
      <c r="G19" s="22">
        <f>SUM($F$16:F19)</f>
        <v>850</v>
      </c>
      <c r="I19" s="22">
        <f t="shared" si="0"/>
        <v>9.5720720960022536</v>
      </c>
      <c r="X19" s="12"/>
      <c r="Y19" s="12"/>
      <c r="Z19" s="12"/>
    </row>
    <row r="20" spans="1:26">
      <c r="A20">
        <v>4</v>
      </c>
      <c r="B20">
        <v>5</v>
      </c>
      <c r="C20" s="22">
        <f>SUM($B$17:B20)</f>
        <v>20</v>
      </c>
      <c r="E20" t="s">
        <v>88</v>
      </c>
      <c r="F20">
        <v>30</v>
      </c>
      <c r="G20" s="22">
        <f>SUM($F$16:F20)</f>
        <v>880</v>
      </c>
      <c r="I20" s="22">
        <f t="shared" si="0"/>
        <v>9.9099099346846842</v>
      </c>
      <c r="X20" s="12" t="s">
        <v>89</v>
      </c>
      <c r="Y20" s="12"/>
      <c r="Z20" s="12"/>
    </row>
    <row r="21" spans="1:26">
      <c r="A21">
        <v>5</v>
      </c>
      <c r="B21">
        <v>10</v>
      </c>
      <c r="C21" s="22">
        <f>SUM($B$17:B21)</f>
        <v>30</v>
      </c>
      <c r="E21" t="s">
        <v>90</v>
      </c>
      <c r="F21">
        <v>60</v>
      </c>
      <c r="G21" s="22">
        <f>SUM($F$16:F21)</f>
        <v>940</v>
      </c>
      <c r="I21" s="22">
        <f t="shared" si="0"/>
        <v>10.585585612049549</v>
      </c>
      <c r="X21" s="12" t="s">
        <v>91</v>
      </c>
      <c r="Y21" s="12" t="s">
        <v>92</v>
      </c>
      <c r="Z21" s="12" t="s">
        <v>57</v>
      </c>
    </row>
    <row r="22" spans="1:26">
      <c r="A22">
        <v>6</v>
      </c>
      <c r="B22">
        <v>10</v>
      </c>
      <c r="C22" s="22">
        <f>SUM($B$17:B22)</f>
        <v>40</v>
      </c>
      <c r="E22" t="s">
        <v>85</v>
      </c>
      <c r="F22">
        <v>50</v>
      </c>
      <c r="G22" s="22">
        <f>SUM($F$16:F22)</f>
        <v>990</v>
      </c>
      <c r="I22" s="22">
        <f t="shared" si="0"/>
        <v>11.148648676520271</v>
      </c>
      <c r="X22" s="12"/>
      <c r="Y22" s="12"/>
      <c r="Z22" s="12"/>
    </row>
    <row r="23" spans="1:26">
      <c r="A23">
        <v>7</v>
      </c>
      <c r="B23">
        <v>10</v>
      </c>
      <c r="C23" s="22">
        <f>SUM($B$17:B23)</f>
        <v>50</v>
      </c>
      <c r="E23" t="s">
        <v>83</v>
      </c>
      <c r="F23">
        <v>40</v>
      </c>
      <c r="G23" s="22">
        <f>SUM($F$16:F23)</f>
        <v>1030</v>
      </c>
      <c r="I23" s="22">
        <f t="shared" si="0"/>
        <v>11.599099128096848</v>
      </c>
      <c r="X23" s="12"/>
      <c r="Y23" s="12"/>
      <c r="Z23" s="12"/>
    </row>
    <row r="24" spans="1:26">
      <c r="A24">
        <v>8</v>
      </c>
      <c r="B24">
        <v>10</v>
      </c>
      <c r="C24" s="22">
        <f>SUM($B$17:B24)</f>
        <v>60</v>
      </c>
      <c r="E24" t="s">
        <v>88</v>
      </c>
      <c r="F24">
        <v>30</v>
      </c>
      <c r="G24" s="22">
        <f>SUM($F$16:F24)</f>
        <v>1060</v>
      </c>
      <c r="I24" s="22">
        <f t="shared" si="0"/>
        <v>11.93693696677928</v>
      </c>
      <c r="X24" s="12"/>
      <c r="Y24" s="12"/>
      <c r="Z24" s="12"/>
    </row>
    <row r="25" spans="1:26">
      <c r="A25">
        <v>9</v>
      </c>
      <c r="B25">
        <v>10</v>
      </c>
      <c r="C25" s="22">
        <f>SUM($B$17:B25)</f>
        <v>70</v>
      </c>
      <c r="E25" t="s">
        <v>90</v>
      </c>
      <c r="F25">
        <v>60</v>
      </c>
      <c r="G25" s="22">
        <f>SUM($F$16:F25)</f>
        <v>1120</v>
      </c>
      <c r="I25" s="22">
        <f t="shared" si="0"/>
        <v>12.612612644144143</v>
      </c>
      <c r="X25" s="12"/>
      <c r="Y25" s="12"/>
      <c r="Z25" s="12"/>
    </row>
    <row r="26" spans="1:26">
      <c r="A26">
        <v>10</v>
      </c>
      <c r="B26">
        <v>10</v>
      </c>
      <c r="C26" s="22">
        <f>SUM($B$17:B26)</f>
        <v>80</v>
      </c>
      <c r="D26" t="s">
        <v>93</v>
      </c>
      <c r="E26" s="15" t="s">
        <v>94</v>
      </c>
      <c r="F26">
        <v>750</v>
      </c>
      <c r="G26" s="22">
        <f>SUM($F$16:F26)</f>
        <v>1870</v>
      </c>
      <c r="I26" s="22">
        <f t="shared" si="0"/>
        <v>21.058558611204958</v>
      </c>
      <c r="X26" s="12"/>
      <c r="Y26" s="12"/>
      <c r="Z26" s="12"/>
    </row>
    <row r="27" spans="1:26">
      <c r="A27">
        <v>11</v>
      </c>
      <c r="B27">
        <v>10</v>
      </c>
      <c r="C27" s="22">
        <f>SUM($B$17:B27)</f>
        <v>90</v>
      </c>
      <c r="E27" t="s">
        <v>95</v>
      </c>
      <c r="F27">
        <v>100</v>
      </c>
      <c r="G27" s="22">
        <f>SUM($F$16:F27)</f>
        <v>1970</v>
      </c>
      <c r="I27" s="22">
        <f t="shared" si="0"/>
        <v>22.184684740146398</v>
      </c>
      <c r="X27" s="12"/>
      <c r="Y27" s="12"/>
      <c r="Z27" s="12"/>
    </row>
    <row r="28" spans="1:26">
      <c r="A28">
        <v>12</v>
      </c>
      <c r="B28">
        <v>10</v>
      </c>
      <c r="C28" s="22">
        <f>SUM($B$17:B28)</f>
        <v>100</v>
      </c>
      <c r="E28" t="s">
        <v>96</v>
      </c>
      <c r="F28" s="23">
        <v>80</v>
      </c>
      <c r="G28" s="22">
        <f>SUM($F$16:F28)</f>
        <v>2050</v>
      </c>
      <c r="I28" s="22">
        <f t="shared" si="0"/>
        <v>23.085585643299549</v>
      </c>
      <c r="X28" s="12"/>
      <c r="Y28" s="12"/>
      <c r="Z28" s="12"/>
    </row>
    <row r="29" spans="1:26">
      <c r="A29">
        <v>13</v>
      </c>
      <c r="B29">
        <v>10</v>
      </c>
      <c r="C29" s="22">
        <f>SUM($B$17:B29)</f>
        <v>110</v>
      </c>
      <c r="E29" t="s">
        <v>97</v>
      </c>
      <c r="F29">
        <v>60</v>
      </c>
      <c r="G29" s="22">
        <f>SUM($F$16:F29)</f>
        <v>2110</v>
      </c>
      <c r="I29" s="22">
        <f t="shared" si="0"/>
        <v>23.761261320664413</v>
      </c>
      <c r="X29" s="12"/>
      <c r="Y29" s="12"/>
      <c r="Z29" s="12"/>
    </row>
    <row r="30" spans="1:26">
      <c r="A30">
        <v>14</v>
      </c>
      <c r="B30">
        <v>10</v>
      </c>
      <c r="C30" s="22">
        <f>SUM($B$17:B30)</f>
        <v>120</v>
      </c>
      <c r="E30" t="s">
        <v>98</v>
      </c>
      <c r="F30">
        <v>120</v>
      </c>
      <c r="G30" s="22">
        <f>SUM($F$16:F30)</f>
        <v>2230</v>
      </c>
      <c r="I30" s="22">
        <f t="shared" si="0"/>
        <v>25.112612675394146</v>
      </c>
      <c r="X30" s="12"/>
      <c r="Y30" s="12"/>
      <c r="Z30" s="12"/>
    </row>
    <row r="31" spans="1:26">
      <c r="A31">
        <v>15</v>
      </c>
      <c r="B31">
        <v>10</v>
      </c>
      <c r="C31" s="22">
        <f>SUM($B$17:B31)</f>
        <v>130</v>
      </c>
      <c r="E31" t="s">
        <v>99</v>
      </c>
      <c r="F31">
        <v>120</v>
      </c>
      <c r="G31" s="22">
        <f>SUM($F$16:F31)</f>
        <v>2350</v>
      </c>
      <c r="I31" s="22">
        <f t="shared" si="0"/>
        <v>26.463964030123872</v>
      </c>
      <c r="X31" s="12"/>
      <c r="Y31" s="12"/>
      <c r="Z31" s="12"/>
    </row>
    <row r="32" spans="1:26">
      <c r="A32">
        <v>16</v>
      </c>
      <c r="B32">
        <v>10</v>
      </c>
      <c r="C32" s="22">
        <f>SUM($B$17:B32)</f>
        <v>140</v>
      </c>
      <c r="E32" t="s">
        <v>95</v>
      </c>
      <c r="F32">
        <v>100</v>
      </c>
      <c r="G32" s="22">
        <f>SUM($F$16:F32)</f>
        <v>2450</v>
      </c>
      <c r="I32" s="22">
        <f t="shared" si="0"/>
        <v>27.590090159065316</v>
      </c>
      <c r="X32" s="12" t="s">
        <v>100</v>
      </c>
      <c r="Y32" s="12">
        <v>50</v>
      </c>
      <c r="Z32" s="12">
        <v>80</v>
      </c>
    </row>
    <row r="33" spans="1:26">
      <c r="A33">
        <v>17</v>
      </c>
      <c r="B33">
        <v>10</v>
      </c>
      <c r="C33" s="22">
        <f>SUM($B$17:B33)</f>
        <v>150</v>
      </c>
      <c r="E33" t="s">
        <v>96</v>
      </c>
      <c r="F33">
        <v>80</v>
      </c>
      <c r="G33" s="22">
        <f>SUM($F$16:F33)</f>
        <v>2530</v>
      </c>
      <c r="I33" s="22">
        <f t="shared" si="0"/>
        <v>28.49099106221847</v>
      </c>
      <c r="X33" s="12" t="s">
        <v>101</v>
      </c>
      <c r="Y33" s="12">
        <v>250</v>
      </c>
      <c r="Z33" s="12">
        <v>400.8</v>
      </c>
    </row>
    <row r="34" spans="1:26">
      <c r="A34">
        <v>18</v>
      </c>
      <c r="B34">
        <v>10</v>
      </c>
      <c r="C34" s="22">
        <f>SUM($B$17:B34)</f>
        <v>160</v>
      </c>
      <c r="E34" t="s">
        <v>98</v>
      </c>
      <c r="F34">
        <v>120</v>
      </c>
      <c r="G34" s="22">
        <f>SUM($F$16:F34)</f>
        <v>2650</v>
      </c>
      <c r="I34" s="22">
        <f t="shared" si="0"/>
        <v>29.842342416948199</v>
      </c>
      <c r="X34" s="12" t="s">
        <v>102</v>
      </c>
      <c r="Y34" s="12">
        <v>750</v>
      </c>
      <c r="Z34" s="12">
        <v>1573.8</v>
      </c>
    </row>
    <row r="35" spans="1:26">
      <c r="A35">
        <v>19</v>
      </c>
      <c r="B35">
        <v>10</v>
      </c>
      <c r="C35" s="22">
        <f>SUM($B$17:B35)</f>
        <v>170</v>
      </c>
      <c r="E35" t="s">
        <v>99</v>
      </c>
      <c r="F35">
        <v>120</v>
      </c>
      <c r="G35" s="22">
        <f>SUM($F$16:F35)</f>
        <v>2770</v>
      </c>
      <c r="I35" s="22">
        <f t="shared" si="0"/>
        <v>31.193693771677932</v>
      </c>
      <c r="X35" s="12" t="s">
        <v>103</v>
      </c>
      <c r="Y35" s="12">
        <v>2500</v>
      </c>
      <c r="Z35" s="12">
        <v>6492</v>
      </c>
    </row>
    <row r="36" spans="1:26">
      <c r="A36">
        <v>20</v>
      </c>
      <c r="B36">
        <v>10</v>
      </c>
      <c r="C36" s="22">
        <f>SUM($B$17:B36)</f>
        <v>180</v>
      </c>
      <c r="D36" t="s">
        <v>104</v>
      </c>
      <c r="E36" s="15" t="s">
        <v>105</v>
      </c>
      <c r="F36">
        <v>720</v>
      </c>
      <c r="G36" s="22">
        <f>SUM($F$16:F36)</f>
        <v>3490</v>
      </c>
      <c r="I36" s="22">
        <f t="shared" si="0"/>
        <v>39.301801900056304</v>
      </c>
      <c r="X36" s="12" t="s">
        <v>106</v>
      </c>
      <c r="Y36" s="12">
        <v>720</v>
      </c>
      <c r="Z36" s="12">
        <v>1440</v>
      </c>
    </row>
    <row r="37" spans="1:26">
      <c r="A37">
        <v>21</v>
      </c>
      <c r="B37">
        <v>20</v>
      </c>
      <c r="C37" s="22">
        <f>SUM($B$17:B37)</f>
        <v>200</v>
      </c>
      <c r="E37" t="s">
        <v>107</v>
      </c>
      <c r="F37">
        <v>150</v>
      </c>
      <c r="G37" s="22">
        <f>SUM($F$16:F37)</f>
        <v>3640</v>
      </c>
      <c r="I37" s="22">
        <f t="shared" si="0"/>
        <v>40.990991093468466</v>
      </c>
      <c r="X37" s="12"/>
      <c r="Y37" s="12"/>
      <c r="Z37" s="12"/>
    </row>
    <row r="38" spans="1:26">
      <c r="A38">
        <v>22</v>
      </c>
      <c r="B38">
        <v>20</v>
      </c>
      <c r="C38" s="22">
        <f>SUM($B$17:B38)</f>
        <v>220</v>
      </c>
      <c r="E38" t="s">
        <v>108</v>
      </c>
      <c r="F38" s="23">
        <v>120</v>
      </c>
      <c r="G38" s="22">
        <f>SUM($F$16:F38)</f>
        <v>3760</v>
      </c>
      <c r="I38" s="22">
        <f t="shared" si="0"/>
        <v>42.342342448198195</v>
      </c>
      <c r="X38" s="12"/>
      <c r="Y38" s="12"/>
      <c r="Z38" s="12"/>
    </row>
    <row r="39" spans="1:26">
      <c r="A39">
        <v>23</v>
      </c>
      <c r="B39">
        <v>20</v>
      </c>
      <c r="C39" s="22">
        <f>SUM($B$17:B39)</f>
        <v>240</v>
      </c>
      <c r="E39" t="s">
        <v>109</v>
      </c>
      <c r="F39">
        <v>90</v>
      </c>
      <c r="G39" s="22">
        <f>SUM($F$16:F39)</f>
        <v>3850</v>
      </c>
      <c r="I39" s="22">
        <f t="shared" si="0"/>
        <v>43.355855964245492</v>
      </c>
      <c r="X39" s="12"/>
      <c r="Y39" s="12"/>
      <c r="Z39" s="12"/>
    </row>
    <row r="40" spans="1:26">
      <c r="A40">
        <v>24</v>
      </c>
      <c r="B40">
        <v>20</v>
      </c>
      <c r="C40" s="22">
        <f>SUM($B$17:B40)</f>
        <v>260</v>
      </c>
      <c r="E40" t="s">
        <v>110</v>
      </c>
      <c r="F40">
        <v>240</v>
      </c>
      <c r="G40" s="22">
        <f>SUM($F$16:F40)</f>
        <v>4090</v>
      </c>
      <c r="I40" s="22">
        <f t="shared" si="0"/>
        <v>46.058558673704958</v>
      </c>
      <c r="X40" s="12"/>
      <c r="Y40" s="12"/>
      <c r="Z40" s="12"/>
    </row>
    <row r="41" spans="1:26">
      <c r="A41">
        <v>25</v>
      </c>
      <c r="B41">
        <v>30</v>
      </c>
      <c r="C41" s="22">
        <f>SUM($B$17:B41)</f>
        <v>290</v>
      </c>
      <c r="E41" t="s">
        <v>111</v>
      </c>
      <c r="F41">
        <v>180</v>
      </c>
      <c r="G41" s="22">
        <f>SUM($F$16:F41)</f>
        <v>4270</v>
      </c>
      <c r="I41" s="22">
        <f t="shared" si="0"/>
        <v>48.085585705799552</v>
      </c>
      <c r="X41" s="12"/>
      <c r="Y41" s="12"/>
      <c r="Z41" s="12"/>
    </row>
    <row r="42" spans="1:26">
      <c r="A42">
        <v>26</v>
      </c>
      <c r="B42">
        <v>30</v>
      </c>
      <c r="C42" s="22">
        <f>SUM($B$17:B42)</f>
        <v>320</v>
      </c>
      <c r="E42" t="s">
        <v>107</v>
      </c>
      <c r="F42">
        <v>150</v>
      </c>
      <c r="G42" s="22">
        <f>SUM($F$16:F42)</f>
        <v>4420</v>
      </c>
      <c r="I42" s="22">
        <f t="shared" si="0"/>
        <v>49.774774899211707</v>
      </c>
      <c r="X42" s="12" t="s">
        <v>112</v>
      </c>
      <c r="Y42" s="12">
        <v>1200</v>
      </c>
      <c r="Z42" s="12">
        <v>2400</v>
      </c>
    </row>
    <row r="43" spans="1:26">
      <c r="A43">
        <v>27</v>
      </c>
      <c r="B43">
        <v>30</v>
      </c>
      <c r="C43" s="22">
        <f>SUM($B$17:B43)</f>
        <v>350</v>
      </c>
      <c r="E43" t="s">
        <v>108</v>
      </c>
      <c r="F43">
        <v>120</v>
      </c>
      <c r="G43" s="22">
        <f>SUM($F$16:F43)</f>
        <v>4540</v>
      </c>
      <c r="I43" s="22">
        <f t="shared" si="0"/>
        <v>51.126126253941443</v>
      </c>
      <c r="X43" s="12" t="s">
        <v>113</v>
      </c>
      <c r="Y43" s="12">
        <v>2000</v>
      </c>
      <c r="Z43" s="12">
        <v>4077.6</v>
      </c>
    </row>
    <row r="44" spans="1:26">
      <c r="A44">
        <v>28</v>
      </c>
      <c r="B44">
        <v>30</v>
      </c>
      <c r="C44" s="22">
        <f>SUM($B$17:B44)</f>
        <v>380</v>
      </c>
      <c r="E44" t="s">
        <v>110</v>
      </c>
      <c r="F44">
        <v>240</v>
      </c>
      <c r="G44" s="22">
        <f>SUM($F$16:F44)</f>
        <v>4780</v>
      </c>
      <c r="I44" s="22">
        <f t="shared" si="0"/>
        <v>53.828828963400902</v>
      </c>
    </row>
    <row r="45" spans="1:26">
      <c r="A45">
        <v>29</v>
      </c>
      <c r="B45">
        <v>30</v>
      </c>
      <c r="C45" s="22">
        <f>SUM($B$17:B45)</f>
        <v>410</v>
      </c>
      <c r="E45" t="s">
        <v>111</v>
      </c>
      <c r="F45">
        <v>180</v>
      </c>
      <c r="G45" s="22">
        <f>SUM($F$16:F45)</f>
        <v>4960</v>
      </c>
      <c r="I45" s="22">
        <f t="shared" si="0"/>
        <v>55.855855995495496</v>
      </c>
    </row>
    <row r="46" spans="1:26">
      <c r="A46">
        <v>30</v>
      </c>
      <c r="B46">
        <v>30</v>
      </c>
      <c r="C46" s="22">
        <f>SUM($B$17:B46)</f>
        <v>440</v>
      </c>
      <c r="D46" t="s">
        <v>114</v>
      </c>
      <c r="E46" s="15" t="s">
        <v>113</v>
      </c>
      <c r="F46">
        <v>1000</v>
      </c>
      <c r="G46" s="22">
        <f>SUM($F$16:F46)</f>
        <v>5960</v>
      </c>
      <c r="I46" s="22">
        <f t="shared" si="0"/>
        <v>67.117117284909909</v>
      </c>
    </row>
    <row r="47" spans="1:26">
      <c r="A47">
        <v>31</v>
      </c>
      <c r="B47">
        <v>50</v>
      </c>
      <c r="C47" s="22">
        <f>SUM($B$17:B47)</f>
        <v>490</v>
      </c>
      <c r="E47" t="s">
        <v>115</v>
      </c>
      <c r="F47">
        <v>200</v>
      </c>
      <c r="G47" s="22">
        <f>SUM($F$16:F47)</f>
        <v>6160</v>
      </c>
      <c r="I47" s="22">
        <f t="shared" si="0"/>
        <v>69.369369542792796</v>
      </c>
    </row>
    <row r="48" spans="1:26">
      <c r="A48">
        <v>32</v>
      </c>
      <c r="B48">
        <v>50</v>
      </c>
      <c r="C48" s="22">
        <f>SUM($B$17:B48)</f>
        <v>540</v>
      </c>
      <c r="E48" t="s">
        <v>116</v>
      </c>
      <c r="F48" s="23">
        <v>160</v>
      </c>
      <c r="G48" s="22">
        <f>SUM($F$16:F48)</f>
        <v>6320</v>
      </c>
      <c r="I48" s="22">
        <f t="shared" si="0"/>
        <v>71.171171349099097</v>
      </c>
    </row>
    <row r="49" spans="1:9">
      <c r="A49">
        <v>33</v>
      </c>
      <c r="B49">
        <v>50</v>
      </c>
      <c r="C49" s="22">
        <f>SUM($B$17:B49)</f>
        <v>590</v>
      </c>
      <c r="E49" t="s">
        <v>117</v>
      </c>
      <c r="F49">
        <v>120</v>
      </c>
      <c r="G49" s="22">
        <f>SUM($F$16:F49)</f>
        <v>6440</v>
      </c>
      <c r="I49" s="22">
        <f t="shared" si="0"/>
        <v>72.522522703828827</v>
      </c>
    </row>
    <row r="50" spans="1:9">
      <c r="A50">
        <v>34</v>
      </c>
      <c r="B50">
        <v>60</v>
      </c>
      <c r="C50" s="22">
        <f>SUM($B$17:B50)</f>
        <v>650</v>
      </c>
      <c r="E50" t="s">
        <v>118</v>
      </c>
      <c r="F50">
        <v>360</v>
      </c>
      <c r="G50" s="22">
        <f>SUM($F$16:F50)</f>
        <v>6800</v>
      </c>
      <c r="I50" s="22">
        <f t="shared" si="0"/>
        <v>76.576576768018029</v>
      </c>
    </row>
    <row r="51" spans="1:9">
      <c r="A51">
        <v>35</v>
      </c>
      <c r="B51">
        <v>60</v>
      </c>
      <c r="C51" s="22">
        <f>SUM($B$17:B51)</f>
        <v>710</v>
      </c>
      <c r="E51" t="s">
        <v>119</v>
      </c>
      <c r="F51">
        <v>240</v>
      </c>
      <c r="G51" s="22">
        <f>SUM($F$16:F51)</f>
        <v>7040</v>
      </c>
      <c r="I51" s="22">
        <f t="shared" si="0"/>
        <v>79.279279477477473</v>
      </c>
    </row>
    <row r="52" spans="1:9">
      <c r="A52">
        <v>36</v>
      </c>
      <c r="B52">
        <v>60</v>
      </c>
      <c r="C52" s="22">
        <f>SUM($B$17:B52)</f>
        <v>770</v>
      </c>
      <c r="E52" t="s">
        <v>115</v>
      </c>
      <c r="F52">
        <v>200</v>
      </c>
      <c r="G52" s="22">
        <f>SUM($F$16:F52)</f>
        <v>7240</v>
      </c>
      <c r="I52" s="22">
        <f t="shared" si="0"/>
        <v>81.53153173536036</v>
      </c>
    </row>
    <row r="53" spans="1:9">
      <c r="A53">
        <v>37</v>
      </c>
      <c r="B53">
        <v>70</v>
      </c>
      <c r="C53" s="22">
        <f>SUM($B$17:B53)</f>
        <v>840</v>
      </c>
      <c r="E53" t="s">
        <v>116</v>
      </c>
      <c r="F53">
        <v>160</v>
      </c>
      <c r="G53" s="22">
        <f>SUM($F$16:F53)</f>
        <v>7400</v>
      </c>
      <c r="I53" s="22">
        <f t="shared" si="0"/>
        <v>83.333333541666661</v>
      </c>
    </row>
    <row r="54" spans="1:9">
      <c r="A54">
        <v>38</v>
      </c>
      <c r="B54">
        <v>70</v>
      </c>
      <c r="C54" s="22">
        <f>SUM($B$17:B54)</f>
        <v>910</v>
      </c>
      <c r="E54" t="s">
        <v>118</v>
      </c>
      <c r="F54">
        <v>360</v>
      </c>
      <c r="G54" s="22">
        <f>SUM($F$16:F54)</f>
        <v>7760</v>
      </c>
      <c r="I54" s="22">
        <f t="shared" si="0"/>
        <v>87.387387605855864</v>
      </c>
    </row>
    <row r="55" spans="1:9">
      <c r="A55">
        <v>39</v>
      </c>
      <c r="B55">
        <v>70</v>
      </c>
      <c r="C55" s="22">
        <f>SUM($B$17:B55)</f>
        <v>980</v>
      </c>
      <c r="E55" t="s">
        <v>119</v>
      </c>
      <c r="F55">
        <v>240</v>
      </c>
      <c r="G55" s="22">
        <f>SUM($F$16:F55)</f>
        <v>8000</v>
      </c>
      <c r="I55" s="22">
        <f t="shared" si="0"/>
        <v>90.090090315315322</v>
      </c>
    </row>
    <row r="56" spans="1:9">
      <c r="A56">
        <v>40</v>
      </c>
      <c r="B56">
        <v>70</v>
      </c>
      <c r="C56" s="22">
        <f>SUM($B$17:B56)</f>
        <v>1050</v>
      </c>
      <c r="E56" s="15" t="s">
        <v>113</v>
      </c>
      <c r="F56">
        <v>1000</v>
      </c>
      <c r="G56" s="22">
        <f>SUM($F$16:F56)</f>
        <v>9000</v>
      </c>
      <c r="I56" s="22">
        <f t="shared" si="0"/>
        <v>101.35135160472973</v>
      </c>
    </row>
    <row r="57" spans="1:9">
      <c r="A57">
        <v>41</v>
      </c>
      <c r="B57">
        <v>80</v>
      </c>
      <c r="C57" s="22">
        <f>SUM($B$17:B57)</f>
        <v>1130</v>
      </c>
      <c r="E57" t="s">
        <v>120</v>
      </c>
      <c r="F57">
        <v>250</v>
      </c>
      <c r="G57" s="22">
        <f>SUM($F$16:F57)</f>
        <v>9250</v>
      </c>
      <c r="I57" s="22">
        <f t="shared" si="0"/>
        <v>104.16666692708334</v>
      </c>
    </row>
    <row r="58" spans="1:9">
      <c r="A58">
        <v>42</v>
      </c>
      <c r="B58">
        <v>80</v>
      </c>
      <c r="C58" s="22">
        <f>SUM($B$17:B58)</f>
        <v>1210</v>
      </c>
      <c r="E58" t="s">
        <v>121</v>
      </c>
      <c r="F58" s="23">
        <v>200</v>
      </c>
      <c r="G58" s="22">
        <f>SUM($F$16:F58)</f>
        <v>9450</v>
      </c>
      <c r="I58" s="22">
        <f t="shared" si="0"/>
        <v>106.41891918496623</v>
      </c>
    </row>
    <row r="59" spans="1:9">
      <c r="A59">
        <v>43</v>
      </c>
      <c r="B59">
        <v>80</v>
      </c>
      <c r="C59" s="22">
        <f>SUM($B$17:B59)</f>
        <v>1290</v>
      </c>
      <c r="E59" t="s">
        <v>122</v>
      </c>
      <c r="F59">
        <v>150</v>
      </c>
      <c r="G59" s="22">
        <f>SUM($F$16:F59)</f>
        <v>9600</v>
      </c>
      <c r="I59" s="22">
        <f t="shared" si="0"/>
        <v>108.10810837837839</v>
      </c>
    </row>
    <row r="60" spans="1:9">
      <c r="A60">
        <v>44</v>
      </c>
      <c r="B60">
        <v>80</v>
      </c>
      <c r="C60" s="22">
        <f>SUM($B$17:B60)</f>
        <v>1370</v>
      </c>
      <c r="E60" t="s">
        <v>123</v>
      </c>
      <c r="F60">
        <v>480</v>
      </c>
      <c r="G60" s="22">
        <f>SUM($F$16:F60)</f>
        <v>10080</v>
      </c>
      <c r="I60" s="22">
        <f t="shared" si="0"/>
        <v>113.51351379729729</v>
      </c>
    </row>
    <row r="61" spans="1:9">
      <c r="A61">
        <v>45</v>
      </c>
      <c r="B61">
        <v>90</v>
      </c>
      <c r="C61" s="22">
        <f>SUM($B$17:B61)</f>
        <v>1460</v>
      </c>
      <c r="E61" t="s">
        <v>124</v>
      </c>
      <c r="F61">
        <v>300</v>
      </c>
      <c r="G61" s="22">
        <f>SUM($F$16:F61)</f>
        <v>10380</v>
      </c>
      <c r="I61" s="22">
        <f t="shared" si="0"/>
        <v>116.89189218412162</v>
      </c>
    </row>
    <row r="62" spans="1:9">
      <c r="A62">
        <v>46</v>
      </c>
      <c r="B62">
        <v>90</v>
      </c>
      <c r="C62" s="22">
        <f>SUM($B$17:B62)</f>
        <v>1550</v>
      </c>
      <c r="E62" t="s">
        <v>120</v>
      </c>
      <c r="F62">
        <v>250</v>
      </c>
      <c r="G62" s="22">
        <f>SUM($F$16:F62)</f>
        <v>10630</v>
      </c>
      <c r="I62" s="22">
        <f t="shared" si="0"/>
        <v>119.70720750647523</v>
      </c>
    </row>
    <row r="63" spans="1:9">
      <c r="A63">
        <v>47</v>
      </c>
      <c r="B63" s="24">
        <v>90</v>
      </c>
      <c r="C63" s="22">
        <f>SUM($B$17:B63)</f>
        <v>1640</v>
      </c>
      <c r="E63" t="s">
        <v>121</v>
      </c>
      <c r="F63">
        <v>200</v>
      </c>
      <c r="G63" s="22">
        <f>SUM($F$16:F63)</f>
        <v>10830</v>
      </c>
      <c r="I63" s="22">
        <f t="shared" si="0"/>
        <v>121.95945976435812</v>
      </c>
    </row>
    <row r="64" spans="1:9">
      <c r="A64">
        <v>48</v>
      </c>
      <c r="B64">
        <v>100</v>
      </c>
      <c r="C64" s="22">
        <f>SUM($B$17:B64)</f>
        <v>1740</v>
      </c>
      <c r="E64" t="s">
        <v>123</v>
      </c>
      <c r="F64">
        <v>480</v>
      </c>
      <c r="G64" s="22">
        <f>SUM($F$16:F64)</f>
        <v>11310</v>
      </c>
      <c r="I64" s="22">
        <f t="shared" si="0"/>
        <v>127.36486518327703</v>
      </c>
    </row>
    <row r="65" spans="1:9">
      <c r="A65">
        <v>49</v>
      </c>
      <c r="B65">
        <v>100</v>
      </c>
      <c r="C65" s="22">
        <f>SUM($B$17:B65)</f>
        <v>1840</v>
      </c>
      <c r="E65" t="s">
        <v>124</v>
      </c>
      <c r="F65">
        <v>300</v>
      </c>
      <c r="G65" s="22">
        <f>SUM($F$16:F65)</f>
        <v>11610</v>
      </c>
      <c r="I65" s="22">
        <f t="shared" si="0"/>
        <v>130.74324357010136</v>
      </c>
    </row>
    <row r="66" spans="1:9">
      <c r="A66">
        <v>50</v>
      </c>
      <c r="B66">
        <v>100</v>
      </c>
      <c r="C66" s="22">
        <f>SUM($B$17:B66)</f>
        <v>1940</v>
      </c>
      <c r="E66" s="25" t="s">
        <v>127</v>
      </c>
      <c r="F66">
        <v>1600</v>
      </c>
      <c r="G66" s="22">
        <f>SUM($F$16:F66)</f>
        <v>13210</v>
      </c>
      <c r="I66" s="22">
        <f t="shared" si="0"/>
        <v>148.76126163316442</v>
      </c>
    </row>
    <row r="67" spans="1:9">
      <c r="A67">
        <v>54</v>
      </c>
      <c r="B67" s="18">
        <v>160</v>
      </c>
      <c r="C67" s="22">
        <f>SUM($B$17:B67)</f>
        <v>2100</v>
      </c>
      <c r="D67" s="18"/>
      <c r="E67" s="18" t="s">
        <v>125</v>
      </c>
      <c r="F67" s="18">
        <v>250</v>
      </c>
      <c r="G67" s="22">
        <f>SUM($F$16:F67)</f>
        <v>13460</v>
      </c>
      <c r="I67" s="22">
        <f t="shared" si="0"/>
        <v>151.57657695551802</v>
      </c>
    </row>
    <row r="68" spans="1:9">
      <c r="A68">
        <v>55</v>
      </c>
      <c r="B68" s="18">
        <v>160</v>
      </c>
      <c r="C68" s="22">
        <f>SUM($B$17:B68)</f>
        <v>2260</v>
      </c>
      <c r="D68" s="18"/>
      <c r="E68" s="18" t="s">
        <v>126</v>
      </c>
      <c r="F68" s="18">
        <v>100</v>
      </c>
      <c r="G68" s="22">
        <f>SUM($F$16:F68)</f>
        <v>13560</v>
      </c>
      <c r="I68" s="22">
        <f t="shared" si="0"/>
        <v>152.70270308445947</v>
      </c>
    </row>
    <row r="69" spans="1:9">
      <c r="A69">
        <v>56</v>
      </c>
      <c r="B69" s="18">
        <v>160</v>
      </c>
      <c r="C69" s="22">
        <f>SUM($B$17:B69)</f>
        <v>2420</v>
      </c>
      <c r="D69" s="18"/>
      <c r="E69" s="18" t="s">
        <v>109</v>
      </c>
      <c r="F69" s="18">
        <v>90</v>
      </c>
      <c r="G69" s="22">
        <f>SUM($F$16:F69)</f>
        <v>13650</v>
      </c>
      <c r="I69" s="22">
        <f t="shared" si="0"/>
        <v>153.71621660050675</v>
      </c>
    </row>
    <row r="70" spans="1:9">
      <c r="A70">
        <v>57</v>
      </c>
      <c r="B70" s="18">
        <v>160</v>
      </c>
      <c r="C70" s="22">
        <f>SUM($B$17:B70)</f>
        <v>2580</v>
      </c>
      <c r="D70" s="18"/>
      <c r="E70" s="18" t="s">
        <v>98</v>
      </c>
      <c r="F70" s="18">
        <v>120</v>
      </c>
      <c r="G70" s="22">
        <f>SUM($F$16:F70)</f>
        <v>13770</v>
      </c>
      <c r="I70" s="22">
        <f t="shared" si="0"/>
        <v>155.06756795523648</v>
      </c>
    </row>
    <row r="71" spans="1:9">
      <c r="A71">
        <v>58</v>
      </c>
      <c r="B71" s="18">
        <v>160</v>
      </c>
      <c r="C71" s="22">
        <f>SUM($B$17:B71)</f>
        <v>2740</v>
      </c>
      <c r="D71" s="18"/>
      <c r="E71" s="18" t="s">
        <v>125</v>
      </c>
      <c r="F71" s="18">
        <v>250</v>
      </c>
      <c r="G71" s="22">
        <f>SUM($F$16:F71)</f>
        <v>14020</v>
      </c>
      <c r="I71" s="22">
        <f t="shared" si="0"/>
        <v>157.88288327759008</v>
      </c>
    </row>
    <row r="72" spans="1:9">
      <c r="A72">
        <v>59</v>
      </c>
      <c r="B72" s="18">
        <v>160</v>
      </c>
      <c r="C72" s="22">
        <f>SUM($B$17:B72)</f>
        <v>2900</v>
      </c>
      <c r="D72" s="18"/>
      <c r="E72" s="18" t="s">
        <v>126</v>
      </c>
      <c r="F72" s="18">
        <v>100</v>
      </c>
      <c r="G72" s="22">
        <f>SUM($F$16:F72)</f>
        <v>14120</v>
      </c>
      <c r="I72" s="22">
        <f t="shared" si="0"/>
        <v>159.00900940653153</v>
      </c>
    </row>
    <row r="73" spans="1:9">
      <c r="A73">
        <v>60</v>
      </c>
      <c r="B73" s="18">
        <v>160</v>
      </c>
      <c r="C73" s="22">
        <f>SUM($B$17:B73)</f>
        <v>3060</v>
      </c>
      <c r="D73" s="18"/>
      <c r="E73" s="18" t="s">
        <v>109</v>
      </c>
      <c r="F73" s="18">
        <v>90</v>
      </c>
      <c r="G73" s="22">
        <f>SUM($F$16:F73)</f>
        <v>14210</v>
      </c>
      <c r="I73" s="22">
        <f t="shared" si="0"/>
        <v>160.02252292257882</v>
      </c>
    </row>
    <row r="74" spans="1:9">
      <c r="A74">
        <v>61</v>
      </c>
      <c r="B74" s="18">
        <v>160</v>
      </c>
      <c r="C74" s="22">
        <f>SUM($B$17:B74)</f>
        <v>3220</v>
      </c>
      <c r="D74" s="18"/>
      <c r="E74" s="18" t="s">
        <v>98</v>
      </c>
      <c r="F74" s="18">
        <v>120</v>
      </c>
      <c r="G74" s="22">
        <f>SUM($F$16:F74)</f>
        <v>14330</v>
      </c>
      <c r="I74" s="22">
        <f t="shared" si="0"/>
        <v>161.37387427730854</v>
      </c>
    </row>
    <row r="75" spans="1:9">
      <c r="A75">
        <v>62</v>
      </c>
      <c r="B75" s="18">
        <v>160</v>
      </c>
      <c r="C75" s="22">
        <f>SUM($B$17:B75)</f>
        <v>3380</v>
      </c>
      <c r="D75" s="18"/>
      <c r="E75" s="18" t="s">
        <v>125</v>
      </c>
      <c r="F75" s="18">
        <v>250</v>
      </c>
      <c r="G75" s="22">
        <f>SUM($F$16:F75)</f>
        <v>14580</v>
      </c>
      <c r="I75" s="22">
        <f t="shared" si="0"/>
        <v>164.18918959966217</v>
      </c>
    </row>
    <row r="76" spans="1:9">
      <c r="A76">
        <v>63</v>
      </c>
      <c r="B76" s="18">
        <v>160</v>
      </c>
      <c r="C76" s="22">
        <f>SUM($B$17:B76)</f>
        <v>3540</v>
      </c>
      <c r="D76" s="18"/>
      <c r="E76" s="18" t="s">
        <v>126</v>
      </c>
      <c r="F76" s="18">
        <v>100</v>
      </c>
      <c r="G76" s="22">
        <f>SUM($F$16:F76)</f>
        <v>14680</v>
      </c>
      <c r="I76" s="22">
        <f t="shared" si="0"/>
        <v>165.31531572860359</v>
      </c>
    </row>
    <row r="77" spans="1:9">
      <c r="A77">
        <v>64</v>
      </c>
      <c r="B77" s="18">
        <v>160</v>
      </c>
      <c r="C77" s="22">
        <f>SUM($B$17:B77)</f>
        <v>3700</v>
      </c>
      <c r="D77" s="18"/>
      <c r="E77" s="18" t="s">
        <v>109</v>
      </c>
      <c r="F77" s="18">
        <v>90</v>
      </c>
      <c r="G77" s="22">
        <f>SUM($F$16:F77)</f>
        <v>14770</v>
      </c>
      <c r="I77" s="22">
        <f t="shared" si="0"/>
        <v>166.3288292446509</v>
      </c>
    </row>
    <row r="78" spans="1:9">
      <c r="A78">
        <v>65</v>
      </c>
      <c r="B78" s="18">
        <v>160</v>
      </c>
      <c r="C78" s="22">
        <f>SUM($B$17:B78)</f>
        <v>3860</v>
      </c>
      <c r="D78" s="18"/>
      <c r="E78" s="18" t="s">
        <v>98</v>
      </c>
      <c r="F78" s="18">
        <v>120</v>
      </c>
      <c r="G78" s="22">
        <f>SUM($F$16:F78)</f>
        <v>14890</v>
      </c>
      <c r="I78" s="22">
        <f t="shared" si="0"/>
        <v>167.68018059938063</v>
      </c>
    </row>
    <row r="79" spans="1:9">
      <c r="A79">
        <v>66</v>
      </c>
      <c r="B79" s="18">
        <v>160</v>
      </c>
      <c r="C79" s="22">
        <f>SUM($B$17:B79)</f>
        <v>4020</v>
      </c>
      <c r="D79" s="18"/>
      <c r="E79" s="18" t="s">
        <v>125</v>
      </c>
      <c r="F79" s="18">
        <v>250</v>
      </c>
      <c r="G79" s="22">
        <f>SUM($F$16:F79)</f>
        <v>15140</v>
      </c>
      <c r="I79" s="22">
        <f t="shared" si="0"/>
        <v>170.49549592173426</v>
      </c>
    </row>
    <row r="80" spans="1:9">
      <c r="A80">
        <v>67</v>
      </c>
      <c r="B80" s="18">
        <v>160</v>
      </c>
      <c r="C80" s="22">
        <f>SUM($B$17:B80)</f>
        <v>4180</v>
      </c>
      <c r="D80" s="18"/>
      <c r="E80" s="18" t="s">
        <v>126</v>
      </c>
      <c r="F80" s="18">
        <v>100</v>
      </c>
      <c r="G80" s="22">
        <f>SUM($F$16:F80)</f>
        <v>15240</v>
      </c>
      <c r="I80" s="22">
        <f t="shared" si="0"/>
        <v>171.62162205067568</v>
      </c>
    </row>
    <row r="81" spans="1:9">
      <c r="A81">
        <v>68</v>
      </c>
      <c r="B81" s="18">
        <v>160</v>
      </c>
      <c r="C81" s="22">
        <f>SUM($B$17:B81)</f>
        <v>4340</v>
      </c>
      <c r="D81" s="18"/>
      <c r="E81" s="18" t="s">
        <v>109</v>
      </c>
      <c r="F81" s="18">
        <v>90</v>
      </c>
      <c r="G81" s="22">
        <f>SUM($F$16:F81)</f>
        <v>15330</v>
      </c>
      <c r="I81" s="22">
        <f t="shared" ref="I81:I138" si="1">G81/$Z$2/6.66</f>
        <v>172.63513556672297</v>
      </c>
    </row>
    <row r="82" spans="1:9">
      <c r="A82">
        <v>69</v>
      </c>
      <c r="B82" s="18">
        <v>160</v>
      </c>
      <c r="C82" s="22">
        <f>SUM($B$17:B82)</f>
        <v>4500</v>
      </c>
      <c r="D82" s="18"/>
      <c r="E82" s="18" t="s">
        <v>98</v>
      </c>
      <c r="F82" s="18">
        <v>120</v>
      </c>
      <c r="G82" s="22">
        <f>SUM($F$16:F82)</f>
        <v>15450</v>
      </c>
      <c r="I82" s="22">
        <f t="shared" si="1"/>
        <v>173.98648692145269</v>
      </c>
    </row>
    <row r="83" spans="1:9">
      <c r="A83">
        <v>70</v>
      </c>
      <c r="B83" s="18">
        <v>160</v>
      </c>
      <c r="C83" s="22">
        <f>SUM($B$17:B83)</f>
        <v>4660</v>
      </c>
      <c r="D83" s="18"/>
      <c r="E83" s="18" t="s">
        <v>125</v>
      </c>
      <c r="F83" s="18">
        <v>250</v>
      </c>
      <c r="G83" s="22">
        <f>SUM($F$16:F83)</f>
        <v>15700</v>
      </c>
      <c r="I83" s="22">
        <f t="shared" si="1"/>
        <v>176.80180224380632</v>
      </c>
    </row>
    <row r="84" spans="1:9">
      <c r="A84">
        <v>71</v>
      </c>
      <c r="B84" s="18">
        <v>160</v>
      </c>
      <c r="C84" s="22">
        <f>SUM($B$17:B84)</f>
        <v>4820</v>
      </c>
      <c r="D84" s="18"/>
      <c r="E84" s="18" t="s">
        <v>126</v>
      </c>
      <c r="F84" s="18">
        <v>100</v>
      </c>
      <c r="G84" s="22">
        <f>SUM($F$16:F84)</f>
        <v>15800</v>
      </c>
      <c r="I84" s="22">
        <f t="shared" si="1"/>
        <v>177.92792837274774</v>
      </c>
    </row>
    <row r="85" spans="1:9">
      <c r="A85">
        <v>72</v>
      </c>
      <c r="B85" s="18">
        <v>160</v>
      </c>
      <c r="C85" s="22">
        <f>SUM($B$17:B85)</f>
        <v>4980</v>
      </c>
      <c r="D85" s="18"/>
      <c r="E85" s="18" t="s">
        <v>109</v>
      </c>
      <c r="F85" s="18">
        <v>90</v>
      </c>
      <c r="G85" s="22">
        <f>SUM($F$16:F85)</f>
        <v>15890</v>
      </c>
      <c r="I85" s="22">
        <f t="shared" si="1"/>
        <v>178.94144188879505</v>
      </c>
    </row>
    <row r="86" spans="1:9">
      <c r="A86">
        <v>73</v>
      </c>
      <c r="B86" s="18">
        <v>160</v>
      </c>
      <c r="C86" s="22">
        <f>SUM($B$17:B86)</f>
        <v>5140</v>
      </c>
      <c r="D86" s="18"/>
      <c r="E86" s="18" t="s">
        <v>98</v>
      </c>
      <c r="F86" s="18">
        <v>120</v>
      </c>
      <c r="G86" s="22">
        <f>SUM($F$16:F86)</f>
        <v>16010</v>
      </c>
      <c r="I86" s="22">
        <f t="shared" si="1"/>
        <v>180.29279324352478</v>
      </c>
    </row>
    <row r="87" spans="1:9">
      <c r="A87">
        <v>74</v>
      </c>
      <c r="B87" s="18">
        <v>160</v>
      </c>
      <c r="C87" s="22">
        <f>SUM($B$17:B87)</f>
        <v>5300</v>
      </c>
      <c r="D87" s="18"/>
      <c r="E87" s="18" t="s">
        <v>125</v>
      </c>
      <c r="F87" s="18">
        <v>250</v>
      </c>
      <c r="G87" s="22">
        <f>SUM($F$16:F87)</f>
        <v>16260</v>
      </c>
      <c r="I87" s="22">
        <f t="shared" si="1"/>
        <v>183.10810856587835</v>
      </c>
    </row>
    <row r="88" spans="1:9">
      <c r="A88">
        <v>75</v>
      </c>
      <c r="B88" s="18">
        <v>160</v>
      </c>
      <c r="C88" s="22">
        <f>SUM($B$17:B88)</f>
        <v>5460</v>
      </c>
      <c r="D88" s="18"/>
      <c r="E88" s="18" t="s">
        <v>126</v>
      </c>
      <c r="F88" s="18">
        <v>100</v>
      </c>
      <c r="G88" s="22">
        <f>SUM($F$16:F88)</f>
        <v>16360</v>
      </c>
      <c r="I88" s="22">
        <f t="shared" si="1"/>
        <v>184.23423469481983</v>
      </c>
    </row>
    <row r="89" spans="1:9">
      <c r="A89">
        <v>76</v>
      </c>
      <c r="B89" s="18">
        <v>160</v>
      </c>
      <c r="C89" s="22">
        <f>SUM($B$17:B89)</f>
        <v>5620</v>
      </c>
      <c r="D89" s="18"/>
      <c r="E89" s="18" t="s">
        <v>109</v>
      </c>
      <c r="F89" s="18">
        <v>90</v>
      </c>
      <c r="G89" s="22">
        <f>SUM($F$16:F89)</f>
        <v>16450</v>
      </c>
      <c r="I89" s="22">
        <f t="shared" si="1"/>
        <v>185.24774821086712</v>
      </c>
    </row>
    <row r="90" spans="1:9">
      <c r="A90">
        <v>77</v>
      </c>
      <c r="B90" s="18">
        <v>160</v>
      </c>
      <c r="C90" s="22">
        <f>SUM($B$17:B90)</f>
        <v>5780</v>
      </c>
      <c r="D90" s="18"/>
      <c r="E90" s="18" t="s">
        <v>98</v>
      </c>
      <c r="F90" s="18">
        <v>120</v>
      </c>
      <c r="G90" s="22">
        <f>SUM($F$16:F90)</f>
        <v>16570</v>
      </c>
      <c r="I90" s="22">
        <f t="shared" si="1"/>
        <v>186.59909956559684</v>
      </c>
    </row>
    <row r="91" spans="1:9">
      <c r="A91">
        <v>78</v>
      </c>
      <c r="B91" s="18">
        <v>160</v>
      </c>
      <c r="C91" s="22">
        <f>SUM($B$17:B91)</f>
        <v>5940</v>
      </c>
      <c r="D91" s="18"/>
      <c r="E91" s="18" t="s">
        <v>125</v>
      </c>
      <c r="F91" s="18">
        <v>250</v>
      </c>
      <c r="G91" s="22">
        <f>SUM($F$16:F91)</f>
        <v>16820</v>
      </c>
      <c r="I91" s="22">
        <f t="shared" si="1"/>
        <v>189.41441488795044</v>
      </c>
    </row>
    <row r="92" spans="1:9">
      <c r="A92">
        <v>79</v>
      </c>
      <c r="B92" s="18">
        <v>160</v>
      </c>
      <c r="C92" s="22">
        <f>SUM($B$17:B92)</f>
        <v>6100</v>
      </c>
      <c r="D92" s="18"/>
      <c r="E92" s="18" t="s">
        <v>126</v>
      </c>
      <c r="F92" s="18">
        <v>100</v>
      </c>
      <c r="G92" s="22">
        <f>SUM($F$16:F92)</f>
        <v>16920</v>
      </c>
      <c r="I92" s="22">
        <f t="shared" si="1"/>
        <v>190.54054101689189</v>
      </c>
    </row>
    <row r="93" spans="1:9">
      <c r="A93">
        <v>80</v>
      </c>
      <c r="B93" s="18">
        <v>160</v>
      </c>
      <c r="C93" s="22">
        <f>SUM($B$17:B93)</f>
        <v>6260</v>
      </c>
      <c r="D93" s="18"/>
      <c r="E93" s="18" t="s">
        <v>109</v>
      </c>
      <c r="F93" s="18">
        <v>90</v>
      </c>
      <c r="G93" s="22">
        <f>SUM($F$16:F93)</f>
        <v>17010</v>
      </c>
      <c r="I93" s="22">
        <f t="shared" si="1"/>
        <v>191.5540545329392</v>
      </c>
    </row>
    <row r="94" spans="1:9">
      <c r="A94">
        <v>81</v>
      </c>
      <c r="B94" s="18">
        <v>160</v>
      </c>
      <c r="C94" s="22">
        <f>SUM($B$17:B94)</f>
        <v>6420</v>
      </c>
      <c r="D94" s="18"/>
      <c r="E94" s="18" t="s">
        <v>98</v>
      </c>
      <c r="F94" s="18">
        <v>120</v>
      </c>
      <c r="G94" s="22">
        <f>SUM($F$16:F94)</f>
        <v>17130</v>
      </c>
      <c r="I94" s="22">
        <f t="shared" si="1"/>
        <v>192.90540588766893</v>
      </c>
    </row>
    <row r="95" spans="1:9">
      <c r="A95">
        <v>82</v>
      </c>
      <c r="B95" s="18">
        <v>160</v>
      </c>
      <c r="C95" s="22">
        <f>SUM($B$17:B95)</f>
        <v>6580</v>
      </c>
      <c r="D95" s="18"/>
      <c r="E95" s="18" t="s">
        <v>125</v>
      </c>
      <c r="F95" s="18">
        <v>250</v>
      </c>
      <c r="G95" s="22">
        <f>SUM($F$16:F95)</f>
        <v>17380</v>
      </c>
      <c r="I95" s="22">
        <f t="shared" si="1"/>
        <v>195.7207212100225</v>
      </c>
    </row>
    <row r="96" spans="1:9">
      <c r="A96">
        <v>83</v>
      </c>
      <c r="B96" s="18">
        <v>160</v>
      </c>
      <c r="C96" s="22">
        <f>SUM($B$17:B96)</f>
        <v>6740</v>
      </c>
      <c r="D96" s="18"/>
      <c r="E96" s="18" t="s">
        <v>126</v>
      </c>
      <c r="F96" s="18">
        <v>100</v>
      </c>
      <c r="G96" s="22">
        <f>SUM($F$16:F96)</f>
        <v>17480</v>
      </c>
      <c r="I96" s="22">
        <f t="shared" si="1"/>
        <v>196.84684733896398</v>
      </c>
    </row>
    <row r="97" spans="1:9">
      <c r="A97">
        <v>84</v>
      </c>
      <c r="B97" s="18">
        <v>160</v>
      </c>
      <c r="C97" s="22">
        <f>SUM($B$17:B97)</f>
        <v>6900</v>
      </c>
      <c r="D97" s="18"/>
      <c r="E97" s="18" t="s">
        <v>109</v>
      </c>
      <c r="F97" s="18">
        <v>90</v>
      </c>
      <c r="G97" s="22">
        <f>SUM($F$16:F97)</f>
        <v>17570</v>
      </c>
      <c r="I97" s="22">
        <f t="shared" si="1"/>
        <v>197.86036085501127</v>
      </c>
    </row>
    <row r="98" spans="1:9">
      <c r="A98">
        <v>85</v>
      </c>
      <c r="B98" s="18">
        <v>160</v>
      </c>
      <c r="C98" s="22">
        <f>SUM($B$17:B98)</f>
        <v>7060</v>
      </c>
      <c r="D98" s="18"/>
      <c r="E98" s="18" t="s">
        <v>98</v>
      </c>
      <c r="F98" s="18">
        <v>120</v>
      </c>
      <c r="G98" s="22">
        <f>SUM($F$16:F98)</f>
        <v>17690</v>
      </c>
      <c r="I98" s="22">
        <f t="shared" si="1"/>
        <v>199.21171220974099</v>
      </c>
    </row>
    <row r="99" spans="1:9">
      <c r="A99">
        <v>86</v>
      </c>
      <c r="B99" s="18">
        <v>160</v>
      </c>
      <c r="C99" s="22">
        <f>SUM($B$17:B99)</f>
        <v>7220</v>
      </c>
      <c r="D99" s="18"/>
      <c r="E99" s="18" t="s">
        <v>125</v>
      </c>
      <c r="F99" s="18">
        <v>250</v>
      </c>
      <c r="G99" s="22">
        <f>SUM($F$16:F99)</f>
        <v>17940</v>
      </c>
      <c r="I99" s="22">
        <f t="shared" si="1"/>
        <v>202.02702753209459</v>
      </c>
    </row>
    <row r="100" spans="1:9">
      <c r="A100">
        <v>87</v>
      </c>
      <c r="B100" s="18">
        <v>160</v>
      </c>
      <c r="C100" s="22">
        <f>SUM($B$17:B100)</f>
        <v>7380</v>
      </c>
      <c r="D100" s="18"/>
      <c r="E100" s="18" t="s">
        <v>126</v>
      </c>
      <c r="F100" s="18">
        <v>100</v>
      </c>
      <c r="G100" s="22">
        <f>SUM($F$16:F100)</f>
        <v>18040</v>
      </c>
      <c r="I100" s="22">
        <f t="shared" si="1"/>
        <v>203.15315366103604</v>
      </c>
    </row>
    <row r="101" spans="1:9">
      <c r="A101">
        <v>88</v>
      </c>
      <c r="B101" s="18">
        <v>160</v>
      </c>
      <c r="C101" s="22">
        <f>SUM($B$17:B101)</f>
        <v>7540</v>
      </c>
      <c r="D101" s="18"/>
      <c r="E101" s="18" t="s">
        <v>109</v>
      </c>
      <c r="F101" s="18">
        <v>90</v>
      </c>
      <c r="G101" s="22">
        <f>SUM($F$16:F101)</f>
        <v>18130</v>
      </c>
      <c r="I101" s="22">
        <f t="shared" si="1"/>
        <v>204.16666717708335</v>
      </c>
    </row>
    <row r="102" spans="1:9">
      <c r="A102">
        <v>89</v>
      </c>
      <c r="B102" s="18">
        <v>160</v>
      </c>
      <c r="C102" s="22">
        <f>SUM($B$17:B102)</f>
        <v>7700</v>
      </c>
      <c r="D102" s="18"/>
      <c r="E102" s="18" t="s">
        <v>98</v>
      </c>
      <c r="F102" s="18">
        <v>120</v>
      </c>
      <c r="G102" s="22">
        <f>SUM($F$16:F102)</f>
        <v>18250</v>
      </c>
      <c r="I102" s="22">
        <f t="shared" si="1"/>
        <v>205.51801853181308</v>
      </c>
    </row>
    <row r="103" spans="1:9">
      <c r="A103">
        <v>90</v>
      </c>
      <c r="B103" s="18">
        <v>160</v>
      </c>
      <c r="C103" s="22">
        <f>SUM($B$17:B103)</f>
        <v>7860</v>
      </c>
      <c r="D103" s="18"/>
      <c r="E103" s="18" t="s">
        <v>125</v>
      </c>
      <c r="F103" s="18">
        <v>250</v>
      </c>
      <c r="G103" s="22">
        <f>SUM($F$16:F103)</f>
        <v>18500</v>
      </c>
      <c r="I103" s="22">
        <f t="shared" si="1"/>
        <v>208.33333385416668</v>
      </c>
    </row>
    <row r="104" spans="1:9">
      <c r="A104">
        <v>91</v>
      </c>
      <c r="B104" s="18">
        <v>160</v>
      </c>
      <c r="C104" s="22">
        <f>SUM($B$17:B104)</f>
        <v>8020</v>
      </c>
      <c r="D104" s="18"/>
      <c r="E104" s="18" t="s">
        <v>126</v>
      </c>
      <c r="F104" s="18">
        <v>100</v>
      </c>
      <c r="G104" s="22">
        <f>SUM($F$16:F104)</f>
        <v>18600</v>
      </c>
      <c r="I104" s="22">
        <f t="shared" si="1"/>
        <v>209.4594599831081</v>
      </c>
    </row>
    <row r="105" spans="1:9">
      <c r="A105">
        <v>92</v>
      </c>
      <c r="B105" s="18">
        <v>160</v>
      </c>
      <c r="C105" s="22">
        <f>SUM($B$17:B105)</f>
        <v>8180</v>
      </c>
      <c r="D105" s="18"/>
      <c r="E105" s="18" t="s">
        <v>109</v>
      </c>
      <c r="F105" s="18">
        <v>90</v>
      </c>
      <c r="G105" s="22">
        <f>SUM($F$16:F105)</f>
        <v>18690</v>
      </c>
      <c r="I105" s="22">
        <f t="shared" si="1"/>
        <v>210.47297349915539</v>
      </c>
    </row>
    <row r="106" spans="1:9">
      <c r="A106">
        <v>93</v>
      </c>
      <c r="B106" s="18">
        <v>160</v>
      </c>
      <c r="C106" s="22">
        <f>SUM($B$17:B106)</f>
        <v>8340</v>
      </c>
      <c r="D106" s="18"/>
      <c r="E106" s="18" t="s">
        <v>98</v>
      </c>
      <c r="F106" s="18">
        <v>120</v>
      </c>
      <c r="G106" s="22">
        <f>SUM($F$16:F106)</f>
        <v>18810</v>
      </c>
      <c r="I106" s="22">
        <f t="shared" si="1"/>
        <v>211.82432485388514</v>
      </c>
    </row>
    <row r="107" spans="1:9">
      <c r="A107">
        <v>94</v>
      </c>
      <c r="B107" s="18">
        <v>160</v>
      </c>
      <c r="C107" s="22">
        <f>SUM($B$17:B107)</f>
        <v>8500</v>
      </c>
      <c r="D107" s="18"/>
      <c r="E107" s="18" t="s">
        <v>125</v>
      </c>
      <c r="F107" s="18">
        <v>250</v>
      </c>
      <c r="G107" s="22">
        <f>SUM($F$16:F107)</f>
        <v>19060</v>
      </c>
      <c r="I107" s="22">
        <f t="shared" si="1"/>
        <v>214.63964017623874</v>
      </c>
    </row>
    <row r="108" spans="1:9">
      <c r="A108">
        <v>95</v>
      </c>
      <c r="B108" s="18">
        <v>160</v>
      </c>
      <c r="C108" s="22">
        <f>SUM($B$17:B108)</f>
        <v>8660</v>
      </c>
      <c r="D108" s="18"/>
      <c r="E108" s="18" t="s">
        <v>126</v>
      </c>
      <c r="F108" s="18">
        <v>100</v>
      </c>
      <c r="G108" s="22">
        <f>SUM($F$16:F108)</f>
        <v>19160</v>
      </c>
      <c r="I108" s="22">
        <f t="shared" si="1"/>
        <v>215.76576630518016</v>
      </c>
    </row>
    <row r="109" spans="1:9">
      <c r="A109">
        <v>96</v>
      </c>
      <c r="B109" s="18">
        <v>160</v>
      </c>
      <c r="C109" s="22">
        <f>SUM($B$17:B109)</f>
        <v>8820</v>
      </c>
      <c r="D109" s="18"/>
      <c r="E109" s="18" t="s">
        <v>109</v>
      </c>
      <c r="F109" s="18">
        <v>90</v>
      </c>
      <c r="G109" s="22">
        <f>SUM($F$16:F109)</f>
        <v>19250</v>
      </c>
      <c r="I109" s="22">
        <f t="shared" si="1"/>
        <v>216.77927982122748</v>
      </c>
    </row>
    <row r="110" spans="1:9">
      <c r="A110">
        <v>97</v>
      </c>
      <c r="B110" s="18">
        <v>160</v>
      </c>
      <c r="C110" s="22">
        <f>SUM($B$17:B110)</f>
        <v>8980</v>
      </c>
      <c r="D110" s="18"/>
      <c r="E110" s="18" t="s">
        <v>98</v>
      </c>
      <c r="F110" s="18">
        <v>120</v>
      </c>
      <c r="G110" s="22">
        <f>SUM($F$16:F110)</f>
        <v>19370</v>
      </c>
      <c r="I110" s="22">
        <f t="shared" si="1"/>
        <v>218.13063117595721</v>
      </c>
    </row>
    <row r="111" spans="1:9">
      <c r="A111">
        <v>98</v>
      </c>
      <c r="B111" s="18">
        <v>160</v>
      </c>
      <c r="C111" s="22">
        <f>SUM($B$17:B111)</f>
        <v>9140</v>
      </c>
      <c r="D111" s="18"/>
      <c r="E111" s="18" t="s">
        <v>125</v>
      </c>
      <c r="F111" s="18">
        <v>250</v>
      </c>
      <c r="G111" s="22">
        <f>SUM($F$16:F111)</f>
        <v>19620</v>
      </c>
      <c r="I111" s="22">
        <f t="shared" si="1"/>
        <v>220.94594649831083</v>
      </c>
    </row>
    <row r="112" spans="1:9">
      <c r="A112">
        <v>99</v>
      </c>
      <c r="B112" s="18">
        <v>160</v>
      </c>
      <c r="C112" s="22">
        <f>SUM($B$17:B112)</f>
        <v>9300</v>
      </c>
      <c r="D112" s="18"/>
      <c r="E112" s="18" t="s">
        <v>126</v>
      </c>
      <c r="F112" s="18">
        <v>100</v>
      </c>
      <c r="G112" s="22">
        <f>SUM($F$16:F112)</f>
        <v>19720</v>
      </c>
      <c r="I112" s="22">
        <f t="shared" si="1"/>
        <v>222.07207262725225</v>
      </c>
    </row>
    <row r="113" spans="1:9">
      <c r="A113">
        <v>100</v>
      </c>
      <c r="B113" s="18">
        <v>160</v>
      </c>
      <c r="C113" s="22">
        <f>SUM($B$17:B113)</f>
        <v>9460</v>
      </c>
      <c r="D113" s="18"/>
      <c r="E113" s="18" t="s">
        <v>109</v>
      </c>
      <c r="F113" s="18">
        <v>90</v>
      </c>
      <c r="G113" s="22">
        <f>SUM($F$16:F113)</f>
        <v>19810</v>
      </c>
      <c r="I113" s="22">
        <f t="shared" si="1"/>
        <v>223.08558614329954</v>
      </c>
    </row>
    <row r="114" spans="1:9">
      <c r="A114">
        <v>101</v>
      </c>
      <c r="B114" s="18">
        <v>160</v>
      </c>
      <c r="C114" s="22">
        <f>SUM($B$17:B114)</f>
        <v>9620</v>
      </c>
      <c r="D114" s="18"/>
      <c r="E114" s="18" t="s">
        <v>98</v>
      </c>
      <c r="F114" s="18">
        <v>120</v>
      </c>
      <c r="G114" s="22">
        <f>SUM($F$16:F114)</f>
        <v>19930</v>
      </c>
      <c r="I114" s="22">
        <f t="shared" si="1"/>
        <v>224.43693749802927</v>
      </c>
    </row>
    <row r="115" spans="1:9">
      <c r="A115">
        <v>102</v>
      </c>
      <c r="B115" s="18">
        <v>160</v>
      </c>
      <c r="C115" s="22">
        <f>SUM($B$17:B115)</f>
        <v>9780</v>
      </c>
      <c r="D115" s="18"/>
      <c r="E115" s="18" t="s">
        <v>125</v>
      </c>
      <c r="F115" s="18">
        <v>250</v>
      </c>
      <c r="G115" s="22">
        <f>SUM($F$16:F115)</f>
        <v>20180</v>
      </c>
      <c r="I115" s="22">
        <f t="shared" si="1"/>
        <v>227.25225282038289</v>
      </c>
    </row>
    <row r="116" spans="1:9">
      <c r="A116">
        <v>103</v>
      </c>
      <c r="B116" s="18">
        <v>160</v>
      </c>
      <c r="C116" s="22">
        <f>SUM($B$17:B116)</f>
        <v>9940</v>
      </c>
      <c r="D116" s="18"/>
      <c r="E116" s="18" t="s">
        <v>126</v>
      </c>
      <c r="F116" s="18">
        <v>100</v>
      </c>
      <c r="G116" s="22">
        <f>SUM($F$16:F116)</f>
        <v>20280</v>
      </c>
      <c r="I116" s="22">
        <f t="shared" si="1"/>
        <v>228.37837894932431</v>
      </c>
    </row>
    <row r="117" spans="1:9">
      <c r="A117">
        <v>104</v>
      </c>
      <c r="B117" s="18">
        <v>160</v>
      </c>
      <c r="C117" s="22">
        <f>SUM($B$17:B117)</f>
        <v>10100</v>
      </c>
      <c r="D117" s="18"/>
      <c r="E117" s="18" t="s">
        <v>109</v>
      </c>
      <c r="F117" s="18">
        <v>90</v>
      </c>
      <c r="G117" s="22">
        <f>SUM($F$16:F117)</f>
        <v>20370</v>
      </c>
      <c r="I117" s="22">
        <f t="shared" si="1"/>
        <v>229.39189246537163</v>
      </c>
    </row>
    <row r="118" spans="1:9">
      <c r="A118">
        <v>105</v>
      </c>
      <c r="B118" s="18">
        <v>160</v>
      </c>
      <c r="C118" s="22">
        <f>SUM($B$17:B118)</f>
        <v>10260</v>
      </c>
      <c r="D118" s="18"/>
      <c r="E118" s="18" t="s">
        <v>98</v>
      </c>
      <c r="F118" s="18">
        <v>120</v>
      </c>
      <c r="G118" s="22">
        <f>SUM($F$16:F118)</f>
        <v>20490</v>
      </c>
      <c r="I118" s="22">
        <f t="shared" si="1"/>
        <v>230.74324382010136</v>
      </c>
    </row>
    <row r="119" spans="1:9">
      <c r="A119">
        <v>106</v>
      </c>
      <c r="B119" s="18">
        <v>160</v>
      </c>
      <c r="C119" s="22">
        <f>SUM($B$17:B119)</f>
        <v>10420</v>
      </c>
      <c r="D119" s="18"/>
      <c r="E119" s="18" t="s">
        <v>125</v>
      </c>
      <c r="F119" s="18">
        <v>250</v>
      </c>
      <c r="G119" s="22">
        <f>SUM($F$16:F119)</f>
        <v>20740</v>
      </c>
      <c r="I119" s="22">
        <f t="shared" si="1"/>
        <v>233.55855914245498</v>
      </c>
    </row>
    <row r="120" spans="1:9">
      <c r="A120">
        <v>107</v>
      </c>
      <c r="B120" s="18">
        <v>160</v>
      </c>
      <c r="C120" s="22">
        <f>SUM($B$17:B120)</f>
        <v>10580</v>
      </c>
      <c r="D120" s="18"/>
      <c r="E120" s="18" t="s">
        <v>126</v>
      </c>
      <c r="F120" s="18">
        <v>100</v>
      </c>
      <c r="G120" s="22">
        <f>SUM($F$16:F120)</f>
        <v>20840</v>
      </c>
      <c r="I120" s="22">
        <f t="shared" si="1"/>
        <v>234.6846852713964</v>
      </c>
    </row>
    <row r="121" spans="1:9">
      <c r="A121">
        <v>108</v>
      </c>
      <c r="B121" s="18">
        <v>160</v>
      </c>
      <c r="C121" s="22">
        <f>SUM($B$17:B121)</f>
        <v>10740</v>
      </c>
      <c r="D121" s="18"/>
      <c r="E121" s="18" t="s">
        <v>109</v>
      </c>
      <c r="F121" s="18">
        <v>90</v>
      </c>
      <c r="G121" s="22">
        <f>SUM($F$16:F121)</f>
        <v>20930</v>
      </c>
      <c r="I121" s="22">
        <f t="shared" si="1"/>
        <v>235.69819878744369</v>
      </c>
    </row>
    <row r="122" spans="1:9">
      <c r="A122">
        <v>109</v>
      </c>
      <c r="B122" s="18">
        <v>160</v>
      </c>
      <c r="C122" s="22">
        <f>SUM($B$17:B122)</f>
        <v>10900</v>
      </c>
      <c r="D122" s="18"/>
      <c r="E122" s="18" t="s">
        <v>98</v>
      </c>
      <c r="F122" s="18">
        <v>120</v>
      </c>
      <c r="G122" s="22">
        <f>SUM($F$16:F122)</f>
        <v>21050</v>
      </c>
      <c r="I122" s="22">
        <f t="shared" si="1"/>
        <v>237.04955014217342</v>
      </c>
    </row>
    <row r="123" spans="1:9">
      <c r="A123">
        <v>110</v>
      </c>
      <c r="B123" s="18">
        <v>160</v>
      </c>
      <c r="C123" s="22">
        <f>SUM($B$17:B123)</f>
        <v>11060</v>
      </c>
      <c r="D123" s="18"/>
      <c r="E123" s="18" t="s">
        <v>125</v>
      </c>
      <c r="F123" s="18">
        <v>250</v>
      </c>
      <c r="G123" s="22">
        <f>SUM($F$16:F123)</f>
        <v>21300</v>
      </c>
      <c r="I123" s="22">
        <f t="shared" si="1"/>
        <v>239.86486546452704</v>
      </c>
    </row>
    <row r="124" spans="1:9">
      <c r="A124">
        <v>111</v>
      </c>
      <c r="B124" s="18">
        <v>160</v>
      </c>
      <c r="C124" s="22">
        <f>SUM($B$17:B124)</f>
        <v>11220</v>
      </c>
      <c r="D124" s="18"/>
      <c r="E124" s="18" t="s">
        <v>126</v>
      </c>
      <c r="F124" s="18">
        <v>100</v>
      </c>
      <c r="G124" s="22">
        <f>SUM($F$16:F124)</f>
        <v>21400</v>
      </c>
      <c r="I124" s="22">
        <f t="shared" si="1"/>
        <v>240.99099159346846</v>
      </c>
    </row>
    <row r="125" spans="1:9">
      <c r="A125">
        <v>112</v>
      </c>
      <c r="B125" s="18">
        <v>160</v>
      </c>
      <c r="C125" s="22">
        <f>SUM($B$17:B125)</f>
        <v>11380</v>
      </c>
      <c r="D125" s="18"/>
      <c r="E125" s="18" t="s">
        <v>109</v>
      </c>
      <c r="F125" s="18">
        <v>90</v>
      </c>
      <c r="G125" s="22">
        <f>SUM($F$16:F125)</f>
        <v>21490</v>
      </c>
      <c r="I125" s="22">
        <f t="shared" si="1"/>
        <v>242.00450510951578</v>
      </c>
    </row>
    <row r="126" spans="1:9">
      <c r="A126">
        <v>113</v>
      </c>
      <c r="B126" s="18">
        <v>160</v>
      </c>
      <c r="C126" s="22">
        <f>SUM($B$17:B126)</f>
        <v>11540</v>
      </c>
      <c r="D126" s="18"/>
      <c r="E126" s="18" t="s">
        <v>98</v>
      </c>
      <c r="F126" s="18">
        <v>120</v>
      </c>
      <c r="G126" s="22">
        <f>SUM($F$16:F126)</f>
        <v>21610</v>
      </c>
      <c r="I126" s="22">
        <f t="shared" si="1"/>
        <v>243.35585646424551</v>
      </c>
    </row>
    <row r="127" spans="1:9">
      <c r="A127">
        <v>114</v>
      </c>
      <c r="B127" s="18">
        <v>160</v>
      </c>
      <c r="C127" s="22">
        <f>SUM($B$17:B127)</f>
        <v>11700</v>
      </c>
      <c r="D127" s="18"/>
      <c r="E127" s="18" t="s">
        <v>125</v>
      </c>
      <c r="F127" s="18">
        <v>250</v>
      </c>
      <c r="G127" s="22">
        <f>SUM($F$16:F127)</f>
        <v>21860</v>
      </c>
      <c r="I127" s="22">
        <f t="shared" si="1"/>
        <v>246.17117178659907</v>
      </c>
    </row>
    <row r="128" spans="1:9">
      <c r="A128">
        <v>115</v>
      </c>
      <c r="B128" s="18">
        <v>160</v>
      </c>
      <c r="C128" s="22">
        <f>SUM($B$17:B128)</f>
        <v>11860</v>
      </c>
      <c r="D128" s="18"/>
      <c r="E128" s="18" t="s">
        <v>126</v>
      </c>
      <c r="F128" s="18">
        <v>100</v>
      </c>
      <c r="G128" s="22">
        <f>SUM($F$16:F128)</f>
        <v>21960</v>
      </c>
      <c r="I128" s="22">
        <f t="shared" si="1"/>
        <v>247.29729791554055</v>
      </c>
    </row>
    <row r="129" spans="1:9">
      <c r="A129">
        <v>116</v>
      </c>
      <c r="B129" s="18">
        <v>160</v>
      </c>
      <c r="C129" s="22">
        <f>SUM($B$17:B129)</f>
        <v>12020</v>
      </c>
      <c r="D129" s="18"/>
      <c r="E129" s="18" t="s">
        <v>109</v>
      </c>
      <c r="F129" s="18">
        <v>90</v>
      </c>
      <c r="G129" s="22">
        <f>SUM($F$16:F129)</f>
        <v>22050</v>
      </c>
      <c r="I129" s="22">
        <f t="shared" si="1"/>
        <v>248.31081143158784</v>
      </c>
    </row>
    <row r="130" spans="1:9">
      <c r="A130">
        <v>117</v>
      </c>
      <c r="B130" s="18">
        <v>160</v>
      </c>
      <c r="C130" s="22">
        <f>SUM($B$17:B130)</f>
        <v>12180</v>
      </c>
      <c r="D130" s="18"/>
      <c r="E130" s="18" t="s">
        <v>98</v>
      </c>
      <c r="F130" s="18">
        <v>120</v>
      </c>
      <c r="G130" s="22">
        <f>SUM($F$16:F130)</f>
        <v>22170</v>
      </c>
      <c r="I130" s="22">
        <f t="shared" si="1"/>
        <v>249.66216278631757</v>
      </c>
    </row>
    <row r="131" spans="1:9">
      <c r="A131">
        <v>118</v>
      </c>
      <c r="B131" s="18">
        <v>160</v>
      </c>
      <c r="C131" s="22">
        <f>SUM($B$17:B131)</f>
        <v>12340</v>
      </c>
      <c r="D131" s="18"/>
      <c r="E131" s="18" t="s">
        <v>125</v>
      </c>
      <c r="F131" s="18">
        <v>250</v>
      </c>
      <c r="G131" s="22">
        <f>SUM($F$16:F131)</f>
        <v>22420</v>
      </c>
      <c r="I131" s="22">
        <f t="shared" si="1"/>
        <v>252.47747810867116</v>
      </c>
    </row>
    <row r="132" spans="1:9">
      <c r="A132">
        <v>119</v>
      </c>
      <c r="B132" s="18">
        <v>160</v>
      </c>
      <c r="C132" s="22">
        <f>SUM($B$17:B132)</f>
        <v>12500</v>
      </c>
      <c r="D132" s="18"/>
      <c r="E132" s="18" t="s">
        <v>126</v>
      </c>
      <c r="F132" s="18">
        <v>100</v>
      </c>
      <c r="G132" s="22">
        <f>SUM($F$16:F132)</f>
        <v>22520</v>
      </c>
      <c r="I132" s="22">
        <f t="shared" si="1"/>
        <v>253.60360423761261</v>
      </c>
    </row>
    <row r="133" spans="1:9">
      <c r="A133">
        <v>120</v>
      </c>
      <c r="B133" s="18">
        <v>160</v>
      </c>
      <c r="C133" s="22">
        <f>SUM($B$17:B133)</f>
        <v>12660</v>
      </c>
      <c r="D133" s="18"/>
      <c r="E133" s="18" t="s">
        <v>109</v>
      </c>
      <c r="F133" s="18">
        <v>90</v>
      </c>
      <c r="G133" s="22">
        <f>SUM($F$16:F133)</f>
        <v>22610</v>
      </c>
      <c r="I133" s="22">
        <f t="shared" si="1"/>
        <v>254.61711775365993</v>
      </c>
    </row>
    <row r="134" spans="1:9">
      <c r="A134">
        <v>121</v>
      </c>
      <c r="B134" s="18">
        <v>160</v>
      </c>
      <c r="C134" s="22">
        <f>SUM($B$17:B134)</f>
        <v>12820</v>
      </c>
      <c r="D134" s="18"/>
      <c r="E134" s="18" t="s">
        <v>98</v>
      </c>
      <c r="F134" s="18">
        <v>120</v>
      </c>
      <c r="G134" s="22">
        <f>SUM($F$16:F134)</f>
        <v>22730</v>
      </c>
      <c r="I134" s="22">
        <f t="shared" si="1"/>
        <v>255.96846910838966</v>
      </c>
    </row>
    <row r="135" spans="1:9">
      <c r="A135">
        <v>122</v>
      </c>
      <c r="B135" s="18">
        <v>160</v>
      </c>
      <c r="C135" s="22">
        <f>SUM($B$17:B135)</f>
        <v>12980</v>
      </c>
      <c r="D135" s="18"/>
      <c r="E135" s="18" t="s">
        <v>125</v>
      </c>
      <c r="F135" s="18">
        <v>250</v>
      </c>
      <c r="G135" s="22">
        <f>SUM($F$16:F135)</f>
        <v>22980</v>
      </c>
      <c r="I135" s="22">
        <f t="shared" si="1"/>
        <v>258.78378443074325</v>
      </c>
    </row>
    <row r="136" spans="1:9">
      <c r="A136">
        <v>123</v>
      </c>
      <c r="B136" s="18">
        <v>160</v>
      </c>
      <c r="C136" s="22">
        <f>SUM($B$17:B136)</f>
        <v>13140</v>
      </c>
      <c r="D136" s="18"/>
      <c r="E136" s="18" t="s">
        <v>126</v>
      </c>
      <c r="F136" s="18">
        <v>100</v>
      </c>
      <c r="G136" s="22">
        <f>SUM($F$16:F136)</f>
        <v>23080</v>
      </c>
      <c r="I136" s="22">
        <f t="shared" si="1"/>
        <v>259.9099105596847</v>
      </c>
    </row>
    <row r="137" spans="1:9">
      <c r="A137">
        <v>124</v>
      </c>
      <c r="B137" s="18">
        <v>160</v>
      </c>
      <c r="C137" s="22">
        <f>SUM($B$17:B137)</f>
        <v>13300</v>
      </c>
      <c r="D137" s="18"/>
      <c r="E137" s="18" t="s">
        <v>109</v>
      </c>
      <c r="F137" s="18">
        <v>90</v>
      </c>
      <c r="G137" s="22">
        <f>SUM($F$16:F137)</f>
        <v>23170</v>
      </c>
      <c r="I137" s="22">
        <f t="shared" si="1"/>
        <v>260.92342407573199</v>
      </c>
    </row>
    <row r="138" spans="1:9">
      <c r="A138">
        <v>125</v>
      </c>
      <c r="B138" s="18">
        <v>160</v>
      </c>
      <c r="C138" s="22">
        <f>SUM($B$17:B138)</f>
        <v>13460</v>
      </c>
      <c r="D138" s="18"/>
      <c r="E138" s="18" t="s">
        <v>98</v>
      </c>
      <c r="F138" s="18">
        <v>120</v>
      </c>
      <c r="G138" s="22">
        <f>SUM($F$16:F138)</f>
        <v>23290</v>
      </c>
      <c r="I138" s="22">
        <f t="shared" si="1"/>
        <v>262.27477543046172</v>
      </c>
    </row>
    <row r="139" spans="1:9">
      <c r="A139" s="22">
        <v>126</v>
      </c>
      <c r="B139" s="18">
        <v>160</v>
      </c>
      <c r="C139" s="22">
        <f>SUM($B$17:B139)</f>
        <v>13620</v>
      </c>
      <c r="D139" s="18"/>
      <c r="E139" s="18" t="s">
        <v>125</v>
      </c>
      <c r="F139" s="18">
        <v>250</v>
      </c>
      <c r="G139" s="22">
        <f>SUM($F$16:F139)</f>
        <v>23540</v>
      </c>
      <c r="I139" s="22">
        <f>G139/$Z$2/6.66</f>
        <v>265.09009075281534</v>
      </c>
    </row>
    <row r="140" spans="1:9">
      <c r="A140" s="22">
        <v>127</v>
      </c>
      <c r="B140" s="18">
        <v>160</v>
      </c>
      <c r="C140" s="22">
        <f>SUM($B$17:B140)</f>
        <v>13780</v>
      </c>
      <c r="D140" s="18"/>
      <c r="E140" s="18" t="s">
        <v>126</v>
      </c>
      <c r="F140" s="18">
        <v>100</v>
      </c>
      <c r="G140" s="22">
        <f>SUM($F$16:F140)</f>
        <v>23640</v>
      </c>
      <c r="I140" s="22">
        <f t="shared" ref="I140:I154" si="2">G140/$Z$2/6.66</f>
        <v>266.21621688175674</v>
      </c>
    </row>
    <row r="141" spans="1:9">
      <c r="A141" s="22">
        <v>128</v>
      </c>
      <c r="B141" s="18">
        <v>160</v>
      </c>
      <c r="C141" s="22">
        <f>SUM($B$17:B141)</f>
        <v>13940</v>
      </c>
      <c r="D141" s="18"/>
      <c r="E141" s="18" t="s">
        <v>109</v>
      </c>
      <c r="F141" s="18">
        <v>90</v>
      </c>
      <c r="G141" s="22">
        <f>SUM($F$16:F141)</f>
        <v>23730</v>
      </c>
      <c r="I141" s="22">
        <f t="shared" si="2"/>
        <v>267.22973039780402</v>
      </c>
    </row>
    <row r="142" spans="1:9">
      <c r="A142" s="22">
        <v>129</v>
      </c>
      <c r="B142" s="18">
        <v>160</v>
      </c>
      <c r="C142" s="22">
        <f>SUM($B$17:B142)</f>
        <v>14100</v>
      </c>
      <c r="D142" s="18"/>
      <c r="E142" s="18" t="s">
        <v>98</v>
      </c>
      <c r="F142" s="18">
        <v>120</v>
      </c>
      <c r="G142" s="22">
        <f>SUM($F$16:F142)</f>
        <v>23850</v>
      </c>
      <c r="I142" s="22">
        <f t="shared" si="2"/>
        <v>268.58108175253381</v>
      </c>
    </row>
    <row r="143" spans="1:9">
      <c r="A143" s="22">
        <v>130</v>
      </c>
      <c r="B143" s="18">
        <v>160</v>
      </c>
      <c r="C143" s="22">
        <f>SUM($B$17:B143)</f>
        <v>14260</v>
      </c>
      <c r="D143" s="18"/>
      <c r="E143" s="18" t="s">
        <v>125</v>
      </c>
      <c r="F143" s="18">
        <v>250</v>
      </c>
      <c r="G143" s="22">
        <f>SUM($F$16:F143)</f>
        <v>24100</v>
      </c>
      <c r="I143" s="22">
        <f t="shared" si="2"/>
        <v>271.39639707488737</v>
      </c>
    </row>
    <row r="144" spans="1:9">
      <c r="A144" s="22">
        <v>131</v>
      </c>
      <c r="B144" s="18">
        <v>160</v>
      </c>
      <c r="C144" s="22">
        <f>SUM($B$17:B144)</f>
        <v>14420</v>
      </c>
      <c r="D144" s="18"/>
      <c r="E144" s="18" t="s">
        <v>126</v>
      </c>
      <c r="F144" s="18">
        <v>100</v>
      </c>
      <c r="G144" s="22">
        <f>SUM($F$16:F144)</f>
        <v>24200</v>
      </c>
      <c r="I144" s="22">
        <f t="shared" si="2"/>
        <v>272.52252320382883</v>
      </c>
    </row>
    <row r="145" spans="1:9">
      <c r="A145" s="22">
        <v>132</v>
      </c>
      <c r="B145" s="18">
        <v>160</v>
      </c>
      <c r="C145" s="22">
        <f>SUM($B$17:B145)</f>
        <v>14580</v>
      </c>
      <c r="D145" s="18"/>
      <c r="E145" s="18" t="s">
        <v>109</v>
      </c>
      <c r="F145" s="18">
        <v>90</v>
      </c>
      <c r="G145" s="22">
        <f>SUM($F$16:F145)</f>
        <v>24290</v>
      </c>
      <c r="I145" s="22">
        <f t="shared" si="2"/>
        <v>273.53603671987611</v>
      </c>
    </row>
    <row r="146" spans="1:9">
      <c r="A146" s="22">
        <v>133</v>
      </c>
      <c r="B146" s="18">
        <v>160</v>
      </c>
      <c r="C146" s="22">
        <f>SUM($B$17:B146)</f>
        <v>14740</v>
      </c>
      <c r="D146" s="18"/>
      <c r="E146" s="18" t="s">
        <v>98</v>
      </c>
      <c r="F146" s="18">
        <v>120</v>
      </c>
      <c r="G146" s="22">
        <f>SUM($F$16:F146)</f>
        <v>24410</v>
      </c>
      <c r="I146" s="22">
        <f t="shared" si="2"/>
        <v>274.88738807460584</v>
      </c>
    </row>
    <row r="147" spans="1:9">
      <c r="A147" s="22">
        <v>134</v>
      </c>
      <c r="B147" s="18">
        <v>160</v>
      </c>
      <c r="C147" s="22">
        <f>SUM($B$17:B147)</f>
        <v>14900</v>
      </c>
      <c r="D147" s="18"/>
      <c r="E147" s="18" t="s">
        <v>125</v>
      </c>
      <c r="F147" s="18">
        <v>250</v>
      </c>
      <c r="G147" s="22">
        <f>SUM($F$16:F147)</f>
        <v>24660</v>
      </c>
      <c r="I147" s="22">
        <f t="shared" si="2"/>
        <v>277.70270339695946</v>
      </c>
    </row>
    <row r="148" spans="1:9">
      <c r="A148" s="22">
        <v>135</v>
      </c>
      <c r="B148" s="18">
        <v>160</v>
      </c>
      <c r="C148" s="22">
        <f>SUM($B$17:B148)</f>
        <v>15060</v>
      </c>
      <c r="D148" s="18"/>
      <c r="E148" s="18" t="s">
        <v>126</v>
      </c>
      <c r="F148" s="18">
        <v>100</v>
      </c>
      <c r="G148" s="22">
        <f>SUM($F$16:F148)</f>
        <v>24760</v>
      </c>
      <c r="I148" s="22">
        <f t="shared" si="2"/>
        <v>278.82882952590091</v>
      </c>
    </row>
    <row r="149" spans="1:9">
      <c r="A149" s="22">
        <v>136</v>
      </c>
      <c r="B149" s="18">
        <v>160</v>
      </c>
      <c r="C149" s="22">
        <f>SUM($B$17:B149)</f>
        <v>15220</v>
      </c>
      <c r="D149" s="18"/>
      <c r="E149" s="18" t="s">
        <v>109</v>
      </c>
      <c r="F149" s="18">
        <v>90</v>
      </c>
      <c r="G149" s="22">
        <f>SUM($F$16:F149)</f>
        <v>24850</v>
      </c>
      <c r="I149" s="22">
        <f t="shared" si="2"/>
        <v>279.8423430419482</v>
      </c>
    </row>
    <row r="150" spans="1:9">
      <c r="A150" s="22">
        <v>137</v>
      </c>
      <c r="B150" s="18">
        <v>160</v>
      </c>
      <c r="C150" s="22">
        <f>SUM($B$17:B150)</f>
        <v>15380</v>
      </c>
      <c r="D150" s="18"/>
      <c r="E150" s="18" t="s">
        <v>98</v>
      </c>
      <c r="F150" s="18">
        <v>120</v>
      </c>
      <c r="G150" s="22">
        <f>SUM($F$16:F150)</f>
        <v>24970</v>
      </c>
      <c r="I150" s="22">
        <f t="shared" si="2"/>
        <v>281.19369439667793</v>
      </c>
    </row>
    <row r="151" spans="1:9">
      <c r="A151" s="22">
        <v>138</v>
      </c>
      <c r="B151" s="18">
        <v>160</v>
      </c>
      <c r="C151" s="22">
        <f>SUM($B$17:B151)</f>
        <v>15540</v>
      </c>
      <c r="D151" s="18"/>
      <c r="E151" s="18" t="s">
        <v>125</v>
      </c>
      <c r="F151" s="18">
        <v>250</v>
      </c>
      <c r="G151" s="22">
        <f>SUM($F$16:F151)</f>
        <v>25220</v>
      </c>
      <c r="I151" s="22">
        <f t="shared" si="2"/>
        <v>284.00900971903155</v>
      </c>
    </row>
    <row r="152" spans="1:9">
      <c r="A152" s="22">
        <v>139</v>
      </c>
      <c r="B152" s="18">
        <v>160</v>
      </c>
      <c r="C152" s="22">
        <f>SUM($B$17:B152)</f>
        <v>15700</v>
      </c>
      <c r="D152" s="18"/>
      <c r="E152" s="18" t="s">
        <v>126</v>
      </c>
      <c r="F152" s="18">
        <v>100</v>
      </c>
      <c r="G152" s="22">
        <f>SUM($F$16:F152)</f>
        <v>25320</v>
      </c>
      <c r="I152" s="22">
        <f t="shared" si="2"/>
        <v>285.13513584797295</v>
      </c>
    </row>
    <row r="153" spans="1:9">
      <c r="A153" s="22">
        <v>140</v>
      </c>
      <c r="B153" s="18">
        <v>160</v>
      </c>
      <c r="C153" s="22">
        <f>SUM($B$17:B153)</f>
        <v>15860</v>
      </c>
      <c r="D153" s="18"/>
      <c r="E153" s="18" t="s">
        <v>125</v>
      </c>
      <c r="F153" s="18">
        <v>90</v>
      </c>
      <c r="G153" s="22">
        <f>SUM($F$16:F153)</f>
        <v>25410</v>
      </c>
      <c r="I153" s="22">
        <f t="shared" si="2"/>
        <v>286.14864936402029</v>
      </c>
    </row>
    <row r="154" spans="1:9">
      <c r="A154" s="22"/>
      <c r="F154" s="22"/>
      <c r="G154" s="22"/>
      <c r="H154" s="22"/>
      <c r="I154" s="22"/>
    </row>
    <row r="155" spans="1:9">
      <c r="A155" s="22"/>
      <c r="F155" s="22"/>
      <c r="G155" s="22"/>
      <c r="H155" s="22"/>
      <c r="I155" s="22"/>
    </row>
    <row r="156" spans="1:9">
      <c r="A156" s="22"/>
    </row>
    <row r="157" spans="1:9">
      <c r="A157" s="22"/>
    </row>
    <row r="158" spans="1:9">
      <c r="A158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3675-6655-A142-83EC-B0D1E1195EFE}">
  <dimension ref="A1:L40"/>
  <sheetViews>
    <sheetView workbookViewId="0">
      <selection activeCell="K11" sqref="K11"/>
    </sheetView>
  </sheetViews>
  <sheetFormatPr baseColWidth="10" defaultRowHeight="19"/>
  <sheetData>
    <row r="1" spans="1:12">
      <c r="A1" s="27" t="s">
        <v>132</v>
      </c>
      <c r="B1" s="27" t="s">
        <v>133</v>
      </c>
      <c r="C1" s="27" t="s">
        <v>134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K1" s="27"/>
    </row>
    <row r="2" spans="1:12">
      <c r="A2" s="28">
        <v>70001</v>
      </c>
      <c r="B2" s="28">
        <v>10000</v>
      </c>
      <c r="C2" s="28">
        <v>5</v>
      </c>
      <c r="D2" s="28">
        <v>7</v>
      </c>
      <c r="E2" s="28">
        <v>2</v>
      </c>
      <c r="F2" s="28">
        <v>9</v>
      </c>
      <c r="G2" s="28">
        <v>11</v>
      </c>
      <c r="H2" s="28">
        <v>4.88</v>
      </c>
      <c r="I2" s="29">
        <v>0.44350000000000001</v>
      </c>
      <c r="K2" t="s">
        <v>134</v>
      </c>
      <c r="L2" t="s">
        <v>141</v>
      </c>
    </row>
    <row r="3" spans="1:12">
      <c r="A3" s="28">
        <v>70001</v>
      </c>
      <c r="B3" s="28">
        <v>16900</v>
      </c>
      <c r="C3" s="28">
        <v>5</v>
      </c>
      <c r="D3" s="28">
        <v>5</v>
      </c>
      <c r="E3" s="28">
        <v>2</v>
      </c>
      <c r="F3" s="28">
        <v>7</v>
      </c>
      <c r="G3" s="28">
        <v>9</v>
      </c>
      <c r="H3" s="28">
        <v>4.43</v>
      </c>
      <c r="I3" s="29">
        <v>0.49209999999999998</v>
      </c>
      <c r="K3" s="28">
        <v>3</v>
      </c>
      <c r="L3">
        <f>AVERAGEIF(C:C,K3,I:I)</f>
        <v>0.61241666666666672</v>
      </c>
    </row>
    <row r="4" spans="1:12">
      <c r="A4" s="28">
        <v>70001</v>
      </c>
      <c r="B4" s="28">
        <v>101900</v>
      </c>
      <c r="C4" s="28">
        <v>4</v>
      </c>
      <c r="D4" s="28">
        <v>5</v>
      </c>
      <c r="E4" s="28">
        <v>2</v>
      </c>
      <c r="F4" s="28">
        <v>7</v>
      </c>
      <c r="G4" s="28">
        <v>9</v>
      </c>
      <c r="H4" s="28">
        <v>4.13</v>
      </c>
      <c r="I4" s="29">
        <v>0.45910000000000001</v>
      </c>
      <c r="K4" s="28">
        <v>4</v>
      </c>
      <c r="L4" s="22">
        <f t="shared" ref="L4:L5" si="0">AVERAGEIF(C:C,K4,I:I)</f>
        <v>0.60563333333333336</v>
      </c>
    </row>
    <row r="5" spans="1:12">
      <c r="A5" s="28">
        <v>70001</v>
      </c>
      <c r="B5" s="28">
        <v>102400</v>
      </c>
      <c r="C5" s="28">
        <v>3</v>
      </c>
      <c r="D5" s="28">
        <v>3</v>
      </c>
      <c r="E5" s="28">
        <v>1</v>
      </c>
      <c r="F5" s="28">
        <v>4</v>
      </c>
      <c r="G5" s="28">
        <v>5</v>
      </c>
      <c r="H5" s="28">
        <v>2.61</v>
      </c>
      <c r="I5" s="29">
        <v>0.52190000000000003</v>
      </c>
      <c r="K5" s="28">
        <v>5</v>
      </c>
      <c r="L5" s="22">
        <f t="shared" si="0"/>
        <v>0.50909333333333329</v>
      </c>
    </row>
    <row r="6" spans="1:12">
      <c r="A6" s="28">
        <v>70001</v>
      </c>
      <c r="B6" s="28">
        <v>102800</v>
      </c>
      <c r="C6" s="28">
        <v>3</v>
      </c>
      <c r="D6" s="28">
        <v>4</v>
      </c>
      <c r="E6" s="28">
        <v>1</v>
      </c>
      <c r="F6" s="28">
        <v>5</v>
      </c>
      <c r="G6" s="28">
        <v>6</v>
      </c>
      <c r="H6" s="28">
        <v>1.77</v>
      </c>
      <c r="I6" s="29">
        <v>0.29480000000000001</v>
      </c>
    </row>
    <row r="7" spans="1:12">
      <c r="A7" s="28">
        <v>70001</v>
      </c>
      <c r="B7" s="28">
        <v>104600</v>
      </c>
      <c r="C7" s="28">
        <v>4</v>
      </c>
      <c r="D7" s="28">
        <v>7</v>
      </c>
      <c r="E7" s="28">
        <v>2</v>
      </c>
      <c r="F7" s="28">
        <v>9</v>
      </c>
      <c r="G7" s="28">
        <v>11</v>
      </c>
      <c r="H7" s="28">
        <v>2.97</v>
      </c>
      <c r="I7" s="29">
        <v>0.26979999999999998</v>
      </c>
    </row>
    <row r="8" spans="1:12">
      <c r="A8" s="28">
        <v>70002</v>
      </c>
      <c r="B8" s="28">
        <v>1001</v>
      </c>
      <c r="C8" s="28">
        <v>3</v>
      </c>
      <c r="D8" s="28">
        <v>3</v>
      </c>
      <c r="E8" s="28">
        <v>1</v>
      </c>
      <c r="F8" s="28">
        <v>4</v>
      </c>
      <c r="G8" s="28">
        <v>8</v>
      </c>
      <c r="H8" s="28">
        <v>5.47</v>
      </c>
      <c r="I8" s="29">
        <v>0.68340000000000001</v>
      </c>
    </row>
    <row r="9" spans="1:12">
      <c r="A9" s="28">
        <v>70002</v>
      </c>
      <c r="B9" s="28">
        <v>2200</v>
      </c>
      <c r="C9" s="28">
        <v>5</v>
      </c>
      <c r="D9" s="28">
        <v>7</v>
      </c>
      <c r="E9" s="28">
        <v>2</v>
      </c>
      <c r="F9" s="28">
        <v>9</v>
      </c>
      <c r="G9" s="28">
        <v>18</v>
      </c>
      <c r="H9" s="28">
        <v>12.91</v>
      </c>
      <c r="I9" s="29">
        <v>0.71699999999999997</v>
      </c>
    </row>
    <row r="10" spans="1:12">
      <c r="A10" s="28">
        <v>70002</v>
      </c>
      <c r="B10" s="28">
        <v>5500</v>
      </c>
      <c r="C10" s="28">
        <v>4</v>
      </c>
      <c r="D10" s="28">
        <v>5</v>
      </c>
      <c r="E10" s="28">
        <v>2</v>
      </c>
      <c r="F10" s="28">
        <v>7</v>
      </c>
      <c r="G10" s="28">
        <v>14</v>
      </c>
      <c r="H10" s="28">
        <v>7.68</v>
      </c>
      <c r="I10" s="29">
        <v>0.54890000000000005</v>
      </c>
    </row>
    <row r="11" spans="1:12">
      <c r="A11" s="28">
        <v>70002</v>
      </c>
      <c r="B11" s="28">
        <v>5900</v>
      </c>
      <c r="C11" s="28">
        <v>5</v>
      </c>
      <c r="D11" s="28">
        <v>7</v>
      </c>
      <c r="E11" s="28">
        <v>2</v>
      </c>
      <c r="F11" s="28">
        <v>9</v>
      </c>
      <c r="G11" s="28">
        <v>18</v>
      </c>
      <c r="H11" s="28">
        <v>11.11</v>
      </c>
      <c r="I11" s="29">
        <v>0.61729999999999996</v>
      </c>
    </row>
    <row r="12" spans="1:12">
      <c r="A12" s="28">
        <v>70002</v>
      </c>
      <c r="B12" s="28">
        <v>105400</v>
      </c>
      <c r="C12" s="28">
        <v>4</v>
      </c>
      <c r="D12" s="28">
        <v>5</v>
      </c>
      <c r="E12" s="28">
        <v>2</v>
      </c>
      <c r="F12" s="28">
        <v>7</v>
      </c>
      <c r="G12" s="28">
        <v>14</v>
      </c>
      <c r="H12" s="28">
        <v>8.42</v>
      </c>
      <c r="I12" s="29">
        <v>0.60119999999999996</v>
      </c>
    </row>
    <row r="13" spans="1:12">
      <c r="A13" s="28">
        <v>70002</v>
      </c>
      <c r="B13" s="28">
        <v>107400</v>
      </c>
      <c r="C13" s="28">
        <v>4</v>
      </c>
      <c r="D13" s="28">
        <v>5</v>
      </c>
      <c r="E13" s="28">
        <v>2</v>
      </c>
      <c r="F13" s="28">
        <v>7</v>
      </c>
      <c r="G13" s="28">
        <v>14</v>
      </c>
      <c r="H13" s="28">
        <v>14.56</v>
      </c>
      <c r="I13" s="29">
        <v>1.0402</v>
      </c>
    </row>
    <row r="14" spans="1:12">
      <c r="A14" s="28">
        <v>70002</v>
      </c>
      <c r="B14" s="28">
        <v>107900</v>
      </c>
      <c r="C14" s="28">
        <v>5</v>
      </c>
      <c r="D14" s="28">
        <v>7</v>
      </c>
      <c r="E14" s="28">
        <v>2</v>
      </c>
      <c r="F14" s="28">
        <v>9</v>
      </c>
      <c r="G14" s="28">
        <v>18</v>
      </c>
      <c r="H14" s="28">
        <v>13.04</v>
      </c>
      <c r="I14" s="29">
        <v>0.72450000000000003</v>
      </c>
    </row>
    <row r="15" spans="1:12">
      <c r="A15" s="28">
        <v>70002</v>
      </c>
      <c r="B15" s="28">
        <v>108100</v>
      </c>
      <c r="C15" s="28">
        <v>3</v>
      </c>
      <c r="D15" s="28">
        <v>3</v>
      </c>
      <c r="E15" s="28">
        <v>1</v>
      </c>
      <c r="F15" s="28">
        <v>4</v>
      </c>
      <c r="G15" s="28">
        <v>8</v>
      </c>
      <c r="H15" s="28">
        <v>4.91</v>
      </c>
      <c r="I15" s="29">
        <v>0.61350000000000005</v>
      </c>
    </row>
    <row r="16" spans="1:12">
      <c r="A16" s="28">
        <v>70003</v>
      </c>
      <c r="B16" s="28">
        <v>15400</v>
      </c>
      <c r="C16" s="28">
        <v>4</v>
      </c>
      <c r="D16" s="28">
        <v>5</v>
      </c>
      <c r="E16" s="28">
        <v>2</v>
      </c>
      <c r="F16" s="28">
        <v>7</v>
      </c>
      <c r="G16" s="28">
        <v>35</v>
      </c>
      <c r="H16" s="28">
        <v>24.63</v>
      </c>
      <c r="I16" s="29">
        <v>0.70369999999999999</v>
      </c>
    </row>
    <row r="17" spans="1:9">
      <c r="A17" s="28">
        <v>70003</v>
      </c>
      <c r="B17" s="28">
        <v>18700</v>
      </c>
      <c r="C17" s="28">
        <v>5</v>
      </c>
      <c r="D17" s="28">
        <v>7</v>
      </c>
      <c r="E17" s="28">
        <v>2</v>
      </c>
      <c r="F17" s="28">
        <v>9</v>
      </c>
      <c r="G17" s="28">
        <v>45</v>
      </c>
      <c r="H17" s="28">
        <v>29.15</v>
      </c>
      <c r="I17" s="29">
        <v>0.64780000000000004</v>
      </c>
    </row>
    <row r="18" spans="1:9">
      <c r="A18" s="28">
        <v>70003</v>
      </c>
      <c r="B18" s="28">
        <v>18800</v>
      </c>
      <c r="C18" s="28">
        <v>5</v>
      </c>
      <c r="D18" s="28">
        <v>7</v>
      </c>
      <c r="E18" s="28">
        <v>2</v>
      </c>
      <c r="F18" s="28">
        <v>9</v>
      </c>
      <c r="G18" s="28">
        <v>45</v>
      </c>
      <c r="H18" s="28">
        <v>33.35</v>
      </c>
      <c r="I18" s="29">
        <v>0.74099999999999999</v>
      </c>
    </row>
    <row r="19" spans="1:9">
      <c r="A19" s="28">
        <v>70003</v>
      </c>
      <c r="B19" s="28">
        <v>19400</v>
      </c>
      <c r="C19" s="28">
        <v>3</v>
      </c>
      <c r="D19" s="28">
        <v>3</v>
      </c>
      <c r="E19" s="28">
        <v>1</v>
      </c>
      <c r="F19" s="28">
        <v>4</v>
      </c>
      <c r="G19" s="28">
        <v>20</v>
      </c>
      <c r="H19" s="28">
        <v>14.58</v>
      </c>
      <c r="I19" s="29">
        <v>0.72919999999999996</v>
      </c>
    </row>
    <row r="20" spans="1:9">
      <c r="A20" s="28">
        <v>70003</v>
      </c>
      <c r="B20" s="28">
        <v>19500</v>
      </c>
      <c r="C20" s="28">
        <v>4</v>
      </c>
      <c r="D20" s="28">
        <v>5</v>
      </c>
      <c r="E20" s="28">
        <v>2</v>
      </c>
      <c r="F20" s="28">
        <v>7</v>
      </c>
      <c r="G20" s="28">
        <v>35</v>
      </c>
      <c r="H20" s="28">
        <v>21.4</v>
      </c>
      <c r="I20" s="29">
        <v>0.61140000000000005</v>
      </c>
    </row>
    <row r="21" spans="1:9">
      <c r="A21" s="28">
        <v>70003</v>
      </c>
      <c r="B21" s="28">
        <v>19700</v>
      </c>
      <c r="C21" s="28">
        <v>3</v>
      </c>
      <c r="D21" s="28">
        <v>3</v>
      </c>
      <c r="E21" s="28">
        <v>1</v>
      </c>
      <c r="F21" s="28">
        <v>4</v>
      </c>
      <c r="G21" s="28">
        <v>20</v>
      </c>
      <c r="H21" s="28">
        <v>17.32</v>
      </c>
      <c r="I21" s="29">
        <v>0.86599999999999999</v>
      </c>
    </row>
    <row r="22" spans="1:9">
      <c r="A22" s="28">
        <v>70003</v>
      </c>
      <c r="B22" s="28">
        <v>20100</v>
      </c>
      <c r="C22" s="28">
        <v>3</v>
      </c>
      <c r="D22" s="28">
        <v>3</v>
      </c>
      <c r="E22" s="28">
        <v>1</v>
      </c>
      <c r="F22" s="28">
        <v>4</v>
      </c>
      <c r="G22" s="28">
        <v>20</v>
      </c>
      <c r="H22" s="28">
        <v>8.9</v>
      </c>
      <c r="I22" s="29">
        <v>0.4451</v>
      </c>
    </row>
    <row r="23" spans="1:9">
      <c r="A23" s="28">
        <v>70003</v>
      </c>
      <c r="B23" s="28">
        <v>20300</v>
      </c>
      <c r="C23" s="28">
        <v>3</v>
      </c>
      <c r="D23" s="28">
        <v>3</v>
      </c>
      <c r="E23" s="28">
        <v>1</v>
      </c>
      <c r="F23" s="28">
        <v>4</v>
      </c>
      <c r="G23" s="28">
        <v>20</v>
      </c>
      <c r="H23" s="28">
        <v>13.01</v>
      </c>
      <c r="I23" s="29">
        <v>0.65059999999999996</v>
      </c>
    </row>
    <row r="24" spans="1:9">
      <c r="A24" s="28">
        <v>70003</v>
      </c>
      <c r="B24" s="28">
        <v>20500</v>
      </c>
      <c r="C24" s="28">
        <v>4</v>
      </c>
      <c r="D24" s="28">
        <v>5</v>
      </c>
      <c r="E24" s="28">
        <v>2</v>
      </c>
      <c r="F24" s="28">
        <v>7</v>
      </c>
      <c r="G24" s="28">
        <v>35</v>
      </c>
      <c r="H24" s="28">
        <v>27.18</v>
      </c>
      <c r="I24" s="29">
        <v>0.77669999999999995</v>
      </c>
    </row>
    <row r="25" spans="1:9">
      <c r="A25" s="28">
        <v>70003</v>
      </c>
      <c r="B25" s="28">
        <v>20700</v>
      </c>
      <c r="C25" s="28">
        <v>5</v>
      </c>
      <c r="D25" s="28">
        <v>8</v>
      </c>
      <c r="E25" s="28">
        <v>2</v>
      </c>
      <c r="F25" s="28">
        <v>10</v>
      </c>
      <c r="G25" s="28">
        <v>50</v>
      </c>
      <c r="H25" s="28">
        <v>26.11</v>
      </c>
      <c r="I25" s="29">
        <v>0.52229999999999999</v>
      </c>
    </row>
    <row r="26" spans="1:9">
      <c r="A26" s="28">
        <v>70003</v>
      </c>
      <c r="B26" s="28">
        <v>20900</v>
      </c>
      <c r="C26" s="28">
        <v>5</v>
      </c>
      <c r="D26" s="28">
        <v>7</v>
      </c>
      <c r="E26" s="28">
        <v>2</v>
      </c>
      <c r="F26" s="28">
        <v>9</v>
      </c>
      <c r="G26" s="28">
        <v>45</v>
      </c>
      <c r="H26" s="28">
        <v>32.21</v>
      </c>
      <c r="I26" s="29">
        <v>0.71589999999999998</v>
      </c>
    </row>
    <row r="27" spans="1:9">
      <c r="A27" s="28">
        <v>70003</v>
      </c>
      <c r="B27" s="28">
        <v>21000</v>
      </c>
      <c r="C27" s="28">
        <v>4</v>
      </c>
      <c r="D27" s="28">
        <v>5</v>
      </c>
      <c r="E27" s="28">
        <v>2</v>
      </c>
      <c r="F27" s="28">
        <v>7</v>
      </c>
      <c r="G27" s="28">
        <v>35</v>
      </c>
      <c r="H27" s="28">
        <v>28.92</v>
      </c>
      <c r="I27" s="29">
        <v>0.82630000000000003</v>
      </c>
    </row>
    <row r="28" spans="1:9">
      <c r="A28" s="28">
        <v>70004</v>
      </c>
      <c r="B28" s="28">
        <v>14600</v>
      </c>
      <c r="C28" s="28">
        <v>4</v>
      </c>
      <c r="D28" s="28">
        <v>6</v>
      </c>
      <c r="E28" s="28">
        <v>2</v>
      </c>
      <c r="F28" s="28">
        <v>8</v>
      </c>
      <c r="G28" s="28">
        <v>64</v>
      </c>
      <c r="H28" s="28">
        <v>15.12</v>
      </c>
      <c r="I28" s="29">
        <v>0.23630000000000001</v>
      </c>
    </row>
    <row r="29" spans="1:9">
      <c r="A29" s="28">
        <v>70004</v>
      </c>
      <c r="B29" s="28">
        <v>15800</v>
      </c>
      <c r="C29" s="28">
        <v>4</v>
      </c>
      <c r="D29" s="28">
        <v>6</v>
      </c>
      <c r="E29" s="28">
        <v>2</v>
      </c>
      <c r="F29" s="28">
        <v>8</v>
      </c>
      <c r="G29" s="28">
        <v>64</v>
      </c>
      <c r="H29" s="28">
        <v>35.69</v>
      </c>
      <c r="I29" s="29">
        <v>0.55769999999999997</v>
      </c>
    </row>
    <row r="30" spans="1:9">
      <c r="A30" s="28">
        <v>70004</v>
      </c>
      <c r="B30" s="28">
        <v>16400</v>
      </c>
      <c r="C30" s="28">
        <v>4</v>
      </c>
      <c r="D30" s="28">
        <v>5</v>
      </c>
      <c r="E30" s="28">
        <v>2</v>
      </c>
      <c r="F30" s="28">
        <v>7</v>
      </c>
      <c r="G30" s="28">
        <v>56</v>
      </c>
      <c r="H30" s="28">
        <v>35.630000000000003</v>
      </c>
      <c r="I30" s="29">
        <v>0.63629999999999998</v>
      </c>
    </row>
    <row r="31" spans="1:9">
      <c r="A31" s="28">
        <v>70004</v>
      </c>
      <c r="B31" s="28">
        <v>16500</v>
      </c>
      <c r="C31" s="28">
        <v>3</v>
      </c>
      <c r="D31" s="28">
        <v>5</v>
      </c>
      <c r="E31" s="28">
        <v>1</v>
      </c>
      <c r="F31" s="28">
        <v>6</v>
      </c>
      <c r="G31" s="28">
        <v>48</v>
      </c>
      <c r="H31" s="28">
        <v>20.21</v>
      </c>
      <c r="I31" s="29">
        <v>0.42109999999999997</v>
      </c>
    </row>
    <row r="32" spans="1:9">
      <c r="A32" s="28">
        <v>70004</v>
      </c>
      <c r="B32" s="28">
        <v>16800</v>
      </c>
      <c r="C32" s="28">
        <v>3</v>
      </c>
      <c r="D32" s="28">
        <v>3</v>
      </c>
      <c r="E32" s="28">
        <v>1</v>
      </c>
      <c r="F32" s="28">
        <v>4</v>
      </c>
      <c r="G32" s="28">
        <v>32</v>
      </c>
      <c r="H32" s="28">
        <v>25.71</v>
      </c>
      <c r="I32" s="29">
        <v>0.8034</v>
      </c>
    </row>
    <row r="33" spans="1:9">
      <c r="A33" s="28">
        <v>70004</v>
      </c>
      <c r="B33" s="28">
        <v>17300</v>
      </c>
      <c r="C33" s="28">
        <v>5</v>
      </c>
      <c r="D33" s="28">
        <v>7</v>
      </c>
      <c r="E33" s="28">
        <v>2</v>
      </c>
      <c r="F33" s="28">
        <v>9</v>
      </c>
      <c r="G33" s="28">
        <v>72</v>
      </c>
      <c r="H33" s="28">
        <v>16.87</v>
      </c>
      <c r="I33" s="29">
        <v>0.23430000000000001</v>
      </c>
    </row>
    <row r="34" spans="1:9">
      <c r="A34" s="28">
        <v>70004</v>
      </c>
      <c r="B34" s="28">
        <v>17500</v>
      </c>
      <c r="C34" s="28">
        <v>5</v>
      </c>
      <c r="D34" s="28">
        <v>7</v>
      </c>
      <c r="E34" s="28">
        <v>2</v>
      </c>
      <c r="F34" s="28">
        <v>9</v>
      </c>
      <c r="G34" s="28">
        <v>72</v>
      </c>
      <c r="H34" s="28">
        <v>12.57</v>
      </c>
      <c r="I34" s="29">
        <v>0.17460000000000001</v>
      </c>
    </row>
    <row r="35" spans="1:9">
      <c r="A35" s="28">
        <v>70004</v>
      </c>
      <c r="B35" s="28">
        <v>17600</v>
      </c>
      <c r="C35" s="28">
        <v>5</v>
      </c>
      <c r="D35" s="28">
        <v>8</v>
      </c>
      <c r="E35" s="28">
        <v>2</v>
      </c>
      <c r="F35" s="28">
        <v>10</v>
      </c>
      <c r="G35" s="28">
        <v>80</v>
      </c>
      <c r="H35" s="28">
        <v>24.97</v>
      </c>
      <c r="I35" s="29">
        <v>0.31209999999999999</v>
      </c>
    </row>
    <row r="36" spans="1:9">
      <c r="A36" s="28">
        <v>70004</v>
      </c>
      <c r="B36" s="28">
        <v>17900</v>
      </c>
      <c r="C36" s="28">
        <v>5</v>
      </c>
      <c r="D36" s="28">
        <v>7</v>
      </c>
      <c r="E36" s="28">
        <v>2</v>
      </c>
      <c r="F36" s="28">
        <v>9</v>
      </c>
      <c r="G36" s="28">
        <v>72</v>
      </c>
      <c r="H36" s="28">
        <v>36.06</v>
      </c>
      <c r="I36" s="29">
        <v>0.50080000000000002</v>
      </c>
    </row>
    <row r="37" spans="1:9">
      <c r="A37" s="28">
        <v>70004</v>
      </c>
      <c r="B37" s="28">
        <v>18100</v>
      </c>
      <c r="C37" s="28">
        <v>3</v>
      </c>
      <c r="D37" s="28">
        <v>3</v>
      </c>
      <c r="E37" s="28">
        <v>1</v>
      </c>
      <c r="F37" s="28">
        <v>4</v>
      </c>
      <c r="G37" s="28">
        <v>32</v>
      </c>
      <c r="H37" s="28">
        <v>22.07</v>
      </c>
      <c r="I37" s="29">
        <v>0.68969999999999998</v>
      </c>
    </row>
    <row r="38" spans="1:9">
      <c r="A38" s="28">
        <v>70004</v>
      </c>
      <c r="B38" s="28">
        <v>18200</v>
      </c>
      <c r="C38" s="28">
        <v>5</v>
      </c>
      <c r="D38" s="28">
        <v>7</v>
      </c>
      <c r="E38" s="28">
        <v>2</v>
      </c>
      <c r="F38" s="28">
        <v>9</v>
      </c>
      <c r="G38" s="28">
        <v>72</v>
      </c>
      <c r="H38" s="28">
        <v>27.3</v>
      </c>
      <c r="I38" s="29">
        <v>0.37909999999999999</v>
      </c>
    </row>
    <row r="39" spans="1:9">
      <c r="A39" s="28">
        <v>70004</v>
      </c>
      <c r="B39" s="28">
        <v>18500</v>
      </c>
      <c r="C39" s="28">
        <v>5</v>
      </c>
      <c r="D39" s="28">
        <v>7</v>
      </c>
      <c r="E39" s="28">
        <v>2</v>
      </c>
      <c r="F39" s="28">
        <v>9</v>
      </c>
      <c r="G39" s="28">
        <v>72</v>
      </c>
      <c r="H39" s="28">
        <v>29.81</v>
      </c>
      <c r="I39" s="29">
        <v>0.41410000000000002</v>
      </c>
    </row>
    <row r="40" spans="1:9">
      <c r="A40" s="28">
        <v>70004</v>
      </c>
      <c r="B40" s="28">
        <v>18600</v>
      </c>
      <c r="C40" s="28">
        <v>3</v>
      </c>
      <c r="D40" s="28">
        <v>3</v>
      </c>
      <c r="E40" s="28">
        <v>1</v>
      </c>
      <c r="F40" s="28">
        <v>4</v>
      </c>
      <c r="G40" s="28">
        <v>32</v>
      </c>
      <c r="H40" s="28">
        <v>20.170000000000002</v>
      </c>
      <c r="I40" s="29">
        <v>0.63029999999999997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礼包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2021-06-12T03:22:12Z</dcterms:created>
  <dcterms:modified xsi:type="dcterms:W3CDTF">2021-06-24T08:35:43Z</dcterms:modified>
</cp:coreProperties>
</file>