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New_StarChallenge/"/>
    </mc:Choice>
  </mc:AlternateContent>
  <xr:revisionPtr revIDLastSave="0" documentId="13_ncr:1_{6328E670-1E2B-754E-9343-D368AD44F025}" xr6:coauthVersionLast="47" xr6:coauthVersionMax="47" xr10:uidLastSave="{00000000-0000-0000-0000-000000000000}"/>
  <bookViews>
    <workbookView xWindow="0" yWindow="500" windowWidth="33600" windowHeight="18780" activeTab="1" xr2:uid="{00000000-000D-0000-FFFF-FFFF00000000}"/>
  </bookViews>
  <sheets>
    <sheet name="Sheet1" sheetId="1" r:id="rId1"/>
    <sheet name="礼包" sheetId="2" r:id="rId2"/>
    <sheet name="数据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" l="1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G173" i="2"/>
  <c r="I173" i="2"/>
  <c r="K173" i="2"/>
  <c r="L182" i="2" s="1"/>
  <c r="M182" i="2" s="1"/>
  <c r="G174" i="2"/>
  <c r="I174" i="2"/>
  <c r="K174" i="2"/>
  <c r="L180" i="2" s="1"/>
  <c r="M180" i="2" s="1"/>
  <c r="L174" i="2"/>
  <c r="M174" i="2" s="1"/>
  <c r="G175" i="2"/>
  <c r="I175" i="2" s="1"/>
  <c r="K175" i="2"/>
  <c r="G176" i="2"/>
  <c r="I176" i="2" s="1"/>
  <c r="K176" i="2"/>
  <c r="L176" i="2"/>
  <c r="M176" i="2" s="1"/>
  <c r="G177" i="2"/>
  <c r="I177" i="2" s="1"/>
  <c r="K177" i="2"/>
  <c r="L181" i="2" s="1"/>
  <c r="M181" i="2" s="1"/>
  <c r="L177" i="2"/>
  <c r="M177" i="2" s="1"/>
  <c r="G178" i="2"/>
  <c r="I178" i="2"/>
  <c r="K178" i="2"/>
  <c r="G179" i="2"/>
  <c r="I179" i="2" s="1"/>
  <c r="K179" i="2"/>
  <c r="G180" i="2"/>
  <c r="I180" i="2" s="1"/>
  <c r="K180" i="2"/>
  <c r="G181" i="2"/>
  <c r="I181" i="2" s="1"/>
  <c r="K181" i="2"/>
  <c r="G182" i="2"/>
  <c r="I182" i="2"/>
  <c r="K182" i="2"/>
  <c r="G183" i="2"/>
  <c r="I183" i="2" s="1"/>
  <c r="K183" i="2"/>
  <c r="G154" i="2"/>
  <c r="I154" i="2" s="1"/>
  <c r="K154" i="2"/>
  <c r="L154" i="2" s="1"/>
  <c r="M154" i="2" s="1"/>
  <c r="G155" i="2"/>
  <c r="I155" i="2"/>
  <c r="K155" i="2"/>
  <c r="L156" i="2" s="1"/>
  <c r="M156" i="2" s="1"/>
  <c r="L155" i="2"/>
  <c r="M155" i="2" s="1"/>
  <c r="G156" i="2"/>
  <c r="I156" i="2" s="1"/>
  <c r="K156" i="2"/>
  <c r="G157" i="2"/>
  <c r="I157" i="2" s="1"/>
  <c r="K157" i="2"/>
  <c r="L157" i="2"/>
  <c r="M157" i="2" s="1"/>
  <c r="G158" i="2"/>
  <c r="I158" i="2" s="1"/>
  <c r="K158" i="2"/>
  <c r="L163" i="2" s="1"/>
  <c r="M163" i="2" s="1"/>
  <c r="G159" i="2"/>
  <c r="I159" i="2" s="1"/>
  <c r="K159" i="2"/>
  <c r="G160" i="2"/>
  <c r="I160" i="2" s="1"/>
  <c r="K160" i="2"/>
  <c r="G161" i="2"/>
  <c r="I161" i="2" s="1"/>
  <c r="K161" i="2"/>
  <c r="G162" i="2"/>
  <c r="I162" i="2"/>
  <c r="K162" i="2"/>
  <c r="G163" i="2"/>
  <c r="I163" i="2"/>
  <c r="K163" i="2"/>
  <c r="G164" i="2"/>
  <c r="I164" i="2"/>
  <c r="K164" i="2"/>
  <c r="G165" i="2"/>
  <c r="I165" i="2"/>
  <c r="K165" i="2"/>
  <c r="L165" i="2"/>
  <c r="M165" i="2" s="1"/>
  <c r="G166" i="2"/>
  <c r="I166" i="2" s="1"/>
  <c r="K166" i="2"/>
  <c r="G167" i="2"/>
  <c r="I167" i="2"/>
  <c r="K167" i="2"/>
  <c r="L167" i="2"/>
  <c r="M167" i="2" s="1"/>
  <c r="G168" i="2"/>
  <c r="I168" i="2" s="1"/>
  <c r="K168" i="2"/>
  <c r="G169" i="2"/>
  <c r="I169" i="2" s="1"/>
  <c r="K169" i="2"/>
  <c r="G170" i="2"/>
  <c r="I170" i="2" s="1"/>
  <c r="K170" i="2"/>
  <c r="L172" i="2" s="1"/>
  <c r="M172" i="2" s="1"/>
  <c r="G171" i="2"/>
  <c r="I171" i="2" s="1"/>
  <c r="K171" i="2"/>
  <c r="G172" i="2"/>
  <c r="I172" i="2"/>
  <c r="K172" i="2"/>
  <c r="M16" i="2"/>
  <c r="L16" i="2"/>
  <c r="K17" i="2"/>
  <c r="L23" i="2" s="1"/>
  <c r="M23" i="2" s="1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L53" i="2" s="1"/>
  <c r="M53" i="2" s="1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6" i="2"/>
  <c r="C14" i="1"/>
  <c r="D14" i="1"/>
  <c r="E14" i="1"/>
  <c r="B14" i="1"/>
  <c r="C13" i="1"/>
  <c r="B13" i="1"/>
  <c r="L4" i="3"/>
  <c r="L5" i="3"/>
  <c r="L3" i="3"/>
  <c r="I16" i="2"/>
  <c r="G139" i="2"/>
  <c r="I139" i="2" s="1"/>
  <c r="G140" i="2"/>
  <c r="I140" i="2" s="1"/>
  <c r="G141" i="2"/>
  <c r="I141" i="2" s="1"/>
  <c r="G142" i="2"/>
  <c r="I142" i="2" s="1"/>
  <c r="G143" i="2"/>
  <c r="I143" i="2" s="1"/>
  <c r="G144" i="2"/>
  <c r="I144" i="2" s="1"/>
  <c r="G145" i="2"/>
  <c r="I145" i="2" s="1"/>
  <c r="G146" i="2"/>
  <c r="I146" i="2" s="1"/>
  <c r="G147" i="2"/>
  <c r="I147" i="2" s="1"/>
  <c r="G148" i="2"/>
  <c r="I148" i="2" s="1"/>
  <c r="G149" i="2"/>
  <c r="I149" i="2" s="1"/>
  <c r="G150" i="2"/>
  <c r="I150" i="2" s="1"/>
  <c r="G151" i="2"/>
  <c r="I151" i="2" s="1"/>
  <c r="G152" i="2"/>
  <c r="I152" i="2" s="1"/>
  <c r="G153" i="2"/>
  <c r="I153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27" i="2"/>
  <c r="I27" i="2" s="1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/>
  <c r="I34" i="2" s="1"/>
  <c r="G35" i="2"/>
  <c r="I35" i="2" s="1"/>
  <c r="G36" i="2"/>
  <c r="I36" i="2" s="1"/>
  <c r="G37" i="2"/>
  <c r="I37" i="2" s="1"/>
  <c r="G38" i="2"/>
  <c r="I38" i="2" s="1"/>
  <c r="G39" i="2"/>
  <c r="I39" i="2" s="1"/>
  <c r="G40" i="2"/>
  <c r="I40" i="2" s="1"/>
  <c r="G41" i="2"/>
  <c r="I41" i="2" s="1"/>
  <c r="G42" i="2"/>
  <c r="I42" i="2" s="1"/>
  <c r="G43" i="2"/>
  <c r="I43" i="2" s="1"/>
  <c r="G44" i="2"/>
  <c r="I44" i="2" s="1"/>
  <c r="G45" i="2"/>
  <c r="I45" i="2" s="1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62" i="2"/>
  <c r="I62" i="2" s="1"/>
  <c r="G63" i="2"/>
  <c r="I63" i="2" s="1"/>
  <c r="G64" i="2"/>
  <c r="I64" i="2" s="1"/>
  <c r="G65" i="2"/>
  <c r="I65" i="2" s="1"/>
  <c r="G66" i="2"/>
  <c r="I66" i="2" s="1"/>
  <c r="G67" i="2"/>
  <c r="I67" i="2" s="1"/>
  <c r="G68" i="2"/>
  <c r="I68" i="2" s="1"/>
  <c r="G69" i="2"/>
  <c r="I69" i="2" s="1"/>
  <c r="G70" i="2"/>
  <c r="I70" i="2" s="1"/>
  <c r="G71" i="2"/>
  <c r="I71" i="2" s="1"/>
  <c r="G72" i="2"/>
  <c r="I72" i="2" s="1"/>
  <c r="G73" i="2"/>
  <c r="I73" i="2" s="1"/>
  <c r="G74" i="2"/>
  <c r="I74" i="2" s="1"/>
  <c r="G75" i="2"/>
  <c r="I75" i="2" s="1"/>
  <c r="G76" i="2"/>
  <c r="I76" i="2" s="1"/>
  <c r="G77" i="2"/>
  <c r="I77" i="2" s="1"/>
  <c r="G78" i="2"/>
  <c r="I78" i="2" s="1"/>
  <c r="G79" i="2"/>
  <c r="I79" i="2" s="1"/>
  <c r="G80" i="2"/>
  <c r="I80" i="2" s="1"/>
  <c r="G81" i="2"/>
  <c r="I81" i="2" s="1"/>
  <c r="G82" i="2"/>
  <c r="I82" i="2" s="1"/>
  <c r="G83" i="2"/>
  <c r="I83" i="2" s="1"/>
  <c r="G84" i="2"/>
  <c r="I84" i="2" s="1"/>
  <c r="G85" i="2"/>
  <c r="I85" i="2" s="1"/>
  <c r="G86" i="2"/>
  <c r="I86" i="2" s="1"/>
  <c r="G87" i="2"/>
  <c r="I87" i="2" s="1"/>
  <c r="G88" i="2"/>
  <c r="I88" i="2" s="1"/>
  <c r="G89" i="2"/>
  <c r="I89" i="2" s="1"/>
  <c r="G90" i="2"/>
  <c r="I90" i="2" s="1"/>
  <c r="G91" i="2"/>
  <c r="I91" i="2" s="1"/>
  <c r="G92" i="2"/>
  <c r="I92" i="2" s="1"/>
  <c r="G93" i="2"/>
  <c r="I93" i="2" s="1"/>
  <c r="G94" i="2"/>
  <c r="I94" i="2" s="1"/>
  <c r="G95" i="2"/>
  <c r="I95" i="2" s="1"/>
  <c r="G96" i="2"/>
  <c r="I96" i="2" s="1"/>
  <c r="G97" i="2"/>
  <c r="I97" i="2" s="1"/>
  <c r="G98" i="2"/>
  <c r="I98" i="2" s="1"/>
  <c r="G99" i="2"/>
  <c r="I99" i="2" s="1"/>
  <c r="G100" i="2"/>
  <c r="I100" i="2" s="1"/>
  <c r="G101" i="2"/>
  <c r="I101" i="2" s="1"/>
  <c r="G102" i="2"/>
  <c r="I102" i="2" s="1"/>
  <c r="G103" i="2"/>
  <c r="I103" i="2" s="1"/>
  <c r="G104" i="2"/>
  <c r="I104" i="2" s="1"/>
  <c r="G105" i="2"/>
  <c r="I105" i="2" s="1"/>
  <c r="G106" i="2"/>
  <c r="I106" i="2" s="1"/>
  <c r="G107" i="2"/>
  <c r="I107" i="2" s="1"/>
  <c r="G108" i="2"/>
  <c r="I108" i="2" s="1"/>
  <c r="G109" i="2"/>
  <c r="I109" i="2" s="1"/>
  <c r="G110" i="2"/>
  <c r="I110" i="2" s="1"/>
  <c r="G111" i="2"/>
  <c r="I111" i="2" s="1"/>
  <c r="G112" i="2"/>
  <c r="I112" i="2" s="1"/>
  <c r="G113" i="2"/>
  <c r="I113" i="2" s="1"/>
  <c r="G114" i="2"/>
  <c r="I114" i="2" s="1"/>
  <c r="G115" i="2"/>
  <c r="I115" i="2" s="1"/>
  <c r="G116" i="2"/>
  <c r="I116" i="2" s="1"/>
  <c r="G117" i="2"/>
  <c r="I117" i="2" s="1"/>
  <c r="G118" i="2"/>
  <c r="I118" i="2" s="1"/>
  <c r="G119" i="2"/>
  <c r="I119" i="2" s="1"/>
  <c r="G120" i="2"/>
  <c r="I120" i="2" s="1"/>
  <c r="G121" i="2"/>
  <c r="I121" i="2" s="1"/>
  <c r="G122" i="2"/>
  <c r="I122" i="2" s="1"/>
  <c r="G123" i="2"/>
  <c r="I123" i="2" s="1"/>
  <c r="G124" i="2"/>
  <c r="I124" i="2" s="1"/>
  <c r="G125" i="2"/>
  <c r="I125" i="2" s="1"/>
  <c r="G126" i="2"/>
  <c r="I126" i="2" s="1"/>
  <c r="G127" i="2"/>
  <c r="I127" i="2" s="1"/>
  <c r="G128" i="2"/>
  <c r="I128" i="2" s="1"/>
  <c r="G129" i="2"/>
  <c r="I129" i="2" s="1"/>
  <c r="G130" i="2"/>
  <c r="I130" i="2" s="1"/>
  <c r="G131" i="2"/>
  <c r="I131" i="2" s="1"/>
  <c r="G132" i="2"/>
  <c r="I132" i="2" s="1"/>
  <c r="G133" i="2"/>
  <c r="I133" i="2" s="1"/>
  <c r="G134" i="2"/>
  <c r="I134" i="2" s="1"/>
  <c r="G135" i="2"/>
  <c r="I135" i="2" s="1"/>
  <c r="G136" i="2"/>
  <c r="I136" i="2" s="1"/>
  <c r="G137" i="2"/>
  <c r="I137" i="2" s="1"/>
  <c r="G138" i="2"/>
  <c r="I138" i="2" s="1"/>
  <c r="G16" i="2"/>
  <c r="C18" i="2"/>
  <c r="C19" i="2"/>
  <c r="C17" i="2"/>
  <c r="D13" i="1"/>
  <c r="E13" i="1"/>
  <c r="C20" i="1"/>
  <c r="D20" i="1"/>
  <c r="E20" i="1"/>
  <c r="B20" i="1"/>
  <c r="C12" i="1"/>
  <c r="D12" i="1"/>
  <c r="E12" i="1"/>
  <c r="B12" i="1"/>
  <c r="L179" i="2" l="1"/>
  <c r="M179" i="2" s="1"/>
  <c r="L183" i="2"/>
  <c r="M183" i="2" s="1"/>
  <c r="L178" i="2"/>
  <c r="M178" i="2" s="1"/>
  <c r="L173" i="2"/>
  <c r="M173" i="2" s="1"/>
  <c r="L175" i="2"/>
  <c r="M175" i="2" s="1"/>
  <c r="L170" i="2"/>
  <c r="M170" i="2" s="1"/>
  <c r="L158" i="2"/>
  <c r="M158" i="2" s="1"/>
  <c r="L160" i="2"/>
  <c r="M160" i="2" s="1"/>
  <c r="L162" i="2"/>
  <c r="M162" i="2" s="1"/>
  <c r="L169" i="2"/>
  <c r="M169" i="2" s="1"/>
  <c r="L164" i="2"/>
  <c r="M164" i="2" s="1"/>
  <c r="L171" i="2"/>
  <c r="M171" i="2" s="1"/>
  <c r="L159" i="2"/>
  <c r="M159" i="2" s="1"/>
  <c r="L166" i="2"/>
  <c r="M166" i="2" s="1"/>
  <c r="L161" i="2"/>
  <c r="M161" i="2" s="1"/>
  <c r="L168" i="2"/>
  <c r="M168" i="2" s="1"/>
  <c r="L128" i="2"/>
  <c r="M128" i="2" s="1"/>
  <c r="L50" i="2"/>
  <c r="M50" i="2" s="1"/>
  <c r="L34" i="2"/>
  <c r="M34" i="2" s="1"/>
  <c r="L22" i="2"/>
  <c r="M22" i="2" s="1"/>
  <c r="L113" i="2"/>
  <c r="M113" i="2" s="1"/>
  <c r="L45" i="2"/>
  <c r="M45" i="2" s="1"/>
  <c r="L33" i="2"/>
  <c r="M33" i="2" s="1"/>
  <c r="L21" i="2"/>
  <c r="M21" i="2" s="1"/>
  <c r="L112" i="2"/>
  <c r="M112" i="2" s="1"/>
  <c r="L44" i="2"/>
  <c r="M44" i="2" s="1"/>
  <c r="L32" i="2"/>
  <c r="M32" i="2" s="1"/>
  <c r="L20" i="2"/>
  <c r="M20" i="2" s="1"/>
  <c r="L106" i="2"/>
  <c r="M106" i="2" s="1"/>
  <c r="L43" i="2"/>
  <c r="M43" i="2" s="1"/>
  <c r="L31" i="2"/>
  <c r="M31" i="2" s="1"/>
  <c r="L19" i="2"/>
  <c r="M19" i="2" s="1"/>
  <c r="L91" i="2"/>
  <c r="M91" i="2" s="1"/>
  <c r="L42" i="2"/>
  <c r="M42" i="2" s="1"/>
  <c r="L30" i="2"/>
  <c r="M30" i="2" s="1"/>
  <c r="L18" i="2"/>
  <c r="M18" i="2" s="1"/>
  <c r="L90" i="2"/>
  <c r="M90" i="2" s="1"/>
  <c r="L41" i="2"/>
  <c r="M41" i="2" s="1"/>
  <c r="L29" i="2"/>
  <c r="M29" i="2" s="1"/>
  <c r="L17" i="2"/>
  <c r="M17" i="2" s="1"/>
  <c r="L89" i="2"/>
  <c r="M89" i="2" s="1"/>
  <c r="L40" i="2"/>
  <c r="M40" i="2" s="1"/>
  <c r="L28" i="2"/>
  <c r="M28" i="2" s="1"/>
  <c r="L152" i="2"/>
  <c r="M152" i="2" s="1"/>
  <c r="L69" i="2"/>
  <c r="M69" i="2" s="1"/>
  <c r="L39" i="2"/>
  <c r="M39" i="2" s="1"/>
  <c r="L27" i="2"/>
  <c r="M27" i="2" s="1"/>
  <c r="L151" i="2"/>
  <c r="M151" i="2" s="1"/>
  <c r="L68" i="2"/>
  <c r="M68" i="2" s="1"/>
  <c r="L38" i="2"/>
  <c r="M38" i="2" s="1"/>
  <c r="L26" i="2"/>
  <c r="M26" i="2" s="1"/>
  <c r="L150" i="2"/>
  <c r="M150" i="2" s="1"/>
  <c r="L67" i="2"/>
  <c r="M67" i="2" s="1"/>
  <c r="L37" i="2"/>
  <c r="M37" i="2" s="1"/>
  <c r="L25" i="2"/>
  <c r="M25" i="2" s="1"/>
  <c r="L130" i="2"/>
  <c r="M130" i="2" s="1"/>
  <c r="L52" i="2"/>
  <c r="M52" i="2" s="1"/>
  <c r="L36" i="2"/>
  <c r="M36" i="2" s="1"/>
  <c r="L24" i="2"/>
  <c r="M24" i="2" s="1"/>
  <c r="L129" i="2"/>
  <c r="M129" i="2" s="1"/>
  <c r="L51" i="2"/>
  <c r="M51" i="2" s="1"/>
  <c r="L35" i="2"/>
  <c r="M35" i="2" s="1"/>
  <c r="L149" i="2"/>
  <c r="M149" i="2" s="1"/>
  <c r="L127" i="2"/>
  <c r="M127" i="2" s="1"/>
  <c r="L105" i="2"/>
  <c r="M105" i="2" s="1"/>
  <c r="L88" i="2"/>
  <c r="M88" i="2" s="1"/>
  <c r="L66" i="2"/>
  <c r="M66" i="2" s="1"/>
  <c r="L49" i="2"/>
  <c r="M49" i="2" s="1"/>
  <c r="L148" i="2"/>
  <c r="M148" i="2" s="1"/>
  <c r="L126" i="2"/>
  <c r="M126" i="2" s="1"/>
  <c r="L104" i="2"/>
  <c r="M104" i="2" s="1"/>
  <c r="L82" i="2"/>
  <c r="M82" i="2" s="1"/>
  <c r="L65" i="2"/>
  <c r="M65" i="2" s="1"/>
  <c r="L48" i="2"/>
  <c r="M48" i="2" s="1"/>
  <c r="L142" i="2"/>
  <c r="M142" i="2" s="1"/>
  <c r="L125" i="2"/>
  <c r="M125" i="2" s="1"/>
  <c r="L103" i="2"/>
  <c r="M103" i="2" s="1"/>
  <c r="L81" i="2"/>
  <c r="M81" i="2" s="1"/>
  <c r="L64" i="2"/>
  <c r="M64" i="2" s="1"/>
  <c r="L47" i="2"/>
  <c r="M47" i="2" s="1"/>
  <c r="L59" i="2"/>
  <c r="M59" i="2" s="1"/>
  <c r="L141" i="2"/>
  <c r="M141" i="2" s="1"/>
  <c r="L124" i="2"/>
  <c r="M124" i="2" s="1"/>
  <c r="L102" i="2"/>
  <c r="M102" i="2" s="1"/>
  <c r="L80" i="2"/>
  <c r="M80" i="2" s="1"/>
  <c r="L58" i="2"/>
  <c r="M58" i="2" s="1"/>
  <c r="L46" i="2"/>
  <c r="M46" i="2" s="1"/>
  <c r="L140" i="2"/>
  <c r="M140" i="2" s="1"/>
  <c r="L118" i="2"/>
  <c r="M118" i="2" s="1"/>
  <c r="L101" i="2"/>
  <c r="M101" i="2" s="1"/>
  <c r="L79" i="2"/>
  <c r="M79" i="2" s="1"/>
  <c r="L57" i="2"/>
  <c r="M57" i="2" s="1"/>
  <c r="L139" i="2"/>
  <c r="M139" i="2" s="1"/>
  <c r="L117" i="2"/>
  <c r="M117" i="2" s="1"/>
  <c r="L100" i="2"/>
  <c r="M100" i="2" s="1"/>
  <c r="L78" i="2"/>
  <c r="M78" i="2" s="1"/>
  <c r="L56" i="2"/>
  <c r="M56" i="2" s="1"/>
  <c r="L138" i="2"/>
  <c r="M138" i="2" s="1"/>
  <c r="L116" i="2"/>
  <c r="M116" i="2" s="1"/>
  <c r="L94" i="2"/>
  <c r="M94" i="2" s="1"/>
  <c r="L77" i="2"/>
  <c r="M77" i="2" s="1"/>
  <c r="L55" i="2"/>
  <c r="M55" i="2" s="1"/>
  <c r="L137" i="2"/>
  <c r="M137" i="2" s="1"/>
  <c r="L115" i="2"/>
  <c r="M115" i="2" s="1"/>
  <c r="L93" i="2"/>
  <c r="M93" i="2" s="1"/>
  <c r="L76" i="2"/>
  <c r="M76" i="2" s="1"/>
  <c r="L54" i="2"/>
  <c r="M54" i="2" s="1"/>
  <c r="L153" i="2"/>
  <c r="M153" i="2" s="1"/>
  <c r="L136" i="2"/>
  <c r="M136" i="2" s="1"/>
  <c r="L114" i="2"/>
  <c r="M114" i="2" s="1"/>
  <c r="L92" i="2"/>
  <c r="M92" i="2" s="1"/>
  <c r="L70" i="2"/>
  <c r="M70" i="2" s="1"/>
  <c r="L147" i="2"/>
  <c r="M147" i="2" s="1"/>
  <c r="L135" i="2"/>
  <c r="M135" i="2" s="1"/>
  <c r="L123" i="2"/>
  <c r="M123" i="2" s="1"/>
  <c r="L111" i="2"/>
  <c r="M111" i="2" s="1"/>
  <c r="L99" i="2"/>
  <c r="M99" i="2" s="1"/>
  <c r="L87" i="2"/>
  <c r="M87" i="2" s="1"/>
  <c r="L75" i="2"/>
  <c r="M75" i="2" s="1"/>
  <c r="L63" i="2"/>
  <c r="M63" i="2" s="1"/>
  <c r="L146" i="2"/>
  <c r="M146" i="2" s="1"/>
  <c r="L134" i="2"/>
  <c r="M134" i="2" s="1"/>
  <c r="L122" i="2"/>
  <c r="M122" i="2" s="1"/>
  <c r="L110" i="2"/>
  <c r="M110" i="2" s="1"/>
  <c r="L98" i="2"/>
  <c r="M98" i="2" s="1"/>
  <c r="L86" i="2"/>
  <c r="M86" i="2" s="1"/>
  <c r="L74" i="2"/>
  <c r="M74" i="2" s="1"/>
  <c r="L62" i="2"/>
  <c r="M62" i="2" s="1"/>
  <c r="L145" i="2"/>
  <c r="M145" i="2" s="1"/>
  <c r="L133" i="2"/>
  <c r="M133" i="2" s="1"/>
  <c r="L121" i="2"/>
  <c r="M121" i="2" s="1"/>
  <c r="L109" i="2"/>
  <c r="M109" i="2" s="1"/>
  <c r="L97" i="2"/>
  <c r="M97" i="2" s="1"/>
  <c r="L85" i="2"/>
  <c r="M85" i="2" s="1"/>
  <c r="L73" i="2"/>
  <c r="M73" i="2" s="1"/>
  <c r="L61" i="2"/>
  <c r="M61" i="2" s="1"/>
  <c r="L144" i="2"/>
  <c r="M144" i="2" s="1"/>
  <c r="L132" i="2"/>
  <c r="M132" i="2" s="1"/>
  <c r="L120" i="2"/>
  <c r="M120" i="2" s="1"/>
  <c r="L108" i="2"/>
  <c r="M108" i="2" s="1"/>
  <c r="L96" i="2"/>
  <c r="M96" i="2" s="1"/>
  <c r="L84" i="2"/>
  <c r="M84" i="2" s="1"/>
  <c r="L72" i="2"/>
  <c r="M72" i="2" s="1"/>
  <c r="L60" i="2"/>
  <c r="M60" i="2" s="1"/>
  <c r="L143" i="2"/>
  <c r="M143" i="2" s="1"/>
  <c r="L131" i="2"/>
  <c r="M131" i="2" s="1"/>
  <c r="L119" i="2"/>
  <c r="M119" i="2" s="1"/>
  <c r="L107" i="2"/>
  <c r="M107" i="2" s="1"/>
  <c r="L95" i="2"/>
  <c r="M95" i="2" s="1"/>
  <c r="L83" i="2"/>
  <c r="M83" i="2" s="1"/>
  <c r="L71" i="2"/>
  <c r="M71" i="2" s="1"/>
</calcChain>
</file>

<file path=xl/sharedStrings.xml><?xml version="1.0" encoding="utf-8"?>
<sst xmlns="http://schemas.openxmlformats.org/spreadsheetml/2006/main" count="337" uniqueCount="148">
  <si>
    <t>Easy</t>
  </si>
  <si>
    <t>Medium</t>
  </si>
  <si>
    <t>Hard</t>
  </si>
  <si>
    <t>Nightmare</t>
  </si>
  <si>
    <t>奖励线</t>
  </si>
  <si>
    <t>解锁星数</t>
  </si>
  <si>
    <t>跟Kingdom的奖励线基本一样；</t>
  </si>
  <si>
    <t>星星倍数</t>
  </si>
  <si>
    <t>Free的奖励线价值80刀-90刀，但是不花钱很难肝完；</t>
  </si>
  <si>
    <t>Stage</t>
  </si>
  <si>
    <t>S4 - S7</t>
  </si>
  <si>
    <t>S8 - S11</t>
  </si>
  <si>
    <t>S12 - S14</t>
  </si>
  <si>
    <t>S15 - S17</t>
  </si>
  <si>
    <t>Bonus的奖励线跟Free一模一样，但是要花9.99刀购买；</t>
  </si>
  <si>
    <t>par3场数量</t>
  </si>
  <si>
    <t>奖励线里可以适当放门票和回退道具(未领取奖励结算怎么发)；</t>
  </si>
  <si>
    <t>par3场星数★</t>
  </si>
  <si>
    <t>par4场数量</t>
  </si>
  <si>
    <t>par4场星数★</t>
  </si>
  <si>
    <t>par5场数量</t>
  </si>
  <si>
    <t>星星半径 = (击打距离*0.1*允许移风偏差/风环最外环大小) + (击打距离*0.2*允许偏差/0.5)</t>
  </si>
  <si>
    <t>par5场星数★</t>
  </si>
  <si>
    <t>场总数</t>
  </si>
  <si>
    <t>平均匹配胜利★</t>
  </si>
  <si>
    <t>par3额外星星奖励</t>
  </si>
  <si>
    <t>风力</t>
  </si>
  <si>
    <t>3 to 7</t>
  </si>
  <si>
    <t>6 to 9</t>
  </si>
  <si>
    <t>8 to 12</t>
  </si>
  <si>
    <t>12 to 20</t>
  </si>
  <si>
    <t>par4-5额外星星奖励</t>
  </si>
  <si>
    <t>指针速度</t>
  </si>
  <si>
    <t>允许移风偏差</t>
  </si>
  <si>
    <t>允许击球偏差</t>
  </si>
  <si>
    <t>消耗ticket</t>
  </si>
  <si>
    <t>倍率</t>
  </si>
  <si>
    <t>每天次数</t>
  </si>
  <si>
    <t>天数</t>
  </si>
  <si>
    <t>正常升级玩家</t>
  </si>
  <si>
    <t>进度</t>
  </si>
  <si>
    <t>多打0.5倍</t>
  </si>
  <si>
    <t>多打1倍</t>
  </si>
  <si>
    <t>解锁</t>
  </si>
  <si>
    <t>第几天</t>
  </si>
  <si>
    <t>解锁Medium</t>
  </si>
  <si>
    <t>解锁Hard</t>
  </si>
  <si>
    <t>解锁NightMare</t>
  </si>
  <si>
    <t>恒定第一级</t>
  </si>
  <si>
    <t>最高第二</t>
  </si>
  <si>
    <t>最高第三</t>
  </si>
  <si>
    <t>礼包档位</t>
  </si>
  <si>
    <t>ticket</t>
  </si>
  <si>
    <t>item</t>
  </si>
  <si>
    <t>gems</t>
  </si>
  <si>
    <t>gems_rate</t>
  </si>
  <si>
    <t>values</t>
  </si>
  <si>
    <t>实际价值</t>
  </si>
  <si>
    <t>倍数</t>
  </si>
  <si>
    <t>游戏定价</t>
  </si>
  <si>
    <t>items</t>
  </si>
  <si>
    <t>货币&amp;卡</t>
  </si>
  <si>
    <t>钻石-RMB</t>
  </si>
  <si>
    <t>金币-Diamonds</t>
  </si>
  <si>
    <t>白卡</t>
  </si>
  <si>
    <t>橙卡</t>
  </si>
  <si>
    <t>紫卡</t>
  </si>
  <si>
    <t>传奇卡</t>
  </si>
  <si>
    <t>球</t>
  </si>
  <si>
    <t>袋鼠</t>
  </si>
  <si>
    <t>铅球</t>
  </si>
  <si>
    <t>蝙蝠</t>
  </si>
  <si>
    <t>蒲公英</t>
  </si>
  <si>
    <t>木乃伊</t>
  </si>
  <si>
    <t>蛇</t>
  </si>
  <si>
    <t>index</t>
  </si>
  <si>
    <t>sum</t>
  </si>
  <si>
    <t>pass奖励</t>
  </si>
  <si>
    <t>价值</t>
  </si>
  <si>
    <t>总价值</t>
  </si>
  <si>
    <t>平均价值</t>
  </si>
  <si>
    <t>货币价值</t>
  </si>
  <si>
    <t>壁虎</t>
  </si>
  <si>
    <t>items*1</t>
  </si>
  <si>
    <t>能量风暴</t>
  </si>
  <si>
    <t>弹球*1</t>
  </si>
  <si>
    <t>当季特殊球</t>
  </si>
  <si>
    <t>1刀</t>
  </si>
  <si>
    <t>金币*500</t>
  </si>
  <si>
    <t>宝箱价值</t>
  </si>
  <si>
    <t>ticket*1</t>
  </si>
  <si>
    <t>名称</t>
  </si>
  <si>
    <t>定价</t>
  </si>
  <si>
    <t>{解锁Medium}</t>
  </si>
  <si>
    <t>白金宝箱</t>
  </si>
  <si>
    <t>弹球*2</t>
  </si>
  <si>
    <t>items*2</t>
  </si>
  <si>
    <t>金币*1000</t>
  </si>
  <si>
    <t>紫卡*2</t>
  </si>
  <si>
    <t>ticket*2</t>
  </si>
  <si>
    <t>白银</t>
  </si>
  <si>
    <t>紫金</t>
  </si>
  <si>
    <t>白金</t>
  </si>
  <si>
    <t>传奇</t>
  </si>
  <si>
    <t>{解锁hard}</t>
  </si>
  <si>
    <t>Epic宝箱</t>
  </si>
  <si>
    <t>Epic chest</t>
  </si>
  <si>
    <t>弹球*3</t>
  </si>
  <si>
    <t>items*3</t>
  </si>
  <si>
    <t>金币*1500</t>
  </si>
  <si>
    <t>紫卡*4</t>
  </si>
  <si>
    <t>ticket*3</t>
  </si>
  <si>
    <t>Lendary chest</t>
  </si>
  <si>
    <t>紫钻珍宝箱</t>
  </si>
  <si>
    <t>{解锁nightmare}</t>
  </si>
  <si>
    <t>弹球*4</t>
  </si>
  <si>
    <t>items*4</t>
  </si>
  <si>
    <t>金币*2000</t>
  </si>
  <si>
    <t>紫卡*6</t>
  </si>
  <si>
    <t>ticket*4</t>
  </si>
  <si>
    <t>弹球*5</t>
  </si>
  <si>
    <t>items*5</t>
  </si>
  <si>
    <t>金币*2500</t>
  </si>
  <si>
    <t>紫卡*8</t>
  </si>
  <si>
    <t>ticket*5</t>
  </si>
  <si>
    <t>传奇卡宝箱</t>
  </si>
  <si>
    <t>紫金宝箱</t>
  </si>
  <si>
    <t>特殊球*2</t>
  </si>
  <si>
    <t>传奇钻石宝箱</t>
  </si>
  <si>
    <t>第一天中途解锁Medium难度</t>
  </si>
  <si>
    <t>第一天结束差一点解锁Hard难度</t>
  </si>
  <si>
    <t>第二天结束差一点解锁NightMare难度</t>
  </si>
  <si>
    <t>一般玩家★</t>
  </si>
  <si>
    <t>tour_id</t>
  </si>
  <si>
    <t>scene_id</t>
  </si>
  <si>
    <t>par</t>
  </si>
  <si>
    <t>max_stars</t>
  </si>
  <si>
    <t>extra_star</t>
  </si>
  <si>
    <t>star</t>
  </si>
  <si>
    <t>Star数量</t>
  </si>
  <si>
    <t>实际获得</t>
  </si>
  <si>
    <t>获得比例</t>
  </si>
  <si>
    <t>平均比例</t>
  </si>
  <si>
    <t>一般玩家正常升级点数与进度</t>
  </si>
  <si>
    <t>是否是 item or ticket</t>
  </si>
  <si>
    <t>资产价值</t>
  </si>
  <si>
    <t>总资产价值</t>
  </si>
  <si>
    <t>资产货币价值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</si>
</sst>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苹方-简"/>
      <family val="2"/>
    </font>
    <font>
      <sz val="10"/>
      <color rgb="FF000000"/>
      <name val="Arial"/>
      <family val="2"/>
    </font>
    <font>
      <sz val="12"/>
      <color rgb="FF000000"/>
      <name val="苹方-简"/>
      <family val="2"/>
    </font>
    <font>
      <sz val="12"/>
      <color theme="1"/>
      <name val="Helvetica"/>
      <family val="2"/>
    </font>
    <font>
      <i/>
      <sz val="12"/>
      <color theme="1"/>
      <name val="苹方-简"/>
      <family val="2"/>
      <charset val="134"/>
    </font>
    <font>
      <u/>
      <sz val="12"/>
      <color rgb="FF000000"/>
      <name val="苹方-简"/>
      <family val="2"/>
    </font>
    <font>
      <u/>
      <sz val="12"/>
      <color theme="1"/>
      <name val="苹方-简"/>
      <family val="2"/>
    </font>
    <font>
      <sz val="12"/>
      <color rgb="FF9C5700"/>
      <name val="苹方-简"/>
      <family val="2"/>
    </font>
    <font>
      <sz val="12"/>
      <color theme="0"/>
      <name val="苹方-简"/>
      <family val="2"/>
    </font>
    <font>
      <sz val="12"/>
      <color theme="1"/>
      <name val="苹方-简"/>
      <family val="2"/>
      <charset val="134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9" borderId="0" applyNumberFormat="0" applyBorder="0" applyAlignment="0" applyProtection="0"/>
  </cellStyleXfs>
  <cellXfs count="3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0" fillId="7" borderId="1" xfId="0" applyFill="1" applyBorder="1"/>
    <xf numFmtId="0" fontId="0" fillId="7" borderId="1" xfId="0" quotePrefix="1" applyFill="1" applyBorder="1"/>
    <xf numFmtId="0" fontId="2" fillId="6" borderId="5" xfId="0" applyFont="1" applyFill="1" applyBorder="1"/>
    <xf numFmtId="0" fontId="3" fillId="0" borderId="0" xfId="0" applyFont="1"/>
    <xf numFmtId="0" fontId="5" fillId="6" borderId="4" xfId="0" applyFont="1" applyFill="1" applyBorder="1"/>
    <xf numFmtId="0" fontId="6" fillId="7" borderId="1" xfId="0" applyFont="1" applyFill="1" applyBorder="1"/>
    <xf numFmtId="0" fontId="0" fillId="2" borderId="0" xfId="0" applyFill="1"/>
    <xf numFmtId="9" fontId="0" fillId="0" borderId="0" xfId="0" applyNumberFormat="1"/>
    <xf numFmtId="9" fontId="2" fillId="6" borderId="4" xfId="0" applyNumberFormat="1" applyFont="1" applyFill="1" applyBorder="1"/>
    <xf numFmtId="0" fontId="0" fillId="8" borderId="0" xfId="0" applyFill="1"/>
    <xf numFmtId="0" fontId="0" fillId="8" borderId="1" xfId="0" applyFill="1" applyBorder="1"/>
    <xf numFmtId="0" fontId="1" fillId="7" borderId="0" xfId="0" applyFont="1" applyFill="1"/>
    <xf numFmtId="0" fontId="0" fillId="7" borderId="0" xfId="0" applyFill="1"/>
    <xf numFmtId="0" fontId="0" fillId="0" borderId="0" xfId="0"/>
    <xf numFmtId="0" fontId="4" fillId="0" borderId="0" xfId="0" applyFont="1"/>
    <xf numFmtId="0" fontId="9" fillId="0" borderId="0" xfId="0" applyFont="1"/>
    <xf numFmtId="0" fontId="0" fillId="10" borderId="0" xfId="0" applyFill="1"/>
    <xf numFmtId="0" fontId="10" fillId="0" borderId="0" xfId="0" applyFont="1"/>
    <xf numFmtId="0" fontId="11" fillId="0" borderId="0" xfId="0" applyFont="1"/>
    <xf numFmtId="10" fontId="11" fillId="0" borderId="0" xfId="0" applyNumberFormat="1" applyFont="1"/>
    <xf numFmtId="0" fontId="8" fillId="11" borderId="0" xfId="1" applyFont="1" applyFill="1"/>
    <xf numFmtId="0" fontId="8" fillId="11" borderId="0" xfId="0" applyFont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68"/>
  <sheetViews>
    <sheetView zoomScale="107" workbookViewId="0">
      <selection activeCell="K23" sqref="K23"/>
    </sheetView>
  </sheetViews>
  <sheetFormatPr baseColWidth="10" defaultRowHeight="19"/>
  <cols>
    <col min="1" max="1" width="12.85546875" style="22" customWidth="1"/>
    <col min="13" max="13" width="14.85546875" style="22" customWidth="1"/>
    <col min="14" max="14" width="20.7109375" style="22" customWidth="1"/>
    <col min="15" max="15" width="17.42578125" style="22" customWidth="1"/>
    <col min="16" max="16" width="20.28515625" style="22" customWidth="1"/>
    <col min="17" max="17" width="18.7109375" style="22" customWidth="1"/>
    <col min="18" max="18" width="22" style="22" customWidth="1"/>
    <col min="19" max="19" width="22.85546875" style="22" customWidth="1"/>
    <col min="20" max="20" width="22.140625" style="22" customWidth="1"/>
  </cols>
  <sheetData>
    <row r="1" spans="1:13">
      <c r="A1" s="9"/>
      <c r="B1" s="9" t="s">
        <v>0</v>
      </c>
      <c r="C1" s="9" t="s">
        <v>1</v>
      </c>
      <c r="D1" s="9" t="s">
        <v>2</v>
      </c>
      <c r="E1" s="9" t="s">
        <v>3</v>
      </c>
      <c r="H1" s="21" t="s">
        <v>4</v>
      </c>
      <c r="I1" s="21"/>
      <c r="J1" s="21"/>
      <c r="K1" s="21"/>
      <c r="L1" s="21"/>
      <c r="M1" s="21"/>
    </row>
    <row r="2" spans="1:13">
      <c r="A2" s="9" t="s">
        <v>5</v>
      </c>
      <c r="B2" s="9">
        <v>0</v>
      </c>
      <c r="C2" s="9">
        <v>80</v>
      </c>
      <c r="D2" s="9">
        <v>180</v>
      </c>
      <c r="E2" s="9">
        <v>440</v>
      </c>
      <c r="H2" s="21" t="s">
        <v>6</v>
      </c>
      <c r="I2" s="21"/>
      <c r="J2" s="21"/>
      <c r="K2" s="21"/>
      <c r="L2" s="21"/>
      <c r="M2" s="21"/>
    </row>
    <row r="3" spans="1:13">
      <c r="A3" s="9" t="s">
        <v>7</v>
      </c>
      <c r="B3" s="9">
        <v>1</v>
      </c>
      <c r="C3" s="9">
        <v>2</v>
      </c>
      <c r="D3" s="9">
        <v>5</v>
      </c>
      <c r="E3" s="9">
        <v>8</v>
      </c>
      <c r="H3" s="21" t="s">
        <v>8</v>
      </c>
      <c r="I3" s="21"/>
      <c r="J3" s="21"/>
      <c r="K3" s="21"/>
      <c r="L3" s="21"/>
      <c r="M3" s="21"/>
    </row>
    <row r="4" spans="1:13">
      <c r="A4" s="9" t="s">
        <v>9</v>
      </c>
      <c r="B4" s="9" t="s">
        <v>10</v>
      </c>
      <c r="C4" s="9" t="s">
        <v>11</v>
      </c>
      <c r="D4" s="9" t="s">
        <v>12</v>
      </c>
      <c r="E4" s="9" t="s">
        <v>13</v>
      </c>
      <c r="H4" s="21" t="s">
        <v>14</v>
      </c>
      <c r="I4" s="21"/>
      <c r="J4" s="21"/>
      <c r="K4" s="21"/>
      <c r="L4" s="21"/>
      <c r="M4" s="21"/>
    </row>
    <row r="5" spans="1:13">
      <c r="A5" s="9" t="s">
        <v>15</v>
      </c>
      <c r="B5" s="9">
        <v>2</v>
      </c>
      <c r="C5" s="9">
        <v>2</v>
      </c>
      <c r="D5" s="9">
        <v>4</v>
      </c>
      <c r="E5" s="9">
        <v>4</v>
      </c>
      <c r="H5" s="21" t="s">
        <v>16</v>
      </c>
      <c r="I5" s="21"/>
      <c r="J5" s="21"/>
      <c r="K5" s="21"/>
      <c r="L5" s="21"/>
      <c r="M5" s="21"/>
    </row>
    <row r="6" spans="1:13">
      <c r="A6" s="9" t="s">
        <v>17</v>
      </c>
      <c r="B6" s="9">
        <v>3</v>
      </c>
      <c r="C6" s="9">
        <v>3</v>
      </c>
      <c r="D6" s="9">
        <v>3</v>
      </c>
      <c r="E6" s="9">
        <v>3</v>
      </c>
      <c r="H6" s="21"/>
      <c r="I6" s="21"/>
      <c r="J6" s="21"/>
      <c r="K6" s="21"/>
      <c r="L6" s="21"/>
      <c r="M6" s="21"/>
    </row>
    <row r="7" spans="1:13">
      <c r="A7" s="9" t="s">
        <v>18</v>
      </c>
      <c r="B7" s="9">
        <v>2</v>
      </c>
      <c r="C7" s="9">
        <v>3</v>
      </c>
      <c r="D7" s="9">
        <v>4</v>
      </c>
      <c r="E7" s="9">
        <v>3</v>
      </c>
      <c r="H7" s="21"/>
      <c r="I7" s="21"/>
      <c r="J7" s="21"/>
      <c r="K7" s="21"/>
      <c r="L7" s="21"/>
      <c r="M7" s="21"/>
    </row>
    <row r="8" spans="1:13">
      <c r="A8" s="9" t="s">
        <v>19</v>
      </c>
      <c r="B8" s="10">
        <v>5</v>
      </c>
      <c r="C8" s="10">
        <v>5</v>
      </c>
      <c r="D8" s="10">
        <v>5</v>
      </c>
      <c r="E8" s="10">
        <v>5</v>
      </c>
      <c r="H8" s="21"/>
      <c r="I8" s="21"/>
      <c r="J8" s="21"/>
      <c r="K8" s="21"/>
      <c r="L8" s="21"/>
      <c r="M8" s="21"/>
    </row>
    <row r="9" spans="1:13">
      <c r="A9" s="9" t="s">
        <v>20</v>
      </c>
      <c r="B9" s="10">
        <v>2</v>
      </c>
      <c r="C9" s="10">
        <v>3</v>
      </c>
      <c r="D9" s="10">
        <v>4</v>
      </c>
      <c r="E9" s="10">
        <v>6</v>
      </c>
      <c r="H9" s="20" t="s">
        <v>21</v>
      </c>
      <c r="I9" s="21"/>
      <c r="J9" s="21"/>
      <c r="K9" s="21"/>
      <c r="L9" s="21"/>
      <c r="M9" s="21"/>
    </row>
    <row r="10" spans="1:13">
      <c r="A10" s="9" t="s">
        <v>22</v>
      </c>
      <c r="B10" s="9">
        <v>7</v>
      </c>
      <c r="C10" s="9">
        <v>7</v>
      </c>
      <c r="D10" s="9">
        <v>7</v>
      </c>
      <c r="E10" s="9">
        <v>7</v>
      </c>
    </row>
    <row r="11" spans="1:13">
      <c r="A11" s="9"/>
      <c r="B11" s="9"/>
      <c r="C11" s="9"/>
      <c r="D11" s="9"/>
      <c r="E11" s="14"/>
    </row>
    <row r="12" spans="1:13">
      <c r="A12" s="9" t="s">
        <v>23</v>
      </c>
      <c r="B12" s="9">
        <f>SUM(B5+B7+B9)</f>
        <v>6</v>
      </c>
      <c r="C12" s="9">
        <f t="shared" ref="C12:E12" si="0">SUM(C5+C7+C9)</f>
        <v>8</v>
      </c>
      <c r="D12" s="9">
        <f t="shared" si="0"/>
        <v>12</v>
      </c>
      <c r="E12" s="9">
        <f t="shared" si="0"/>
        <v>13</v>
      </c>
    </row>
    <row r="13" spans="1:13">
      <c r="A13" s="9" t="s">
        <v>24</v>
      </c>
      <c r="B13" s="9">
        <f>(B5*(B6+$J$14)+B7*(B8+$J$15)+B9*(B10+$J$15))/(B5+B7+B9)*B3</f>
        <v>9.3333333333333339</v>
      </c>
      <c r="C13" s="9">
        <f>(C5*(C6+$J$14)+C7*(C8+$J$15)+C9*(C10+$J$15))/(C5+C7+C9)*C3</f>
        <v>19.5</v>
      </c>
      <c r="D13" s="9">
        <f t="shared" ref="C13:E13" si="1">(D5*(D6+$J$14)+D7*(D8+$J$15)+D9*(D10+$J$15))/(D5+D7+D9)*D3</f>
        <v>46.666666666666671</v>
      </c>
      <c r="E13" s="9">
        <f t="shared" si="1"/>
        <v>77.538461538461533</v>
      </c>
    </row>
    <row r="14" spans="1:13">
      <c r="A14" s="9" t="s">
        <v>132</v>
      </c>
      <c r="B14" s="9">
        <f>(B5*(B6)*数据!$L$3+B7*(B8)*数据!$L$4+B9*(B10)*数据!$L$5)/(B5+B7+B9)*B3</f>
        <v>2.8096899999999998</v>
      </c>
      <c r="C14" s="9">
        <f>(C5*(C6)*数据!$L$3+C7*(C8)*数据!$L$4+C9*(C10)*数据!$L$5)/(C5+C7+C9)*C3</f>
        <v>5.8624899999999993</v>
      </c>
      <c r="D14" s="9">
        <f>(D5*(D6)*数据!$L$3+D7*(D8)*数据!$L$4+D9*(D10)*数据!$L$5)/(D5+D7+D9)*D3</f>
        <v>14.048449999999999</v>
      </c>
      <c r="E14" s="9">
        <f>(E5*(E6)*数据!$L$3+E7*(E8)*数据!$L$4+E9*(E10)*数据!$L$5)/(E5+E7+E9)*E3</f>
        <v>23.271027692307694</v>
      </c>
      <c r="H14" s="19" t="s">
        <v>25</v>
      </c>
      <c r="I14" s="19"/>
      <c r="J14" s="19">
        <v>3</v>
      </c>
    </row>
    <row r="15" spans="1:13">
      <c r="A15" s="9" t="s">
        <v>26</v>
      </c>
      <c r="B15" s="9" t="s">
        <v>27</v>
      </c>
      <c r="C15" s="9" t="s">
        <v>28</v>
      </c>
      <c r="D15" s="9" t="s">
        <v>29</v>
      </c>
      <c r="E15" s="9" t="s">
        <v>30</v>
      </c>
      <c r="H15" s="19" t="s">
        <v>31</v>
      </c>
      <c r="I15" s="19"/>
      <c r="J15" s="19">
        <v>5</v>
      </c>
    </row>
    <row r="16" spans="1:13">
      <c r="A16" s="9" t="s">
        <v>32</v>
      </c>
      <c r="B16" s="9">
        <v>1</v>
      </c>
      <c r="C16" s="9">
        <v>1</v>
      </c>
      <c r="D16" s="9">
        <v>1.1499999999999999</v>
      </c>
      <c r="E16" s="9">
        <v>1.3</v>
      </c>
    </row>
    <row r="17" spans="1:11">
      <c r="A17" s="9" t="s">
        <v>33</v>
      </c>
      <c r="B17" s="9">
        <v>2</v>
      </c>
      <c r="C17" s="9">
        <v>1.5</v>
      </c>
      <c r="D17" s="9">
        <v>1</v>
      </c>
      <c r="E17" s="9">
        <v>0.5</v>
      </c>
    </row>
    <row r="18" spans="1:11">
      <c r="A18" s="9" t="s">
        <v>34</v>
      </c>
      <c r="B18" s="9">
        <v>0.1</v>
      </c>
      <c r="C18" s="9">
        <v>7.4999999999999997E-2</v>
      </c>
      <c r="D18" s="9">
        <v>0.05</v>
      </c>
      <c r="E18" s="9">
        <v>2.5000000000000001E-2</v>
      </c>
    </row>
    <row r="19" spans="1:11">
      <c r="A19" s="9" t="s">
        <v>35</v>
      </c>
      <c r="B19" s="9">
        <v>1</v>
      </c>
      <c r="C19" s="9">
        <v>1</v>
      </c>
      <c r="D19" s="9">
        <v>2</v>
      </c>
      <c r="E19" s="9">
        <v>3</v>
      </c>
    </row>
    <row r="20" spans="1:11">
      <c r="A20" s="9" t="s">
        <v>36</v>
      </c>
      <c r="B20" s="9">
        <f>B3/B19</f>
        <v>1</v>
      </c>
      <c r="C20" s="9">
        <f t="shared" ref="C20:E20" si="2">C3/C19</f>
        <v>2</v>
      </c>
      <c r="D20" s="9">
        <f t="shared" si="2"/>
        <v>2.5</v>
      </c>
      <c r="E20" s="9">
        <f t="shared" si="2"/>
        <v>2.6666666666666665</v>
      </c>
    </row>
    <row r="22" spans="1:11">
      <c r="A22" s="21" t="s">
        <v>37</v>
      </c>
      <c r="B22" s="21">
        <v>12</v>
      </c>
    </row>
    <row r="24" spans="1:11">
      <c r="A24" s="1" t="s">
        <v>38</v>
      </c>
      <c r="B24" s="1" t="s">
        <v>39</v>
      </c>
      <c r="C24" s="1" t="s">
        <v>40</v>
      </c>
      <c r="D24" s="1" t="s">
        <v>41</v>
      </c>
      <c r="E24" s="1" t="s">
        <v>40</v>
      </c>
      <c r="F24" s="1" t="s">
        <v>42</v>
      </c>
      <c r="G24" s="1" t="s">
        <v>40</v>
      </c>
      <c r="H24" s="1"/>
      <c r="I24" s="1" t="s">
        <v>43</v>
      </c>
      <c r="J24" s="1" t="s">
        <v>44</v>
      </c>
    </row>
    <row r="25" spans="1:11">
      <c r="A25" s="1">
        <v>1</v>
      </c>
      <c r="B25" s="1">
        <v>142.5</v>
      </c>
      <c r="C25" s="1"/>
      <c r="D25" s="1">
        <v>274.83333333333337</v>
      </c>
      <c r="E25" s="1"/>
      <c r="F25" s="1">
        <v>414.83333333333343</v>
      </c>
      <c r="G25" s="1"/>
      <c r="H25" s="1"/>
      <c r="I25" s="1" t="s">
        <v>45</v>
      </c>
      <c r="J25" s="1">
        <v>1</v>
      </c>
      <c r="K25" t="s">
        <v>129</v>
      </c>
    </row>
    <row r="26" spans="1:11">
      <c r="A26" s="1">
        <v>2</v>
      </c>
      <c r="B26" s="1">
        <v>414.83333333333343</v>
      </c>
      <c r="C26" s="1"/>
      <c r="D26" s="1">
        <v>694.11538461538476</v>
      </c>
      <c r="E26" s="1"/>
      <c r="F26" s="1">
        <v>1004.2692307692309</v>
      </c>
      <c r="G26" s="1"/>
      <c r="H26" s="1"/>
      <c r="I26" s="1" t="s">
        <v>46</v>
      </c>
      <c r="J26" s="1">
        <v>2</v>
      </c>
      <c r="K26" t="s">
        <v>130</v>
      </c>
    </row>
    <row r="27" spans="1:11">
      <c r="A27" s="1">
        <v>3</v>
      </c>
      <c r="B27" s="1">
        <v>694.11538461538476</v>
      </c>
      <c r="C27" s="1"/>
      <c r="D27" s="1">
        <v>1159.3461538461538</v>
      </c>
      <c r="E27" s="1"/>
      <c r="F27" s="1">
        <v>1624.5769230769224</v>
      </c>
      <c r="G27" s="1"/>
      <c r="H27" s="1"/>
      <c r="I27" s="1" t="s">
        <v>47</v>
      </c>
      <c r="J27" s="1">
        <v>3</v>
      </c>
      <c r="K27" t="s">
        <v>131</v>
      </c>
    </row>
    <row r="28" spans="1:11">
      <c r="A28" s="1">
        <v>4</v>
      </c>
      <c r="B28" s="1">
        <v>1004.2692307692309</v>
      </c>
      <c r="C28" s="1"/>
      <c r="D28" s="1">
        <v>1624.5769230769224</v>
      </c>
      <c r="E28" s="1"/>
      <c r="F28" s="1">
        <v>2244.8846153846139</v>
      </c>
      <c r="G28" s="1"/>
      <c r="H28" s="1"/>
      <c r="I28" s="1"/>
      <c r="J28" s="1"/>
    </row>
    <row r="29" spans="1:11">
      <c r="A29" s="1">
        <v>5</v>
      </c>
      <c r="B29" s="1">
        <v>1314.4230769230767</v>
      </c>
      <c r="C29" s="1"/>
      <c r="D29" s="1">
        <v>2089.807692307691</v>
      </c>
      <c r="E29" s="1"/>
      <c r="F29" s="1">
        <v>2865.1923076923053</v>
      </c>
      <c r="G29" s="1"/>
      <c r="H29" s="1"/>
      <c r="I29" s="1"/>
      <c r="J29" s="1"/>
    </row>
    <row r="30" spans="1:11">
      <c r="A30" s="1">
        <v>6</v>
      </c>
      <c r="B30" s="1">
        <v>1624.5769230769224</v>
      </c>
      <c r="C30" s="1"/>
      <c r="D30" s="1">
        <v>2555.0384615384596</v>
      </c>
      <c r="E30" s="1"/>
      <c r="F30" s="1">
        <v>3485.4999999999968</v>
      </c>
      <c r="G30" s="1"/>
      <c r="H30" s="1"/>
      <c r="I30" s="1"/>
      <c r="J30" s="1"/>
    </row>
    <row r="31" spans="1:11">
      <c r="A31" s="1">
        <v>7</v>
      </c>
      <c r="B31" s="1">
        <v>1934.7307692307681</v>
      </c>
      <c r="C31" s="1"/>
      <c r="D31" s="1">
        <v>3020.2692307692282</v>
      </c>
      <c r="E31" s="1"/>
      <c r="F31" s="1">
        <v>4105.8076923076887</v>
      </c>
      <c r="G31" s="1"/>
      <c r="H31" s="1"/>
      <c r="I31" s="1"/>
      <c r="J31" s="1"/>
    </row>
    <row r="33" spans="1:10">
      <c r="A33" s="2" t="s">
        <v>38</v>
      </c>
      <c r="B33" s="2" t="s">
        <v>48</v>
      </c>
      <c r="C33" s="2" t="s">
        <v>40</v>
      </c>
      <c r="D33" s="2" t="s">
        <v>41</v>
      </c>
      <c r="E33" s="2" t="s">
        <v>40</v>
      </c>
      <c r="F33" s="2" t="s">
        <v>42</v>
      </c>
      <c r="G33" s="2" t="s">
        <v>40</v>
      </c>
      <c r="H33" s="2"/>
      <c r="I33" s="2" t="s">
        <v>43</v>
      </c>
      <c r="J33" s="2" t="s">
        <v>44</v>
      </c>
    </row>
    <row r="34" spans="1:10">
      <c r="A34" s="2">
        <v>1</v>
      </c>
      <c r="B34" s="2">
        <v>111.99999999999999</v>
      </c>
      <c r="C34" s="2"/>
      <c r="D34" s="2">
        <v>168.00000000000003</v>
      </c>
      <c r="E34" s="2"/>
      <c r="F34" s="2">
        <v>224.00000000000009</v>
      </c>
      <c r="G34" s="2"/>
      <c r="H34" s="2"/>
      <c r="I34" s="2" t="s">
        <v>45</v>
      </c>
      <c r="J34" s="2"/>
    </row>
    <row r="35" spans="1:10">
      <c r="A35" s="2">
        <v>2</v>
      </c>
      <c r="B35" s="2">
        <v>224.00000000000009</v>
      </c>
      <c r="C35" s="2"/>
      <c r="D35" s="2">
        <v>335.99999999999994</v>
      </c>
      <c r="E35" s="2"/>
      <c r="F35" s="2">
        <v>447.99999999999972</v>
      </c>
      <c r="G35" s="2"/>
      <c r="H35" s="2"/>
      <c r="I35" s="2" t="s">
        <v>46</v>
      </c>
      <c r="J35" s="2"/>
    </row>
    <row r="36" spans="1:10">
      <c r="A36" s="2">
        <v>3</v>
      </c>
      <c r="B36" s="2">
        <v>335.99999999999994</v>
      </c>
      <c r="C36" s="2"/>
      <c r="D36" s="2">
        <v>503.9999999999996</v>
      </c>
      <c r="E36" s="2"/>
      <c r="F36" s="2">
        <v>672.00000000000023</v>
      </c>
      <c r="G36" s="2"/>
      <c r="H36" s="2"/>
      <c r="I36" s="2" t="s">
        <v>47</v>
      </c>
      <c r="J36" s="2"/>
    </row>
    <row r="37" spans="1:10">
      <c r="A37" s="2">
        <v>4</v>
      </c>
      <c r="B37" s="2">
        <v>447.99999999999972</v>
      </c>
      <c r="C37" s="2"/>
      <c r="D37" s="2">
        <v>672.00000000000023</v>
      </c>
      <c r="E37" s="2"/>
      <c r="F37" s="2">
        <v>896.00000000000114</v>
      </c>
      <c r="G37" s="2"/>
      <c r="H37" s="2"/>
      <c r="I37" s="2"/>
      <c r="J37" s="2"/>
    </row>
    <row r="38" spans="1:10">
      <c r="A38" s="2">
        <v>5</v>
      </c>
      <c r="B38" s="2">
        <v>559.99999999999977</v>
      </c>
      <c r="C38" s="2"/>
      <c r="D38" s="2">
        <v>840.00000000000091</v>
      </c>
      <c r="E38" s="2"/>
      <c r="F38" s="2">
        <v>1120.0000000000009</v>
      </c>
      <c r="G38" s="2"/>
      <c r="H38" s="2"/>
      <c r="I38" s="2"/>
      <c r="J38" s="2"/>
    </row>
    <row r="39" spans="1:10">
      <c r="A39" s="2">
        <v>6</v>
      </c>
      <c r="B39" s="2">
        <v>672.00000000000023</v>
      </c>
      <c r="C39" s="2"/>
      <c r="D39" s="2">
        <v>1008.0000000000016</v>
      </c>
      <c r="E39" s="2"/>
      <c r="F39" s="2">
        <v>1343.9999999999991</v>
      </c>
      <c r="G39" s="2"/>
      <c r="H39" s="2"/>
      <c r="I39" s="2"/>
      <c r="J39" s="2"/>
    </row>
    <row r="40" spans="1:10">
      <c r="A40" s="2">
        <v>7</v>
      </c>
      <c r="B40" s="2">
        <v>784.00000000000068</v>
      </c>
      <c r="C40" s="2"/>
      <c r="D40" s="2">
        <v>1176.0000000000005</v>
      </c>
      <c r="E40" s="2"/>
      <c r="F40" s="2">
        <v>1567.9999999999973</v>
      </c>
      <c r="G40" s="2"/>
      <c r="H40" s="2"/>
      <c r="I40" s="2"/>
      <c r="J40" s="2"/>
    </row>
    <row r="42" spans="1:10">
      <c r="A42" s="3" t="s">
        <v>38</v>
      </c>
      <c r="B42" s="3" t="s">
        <v>49</v>
      </c>
      <c r="C42" s="3" t="s">
        <v>40</v>
      </c>
      <c r="D42" s="3" t="s">
        <v>41</v>
      </c>
      <c r="E42" s="3" t="s">
        <v>40</v>
      </c>
      <c r="F42" s="3" t="s">
        <v>42</v>
      </c>
      <c r="G42" s="3" t="s">
        <v>40</v>
      </c>
      <c r="H42" s="3"/>
      <c r="I42" s="3" t="s">
        <v>43</v>
      </c>
      <c r="J42" s="3" t="s">
        <v>44</v>
      </c>
    </row>
    <row r="43" spans="1:10">
      <c r="A43" s="3">
        <v>1</v>
      </c>
      <c r="B43" s="3">
        <v>142.5</v>
      </c>
      <c r="C43" s="3"/>
      <c r="D43" s="3">
        <v>259.5</v>
      </c>
      <c r="E43" s="3"/>
      <c r="F43" s="3">
        <v>376.5</v>
      </c>
      <c r="G43" s="3"/>
      <c r="H43" s="3"/>
      <c r="I43" s="3" t="s">
        <v>45</v>
      </c>
      <c r="J43" s="3">
        <v>1</v>
      </c>
    </row>
    <row r="44" spans="1:10">
      <c r="A44" s="3">
        <v>2</v>
      </c>
      <c r="B44" s="3">
        <v>376.5</v>
      </c>
      <c r="C44" s="3"/>
      <c r="D44" s="3">
        <v>610.5</v>
      </c>
      <c r="E44" s="3"/>
      <c r="F44" s="3">
        <v>844.5</v>
      </c>
      <c r="G44" s="3"/>
      <c r="H44" s="3"/>
      <c r="I44" s="3" t="s">
        <v>46</v>
      </c>
      <c r="J44" s="3"/>
    </row>
    <row r="45" spans="1:10">
      <c r="A45" s="3">
        <v>3</v>
      </c>
      <c r="B45" s="3">
        <v>610.5</v>
      </c>
      <c r="C45" s="3"/>
      <c r="D45" s="3">
        <v>961.5</v>
      </c>
      <c r="E45" s="3"/>
      <c r="F45" s="3">
        <v>1312.5</v>
      </c>
      <c r="G45" s="3"/>
      <c r="H45" s="3"/>
      <c r="I45" s="3" t="s">
        <v>47</v>
      </c>
      <c r="J45" s="3"/>
    </row>
    <row r="46" spans="1:10">
      <c r="A46" s="3">
        <v>4</v>
      </c>
      <c r="B46" s="3">
        <v>844.5</v>
      </c>
      <c r="C46" s="3"/>
      <c r="D46" s="3">
        <v>1312.5</v>
      </c>
      <c r="E46" s="3"/>
      <c r="F46" s="3">
        <v>1780.5</v>
      </c>
      <c r="G46" s="3"/>
      <c r="H46" s="3"/>
      <c r="I46" s="3"/>
      <c r="J46" s="3"/>
    </row>
    <row r="47" spans="1:10">
      <c r="A47" s="3">
        <v>5</v>
      </c>
      <c r="B47" s="3">
        <v>1078.5</v>
      </c>
      <c r="C47" s="3"/>
      <c r="D47" s="3">
        <v>1663.5</v>
      </c>
      <c r="E47" s="3"/>
      <c r="F47" s="3">
        <v>2248.5</v>
      </c>
      <c r="G47" s="3"/>
      <c r="H47" s="3"/>
      <c r="I47" s="3"/>
      <c r="J47" s="3"/>
    </row>
    <row r="48" spans="1:10">
      <c r="A48" s="3">
        <v>6</v>
      </c>
      <c r="B48" s="3">
        <v>1312.5</v>
      </c>
      <c r="C48" s="3"/>
      <c r="D48" s="3">
        <v>2014.5</v>
      </c>
      <c r="E48" s="3"/>
      <c r="F48" s="3">
        <v>2716.5</v>
      </c>
      <c r="G48" s="3"/>
      <c r="H48" s="3"/>
      <c r="I48" s="3"/>
      <c r="J48" s="3"/>
    </row>
    <row r="49" spans="1:10">
      <c r="A49" s="3">
        <v>7</v>
      </c>
      <c r="B49" s="3">
        <v>1546.5</v>
      </c>
      <c r="C49" s="3"/>
      <c r="D49" s="3">
        <v>2365.5</v>
      </c>
      <c r="E49" s="3"/>
      <c r="F49" s="3">
        <v>3184.5</v>
      </c>
      <c r="G49" s="3"/>
      <c r="H49" s="3"/>
      <c r="I49" s="3"/>
      <c r="J49" s="3"/>
    </row>
    <row r="51" spans="1:10">
      <c r="A51" s="4" t="s">
        <v>38</v>
      </c>
      <c r="B51" s="4" t="s">
        <v>50</v>
      </c>
      <c r="C51" s="4" t="s">
        <v>40</v>
      </c>
      <c r="D51" s="4" t="s">
        <v>41</v>
      </c>
      <c r="E51" s="4" t="s">
        <v>40</v>
      </c>
      <c r="F51" s="4" t="s">
        <v>42</v>
      </c>
      <c r="G51" s="4" t="s">
        <v>40</v>
      </c>
      <c r="H51" s="4"/>
      <c r="I51" s="4" t="s">
        <v>43</v>
      </c>
      <c r="J51" s="4" t="s">
        <v>44</v>
      </c>
    </row>
    <row r="52" spans="1:10">
      <c r="A52" s="4">
        <v>1</v>
      </c>
      <c r="B52" s="4">
        <v>142.5</v>
      </c>
      <c r="C52" s="4"/>
      <c r="D52" s="4">
        <v>274.83333333333337</v>
      </c>
      <c r="E52" s="4"/>
      <c r="F52" s="4">
        <v>414.83333333333343</v>
      </c>
      <c r="G52" s="4"/>
      <c r="H52" s="4"/>
      <c r="I52" s="4" t="s">
        <v>45</v>
      </c>
      <c r="J52" s="4">
        <v>1</v>
      </c>
    </row>
    <row r="53" spans="1:10">
      <c r="A53" s="4">
        <v>2</v>
      </c>
      <c r="B53" s="4">
        <v>414.83333333333343</v>
      </c>
      <c r="C53" s="4"/>
      <c r="D53" s="4">
        <v>694.83333333333337</v>
      </c>
      <c r="E53" s="4"/>
      <c r="F53" s="4">
        <v>974.83333333333314</v>
      </c>
      <c r="G53" s="4"/>
      <c r="H53" s="4"/>
      <c r="I53" s="4" t="s">
        <v>46</v>
      </c>
      <c r="J53" s="4">
        <v>2</v>
      </c>
    </row>
    <row r="54" spans="1:10">
      <c r="A54" s="4">
        <v>3</v>
      </c>
      <c r="B54" s="4">
        <v>694.83333333333337</v>
      </c>
      <c r="C54" s="4"/>
      <c r="D54" s="4">
        <v>1114.8333333333333</v>
      </c>
      <c r="E54" s="4"/>
      <c r="F54" s="4">
        <v>1534.8333333333339</v>
      </c>
      <c r="G54" s="4"/>
      <c r="H54" s="4"/>
      <c r="I54" s="4" t="s">
        <v>47</v>
      </c>
      <c r="J54" s="4"/>
    </row>
    <row r="55" spans="1:10">
      <c r="A55" s="4">
        <v>4</v>
      </c>
      <c r="B55" s="4">
        <v>974.83333333333314</v>
      </c>
      <c r="C55" s="4"/>
      <c r="D55" s="4">
        <v>1534.8333333333339</v>
      </c>
      <c r="E55" s="4"/>
      <c r="F55" s="4">
        <v>2094.8333333333344</v>
      </c>
      <c r="G55" s="4"/>
      <c r="H55" s="4"/>
      <c r="I55" s="4"/>
      <c r="J55" s="4"/>
    </row>
    <row r="56" spans="1:10">
      <c r="A56" s="4">
        <v>5</v>
      </c>
      <c r="B56" s="4">
        <v>1254.8333333333335</v>
      </c>
      <c r="C56" s="4"/>
      <c r="D56" s="4">
        <v>1954.8333333333346</v>
      </c>
      <c r="E56" s="4"/>
      <c r="F56" s="4">
        <v>2654.8333333333326</v>
      </c>
      <c r="G56" s="4"/>
      <c r="H56" s="4"/>
      <c r="I56" s="4"/>
      <c r="J56" s="4"/>
    </row>
    <row r="57" spans="1:10">
      <c r="A57" s="4">
        <v>6</v>
      </c>
      <c r="B57" s="4">
        <v>1534.8333333333339</v>
      </c>
      <c r="C57" s="4"/>
      <c r="D57" s="4">
        <v>2374.8333333333335</v>
      </c>
      <c r="E57" s="4"/>
      <c r="F57" s="4">
        <v>3214.8333333333308</v>
      </c>
      <c r="G57" s="4"/>
      <c r="H57" s="4"/>
      <c r="I57" s="4"/>
      <c r="J57" s="4"/>
    </row>
    <row r="58" spans="1:10">
      <c r="A58" s="4">
        <v>7</v>
      </c>
      <c r="B58" s="4">
        <v>1814.8333333333344</v>
      </c>
      <c r="C58" s="4"/>
      <c r="D58" s="4">
        <v>2794.8333333333321</v>
      </c>
      <c r="E58" s="4"/>
      <c r="F58" s="4">
        <v>3774.8333333333289</v>
      </c>
      <c r="G58" s="4"/>
      <c r="H58" s="4"/>
      <c r="I58" s="4"/>
      <c r="J58" s="4"/>
    </row>
    <row r="60" spans="1:10">
      <c r="A60" s="25"/>
      <c r="B60" s="25"/>
      <c r="C60" s="25"/>
      <c r="D60" s="25" t="s">
        <v>143</v>
      </c>
      <c r="E60" s="25"/>
      <c r="F60" s="25"/>
      <c r="G60" s="25"/>
      <c r="H60" s="25"/>
      <c r="I60" s="25"/>
      <c r="J60" s="25"/>
    </row>
    <row r="61" spans="1:10">
      <c r="A61" s="1" t="s">
        <v>38</v>
      </c>
      <c r="B61" s="1" t="s">
        <v>39</v>
      </c>
      <c r="C61" s="1" t="s">
        <v>40</v>
      </c>
      <c r="D61" s="1" t="s">
        <v>41</v>
      </c>
      <c r="E61" s="1" t="s">
        <v>40</v>
      </c>
      <c r="F61" s="1" t="s">
        <v>42</v>
      </c>
      <c r="G61" s="1" t="s">
        <v>40</v>
      </c>
      <c r="H61" s="1"/>
      <c r="I61" s="1" t="s">
        <v>43</v>
      </c>
      <c r="J61" s="1" t="s">
        <v>44</v>
      </c>
    </row>
    <row r="62" spans="1:10">
      <c r="A62" s="1">
        <v>1</v>
      </c>
      <c r="B62" s="1">
        <v>33.716279999999998</v>
      </c>
      <c r="C62" s="1"/>
      <c r="D62" s="1">
        <v>50.574420000000018</v>
      </c>
      <c r="E62" s="1"/>
      <c r="F62" s="1">
        <v>67.432560000000038</v>
      </c>
      <c r="G62" s="1"/>
      <c r="H62" s="1"/>
      <c r="I62" s="1" t="s">
        <v>45</v>
      </c>
      <c r="J62" s="1">
        <v>3</v>
      </c>
    </row>
    <row r="63" spans="1:10">
      <c r="A63" s="1">
        <v>2</v>
      </c>
      <c r="B63" s="1">
        <v>67.432560000000038</v>
      </c>
      <c r="C63" s="1"/>
      <c r="D63" s="1">
        <v>122.51844000000001</v>
      </c>
      <c r="E63" s="1"/>
      <c r="F63" s="1">
        <v>195.19179000000008</v>
      </c>
      <c r="G63" s="1"/>
      <c r="H63" s="1"/>
      <c r="I63" s="1" t="s">
        <v>46</v>
      </c>
      <c r="J63" s="1">
        <v>4</v>
      </c>
    </row>
    <row r="64" spans="1:10">
      <c r="A64" s="1">
        <v>3</v>
      </c>
      <c r="B64" s="1">
        <v>122.51844000000001</v>
      </c>
      <c r="C64" s="1"/>
      <c r="D64" s="1">
        <v>237.33714000000009</v>
      </c>
      <c r="E64" s="1"/>
      <c r="F64" s="1">
        <v>363.77319000000011</v>
      </c>
      <c r="G64" s="1"/>
      <c r="H64" s="1"/>
      <c r="I64" s="1" t="s">
        <v>47</v>
      </c>
      <c r="J64" s="1">
        <v>7</v>
      </c>
    </row>
    <row r="65" spans="1:10">
      <c r="A65" s="1">
        <v>4</v>
      </c>
      <c r="B65" s="1">
        <v>195.19179000000008</v>
      </c>
      <c r="C65" s="1"/>
      <c r="D65" s="1">
        <v>363.77319000000011</v>
      </c>
      <c r="E65" s="1"/>
      <c r="F65" s="1">
        <v>541.14800076923098</v>
      </c>
      <c r="G65" s="1"/>
      <c r="H65" s="1"/>
      <c r="I65" s="1"/>
      <c r="J65" s="1"/>
    </row>
    <row r="66" spans="1:10">
      <c r="A66" s="1">
        <v>5</v>
      </c>
      <c r="B66" s="1">
        <v>279.4824900000001</v>
      </c>
      <c r="C66" s="1"/>
      <c r="D66" s="1">
        <v>494.60594538461555</v>
      </c>
      <c r="E66" s="1"/>
      <c r="F66" s="1">
        <v>727.31622230769267</v>
      </c>
      <c r="G66" s="1"/>
      <c r="H66" s="1"/>
      <c r="I66" s="1"/>
      <c r="J66" s="1"/>
    </row>
    <row r="67" spans="1:10">
      <c r="A67" s="1">
        <v>6</v>
      </c>
      <c r="B67" s="1">
        <v>363.77319000000011</v>
      </c>
      <c r="C67" s="1"/>
      <c r="D67" s="1">
        <v>634.23211153846182</v>
      </c>
      <c r="E67" s="1"/>
      <c r="F67" s="1">
        <v>913.48444384615436</v>
      </c>
      <c r="G67" s="1"/>
      <c r="H67" s="1"/>
      <c r="I67" s="1"/>
      <c r="J67" s="1"/>
    </row>
    <row r="68" spans="1:10">
      <c r="A68" s="1">
        <v>7</v>
      </c>
      <c r="B68" s="1">
        <v>448.06389000000013</v>
      </c>
      <c r="C68" s="1"/>
      <c r="D68" s="1">
        <v>773.85827769230809</v>
      </c>
      <c r="E68" s="1"/>
      <c r="F68" s="1">
        <v>1099.6526653846156</v>
      </c>
      <c r="G68" s="1"/>
      <c r="H68" s="1"/>
      <c r="I68" s="1"/>
      <c r="J68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3"/>
  <sheetViews>
    <sheetView tabSelected="1" topLeftCell="A30" zoomScaleNormal="100" workbookViewId="0">
      <selection activeCell="K25" sqref="K25"/>
    </sheetView>
  </sheetViews>
  <sheetFormatPr baseColWidth="10" defaultRowHeight="19"/>
  <cols>
    <col min="4" max="4" width="16.140625" style="22" customWidth="1"/>
    <col min="5" max="5" width="15.7109375" style="22" customWidth="1"/>
  </cols>
  <sheetData>
    <row r="1" spans="1:26">
      <c r="A1" s="5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  <c r="H1" s="11" t="s">
        <v>58</v>
      </c>
      <c r="N1">
        <v>6</v>
      </c>
      <c r="O1">
        <v>0.99</v>
      </c>
      <c r="P1">
        <v>0</v>
      </c>
      <c r="Q1">
        <v>80</v>
      </c>
      <c r="X1" s="12" t="s">
        <v>59</v>
      </c>
      <c r="Y1" s="12"/>
      <c r="Z1" s="12"/>
    </row>
    <row r="2" spans="1:26">
      <c r="A2" s="7">
        <v>3.99</v>
      </c>
      <c r="B2" s="8">
        <v>5</v>
      </c>
      <c r="C2" s="8">
        <v>8</v>
      </c>
      <c r="D2" s="8">
        <v>320</v>
      </c>
      <c r="E2" s="17">
        <v>0.2</v>
      </c>
      <c r="F2" s="8">
        <v>354.31199911421999</v>
      </c>
      <c r="G2" s="6">
        <v>1040</v>
      </c>
      <c r="H2" s="6">
        <v>2.9352661004989948</v>
      </c>
      <c r="J2" t="s">
        <v>60</v>
      </c>
      <c r="K2">
        <v>40</v>
      </c>
      <c r="N2">
        <v>30</v>
      </c>
      <c r="O2">
        <v>4.99</v>
      </c>
      <c r="P2" s="16">
        <v>0.25</v>
      </c>
      <c r="Q2">
        <v>500</v>
      </c>
      <c r="X2" s="12" t="s">
        <v>61</v>
      </c>
      <c r="Y2" s="12" t="s">
        <v>62</v>
      </c>
      <c r="Z2" s="12">
        <v>13.3333333</v>
      </c>
    </row>
    <row r="3" spans="1:26">
      <c r="A3" s="7">
        <v>7.99</v>
      </c>
      <c r="B3" s="8">
        <v>8</v>
      </c>
      <c r="C3" s="8">
        <v>12</v>
      </c>
      <c r="D3" s="8">
        <v>720</v>
      </c>
      <c r="E3" s="17">
        <v>0.4</v>
      </c>
      <c r="F3" s="8">
        <v>709.51199822622004</v>
      </c>
      <c r="G3" s="6">
        <v>2020</v>
      </c>
      <c r="H3" s="6">
        <v>2.8470272596517039</v>
      </c>
      <c r="J3" t="s">
        <v>52</v>
      </c>
      <c r="K3">
        <v>60</v>
      </c>
      <c r="N3">
        <v>68</v>
      </c>
      <c r="O3">
        <v>9.99</v>
      </c>
      <c r="P3" s="16">
        <v>0.5</v>
      </c>
      <c r="Q3">
        <v>1200</v>
      </c>
      <c r="X3" s="12"/>
      <c r="Y3" s="12" t="s">
        <v>63</v>
      </c>
      <c r="Z3" s="12">
        <v>0.06</v>
      </c>
    </row>
    <row r="4" spans="1:26">
      <c r="A4" s="7">
        <v>16.989999999999998</v>
      </c>
      <c r="B4" s="8">
        <v>16</v>
      </c>
      <c r="C4" s="8">
        <v>24</v>
      </c>
      <c r="D4" s="8">
        <v>1520</v>
      </c>
      <c r="E4" s="17">
        <v>0.53</v>
      </c>
      <c r="F4" s="8">
        <v>1508.71199622822</v>
      </c>
      <c r="G4" s="6">
        <v>4140</v>
      </c>
      <c r="H4" s="6">
        <v>2.7440624919467731</v>
      </c>
      <c r="N4">
        <v>128</v>
      </c>
      <c r="O4">
        <v>29.99</v>
      </c>
      <c r="P4" s="16">
        <v>0.56000000000000005</v>
      </c>
      <c r="Q4">
        <v>2500</v>
      </c>
      <c r="X4" s="12"/>
      <c r="Y4" s="12" t="s">
        <v>64</v>
      </c>
      <c r="Z4" s="12">
        <v>0.6</v>
      </c>
    </row>
    <row r="5" spans="1:26">
      <c r="A5" s="7">
        <v>34.99</v>
      </c>
      <c r="B5" s="8">
        <v>25</v>
      </c>
      <c r="C5" s="8">
        <v>40</v>
      </c>
      <c r="D5" s="8">
        <v>3600</v>
      </c>
      <c r="E5" s="17">
        <v>0.6</v>
      </c>
      <c r="F5" s="8">
        <v>3107.11199223222</v>
      </c>
      <c r="G5" s="6">
        <v>8000</v>
      </c>
      <c r="H5" s="6">
        <v>2.5747382199289892</v>
      </c>
      <c r="N5">
        <v>328</v>
      </c>
      <c r="O5">
        <v>49.99</v>
      </c>
      <c r="P5" s="16">
        <v>0.63</v>
      </c>
      <c r="Q5">
        <v>6500</v>
      </c>
      <c r="X5" s="12"/>
      <c r="Y5" s="12" t="s">
        <v>65</v>
      </c>
      <c r="Z5" s="12">
        <v>6</v>
      </c>
    </row>
    <row r="6" spans="1:26">
      <c r="A6" s="7">
        <v>54.99</v>
      </c>
      <c r="B6" s="8">
        <v>30</v>
      </c>
      <c r="C6" s="8">
        <v>56</v>
      </c>
      <c r="D6" s="8">
        <v>5920</v>
      </c>
      <c r="E6" s="17">
        <v>0.68</v>
      </c>
      <c r="F6" s="8">
        <v>4883.1119877922201</v>
      </c>
      <c r="G6" s="6">
        <v>12000</v>
      </c>
      <c r="H6" s="6">
        <v>2.4574492721035268</v>
      </c>
      <c r="N6">
        <v>648</v>
      </c>
      <c r="O6">
        <v>99.99</v>
      </c>
      <c r="P6" s="16">
        <v>0.75</v>
      </c>
      <c r="Q6">
        <v>14000</v>
      </c>
      <c r="X6" s="12"/>
      <c r="Y6" s="12" t="s">
        <v>66</v>
      </c>
      <c r="Z6" s="12">
        <v>60</v>
      </c>
    </row>
    <row r="7" spans="1:26">
      <c r="A7" s="7">
        <v>79.989999999999995</v>
      </c>
      <c r="B7" s="8">
        <v>40</v>
      </c>
      <c r="C7" s="13">
        <v>64</v>
      </c>
      <c r="D7" s="8">
        <v>8800</v>
      </c>
      <c r="E7" s="17">
        <v>0.72</v>
      </c>
      <c r="F7" s="8">
        <v>7103.1119822422197</v>
      </c>
      <c r="G7" s="6">
        <v>16600</v>
      </c>
      <c r="H7" s="6">
        <v>2.33700384303387</v>
      </c>
      <c r="X7" s="12"/>
      <c r="Y7" s="12" t="s">
        <v>67</v>
      </c>
      <c r="Z7" s="12">
        <v>2400</v>
      </c>
    </row>
    <row r="8" spans="1:26">
      <c r="B8" s="23"/>
      <c r="X8" s="12"/>
      <c r="Y8" s="12"/>
      <c r="Z8" s="12"/>
    </row>
    <row r="9" spans="1:26">
      <c r="X9" s="12" t="s">
        <v>68</v>
      </c>
      <c r="Y9" s="12" t="s">
        <v>69</v>
      </c>
      <c r="Z9" s="12">
        <v>50</v>
      </c>
    </row>
    <row r="10" spans="1:26">
      <c r="X10" s="12"/>
      <c r="Y10" s="12" t="s">
        <v>70</v>
      </c>
      <c r="Z10" s="12">
        <v>50</v>
      </c>
    </row>
    <row r="11" spans="1:26">
      <c r="X11" s="12"/>
      <c r="Y11" s="12" t="s">
        <v>71</v>
      </c>
      <c r="Z11" s="12">
        <v>20</v>
      </c>
    </row>
    <row r="12" spans="1:26">
      <c r="X12" s="12"/>
      <c r="Y12" s="12" t="s">
        <v>72</v>
      </c>
      <c r="Z12" s="12">
        <v>20</v>
      </c>
    </row>
    <row r="13" spans="1:26">
      <c r="X13" s="12"/>
      <c r="Y13" s="12" t="s">
        <v>73</v>
      </c>
      <c r="Z13" s="12">
        <v>20</v>
      </c>
    </row>
    <row r="14" spans="1:26">
      <c r="X14" s="12"/>
      <c r="Y14" s="12" t="s">
        <v>74</v>
      </c>
      <c r="Z14" s="12">
        <v>20</v>
      </c>
    </row>
    <row r="15" spans="1:26">
      <c r="A15" t="s">
        <v>40</v>
      </c>
      <c r="B15" t="s">
        <v>75</v>
      </c>
      <c r="C15" t="s">
        <v>76</v>
      </c>
      <c r="E15" t="s">
        <v>77</v>
      </c>
      <c r="F15" t="s">
        <v>78</v>
      </c>
      <c r="G15" t="s">
        <v>79</v>
      </c>
      <c r="H15" t="s">
        <v>80</v>
      </c>
      <c r="I15" t="s">
        <v>81</v>
      </c>
      <c r="J15" t="s">
        <v>144</v>
      </c>
      <c r="K15" t="s">
        <v>145</v>
      </c>
      <c r="L15" t="s">
        <v>146</v>
      </c>
      <c r="M15" t="s">
        <v>147</v>
      </c>
      <c r="X15" s="12"/>
      <c r="Y15" s="12" t="s">
        <v>82</v>
      </c>
      <c r="Z15" s="12">
        <v>20</v>
      </c>
    </row>
    <row r="16" spans="1:26">
      <c r="A16">
        <v>0</v>
      </c>
      <c r="E16" t="s">
        <v>83</v>
      </c>
      <c r="F16">
        <v>40</v>
      </c>
      <c r="G16">
        <f>SUM($F$16:F16)</f>
        <v>40</v>
      </c>
      <c r="I16">
        <f>G16/$Z$2/6.66</f>
        <v>0.45045045157657659</v>
      </c>
      <c r="J16">
        <v>1</v>
      </c>
      <c r="K16">
        <f>IF(J16&lt;&gt;1,F16,0)</f>
        <v>0</v>
      </c>
      <c r="L16">
        <f>SUM($K$16:K16)</f>
        <v>0</v>
      </c>
      <c r="M16">
        <f>L16/$Z$2/6.66</f>
        <v>0</v>
      </c>
      <c r="X16" s="12"/>
      <c r="Y16" s="12"/>
      <c r="Z16" s="12"/>
    </row>
    <row r="17" spans="1:26">
      <c r="A17">
        <v>1</v>
      </c>
      <c r="B17">
        <v>5</v>
      </c>
      <c r="C17">
        <f>SUM($B$17:B17)</f>
        <v>5</v>
      </c>
      <c r="E17" s="29" t="s">
        <v>125</v>
      </c>
      <c r="F17">
        <v>1200</v>
      </c>
      <c r="G17" s="22">
        <f>SUM($F$16:F17)</f>
        <v>1240</v>
      </c>
      <c r="I17" s="22">
        <f t="shared" ref="I17:I80" si="0">G17/$Z$2/6.66</f>
        <v>13.963963998873874</v>
      </c>
      <c r="K17" s="22">
        <f t="shared" ref="K17:K80" si="1">IF(J17&lt;&gt;1,F17,0)</f>
        <v>1200</v>
      </c>
      <c r="L17" s="22">
        <f>SUM($K$16:K17)</f>
        <v>1200</v>
      </c>
      <c r="M17" s="22">
        <f t="shared" ref="M17:M80" si="2">L17/$Z$2/6.66</f>
        <v>13.513513547297299</v>
      </c>
      <c r="X17" s="12"/>
      <c r="Y17" s="12" t="s">
        <v>84</v>
      </c>
      <c r="Z17" s="12">
        <v>70</v>
      </c>
    </row>
    <row r="18" spans="1:26">
      <c r="A18">
        <v>2</v>
      </c>
      <c r="B18">
        <v>5</v>
      </c>
      <c r="C18" s="22">
        <f>SUM($B$17:B18)</f>
        <v>10</v>
      </c>
      <c r="E18" t="s">
        <v>85</v>
      </c>
      <c r="F18">
        <v>50</v>
      </c>
      <c r="G18" s="22">
        <f>SUM($F$16:F18)</f>
        <v>1290</v>
      </c>
      <c r="I18" s="22">
        <f t="shared" si="0"/>
        <v>14.527027063344594</v>
      </c>
      <c r="K18" s="22">
        <f t="shared" si="1"/>
        <v>50</v>
      </c>
      <c r="L18" s="22">
        <f>SUM($K$16:K18)</f>
        <v>1250</v>
      </c>
      <c r="M18" s="22">
        <f t="shared" si="2"/>
        <v>14.076576611768019</v>
      </c>
      <c r="X18" s="12"/>
      <c r="Y18" s="12" t="s">
        <v>86</v>
      </c>
      <c r="Z18" s="12" t="s">
        <v>87</v>
      </c>
    </row>
    <row r="19" spans="1:26">
      <c r="A19">
        <v>3</v>
      </c>
      <c r="B19">
        <v>5</v>
      </c>
      <c r="C19" s="22">
        <f>SUM($B$17:B19)</f>
        <v>15</v>
      </c>
      <c r="E19" t="s">
        <v>83</v>
      </c>
      <c r="F19" s="23">
        <v>40</v>
      </c>
      <c r="G19" s="22">
        <f>SUM($F$16:F19)</f>
        <v>1330</v>
      </c>
      <c r="I19" s="22">
        <f t="shared" si="0"/>
        <v>14.977477514921171</v>
      </c>
      <c r="J19">
        <v>1</v>
      </c>
      <c r="K19" s="22">
        <f t="shared" si="1"/>
        <v>0</v>
      </c>
      <c r="L19" s="22">
        <f>SUM($K$16:K19)</f>
        <v>1250</v>
      </c>
      <c r="M19" s="22">
        <f t="shared" si="2"/>
        <v>14.076576611768019</v>
      </c>
      <c r="X19" s="12"/>
      <c r="Y19" s="12"/>
      <c r="Z19" s="12"/>
    </row>
    <row r="20" spans="1:26">
      <c r="A20">
        <v>4</v>
      </c>
      <c r="B20">
        <v>5</v>
      </c>
      <c r="C20" s="22">
        <f>SUM($B$17:B20)</f>
        <v>20</v>
      </c>
      <c r="E20" t="s">
        <v>88</v>
      </c>
      <c r="F20">
        <v>30</v>
      </c>
      <c r="G20" s="22">
        <f>SUM($F$16:F20)</f>
        <v>1360</v>
      </c>
      <c r="I20" s="22">
        <f t="shared" si="0"/>
        <v>15.315315353603603</v>
      </c>
      <c r="K20" s="22">
        <f t="shared" si="1"/>
        <v>30</v>
      </c>
      <c r="L20" s="22">
        <f>SUM($K$16:K20)</f>
        <v>1280</v>
      </c>
      <c r="M20" s="22">
        <f t="shared" si="2"/>
        <v>14.414414450450451</v>
      </c>
      <c r="X20" s="12" t="s">
        <v>89</v>
      </c>
      <c r="Y20" s="12"/>
      <c r="Z20" s="12"/>
    </row>
    <row r="21" spans="1:26">
      <c r="A21">
        <v>5</v>
      </c>
      <c r="B21">
        <v>10</v>
      </c>
      <c r="C21" s="22">
        <f>SUM($B$17:B21)</f>
        <v>30</v>
      </c>
      <c r="E21" t="s">
        <v>90</v>
      </c>
      <c r="F21">
        <v>60</v>
      </c>
      <c r="G21" s="22">
        <f>SUM($F$16:F21)</f>
        <v>1420</v>
      </c>
      <c r="I21" s="22">
        <f t="shared" si="0"/>
        <v>15.990991030968468</v>
      </c>
      <c r="J21">
        <v>1</v>
      </c>
      <c r="K21" s="22">
        <f t="shared" si="1"/>
        <v>0</v>
      </c>
      <c r="L21" s="22">
        <f>SUM($K$16:K21)</f>
        <v>1280</v>
      </c>
      <c r="M21" s="22">
        <f t="shared" si="2"/>
        <v>14.414414450450451</v>
      </c>
      <c r="X21" s="12" t="s">
        <v>91</v>
      </c>
      <c r="Y21" s="12" t="s">
        <v>92</v>
      </c>
      <c r="Z21" s="12" t="s">
        <v>57</v>
      </c>
    </row>
    <row r="22" spans="1:26">
      <c r="A22">
        <v>6</v>
      </c>
      <c r="B22">
        <v>10</v>
      </c>
      <c r="C22" s="22">
        <f>SUM($B$17:B22)</f>
        <v>40</v>
      </c>
      <c r="E22" t="s">
        <v>85</v>
      </c>
      <c r="F22">
        <v>50</v>
      </c>
      <c r="G22" s="22">
        <f>SUM($F$16:F22)</f>
        <v>1470</v>
      </c>
      <c r="I22" s="22">
        <f t="shared" si="0"/>
        <v>16.554054095439188</v>
      </c>
      <c r="K22" s="22">
        <f t="shared" si="1"/>
        <v>50</v>
      </c>
      <c r="L22" s="22">
        <f>SUM($K$16:K22)</f>
        <v>1330</v>
      </c>
      <c r="M22" s="22">
        <f t="shared" si="2"/>
        <v>14.977477514921171</v>
      </c>
      <c r="X22" s="12"/>
      <c r="Y22" s="12"/>
      <c r="Z22" s="12"/>
    </row>
    <row r="23" spans="1:26">
      <c r="A23">
        <v>7</v>
      </c>
      <c r="B23">
        <v>10</v>
      </c>
      <c r="C23" s="22">
        <f>SUM($B$17:B23)</f>
        <v>50</v>
      </c>
      <c r="E23" t="s">
        <v>83</v>
      </c>
      <c r="F23">
        <v>40</v>
      </c>
      <c r="G23" s="22">
        <f>SUM($F$16:F23)</f>
        <v>1510</v>
      </c>
      <c r="I23" s="22">
        <f t="shared" si="0"/>
        <v>17.004504547015767</v>
      </c>
      <c r="J23">
        <v>1</v>
      </c>
      <c r="K23" s="22">
        <f t="shared" si="1"/>
        <v>0</v>
      </c>
      <c r="L23" s="22">
        <f>SUM($K$16:K23)</f>
        <v>1330</v>
      </c>
      <c r="M23" s="22">
        <f t="shared" si="2"/>
        <v>14.977477514921171</v>
      </c>
      <c r="X23" s="12"/>
      <c r="Y23" s="12"/>
      <c r="Z23" s="12"/>
    </row>
    <row r="24" spans="1:26">
      <c r="A24">
        <v>8</v>
      </c>
      <c r="B24">
        <v>10</v>
      </c>
      <c r="C24" s="22">
        <f>SUM($B$17:B24)</f>
        <v>60</v>
      </c>
      <c r="E24" t="s">
        <v>88</v>
      </c>
      <c r="F24">
        <v>30</v>
      </c>
      <c r="G24" s="22">
        <f>SUM($F$16:F24)</f>
        <v>1540</v>
      </c>
      <c r="I24" s="22">
        <f t="shared" si="0"/>
        <v>17.342342385698199</v>
      </c>
      <c r="K24" s="22">
        <f t="shared" si="1"/>
        <v>30</v>
      </c>
      <c r="L24" s="22">
        <f>SUM($K$16:K24)</f>
        <v>1360</v>
      </c>
      <c r="M24" s="22">
        <f t="shared" si="2"/>
        <v>15.315315353603603</v>
      </c>
      <c r="X24" s="12"/>
      <c r="Y24" s="12"/>
      <c r="Z24" s="12"/>
    </row>
    <row r="25" spans="1:26">
      <c r="A25">
        <v>9</v>
      </c>
      <c r="B25">
        <v>10</v>
      </c>
      <c r="C25" s="22">
        <f>SUM($B$17:B25)</f>
        <v>70</v>
      </c>
      <c r="E25" t="s">
        <v>90</v>
      </c>
      <c r="F25">
        <v>60</v>
      </c>
      <c r="G25" s="22">
        <f>SUM($F$16:F25)</f>
        <v>1600</v>
      </c>
      <c r="I25" s="22">
        <f t="shared" si="0"/>
        <v>18.018018063063064</v>
      </c>
      <c r="J25">
        <v>1</v>
      </c>
      <c r="K25" s="22">
        <f t="shared" si="1"/>
        <v>0</v>
      </c>
      <c r="L25" s="22">
        <f>SUM($K$16:K25)</f>
        <v>1360</v>
      </c>
      <c r="M25" s="22">
        <f t="shared" si="2"/>
        <v>15.315315353603603</v>
      </c>
      <c r="X25" s="12"/>
      <c r="Y25" s="12"/>
      <c r="Z25" s="12"/>
    </row>
    <row r="26" spans="1:26">
      <c r="A26">
        <v>10</v>
      </c>
      <c r="B26">
        <v>10</v>
      </c>
      <c r="C26" s="22">
        <f>SUM($B$17:B26)</f>
        <v>80</v>
      </c>
      <c r="D26" t="s">
        <v>93</v>
      </c>
      <c r="E26" s="15" t="s">
        <v>94</v>
      </c>
      <c r="F26">
        <v>750</v>
      </c>
      <c r="G26" s="22">
        <f>SUM($F$16:F26)</f>
        <v>2350</v>
      </c>
      <c r="I26" s="22">
        <f t="shared" si="0"/>
        <v>26.463964030123872</v>
      </c>
      <c r="K26" s="22">
        <f t="shared" si="1"/>
        <v>750</v>
      </c>
      <c r="L26" s="22">
        <f>SUM($K$16:K26)</f>
        <v>2110</v>
      </c>
      <c r="M26" s="22">
        <f t="shared" si="2"/>
        <v>23.761261320664413</v>
      </c>
      <c r="X26" s="12"/>
      <c r="Y26" s="12"/>
      <c r="Z26" s="12"/>
    </row>
    <row r="27" spans="1:26">
      <c r="A27">
        <v>11</v>
      </c>
      <c r="B27">
        <v>10</v>
      </c>
      <c r="C27" s="22">
        <f>SUM($B$17:B27)</f>
        <v>90</v>
      </c>
      <c r="E27" t="s">
        <v>95</v>
      </c>
      <c r="F27">
        <v>100</v>
      </c>
      <c r="G27" s="22">
        <f>SUM($F$16:F27)</f>
        <v>2450</v>
      </c>
      <c r="I27" s="22">
        <f t="shared" si="0"/>
        <v>27.590090159065316</v>
      </c>
      <c r="K27" s="22">
        <f t="shared" si="1"/>
        <v>100</v>
      </c>
      <c r="L27" s="22">
        <f>SUM($K$16:K27)</f>
        <v>2210</v>
      </c>
      <c r="M27" s="22">
        <f t="shared" si="2"/>
        <v>24.887387449605853</v>
      </c>
      <c r="X27" s="12"/>
      <c r="Y27" s="12"/>
      <c r="Z27" s="12"/>
    </row>
    <row r="28" spans="1:26">
      <c r="A28">
        <v>12</v>
      </c>
      <c r="B28">
        <v>10</v>
      </c>
      <c r="C28" s="22">
        <f>SUM($B$17:B28)</f>
        <v>100</v>
      </c>
      <c r="E28" t="s">
        <v>96</v>
      </c>
      <c r="F28" s="23">
        <v>80</v>
      </c>
      <c r="G28" s="22">
        <f>SUM($F$16:F28)</f>
        <v>2530</v>
      </c>
      <c r="I28" s="22">
        <f t="shared" si="0"/>
        <v>28.49099106221847</v>
      </c>
      <c r="J28">
        <v>1</v>
      </c>
      <c r="K28" s="22">
        <f t="shared" si="1"/>
        <v>0</v>
      </c>
      <c r="L28" s="22">
        <f>SUM($K$16:K28)</f>
        <v>2210</v>
      </c>
      <c r="M28" s="22">
        <f t="shared" si="2"/>
        <v>24.887387449605853</v>
      </c>
      <c r="X28" s="12"/>
      <c r="Y28" s="12"/>
      <c r="Z28" s="12"/>
    </row>
    <row r="29" spans="1:26">
      <c r="A29">
        <v>13</v>
      </c>
      <c r="B29">
        <v>10</v>
      </c>
      <c r="C29" s="22">
        <f>SUM($B$17:B29)</f>
        <v>110</v>
      </c>
      <c r="E29" t="s">
        <v>97</v>
      </c>
      <c r="F29">
        <v>60</v>
      </c>
      <c r="G29" s="22">
        <f>SUM($F$16:F29)</f>
        <v>2590</v>
      </c>
      <c r="I29" s="22">
        <f t="shared" si="0"/>
        <v>29.166666739583334</v>
      </c>
      <c r="K29" s="22">
        <f t="shared" si="1"/>
        <v>60</v>
      </c>
      <c r="L29" s="22">
        <f>SUM($K$16:K29)</f>
        <v>2270</v>
      </c>
      <c r="M29" s="22">
        <f t="shared" si="2"/>
        <v>25.563063126970722</v>
      </c>
      <c r="X29" s="12"/>
      <c r="Y29" s="12"/>
      <c r="Z29" s="12"/>
    </row>
    <row r="30" spans="1:26">
      <c r="A30">
        <v>14</v>
      </c>
      <c r="B30">
        <v>10</v>
      </c>
      <c r="C30" s="22">
        <f>SUM($B$17:B30)</f>
        <v>120</v>
      </c>
      <c r="E30" t="s">
        <v>98</v>
      </c>
      <c r="F30">
        <v>120</v>
      </c>
      <c r="G30" s="22">
        <f>SUM($F$16:F30)</f>
        <v>2710</v>
      </c>
      <c r="I30" s="22">
        <f t="shared" si="0"/>
        <v>30.518018094313064</v>
      </c>
      <c r="K30" s="22">
        <f t="shared" si="1"/>
        <v>120</v>
      </c>
      <c r="L30" s="22">
        <f>SUM($K$16:K30)</f>
        <v>2390</v>
      </c>
      <c r="M30" s="22">
        <f t="shared" si="2"/>
        <v>26.914414481700451</v>
      </c>
      <c r="X30" s="12"/>
      <c r="Y30" s="12"/>
      <c r="Z30" s="12"/>
    </row>
    <row r="31" spans="1:26">
      <c r="A31">
        <v>15</v>
      </c>
      <c r="B31">
        <v>10</v>
      </c>
      <c r="C31" s="22">
        <f>SUM($B$17:B31)</f>
        <v>130</v>
      </c>
      <c r="E31" t="s">
        <v>99</v>
      </c>
      <c r="F31">
        <v>120</v>
      </c>
      <c r="G31" s="22">
        <f>SUM($F$16:F31)</f>
        <v>2830</v>
      </c>
      <c r="I31" s="22">
        <f t="shared" si="0"/>
        <v>31.869369449042793</v>
      </c>
      <c r="J31">
        <v>1</v>
      </c>
      <c r="K31" s="22">
        <f t="shared" si="1"/>
        <v>0</v>
      </c>
      <c r="L31" s="22">
        <f>SUM($K$16:K31)</f>
        <v>2390</v>
      </c>
      <c r="M31" s="22">
        <f t="shared" si="2"/>
        <v>26.914414481700451</v>
      </c>
      <c r="X31" s="12"/>
      <c r="Y31" s="12"/>
      <c r="Z31" s="12"/>
    </row>
    <row r="32" spans="1:26">
      <c r="A32">
        <v>16</v>
      </c>
      <c r="B32">
        <v>10</v>
      </c>
      <c r="C32" s="22">
        <f>SUM($B$17:B32)</f>
        <v>140</v>
      </c>
      <c r="E32" t="s">
        <v>95</v>
      </c>
      <c r="F32">
        <v>100</v>
      </c>
      <c r="G32" s="22">
        <f>SUM($F$16:F32)</f>
        <v>2930</v>
      </c>
      <c r="I32" s="22">
        <f t="shared" si="0"/>
        <v>32.995495577984236</v>
      </c>
      <c r="K32" s="22">
        <f t="shared" si="1"/>
        <v>100</v>
      </c>
      <c r="L32" s="22">
        <f>SUM($K$16:K32)</f>
        <v>2490</v>
      </c>
      <c r="M32" s="22">
        <f t="shared" si="2"/>
        <v>28.040540610641891</v>
      </c>
      <c r="X32" s="12" t="s">
        <v>100</v>
      </c>
      <c r="Y32" s="12">
        <v>50</v>
      </c>
      <c r="Z32" s="12">
        <v>80</v>
      </c>
    </row>
    <row r="33" spans="1:26">
      <c r="A33">
        <v>17</v>
      </c>
      <c r="B33">
        <v>10</v>
      </c>
      <c r="C33" s="22">
        <f>SUM($B$17:B33)</f>
        <v>150</v>
      </c>
      <c r="E33" t="s">
        <v>96</v>
      </c>
      <c r="F33">
        <v>80</v>
      </c>
      <c r="G33" s="22">
        <f>SUM($F$16:F33)</f>
        <v>3010</v>
      </c>
      <c r="I33" s="22">
        <f t="shared" si="0"/>
        <v>33.896396481137387</v>
      </c>
      <c r="J33">
        <v>1</v>
      </c>
      <c r="K33" s="22">
        <f t="shared" si="1"/>
        <v>0</v>
      </c>
      <c r="L33" s="22">
        <f>SUM($K$16:K33)</f>
        <v>2490</v>
      </c>
      <c r="M33" s="22">
        <f t="shared" si="2"/>
        <v>28.040540610641891</v>
      </c>
      <c r="X33" s="12" t="s">
        <v>101</v>
      </c>
      <c r="Y33" s="12">
        <v>250</v>
      </c>
      <c r="Z33" s="12">
        <v>400.8</v>
      </c>
    </row>
    <row r="34" spans="1:26">
      <c r="A34">
        <v>18</v>
      </c>
      <c r="B34">
        <v>10</v>
      </c>
      <c r="C34" s="22">
        <f>SUM($B$17:B34)</f>
        <v>160</v>
      </c>
      <c r="E34" t="s">
        <v>98</v>
      </c>
      <c r="F34">
        <v>120</v>
      </c>
      <c r="G34" s="22">
        <f>SUM($F$16:F34)</f>
        <v>3130</v>
      </c>
      <c r="I34" s="22">
        <f t="shared" si="0"/>
        <v>35.247747835867116</v>
      </c>
      <c r="K34" s="22">
        <f t="shared" si="1"/>
        <v>120</v>
      </c>
      <c r="L34" s="22">
        <f>SUM($K$16:K34)</f>
        <v>2610</v>
      </c>
      <c r="M34" s="22">
        <f t="shared" si="2"/>
        <v>29.39189196537162</v>
      </c>
      <c r="X34" s="12" t="s">
        <v>102</v>
      </c>
      <c r="Y34" s="12">
        <v>750</v>
      </c>
      <c r="Z34" s="12">
        <v>1573.8</v>
      </c>
    </row>
    <row r="35" spans="1:26">
      <c r="A35">
        <v>19</v>
      </c>
      <c r="B35">
        <v>10</v>
      </c>
      <c r="C35" s="22">
        <f>SUM($B$17:B35)</f>
        <v>170</v>
      </c>
      <c r="E35" t="s">
        <v>99</v>
      </c>
      <c r="F35">
        <v>120</v>
      </c>
      <c r="G35" s="22">
        <f>SUM($F$16:F35)</f>
        <v>3250</v>
      </c>
      <c r="I35" s="22">
        <f t="shared" si="0"/>
        <v>36.599099190596846</v>
      </c>
      <c r="J35">
        <v>1</v>
      </c>
      <c r="K35" s="22">
        <f t="shared" si="1"/>
        <v>0</v>
      </c>
      <c r="L35" s="22">
        <f>SUM($K$16:K35)</f>
        <v>2610</v>
      </c>
      <c r="M35" s="22">
        <f t="shared" si="2"/>
        <v>29.39189196537162</v>
      </c>
      <c r="X35" s="12" t="s">
        <v>103</v>
      </c>
      <c r="Y35" s="12">
        <v>2500</v>
      </c>
      <c r="Z35" s="12">
        <v>6492</v>
      </c>
    </row>
    <row r="36" spans="1:26">
      <c r="A36">
        <v>20</v>
      </c>
      <c r="B36">
        <v>10</v>
      </c>
      <c r="C36" s="22">
        <f>SUM($B$17:B36)</f>
        <v>180</v>
      </c>
      <c r="D36" t="s">
        <v>104</v>
      </c>
      <c r="E36" s="15" t="s">
        <v>105</v>
      </c>
      <c r="F36">
        <v>720</v>
      </c>
      <c r="G36" s="22">
        <f>SUM($F$16:F36)</f>
        <v>3970</v>
      </c>
      <c r="I36" s="22">
        <f t="shared" si="0"/>
        <v>44.707207318975229</v>
      </c>
      <c r="K36" s="22">
        <f t="shared" si="1"/>
        <v>720</v>
      </c>
      <c r="L36" s="22">
        <f>SUM($K$16:K36)</f>
        <v>3330</v>
      </c>
      <c r="M36" s="22">
        <f t="shared" si="2"/>
        <v>37.500000093750003</v>
      </c>
      <c r="X36" s="12" t="s">
        <v>106</v>
      </c>
      <c r="Y36" s="12">
        <v>720</v>
      </c>
      <c r="Z36" s="12">
        <v>1440</v>
      </c>
    </row>
    <row r="37" spans="1:26">
      <c r="A37">
        <v>21</v>
      </c>
      <c r="B37">
        <v>20</v>
      </c>
      <c r="C37" s="22">
        <f>SUM($B$17:B37)</f>
        <v>200</v>
      </c>
      <c r="E37" t="s">
        <v>107</v>
      </c>
      <c r="F37">
        <v>150</v>
      </c>
      <c r="G37" s="22">
        <f>SUM($F$16:F37)</f>
        <v>4120</v>
      </c>
      <c r="I37" s="22">
        <f t="shared" si="0"/>
        <v>46.39639651238739</v>
      </c>
      <c r="K37" s="22">
        <f t="shared" si="1"/>
        <v>150</v>
      </c>
      <c r="L37" s="22">
        <f>SUM($K$16:K37)</f>
        <v>3480</v>
      </c>
      <c r="M37" s="22">
        <f t="shared" si="2"/>
        <v>39.189189287162165</v>
      </c>
      <c r="X37" s="12"/>
      <c r="Y37" s="12"/>
      <c r="Z37" s="12"/>
    </row>
    <row r="38" spans="1:26">
      <c r="A38">
        <v>22</v>
      </c>
      <c r="B38">
        <v>20</v>
      </c>
      <c r="C38" s="22">
        <f>SUM($B$17:B38)</f>
        <v>220</v>
      </c>
      <c r="E38" t="s">
        <v>108</v>
      </c>
      <c r="F38" s="23">
        <v>120</v>
      </c>
      <c r="G38" s="22">
        <f>SUM($F$16:F38)</f>
        <v>4240</v>
      </c>
      <c r="I38" s="22">
        <f t="shared" si="0"/>
        <v>47.74774786711712</v>
      </c>
      <c r="J38">
        <v>1</v>
      </c>
      <c r="K38" s="22">
        <f t="shared" si="1"/>
        <v>0</v>
      </c>
      <c r="L38" s="22">
        <f>SUM($K$16:K38)</f>
        <v>3480</v>
      </c>
      <c r="M38" s="22">
        <f t="shared" si="2"/>
        <v>39.189189287162165</v>
      </c>
      <c r="X38" s="12"/>
      <c r="Y38" s="12"/>
      <c r="Z38" s="12"/>
    </row>
    <row r="39" spans="1:26">
      <c r="A39">
        <v>23</v>
      </c>
      <c r="B39">
        <v>20</v>
      </c>
      <c r="C39" s="22">
        <f>SUM($B$17:B39)</f>
        <v>240</v>
      </c>
      <c r="E39" t="s">
        <v>109</v>
      </c>
      <c r="F39">
        <v>90</v>
      </c>
      <c r="G39" s="22">
        <f>SUM($F$16:F39)</f>
        <v>4330</v>
      </c>
      <c r="I39" s="22">
        <f t="shared" si="0"/>
        <v>48.76126138316441</v>
      </c>
      <c r="K39" s="22">
        <f t="shared" si="1"/>
        <v>90</v>
      </c>
      <c r="L39" s="22">
        <f>SUM($K$16:K39)</f>
        <v>3570</v>
      </c>
      <c r="M39" s="22">
        <f t="shared" si="2"/>
        <v>40.202702803209462</v>
      </c>
      <c r="X39" s="12"/>
      <c r="Y39" s="12"/>
      <c r="Z39" s="12"/>
    </row>
    <row r="40" spans="1:26">
      <c r="A40">
        <v>24</v>
      </c>
      <c r="B40">
        <v>20</v>
      </c>
      <c r="C40" s="22">
        <f>SUM($B$17:B40)</f>
        <v>260</v>
      </c>
      <c r="E40" t="s">
        <v>110</v>
      </c>
      <c r="F40">
        <v>240</v>
      </c>
      <c r="G40" s="22">
        <f>SUM($F$16:F40)</f>
        <v>4570</v>
      </c>
      <c r="I40" s="22">
        <f t="shared" si="0"/>
        <v>51.463964092623876</v>
      </c>
      <c r="K40" s="22">
        <f t="shared" si="1"/>
        <v>240</v>
      </c>
      <c r="L40" s="22">
        <f>SUM($K$16:K40)</f>
        <v>3810</v>
      </c>
      <c r="M40" s="22">
        <f t="shared" si="2"/>
        <v>42.905405512668921</v>
      </c>
      <c r="X40" s="12"/>
      <c r="Y40" s="12"/>
      <c r="Z40" s="12"/>
    </row>
    <row r="41" spans="1:26">
      <c r="A41">
        <v>25</v>
      </c>
      <c r="B41">
        <v>30</v>
      </c>
      <c r="C41" s="22">
        <f>SUM($B$17:B41)</f>
        <v>290</v>
      </c>
      <c r="E41" t="s">
        <v>111</v>
      </c>
      <c r="F41">
        <v>180</v>
      </c>
      <c r="G41" s="22">
        <f>SUM($F$16:F41)</f>
        <v>4750</v>
      </c>
      <c r="I41" s="22">
        <f t="shared" si="0"/>
        <v>53.49099112471847</v>
      </c>
      <c r="J41">
        <v>1</v>
      </c>
      <c r="K41" s="22">
        <f t="shared" si="1"/>
        <v>0</v>
      </c>
      <c r="L41" s="22">
        <f>SUM($K$16:K41)</f>
        <v>3810</v>
      </c>
      <c r="M41" s="22">
        <f t="shared" si="2"/>
        <v>42.905405512668921</v>
      </c>
      <c r="X41" s="12"/>
      <c r="Y41" s="12"/>
      <c r="Z41" s="12"/>
    </row>
    <row r="42" spans="1:26">
      <c r="A42">
        <v>26</v>
      </c>
      <c r="B42">
        <v>30</v>
      </c>
      <c r="C42" s="22">
        <f>SUM($B$17:B42)</f>
        <v>320</v>
      </c>
      <c r="E42" t="s">
        <v>107</v>
      </c>
      <c r="F42">
        <v>150</v>
      </c>
      <c r="G42" s="22">
        <f>SUM($F$16:F42)</f>
        <v>4900</v>
      </c>
      <c r="I42" s="22">
        <f t="shared" si="0"/>
        <v>55.180180318130631</v>
      </c>
      <c r="K42" s="22">
        <f t="shared" si="1"/>
        <v>150</v>
      </c>
      <c r="L42" s="22">
        <f>SUM($K$16:K42)</f>
        <v>3960</v>
      </c>
      <c r="M42" s="22">
        <f t="shared" si="2"/>
        <v>44.594594706081082</v>
      </c>
      <c r="X42" s="12" t="s">
        <v>112</v>
      </c>
      <c r="Y42" s="12">
        <v>1200</v>
      </c>
      <c r="Z42" s="12">
        <v>2400</v>
      </c>
    </row>
    <row r="43" spans="1:26">
      <c r="A43">
        <v>27</v>
      </c>
      <c r="B43">
        <v>30</v>
      </c>
      <c r="C43" s="22">
        <f>SUM($B$17:B43)</f>
        <v>350</v>
      </c>
      <c r="E43" t="s">
        <v>108</v>
      </c>
      <c r="F43">
        <v>120</v>
      </c>
      <c r="G43" s="22">
        <f>SUM($F$16:F43)</f>
        <v>5020</v>
      </c>
      <c r="I43" s="22">
        <f t="shared" si="0"/>
        <v>56.531531672860361</v>
      </c>
      <c r="J43">
        <v>1</v>
      </c>
      <c r="K43" s="22">
        <f t="shared" si="1"/>
        <v>0</v>
      </c>
      <c r="L43" s="22">
        <f>SUM($K$16:K43)</f>
        <v>3960</v>
      </c>
      <c r="M43" s="22">
        <f t="shared" si="2"/>
        <v>44.594594706081082</v>
      </c>
      <c r="X43" s="12" t="s">
        <v>113</v>
      </c>
      <c r="Y43" s="12">
        <v>2000</v>
      </c>
      <c r="Z43" s="12">
        <v>4077.6</v>
      </c>
    </row>
    <row r="44" spans="1:26">
      <c r="A44">
        <v>28</v>
      </c>
      <c r="B44">
        <v>30</v>
      </c>
      <c r="C44" s="22">
        <f>SUM($B$17:B44)</f>
        <v>380</v>
      </c>
      <c r="E44" t="s">
        <v>110</v>
      </c>
      <c r="F44">
        <v>240</v>
      </c>
      <c r="G44" s="22">
        <f>SUM($F$16:F44)</f>
        <v>5260</v>
      </c>
      <c r="I44" s="22">
        <f t="shared" si="0"/>
        <v>59.234234382319826</v>
      </c>
      <c r="K44" s="22">
        <f t="shared" si="1"/>
        <v>240</v>
      </c>
      <c r="L44" s="22">
        <f>SUM($K$16:K44)</f>
        <v>4200</v>
      </c>
      <c r="M44" s="22">
        <f t="shared" si="2"/>
        <v>47.297297415540541</v>
      </c>
    </row>
    <row r="45" spans="1:26">
      <c r="A45">
        <v>29</v>
      </c>
      <c r="B45">
        <v>30</v>
      </c>
      <c r="C45" s="22">
        <f>SUM($B$17:B45)</f>
        <v>410</v>
      </c>
      <c r="E45" t="s">
        <v>111</v>
      </c>
      <c r="F45">
        <v>180</v>
      </c>
      <c r="G45" s="22">
        <f>SUM($F$16:F45)</f>
        <v>5440</v>
      </c>
      <c r="I45" s="22">
        <f t="shared" si="0"/>
        <v>61.261261414414413</v>
      </c>
      <c r="J45">
        <v>1</v>
      </c>
      <c r="K45" s="22">
        <f t="shared" si="1"/>
        <v>0</v>
      </c>
      <c r="L45" s="22">
        <f>SUM($K$16:K45)</f>
        <v>4200</v>
      </c>
      <c r="M45" s="22">
        <f t="shared" si="2"/>
        <v>47.297297415540541</v>
      </c>
    </row>
    <row r="46" spans="1:26">
      <c r="A46">
        <v>30</v>
      </c>
      <c r="B46">
        <v>30</v>
      </c>
      <c r="C46" s="22">
        <f>SUM($B$17:B46)</f>
        <v>440</v>
      </c>
      <c r="D46" t="s">
        <v>114</v>
      </c>
      <c r="E46" s="15" t="s">
        <v>113</v>
      </c>
      <c r="F46">
        <v>1000</v>
      </c>
      <c r="G46" s="22">
        <f>SUM($F$16:F46)</f>
        <v>6440</v>
      </c>
      <c r="I46" s="22">
        <f t="shared" si="0"/>
        <v>72.522522703828827</v>
      </c>
      <c r="K46" s="22">
        <f t="shared" si="1"/>
        <v>1000</v>
      </c>
      <c r="L46" s="22">
        <f>SUM($K$16:K46)</f>
        <v>5200</v>
      </c>
      <c r="M46" s="22">
        <f t="shared" si="2"/>
        <v>58.558558704954962</v>
      </c>
    </row>
    <row r="47" spans="1:26">
      <c r="A47">
        <v>31</v>
      </c>
      <c r="B47">
        <v>50</v>
      </c>
      <c r="C47" s="22">
        <f>SUM($B$17:B47)</f>
        <v>490</v>
      </c>
      <c r="E47" t="s">
        <v>115</v>
      </c>
      <c r="F47">
        <v>200</v>
      </c>
      <c r="G47" s="22">
        <f>SUM($F$16:F47)</f>
        <v>6640</v>
      </c>
      <c r="I47" s="22">
        <f t="shared" si="0"/>
        <v>74.774774961711714</v>
      </c>
      <c r="K47" s="22">
        <f t="shared" si="1"/>
        <v>200</v>
      </c>
      <c r="L47" s="22">
        <f>SUM($K$16:K47)</f>
        <v>5400</v>
      </c>
      <c r="M47" s="22">
        <f t="shared" si="2"/>
        <v>60.810810962837841</v>
      </c>
    </row>
    <row r="48" spans="1:26">
      <c r="A48">
        <v>32</v>
      </c>
      <c r="B48">
        <v>50</v>
      </c>
      <c r="C48" s="22">
        <f>SUM($B$17:B48)</f>
        <v>540</v>
      </c>
      <c r="E48" t="s">
        <v>116</v>
      </c>
      <c r="F48" s="23">
        <v>160</v>
      </c>
      <c r="G48" s="22">
        <f>SUM($F$16:F48)</f>
        <v>6800</v>
      </c>
      <c r="I48" s="22">
        <f t="shared" si="0"/>
        <v>76.576576768018029</v>
      </c>
      <c r="J48">
        <v>1</v>
      </c>
      <c r="K48" s="22">
        <f t="shared" si="1"/>
        <v>0</v>
      </c>
      <c r="L48" s="22">
        <f>SUM($K$16:K48)</f>
        <v>5400</v>
      </c>
      <c r="M48" s="22">
        <f t="shared" si="2"/>
        <v>60.810810962837841</v>
      </c>
    </row>
    <row r="49" spans="1:13">
      <c r="A49">
        <v>33</v>
      </c>
      <c r="B49">
        <v>50</v>
      </c>
      <c r="C49" s="22">
        <f>SUM($B$17:B49)</f>
        <v>590</v>
      </c>
      <c r="E49" t="s">
        <v>117</v>
      </c>
      <c r="F49">
        <v>120</v>
      </c>
      <c r="G49" s="22">
        <f>SUM($F$16:F49)</f>
        <v>6920</v>
      </c>
      <c r="I49" s="22">
        <f t="shared" si="0"/>
        <v>77.927928122747758</v>
      </c>
      <c r="K49" s="22">
        <f t="shared" si="1"/>
        <v>120</v>
      </c>
      <c r="L49" s="22">
        <f>SUM($K$16:K49)</f>
        <v>5520</v>
      </c>
      <c r="M49" s="22">
        <f t="shared" si="2"/>
        <v>62.162162317567571</v>
      </c>
    </row>
    <row r="50" spans="1:13">
      <c r="A50">
        <v>34</v>
      </c>
      <c r="B50">
        <v>60</v>
      </c>
      <c r="C50" s="22">
        <f>SUM($B$17:B50)</f>
        <v>650</v>
      </c>
      <c r="E50" t="s">
        <v>118</v>
      </c>
      <c r="F50">
        <v>360</v>
      </c>
      <c r="G50" s="22">
        <f>SUM($F$16:F50)</f>
        <v>7280</v>
      </c>
      <c r="I50" s="22">
        <f t="shared" si="0"/>
        <v>81.981982186936932</v>
      </c>
      <c r="K50" s="22">
        <f t="shared" si="1"/>
        <v>360</v>
      </c>
      <c r="L50" s="22">
        <f>SUM($K$16:K50)</f>
        <v>5880</v>
      </c>
      <c r="M50" s="22">
        <f t="shared" si="2"/>
        <v>66.216216381756752</v>
      </c>
    </row>
    <row r="51" spans="1:13">
      <c r="A51">
        <v>35</v>
      </c>
      <c r="B51">
        <v>60</v>
      </c>
      <c r="C51" s="22">
        <f>SUM($B$17:B51)</f>
        <v>710</v>
      </c>
      <c r="E51" t="s">
        <v>119</v>
      </c>
      <c r="F51">
        <v>240</v>
      </c>
      <c r="G51" s="22">
        <f>SUM($F$16:F51)</f>
        <v>7520</v>
      </c>
      <c r="I51" s="22">
        <f t="shared" si="0"/>
        <v>84.684684896396391</v>
      </c>
      <c r="J51">
        <v>1</v>
      </c>
      <c r="K51" s="22">
        <f t="shared" si="1"/>
        <v>0</v>
      </c>
      <c r="L51" s="22">
        <f>SUM($K$16:K51)</f>
        <v>5880</v>
      </c>
      <c r="M51" s="22">
        <f t="shared" si="2"/>
        <v>66.216216381756752</v>
      </c>
    </row>
    <row r="52" spans="1:13">
      <c r="A52">
        <v>36</v>
      </c>
      <c r="B52">
        <v>60</v>
      </c>
      <c r="C52" s="22">
        <f>SUM($B$17:B52)</f>
        <v>770</v>
      </c>
      <c r="E52" t="s">
        <v>115</v>
      </c>
      <c r="F52">
        <v>200</v>
      </c>
      <c r="G52" s="22">
        <f>SUM($F$16:F52)</f>
        <v>7720</v>
      </c>
      <c r="I52" s="22">
        <f t="shared" si="0"/>
        <v>86.936937154279278</v>
      </c>
      <c r="K52" s="22">
        <f t="shared" si="1"/>
        <v>200</v>
      </c>
      <c r="L52" s="22">
        <f>SUM($K$16:K52)</f>
        <v>6080</v>
      </c>
      <c r="M52" s="22">
        <f t="shared" si="2"/>
        <v>68.468468639639639</v>
      </c>
    </row>
    <row r="53" spans="1:13">
      <c r="A53">
        <v>37</v>
      </c>
      <c r="B53">
        <v>70</v>
      </c>
      <c r="C53" s="22">
        <f>SUM($B$17:B53)</f>
        <v>840</v>
      </c>
      <c r="E53" t="s">
        <v>116</v>
      </c>
      <c r="F53">
        <v>160</v>
      </c>
      <c r="G53" s="22">
        <f>SUM($F$16:F53)</f>
        <v>7880</v>
      </c>
      <c r="I53" s="22">
        <f t="shared" si="0"/>
        <v>88.738738960585593</v>
      </c>
      <c r="J53">
        <v>1</v>
      </c>
      <c r="K53" s="22">
        <f t="shared" si="1"/>
        <v>0</v>
      </c>
      <c r="L53" s="22">
        <f>SUM($K$16:K53)</f>
        <v>6080</v>
      </c>
      <c r="M53" s="22">
        <f t="shared" si="2"/>
        <v>68.468468639639639</v>
      </c>
    </row>
    <row r="54" spans="1:13">
      <c r="A54">
        <v>38</v>
      </c>
      <c r="B54">
        <v>70</v>
      </c>
      <c r="C54" s="22">
        <f>SUM($B$17:B54)</f>
        <v>910</v>
      </c>
      <c r="E54" t="s">
        <v>118</v>
      </c>
      <c r="F54">
        <v>360</v>
      </c>
      <c r="G54" s="22">
        <f>SUM($F$16:F54)</f>
        <v>8240</v>
      </c>
      <c r="I54" s="22">
        <f t="shared" si="0"/>
        <v>92.792793024774781</v>
      </c>
      <c r="K54" s="22">
        <f t="shared" si="1"/>
        <v>360</v>
      </c>
      <c r="L54" s="22">
        <f>SUM($K$16:K54)</f>
        <v>6440</v>
      </c>
      <c r="M54" s="22">
        <f t="shared" si="2"/>
        <v>72.522522703828827</v>
      </c>
    </row>
    <row r="55" spans="1:13">
      <c r="A55">
        <v>39</v>
      </c>
      <c r="B55">
        <v>70</v>
      </c>
      <c r="C55" s="22">
        <f>SUM($B$17:B55)</f>
        <v>980</v>
      </c>
      <c r="E55" t="s">
        <v>119</v>
      </c>
      <c r="F55">
        <v>240</v>
      </c>
      <c r="G55" s="22">
        <f>SUM($F$16:F55)</f>
        <v>8480</v>
      </c>
      <c r="I55" s="22">
        <f t="shared" si="0"/>
        <v>95.49549573423424</v>
      </c>
      <c r="J55">
        <v>1</v>
      </c>
      <c r="K55" s="22">
        <f t="shared" si="1"/>
        <v>0</v>
      </c>
      <c r="L55" s="22">
        <f>SUM($K$16:K55)</f>
        <v>6440</v>
      </c>
      <c r="M55" s="22">
        <f t="shared" si="2"/>
        <v>72.522522703828827</v>
      </c>
    </row>
    <row r="56" spans="1:13">
      <c r="A56">
        <v>40</v>
      </c>
      <c r="B56">
        <v>70</v>
      </c>
      <c r="C56" s="22">
        <f>SUM($B$17:B56)</f>
        <v>1050</v>
      </c>
      <c r="E56" s="30" t="s">
        <v>125</v>
      </c>
      <c r="F56">
        <v>1200</v>
      </c>
      <c r="G56" s="22">
        <f>SUM($F$16:F56)</f>
        <v>9680</v>
      </c>
      <c r="I56" s="22">
        <f t="shared" si="0"/>
        <v>109.00900928153153</v>
      </c>
      <c r="K56" s="22">
        <f t="shared" si="1"/>
        <v>1200</v>
      </c>
      <c r="L56" s="22">
        <f>SUM($K$16:K56)</f>
        <v>7640</v>
      </c>
      <c r="M56" s="22">
        <f t="shared" si="2"/>
        <v>86.03603625112612</v>
      </c>
    </row>
    <row r="57" spans="1:13">
      <c r="A57">
        <v>41</v>
      </c>
      <c r="B57">
        <v>80</v>
      </c>
      <c r="C57" s="22">
        <f>SUM($B$17:B57)</f>
        <v>1130</v>
      </c>
      <c r="E57" t="s">
        <v>120</v>
      </c>
      <c r="F57">
        <v>250</v>
      </c>
      <c r="G57" s="22">
        <f>SUM($F$16:F57)</f>
        <v>9930</v>
      </c>
      <c r="I57" s="22">
        <f t="shared" si="0"/>
        <v>111.82432460388513</v>
      </c>
      <c r="K57" s="22">
        <f t="shared" si="1"/>
        <v>250</v>
      </c>
      <c r="L57" s="22">
        <f>SUM($K$16:K57)</f>
        <v>7890</v>
      </c>
      <c r="M57" s="22">
        <f t="shared" si="2"/>
        <v>88.851351573479732</v>
      </c>
    </row>
    <row r="58" spans="1:13">
      <c r="A58">
        <v>42</v>
      </c>
      <c r="B58">
        <v>80</v>
      </c>
      <c r="C58" s="22">
        <f>SUM($B$17:B58)</f>
        <v>1210</v>
      </c>
      <c r="E58" t="s">
        <v>121</v>
      </c>
      <c r="F58" s="23">
        <v>200</v>
      </c>
      <c r="G58" s="22">
        <f>SUM($F$16:F58)</f>
        <v>10130</v>
      </c>
      <c r="I58" s="22">
        <f t="shared" si="0"/>
        <v>114.07657686176802</v>
      </c>
      <c r="J58">
        <v>1</v>
      </c>
      <c r="K58" s="22">
        <f t="shared" si="1"/>
        <v>0</v>
      </c>
      <c r="L58" s="22">
        <f>SUM($K$16:K58)</f>
        <v>7890</v>
      </c>
      <c r="M58" s="22">
        <f t="shared" si="2"/>
        <v>88.851351573479732</v>
      </c>
    </row>
    <row r="59" spans="1:13">
      <c r="A59">
        <v>43</v>
      </c>
      <c r="B59">
        <v>80</v>
      </c>
      <c r="C59" s="22">
        <f>SUM($B$17:B59)</f>
        <v>1290</v>
      </c>
      <c r="E59" t="s">
        <v>122</v>
      </c>
      <c r="F59">
        <v>150</v>
      </c>
      <c r="G59" s="22">
        <f>SUM($F$16:F59)</f>
        <v>10280</v>
      </c>
      <c r="I59" s="22">
        <f t="shared" si="0"/>
        <v>115.76576605518019</v>
      </c>
      <c r="K59" s="22">
        <f t="shared" si="1"/>
        <v>150</v>
      </c>
      <c r="L59" s="22">
        <f>SUM($K$16:K59)</f>
        <v>8040</v>
      </c>
      <c r="M59" s="22">
        <f t="shared" si="2"/>
        <v>90.54054076689188</v>
      </c>
    </row>
    <row r="60" spans="1:13">
      <c r="A60">
        <v>44</v>
      </c>
      <c r="B60">
        <v>80</v>
      </c>
      <c r="C60" s="22">
        <f>SUM($B$17:B60)</f>
        <v>1370</v>
      </c>
      <c r="E60" t="s">
        <v>123</v>
      </c>
      <c r="F60">
        <v>480</v>
      </c>
      <c r="G60" s="22">
        <f>SUM($F$16:F60)</f>
        <v>10760</v>
      </c>
      <c r="I60" s="22">
        <f t="shared" si="0"/>
        <v>121.1711714740991</v>
      </c>
      <c r="K60" s="22">
        <f t="shared" si="1"/>
        <v>480</v>
      </c>
      <c r="L60" s="22">
        <f>SUM($K$16:K60)</f>
        <v>8520</v>
      </c>
      <c r="M60" s="22">
        <f t="shared" si="2"/>
        <v>95.945946185810811</v>
      </c>
    </row>
    <row r="61" spans="1:13">
      <c r="A61">
        <v>45</v>
      </c>
      <c r="B61">
        <v>90</v>
      </c>
      <c r="C61" s="22">
        <f>SUM($B$17:B61)</f>
        <v>1460</v>
      </c>
      <c r="E61" t="s">
        <v>124</v>
      </c>
      <c r="F61">
        <v>300</v>
      </c>
      <c r="G61" s="22">
        <f>SUM($F$16:F61)</f>
        <v>11060</v>
      </c>
      <c r="I61" s="22">
        <f t="shared" si="0"/>
        <v>124.54954986092342</v>
      </c>
      <c r="J61">
        <v>1</v>
      </c>
      <c r="K61" s="22">
        <f t="shared" si="1"/>
        <v>0</v>
      </c>
      <c r="L61" s="22">
        <f>SUM($K$16:K61)</f>
        <v>8520</v>
      </c>
      <c r="M61" s="22">
        <f t="shared" si="2"/>
        <v>95.945946185810811</v>
      </c>
    </row>
    <row r="62" spans="1:13">
      <c r="A62">
        <v>46</v>
      </c>
      <c r="B62">
        <v>90</v>
      </c>
      <c r="C62" s="22">
        <f>SUM($B$17:B62)</f>
        <v>1550</v>
      </c>
      <c r="E62" t="s">
        <v>120</v>
      </c>
      <c r="F62">
        <v>250</v>
      </c>
      <c r="G62" s="22">
        <f>SUM($F$16:F62)</f>
        <v>11310</v>
      </c>
      <c r="I62" s="22">
        <f t="shared" si="0"/>
        <v>127.36486518327703</v>
      </c>
      <c r="K62" s="22">
        <f t="shared" si="1"/>
        <v>250</v>
      </c>
      <c r="L62" s="22">
        <f>SUM($K$16:K62)</f>
        <v>8770</v>
      </c>
      <c r="M62" s="22">
        <f t="shared" si="2"/>
        <v>98.761261508164424</v>
      </c>
    </row>
    <row r="63" spans="1:13">
      <c r="A63">
        <v>47</v>
      </c>
      <c r="B63" s="24">
        <v>90</v>
      </c>
      <c r="C63" s="22">
        <f>SUM($B$17:B63)</f>
        <v>1640</v>
      </c>
      <c r="E63" t="s">
        <v>121</v>
      </c>
      <c r="F63">
        <v>200</v>
      </c>
      <c r="G63" s="22">
        <f>SUM($F$16:F63)</f>
        <v>11510</v>
      </c>
      <c r="I63" s="22">
        <f t="shared" si="0"/>
        <v>129.61711744115993</v>
      </c>
      <c r="J63">
        <v>1</v>
      </c>
      <c r="K63" s="22">
        <f t="shared" si="1"/>
        <v>0</v>
      </c>
      <c r="L63" s="22">
        <f>SUM($K$16:K63)</f>
        <v>8770</v>
      </c>
      <c r="M63" s="22">
        <f t="shared" si="2"/>
        <v>98.761261508164424</v>
      </c>
    </row>
    <row r="64" spans="1:13">
      <c r="A64">
        <v>48</v>
      </c>
      <c r="B64">
        <v>100</v>
      </c>
      <c r="C64" s="22">
        <f>SUM($B$17:B64)</f>
        <v>1740</v>
      </c>
      <c r="E64" t="s">
        <v>123</v>
      </c>
      <c r="F64">
        <v>480</v>
      </c>
      <c r="G64" s="22">
        <f>SUM($F$16:F64)</f>
        <v>11990</v>
      </c>
      <c r="I64" s="22">
        <f t="shared" si="0"/>
        <v>135.02252286007882</v>
      </c>
      <c r="K64" s="22">
        <f t="shared" si="1"/>
        <v>480</v>
      </c>
      <c r="L64" s="22">
        <f>SUM($K$16:K64)</f>
        <v>9250</v>
      </c>
      <c r="M64" s="22">
        <f t="shared" si="2"/>
        <v>104.16666692708334</v>
      </c>
    </row>
    <row r="65" spans="1:13">
      <c r="A65">
        <v>49</v>
      </c>
      <c r="B65">
        <v>100</v>
      </c>
      <c r="C65" s="22">
        <f>SUM($B$17:B65)</f>
        <v>1840</v>
      </c>
      <c r="E65" t="s">
        <v>124</v>
      </c>
      <c r="F65">
        <v>300</v>
      </c>
      <c r="G65" s="22">
        <f>SUM($F$16:F65)</f>
        <v>12290</v>
      </c>
      <c r="I65" s="22">
        <f t="shared" si="0"/>
        <v>138.40090124690315</v>
      </c>
      <c r="J65">
        <v>1</v>
      </c>
      <c r="K65" s="22">
        <f t="shared" si="1"/>
        <v>0</v>
      </c>
      <c r="L65" s="22">
        <f>SUM($K$16:K65)</f>
        <v>9250</v>
      </c>
      <c r="M65" s="22">
        <f t="shared" si="2"/>
        <v>104.16666692708334</v>
      </c>
    </row>
    <row r="66" spans="1:13">
      <c r="A66">
        <v>50</v>
      </c>
      <c r="B66">
        <v>100</v>
      </c>
      <c r="C66" s="22">
        <f>SUM($B$17:B66)</f>
        <v>1940</v>
      </c>
      <c r="E66" s="30" t="s">
        <v>128</v>
      </c>
      <c r="F66">
        <v>2500</v>
      </c>
      <c r="G66" s="22">
        <f>SUM($F$16:F66)</f>
        <v>14790</v>
      </c>
      <c r="I66" s="22">
        <f t="shared" si="0"/>
        <v>166.55405447043918</v>
      </c>
      <c r="K66" s="22">
        <f t="shared" si="1"/>
        <v>2500</v>
      </c>
      <c r="L66" s="22">
        <f>SUM($K$16:K66)</f>
        <v>11750</v>
      </c>
      <c r="M66" s="22">
        <f t="shared" si="2"/>
        <v>132.31982015061936</v>
      </c>
    </row>
    <row r="67" spans="1:13">
      <c r="A67">
        <v>54</v>
      </c>
      <c r="B67" s="18">
        <v>160</v>
      </c>
      <c r="C67" s="22">
        <f>SUM($B$17:B67)</f>
        <v>2100</v>
      </c>
      <c r="D67" s="18"/>
      <c r="E67" s="18" t="s">
        <v>126</v>
      </c>
      <c r="F67" s="18">
        <v>250</v>
      </c>
      <c r="G67" s="22">
        <f>SUM($F$16:F67)</f>
        <v>15040</v>
      </c>
      <c r="I67" s="22">
        <f t="shared" si="0"/>
        <v>169.36936979279278</v>
      </c>
      <c r="K67" s="22">
        <f t="shared" si="1"/>
        <v>250</v>
      </c>
      <c r="L67" s="22">
        <f>SUM($K$16:K67)</f>
        <v>12000</v>
      </c>
      <c r="M67" s="22">
        <f t="shared" si="2"/>
        <v>135.13513547297299</v>
      </c>
    </row>
    <row r="68" spans="1:13">
      <c r="A68">
        <v>55</v>
      </c>
      <c r="B68" s="18">
        <v>160</v>
      </c>
      <c r="C68" s="22">
        <f>SUM($B$17:B68)</f>
        <v>2260</v>
      </c>
      <c r="D68" s="18"/>
      <c r="E68" s="18" t="s">
        <v>127</v>
      </c>
      <c r="F68" s="18">
        <v>100</v>
      </c>
      <c r="G68" s="22">
        <f>SUM($F$16:F68)</f>
        <v>15140</v>
      </c>
      <c r="I68" s="22">
        <f t="shared" si="0"/>
        <v>170.49549592173426</v>
      </c>
      <c r="K68" s="22">
        <f t="shared" si="1"/>
        <v>100</v>
      </c>
      <c r="L68" s="22">
        <f>SUM($K$16:K68)</f>
        <v>12100</v>
      </c>
      <c r="M68" s="22">
        <f t="shared" si="2"/>
        <v>136.26126160191441</v>
      </c>
    </row>
    <row r="69" spans="1:13">
      <c r="A69">
        <v>56</v>
      </c>
      <c r="B69" s="18">
        <v>160</v>
      </c>
      <c r="C69" s="22">
        <f>SUM($B$17:B69)</f>
        <v>2420</v>
      </c>
      <c r="D69" s="18"/>
      <c r="E69" s="18" t="s">
        <v>109</v>
      </c>
      <c r="F69" s="18">
        <v>90</v>
      </c>
      <c r="G69" s="22">
        <f>SUM($F$16:F69)</f>
        <v>15230</v>
      </c>
      <c r="I69" s="22">
        <f t="shared" si="0"/>
        <v>171.50900943778154</v>
      </c>
      <c r="K69" s="22">
        <f t="shared" si="1"/>
        <v>90</v>
      </c>
      <c r="L69" s="22">
        <f>SUM($K$16:K69)</f>
        <v>12190</v>
      </c>
      <c r="M69" s="22">
        <f t="shared" si="2"/>
        <v>137.2747751179617</v>
      </c>
    </row>
    <row r="70" spans="1:13">
      <c r="A70">
        <v>57</v>
      </c>
      <c r="B70" s="18">
        <v>160</v>
      </c>
      <c r="C70" s="22">
        <f>SUM($B$17:B70)</f>
        <v>2580</v>
      </c>
      <c r="D70" s="18"/>
      <c r="E70" s="18" t="s">
        <v>98</v>
      </c>
      <c r="F70" s="18">
        <v>120</v>
      </c>
      <c r="G70" s="22">
        <f>SUM($F$16:F70)</f>
        <v>15350</v>
      </c>
      <c r="I70" s="22">
        <f t="shared" si="0"/>
        <v>172.86036079251127</v>
      </c>
      <c r="K70" s="22">
        <f t="shared" si="1"/>
        <v>120</v>
      </c>
      <c r="L70" s="22">
        <f>SUM($K$16:K70)</f>
        <v>12310</v>
      </c>
      <c r="M70" s="22">
        <f t="shared" si="2"/>
        <v>138.62612647269142</v>
      </c>
    </row>
    <row r="71" spans="1:13">
      <c r="A71">
        <v>58</v>
      </c>
      <c r="B71" s="18">
        <v>160</v>
      </c>
      <c r="C71" s="22">
        <f>SUM($B$17:B71)</f>
        <v>2740</v>
      </c>
      <c r="D71" s="18"/>
      <c r="E71" s="18" t="s">
        <v>126</v>
      </c>
      <c r="F71" s="18">
        <v>250</v>
      </c>
      <c r="G71" s="22">
        <f>SUM($F$16:F71)</f>
        <v>15600</v>
      </c>
      <c r="I71" s="22">
        <f t="shared" si="0"/>
        <v>175.67567611486487</v>
      </c>
      <c r="K71" s="22">
        <f t="shared" si="1"/>
        <v>250</v>
      </c>
      <c r="L71" s="22">
        <f>SUM($K$16:K71)</f>
        <v>12560</v>
      </c>
      <c r="M71" s="22">
        <f t="shared" si="2"/>
        <v>141.44144179504505</v>
      </c>
    </row>
    <row r="72" spans="1:13">
      <c r="A72">
        <v>59</v>
      </c>
      <c r="B72" s="18">
        <v>160</v>
      </c>
      <c r="C72" s="22">
        <f>SUM($B$17:B72)</f>
        <v>2900</v>
      </c>
      <c r="D72" s="18"/>
      <c r="E72" s="18" t="s">
        <v>127</v>
      </c>
      <c r="F72" s="18">
        <v>100</v>
      </c>
      <c r="G72" s="22">
        <f>SUM($F$16:F72)</f>
        <v>15700</v>
      </c>
      <c r="I72" s="22">
        <f t="shared" si="0"/>
        <v>176.80180224380632</v>
      </c>
      <c r="K72" s="22">
        <f t="shared" si="1"/>
        <v>100</v>
      </c>
      <c r="L72" s="22">
        <f>SUM($K$16:K72)</f>
        <v>12660</v>
      </c>
      <c r="M72" s="22">
        <f t="shared" si="2"/>
        <v>142.56756792398647</v>
      </c>
    </row>
    <row r="73" spans="1:13">
      <c r="A73">
        <v>60</v>
      </c>
      <c r="B73" s="18">
        <v>160</v>
      </c>
      <c r="C73" s="22">
        <f>SUM($B$17:B73)</f>
        <v>3060</v>
      </c>
      <c r="D73" s="18"/>
      <c r="E73" s="18" t="s">
        <v>109</v>
      </c>
      <c r="F73" s="18">
        <v>90</v>
      </c>
      <c r="G73" s="22">
        <f>SUM($F$16:F73)</f>
        <v>15790</v>
      </c>
      <c r="I73" s="22">
        <f t="shared" si="0"/>
        <v>177.81531575985363</v>
      </c>
      <c r="K73" s="22">
        <f t="shared" si="1"/>
        <v>90</v>
      </c>
      <c r="L73" s="22">
        <f>SUM($K$16:K73)</f>
        <v>12750</v>
      </c>
      <c r="M73" s="22">
        <f t="shared" si="2"/>
        <v>143.58108144003378</v>
      </c>
    </row>
    <row r="74" spans="1:13">
      <c r="A74">
        <v>61</v>
      </c>
      <c r="B74" s="18">
        <v>160</v>
      </c>
      <c r="C74" s="22">
        <f>SUM($B$17:B74)</f>
        <v>3220</v>
      </c>
      <c r="D74" s="18"/>
      <c r="E74" s="18" t="s">
        <v>98</v>
      </c>
      <c r="F74" s="18">
        <v>120</v>
      </c>
      <c r="G74" s="22">
        <f>SUM($F$16:F74)</f>
        <v>15910</v>
      </c>
      <c r="I74" s="22">
        <f t="shared" si="0"/>
        <v>179.16666711458333</v>
      </c>
      <c r="K74" s="22">
        <f t="shared" si="1"/>
        <v>120</v>
      </c>
      <c r="L74" s="22">
        <f>SUM($K$16:K74)</f>
        <v>12870</v>
      </c>
      <c r="M74" s="22">
        <f t="shared" si="2"/>
        <v>144.93243279476351</v>
      </c>
    </row>
    <row r="75" spans="1:13">
      <c r="A75">
        <v>62</v>
      </c>
      <c r="B75" s="18">
        <v>160</v>
      </c>
      <c r="C75" s="22">
        <f>SUM($B$17:B75)</f>
        <v>3380</v>
      </c>
      <c r="D75" s="18"/>
      <c r="E75" s="18" t="s">
        <v>126</v>
      </c>
      <c r="F75" s="18">
        <v>250</v>
      </c>
      <c r="G75" s="22">
        <f>SUM($F$16:F75)</f>
        <v>16160</v>
      </c>
      <c r="I75" s="22">
        <f t="shared" si="0"/>
        <v>181.98198243693693</v>
      </c>
      <c r="K75" s="22">
        <f t="shared" si="1"/>
        <v>250</v>
      </c>
      <c r="L75" s="22">
        <f>SUM($K$16:K75)</f>
        <v>13120</v>
      </c>
      <c r="M75" s="22">
        <f t="shared" si="2"/>
        <v>147.74774811711711</v>
      </c>
    </row>
    <row r="76" spans="1:13">
      <c r="A76">
        <v>63</v>
      </c>
      <c r="B76" s="18">
        <v>160</v>
      </c>
      <c r="C76" s="22">
        <f>SUM($B$17:B76)</f>
        <v>3540</v>
      </c>
      <c r="D76" s="18"/>
      <c r="E76" s="18" t="s">
        <v>127</v>
      </c>
      <c r="F76" s="18">
        <v>100</v>
      </c>
      <c r="G76" s="22">
        <f>SUM($F$16:F76)</f>
        <v>16260</v>
      </c>
      <c r="I76" s="22">
        <f t="shared" si="0"/>
        <v>183.10810856587835</v>
      </c>
      <c r="K76" s="22">
        <f t="shared" si="1"/>
        <v>100</v>
      </c>
      <c r="L76" s="22">
        <f>SUM($K$16:K76)</f>
        <v>13220</v>
      </c>
      <c r="M76" s="22">
        <f t="shared" si="2"/>
        <v>148.87387424605856</v>
      </c>
    </row>
    <row r="77" spans="1:13">
      <c r="A77">
        <v>64</v>
      </c>
      <c r="B77" s="18">
        <v>160</v>
      </c>
      <c r="C77" s="22">
        <f>SUM($B$17:B77)</f>
        <v>3700</v>
      </c>
      <c r="D77" s="18"/>
      <c r="E77" s="18" t="s">
        <v>109</v>
      </c>
      <c r="F77" s="18">
        <v>90</v>
      </c>
      <c r="G77" s="22">
        <f>SUM($F$16:F77)</f>
        <v>16350</v>
      </c>
      <c r="I77" s="22">
        <f t="shared" si="0"/>
        <v>184.12162208192569</v>
      </c>
      <c r="K77" s="22">
        <f t="shared" si="1"/>
        <v>90</v>
      </c>
      <c r="L77" s="22">
        <f>SUM($K$16:K77)</f>
        <v>13310</v>
      </c>
      <c r="M77" s="22">
        <f t="shared" si="2"/>
        <v>149.88738776210585</v>
      </c>
    </row>
    <row r="78" spans="1:13">
      <c r="A78">
        <v>65</v>
      </c>
      <c r="B78" s="18">
        <v>160</v>
      </c>
      <c r="C78" s="22">
        <f>SUM($B$17:B78)</f>
        <v>3860</v>
      </c>
      <c r="D78" s="18"/>
      <c r="E78" s="18" t="s">
        <v>98</v>
      </c>
      <c r="F78" s="18">
        <v>120</v>
      </c>
      <c r="G78" s="22">
        <f>SUM($F$16:F78)</f>
        <v>16470</v>
      </c>
      <c r="I78" s="22">
        <f t="shared" si="0"/>
        <v>185.47297343665542</v>
      </c>
      <c r="K78" s="22">
        <f t="shared" si="1"/>
        <v>120</v>
      </c>
      <c r="L78" s="22">
        <f>SUM($K$16:K78)</f>
        <v>13430</v>
      </c>
      <c r="M78" s="22">
        <f t="shared" si="2"/>
        <v>151.23873911683557</v>
      </c>
    </row>
    <row r="79" spans="1:13">
      <c r="A79">
        <v>66</v>
      </c>
      <c r="B79" s="18">
        <v>160</v>
      </c>
      <c r="C79" s="22">
        <f>SUM($B$17:B79)</f>
        <v>4020</v>
      </c>
      <c r="D79" s="18"/>
      <c r="E79" s="18" t="s">
        <v>126</v>
      </c>
      <c r="F79" s="18">
        <v>250</v>
      </c>
      <c r="G79" s="22">
        <f>SUM($F$16:F79)</f>
        <v>16720</v>
      </c>
      <c r="I79" s="22">
        <f t="shared" si="0"/>
        <v>188.28828875900902</v>
      </c>
      <c r="K79" s="22">
        <f t="shared" si="1"/>
        <v>250</v>
      </c>
      <c r="L79" s="22">
        <f>SUM($K$16:K79)</f>
        <v>13680</v>
      </c>
      <c r="M79" s="22">
        <f t="shared" si="2"/>
        <v>154.05405443918917</v>
      </c>
    </row>
    <row r="80" spans="1:13">
      <c r="A80">
        <v>67</v>
      </c>
      <c r="B80" s="18">
        <v>160</v>
      </c>
      <c r="C80" s="22">
        <f>SUM($B$17:B80)</f>
        <v>4180</v>
      </c>
      <c r="D80" s="18"/>
      <c r="E80" s="18" t="s">
        <v>127</v>
      </c>
      <c r="F80" s="18">
        <v>100</v>
      </c>
      <c r="G80" s="22">
        <f>SUM($F$16:F80)</f>
        <v>16820</v>
      </c>
      <c r="I80" s="22">
        <f t="shared" si="0"/>
        <v>189.41441488795044</v>
      </c>
      <c r="K80" s="22">
        <f t="shared" si="1"/>
        <v>100</v>
      </c>
      <c r="L80" s="22">
        <f>SUM($K$16:K80)</f>
        <v>13780</v>
      </c>
      <c r="M80" s="22">
        <f t="shared" si="2"/>
        <v>155.18018056813065</v>
      </c>
    </row>
    <row r="81" spans="1:13">
      <c r="A81">
        <v>68</v>
      </c>
      <c r="B81" s="18">
        <v>160</v>
      </c>
      <c r="C81" s="22">
        <f>SUM($B$17:B81)</f>
        <v>4340</v>
      </c>
      <c r="D81" s="18"/>
      <c r="E81" s="18" t="s">
        <v>109</v>
      </c>
      <c r="F81" s="18">
        <v>90</v>
      </c>
      <c r="G81" s="22">
        <f>SUM($F$16:F81)</f>
        <v>16910</v>
      </c>
      <c r="I81" s="22">
        <f t="shared" ref="I81:I138" si="3">G81/$Z$2/6.66</f>
        <v>190.42792840399773</v>
      </c>
      <c r="K81" s="22">
        <f t="shared" ref="K81:K144" si="4">IF(J81&lt;&gt;1,F81,0)</f>
        <v>90</v>
      </c>
      <c r="L81" s="22">
        <f>SUM($K$16:K81)</f>
        <v>13870</v>
      </c>
      <c r="M81" s="22">
        <f t="shared" ref="M81:M144" si="5">L81/$Z$2/6.66</f>
        <v>156.19369408417793</v>
      </c>
    </row>
    <row r="82" spans="1:13">
      <c r="A82">
        <v>69</v>
      </c>
      <c r="B82" s="18">
        <v>160</v>
      </c>
      <c r="C82" s="22">
        <f>SUM($B$17:B82)</f>
        <v>4500</v>
      </c>
      <c r="D82" s="18"/>
      <c r="E82" s="18" t="s">
        <v>98</v>
      </c>
      <c r="F82" s="18">
        <v>120</v>
      </c>
      <c r="G82" s="22">
        <f>SUM($F$16:F82)</f>
        <v>17030</v>
      </c>
      <c r="I82" s="22">
        <f t="shared" si="3"/>
        <v>191.77927975872745</v>
      </c>
      <c r="K82" s="22">
        <f t="shared" si="4"/>
        <v>120</v>
      </c>
      <c r="L82" s="22">
        <f>SUM($K$16:K82)</f>
        <v>13990</v>
      </c>
      <c r="M82" s="22">
        <f t="shared" si="5"/>
        <v>157.54504543890766</v>
      </c>
    </row>
    <row r="83" spans="1:13">
      <c r="A83">
        <v>70</v>
      </c>
      <c r="B83" s="18">
        <v>160</v>
      </c>
      <c r="C83" s="22">
        <f>SUM($B$17:B83)</f>
        <v>4660</v>
      </c>
      <c r="D83" s="18"/>
      <c r="E83" s="18" t="s">
        <v>126</v>
      </c>
      <c r="F83" s="18">
        <v>250</v>
      </c>
      <c r="G83" s="22">
        <f>SUM($F$16:F83)</f>
        <v>17280</v>
      </c>
      <c r="I83" s="22">
        <f t="shared" si="3"/>
        <v>194.59459508108108</v>
      </c>
      <c r="K83" s="22">
        <f t="shared" si="4"/>
        <v>250</v>
      </c>
      <c r="L83" s="22">
        <f>SUM($K$16:K83)</f>
        <v>14240</v>
      </c>
      <c r="M83" s="22">
        <f t="shared" si="5"/>
        <v>160.36036076126126</v>
      </c>
    </row>
    <row r="84" spans="1:13">
      <c r="A84">
        <v>71</v>
      </c>
      <c r="B84" s="18">
        <v>160</v>
      </c>
      <c r="C84" s="22">
        <f>SUM($B$17:B84)</f>
        <v>4820</v>
      </c>
      <c r="D84" s="18"/>
      <c r="E84" s="18" t="s">
        <v>127</v>
      </c>
      <c r="F84" s="18">
        <v>100</v>
      </c>
      <c r="G84" s="22">
        <f>SUM($F$16:F84)</f>
        <v>17380</v>
      </c>
      <c r="I84" s="22">
        <f t="shared" si="3"/>
        <v>195.7207212100225</v>
      </c>
      <c r="K84" s="22">
        <f t="shared" si="4"/>
        <v>100</v>
      </c>
      <c r="L84" s="22">
        <f>SUM($K$16:K84)</f>
        <v>14340</v>
      </c>
      <c r="M84" s="22">
        <f t="shared" si="5"/>
        <v>161.48648689020271</v>
      </c>
    </row>
    <row r="85" spans="1:13">
      <c r="A85">
        <v>72</v>
      </c>
      <c r="B85" s="18">
        <v>160</v>
      </c>
      <c r="C85" s="22">
        <f>SUM($B$17:B85)</f>
        <v>4980</v>
      </c>
      <c r="D85" s="18"/>
      <c r="E85" s="18" t="s">
        <v>109</v>
      </c>
      <c r="F85" s="18">
        <v>90</v>
      </c>
      <c r="G85" s="22">
        <f>SUM($F$16:F85)</f>
        <v>17470</v>
      </c>
      <c r="I85" s="22">
        <f t="shared" si="3"/>
        <v>196.73423472606981</v>
      </c>
      <c r="K85" s="22">
        <f t="shared" si="4"/>
        <v>90</v>
      </c>
      <c r="L85" s="22">
        <f>SUM($K$16:K85)</f>
        <v>14430</v>
      </c>
      <c r="M85" s="22">
        <f t="shared" si="5"/>
        <v>162.50000040625002</v>
      </c>
    </row>
    <row r="86" spans="1:13">
      <c r="A86">
        <v>73</v>
      </c>
      <c r="B86" s="18">
        <v>160</v>
      </c>
      <c r="C86" s="22">
        <f>SUM($B$17:B86)</f>
        <v>5140</v>
      </c>
      <c r="D86" s="18"/>
      <c r="E86" s="18" t="s">
        <v>98</v>
      </c>
      <c r="F86" s="18">
        <v>120</v>
      </c>
      <c r="G86" s="22">
        <f>SUM($F$16:F86)</f>
        <v>17590</v>
      </c>
      <c r="I86" s="22">
        <f t="shared" si="3"/>
        <v>198.08558608079954</v>
      </c>
      <c r="K86" s="22">
        <f t="shared" si="4"/>
        <v>120</v>
      </c>
      <c r="L86" s="22">
        <f>SUM($K$16:K86)</f>
        <v>14550</v>
      </c>
      <c r="M86" s="22">
        <f t="shared" si="5"/>
        <v>163.85135176097972</v>
      </c>
    </row>
    <row r="87" spans="1:13">
      <c r="A87">
        <v>74</v>
      </c>
      <c r="B87" s="18">
        <v>160</v>
      </c>
      <c r="C87" s="22">
        <f>SUM($B$17:B87)</f>
        <v>5300</v>
      </c>
      <c r="D87" s="18"/>
      <c r="E87" s="18" t="s">
        <v>126</v>
      </c>
      <c r="F87" s="18">
        <v>250</v>
      </c>
      <c r="G87" s="22">
        <f>SUM($F$16:F87)</f>
        <v>17840</v>
      </c>
      <c r="I87" s="22">
        <f t="shared" si="3"/>
        <v>200.90090140315317</v>
      </c>
      <c r="K87" s="22">
        <f t="shared" si="4"/>
        <v>250</v>
      </c>
      <c r="L87" s="22">
        <f>SUM($K$16:K87)</f>
        <v>14800</v>
      </c>
      <c r="M87" s="22">
        <f t="shared" si="5"/>
        <v>166.66666708333332</v>
      </c>
    </row>
    <row r="88" spans="1:13">
      <c r="A88">
        <v>75</v>
      </c>
      <c r="B88" s="18">
        <v>160</v>
      </c>
      <c r="C88" s="22">
        <f>SUM($B$17:B88)</f>
        <v>5460</v>
      </c>
      <c r="D88" s="18"/>
      <c r="E88" s="18" t="s">
        <v>127</v>
      </c>
      <c r="F88" s="18">
        <v>100</v>
      </c>
      <c r="G88" s="22">
        <f>SUM($F$16:F88)</f>
        <v>17940</v>
      </c>
      <c r="I88" s="22">
        <f t="shared" si="3"/>
        <v>202.02702753209459</v>
      </c>
      <c r="K88" s="22">
        <f t="shared" si="4"/>
        <v>100</v>
      </c>
      <c r="L88" s="22">
        <f>SUM($K$16:K88)</f>
        <v>14900</v>
      </c>
      <c r="M88" s="22">
        <f t="shared" si="5"/>
        <v>167.7927932122748</v>
      </c>
    </row>
    <row r="89" spans="1:13">
      <c r="A89">
        <v>76</v>
      </c>
      <c r="B89" s="18">
        <v>160</v>
      </c>
      <c r="C89" s="22">
        <f>SUM($B$17:B89)</f>
        <v>5620</v>
      </c>
      <c r="D89" s="18"/>
      <c r="E89" s="18" t="s">
        <v>109</v>
      </c>
      <c r="F89" s="18">
        <v>90</v>
      </c>
      <c r="G89" s="22">
        <f>SUM($F$16:F89)</f>
        <v>18030</v>
      </c>
      <c r="I89" s="22">
        <f t="shared" si="3"/>
        <v>203.04054104814188</v>
      </c>
      <c r="K89" s="22">
        <f t="shared" si="4"/>
        <v>90</v>
      </c>
      <c r="L89" s="22">
        <f>SUM($K$16:K89)</f>
        <v>14990</v>
      </c>
      <c r="M89" s="22">
        <f t="shared" si="5"/>
        <v>168.80630672832208</v>
      </c>
    </row>
    <row r="90" spans="1:13">
      <c r="A90">
        <v>77</v>
      </c>
      <c r="B90" s="18">
        <v>160</v>
      </c>
      <c r="C90" s="22">
        <f>SUM($B$17:B90)</f>
        <v>5780</v>
      </c>
      <c r="D90" s="18"/>
      <c r="E90" s="18" t="s">
        <v>98</v>
      </c>
      <c r="F90" s="18">
        <v>120</v>
      </c>
      <c r="G90" s="22">
        <f>SUM($F$16:F90)</f>
        <v>18150</v>
      </c>
      <c r="I90" s="22">
        <f t="shared" si="3"/>
        <v>204.3918924028716</v>
      </c>
      <c r="K90" s="22">
        <f t="shared" si="4"/>
        <v>120</v>
      </c>
      <c r="L90" s="22">
        <f>SUM($K$16:K90)</f>
        <v>15110</v>
      </c>
      <c r="M90" s="22">
        <f t="shared" si="5"/>
        <v>170.15765808305181</v>
      </c>
    </row>
    <row r="91" spans="1:13">
      <c r="A91">
        <v>78</v>
      </c>
      <c r="B91" s="18">
        <v>160</v>
      </c>
      <c r="C91" s="22">
        <f>SUM($B$17:B91)</f>
        <v>5940</v>
      </c>
      <c r="D91" s="18"/>
      <c r="E91" s="18" t="s">
        <v>126</v>
      </c>
      <c r="F91" s="18">
        <v>250</v>
      </c>
      <c r="G91" s="22">
        <f>SUM($F$16:F91)</f>
        <v>18400</v>
      </c>
      <c r="I91" s="22">
        <f t="shared" si="3"/>
        <v>207.20720772522523</v>
      </c>
      <c r="K91" s="22">
        <f t="shared" si="4"/>
        <v>250</v>
      </c>
      <c r="L91" s="22">
        <f>SUM($K$16:K91)</f>
        <v>15360</v>
      </c>
      <c r="M91" s="22">
        <f t="shared" si="5"/>
        <v>172.97297340540541</v>
      </c>
    </row>
    <row r="92" spans="1:13">
      <c r="A92">
        <v>79</v>
      </c>
      <c r="B92" s="18">
        <v>160</v>
      </c>
      <c r="C92" s="22">
        <f>SUM($B$17:B92)</f>
        <v>6100</v>
      </c>
      <c r="D92" s="18"/>
      <c r="E92" s="18" t="s">
        <v>127</v>
      </c>
      <c r="F92" s="18">
        <v>100</v>
      </c>
      <c r="G92" s="22">
        <f>SUM($F$16:F92)</f>
        <v>18500</v>
      </c>
      <c r="I92" s="22">
        <f t="shared" si="3"/>
        <v>208.33333385416668</v>
      </c>
      <c r="K92" s="22">
        <f t="shared" si="4"/>
        <v>100</v>
      </c>
      <c r="L92" s="22">
        <f>SUM($K$16:K92)</f>
        <v>15460</v>
      </c>
      <c r="M92" s="22">
        <f t="shared" si="5"/>
        <v>174.09909953434686</v>
      </c>
    </row>
    <row r="93" spans="1:13">
      <c r="A93">
        <v>80</v>
      </c>
      <c r="B93" s="18">
        <v>160</v>
      </c>
      <c r="C93" s="22">
        <f>SUM($B$17:B93)</f>
        <v>6260</v>
      </c>
      <c r="D93" s="18"/>
      <c r="E93" s="18" t="s">
        <v>109</v>
      </c>
      <c r="F93" s="18">
        <v>90</v>
      </c>
      <c r="G93" s="22">
        <f>SUM($F$16:F93)</f>
        <v>18590</v>
      </c>
      <c r="I93" s="22">
        <f t="shared" si="3"/>
        <v>209.34684737021396</v>
      </c>
      <c r="K93" s="22">
        <f t="shared" si="4"/>
        <v>90</v>
      </c>
      <c r="L93" s="22">
        <f>SUM($K$16:K93)</f>
        <v>15550</v>
      </c>
      <c r="M93" s="22">
        <f t="shared" si="5"/>
        <v>175.11261305039417</v>
      </c>
    </row>
    <row r="94" spans="1:13">
      <c r="A94">
        <v>81</v>
      </c>
      <c r="B94" s="18">
        <v>160</v>
      </c>
      <c r="C94" s="22">
        <f>SUM($B$17:B94)</f>
        <v>6420</v>
      </c>
      <c r="D94" s="18"/>
      <c r="E94" s="18" t="s">
        <v>98</v>
      </c>
      <c r="F94" s="18">
        <v>120</v>
      </c>
      <c r="G94" s="22">
        <f>SUM($F$16:F94)</f>
        <v>18710</v>
      </c>
      <c r="I94" s="22">
        <f t="shared" si="3"/>
        <v>210.69819872494369</v>
      </c>
      <c r="K94" s="22">
        <f t="shared" si="4"/>
        <v>120</v>
      </c>
      <c r="L94" s="22">
        <f>SUM($K$16:K94)</f>
        <v>15670</v>
      </c>
      <c r="M94" s="22">
        <f t="shared" si="5"/>
        <v>176.4639644051239</v>
      </c>
    </row>
    <row r="95" spans="1:13">
      <c r="A95">
        <v>82</v>
      </c>
      <c r="B95" s="18">
        <v>160</v>
      </c>
      <c r="C95" s="22">
        <f>SUM($B$17:B95)</f>
        <v>6580</v>
      </c>
      <c r="D95" s="18"/>
      <c r="E95" s="18" t="s">
        <v>126</v>
      </c>
      <c r="F95" s="18">
        <v>250</v>
      </c>
      <c r="G95" s="22">
        <f>SUM($F$16:F95)</f>
        <v>18960</v>
      </c>
      <c r="I95" s="22">
        <f t="shared" si="3"/>
        <v>213.51351404729732</v>
      </c>
      <c r="K95" s="22">
        <f t="shared" si="4"/>
        <v>250</v>
      </c>
      <c r="L95" s="22">
        <f>SUM($K$16:K95)</f>
        <v>15920</v>
      </c>
      <c r="M95" s="22">
        <f t="shared" si="5"/>
        <v>179.27927972747747</v>
      </c>
    </row>
    <row r="96" spans="1:13">
      <c r="A96">
        <v>83</v>
      </c>
      <c r="B96" s="18">
        <v>160</v>
      </c>
      <c r="C96" s="22">
        <f>SUM($B$17:B96)</f>
        <v>6740</v>
      </c>
      <c r="D96" s="18"/>
      <c r="E96" s="18" t="s">
        <v>127</v>
      </c>
      <c r="F96" s="18">
        <v>100</v>
      </c>
      <c r="G96" s="22">
        <f>SUM($F$16:F96)</f>
        <v>19060</v>
      </c>
      <c r="I96" s="22">
        <f t="shared" si="3"/>
        <v>214.63964017623874</v>
      </c>
      <c r="K96" s="22">
        <f t="shared" si="4"/>
        <v>100</v>
      </c>
      <c r="L96" s="22">
        <f>SUM($K$16:K96)</f>
        <v>16020</v>
      </c>
      <c r="M96" s="22">
        <f t="shared" si="5"/>
        <v>180.40540585641889</v>
      </c>
    </row>
    <row r="97" spans="1:13">
      <c r="A97">
        <v>84</v>
      </c>
      <c r="B97" s="18">
        <v>160</v>
      </c>
      <c r="C97" s="22">
        <f>SUM($B$17:B97)</f>
        <v>6900</v>
      </c>
      <c r="D97" s="18"/>
      <c r="E97" s="18" t="s">
        <v>109</v>
      </c>
      <c r="F97" s="18">
        <v>90</v>
      </c>
      <c r="G97" s="22">
        <f>SUM($F$16:F97)</f>
        <v>19150</v>
      </c>
      <c r="I97" s="22">
        <f t="shared" si="3"/>
        <v>215.65315369228605</v>
      </c>
      <c r="K97" s="22">
        <f t="shared" si="4"/>
        <v>90</v>
      </c>
      <c r="L97" s="22">
        <f>SUM($K$16:K97)</f>
        <v>16110</v>
      </c>
      <c r="M97" s="22">
        <f t="shared" si="5"/>
        <v>181.41891937246621</v>
      </c>
    </row>
    <row r="98" spans="1:13">
      <c r="A98">
        <v>85</v>
      </c>
      <c r="B98" s="18">
        <v>160</v>
      </c>
      <c r="C98" s="22">
        <f>SUM($B$17:B98)</f>
        <v>7060</v>
      </c>
      <c r="D98" s="18"/>
      <c r="E98" s="18" t="s">
        <v>98</v>
      </c>
      <c r="F98" s="18">
        <v>120</v>
      </c>
      <c r="G98" s="22">
        <f>SUM($F$16:F98)</f>
        <v>19270</v>
      </c>
      <c r="I98" s="22">
        <f t="shared" si="3"/>
        <v>217.00450504701575</v>
      </c>
      <c r="K98" s="22">
        <f t="shared" si="4"/>
        <v>120</v>
      </c>
      <c r="L98" s="22">
        <f>SUM($K$16:K98)</f>
        <v>16230</v>
      </c>
      <c r="M98" s="22">
        <f t="shared" si="5"/>
        <v>182.77027072719594</v>
      </c>
    </row>
    <row r="99" spans="1:13">
      <c r="A99">
        <v>86</v>
      </c>
      <c r="B99" s="18">
        <v>160</v>
      </c>
      <c r="C99" s="22">
        <f>SUM($B$17:B99)</f>
        <v>7220</v>
      </c>
      <c r="D99" s="18"/>
      <c r="E99" s="18" t="s">
        <v>126</v>
      </c>
      <c r="F99" s="18">
        <v>250</v>
      </c>
      <c r="G99" s="22">
        <f>SUM($F$16:F99)</f>
        <v>19520</v>
      </c>
      <c r="I99" s="22">
        <f t="shared" si="3"/>
        <v>219.81982036936935</v>
      </c>
      <c r="K99" s="22">
        <f t="shared" si="4"/>
        <v>250</v>
      </c>
      <c r="L99" s="22">
        <f>SUM($K$16:K99)</f>
        <v>16480</v>
      </c>
      <c r="M99" s="22">
        <f t="shared" si="5"/>
        <v>185.58558604954956</v>
      </c>
    </row>
    <row r="100" spans="1:13">
      <c r="A100">
        <v>87</v>
      </c>
      <c r="B100" s="18">
        <v>160</v>
      </c>
      <c r="C100" s="22">
        <f>SUM($B$17:B100)</f>
        <v>7380</v>
      </c>
      <c r="D100" s="18"/>
      <c r="E100" s="18" t="s">
        <v>127</v>
      </c>
      <c r="F100" s="18">
        <v>100</v>
      </c>
      <c r="G100" s="22">
        <f>SUM($F$16:F100)</f>
        <v>19620</v>
      </c>
      <c r="I100" s="22">
        <f t="shared" si="3"/>
        <v>220.94594649831083</v>
      </c>
      <c r="K100" s="22">
        <f t="shared" si="4"/>
        <v>100</v>
      </c>
      <c r="L100" s="22">
        <f>SUM($K$16:K100)</f>
        <v>16580</v>
      </c>
      <c r="M100" s="22">
        <f t="shared" si="5"/>
        <v>186.71171217849098</v>
      </c>
    </row>
    <row r="101" spans="1:13">
      <c r="A101">
        <v>88</v>
      </c>
      <c r="B101" s="18">
        <v>160</v>
      </c>
      <c r="C101" s="22">
        <f>SUM($B$17:B101)</f>
        <v>7540</v>
      </c>
      <c r="D101" s="18"/>
      <c r="E101" s="18" t="s">
        <v>109</v>
      </c>
      <c r="F101" s="18">
        <v>90</v>
      </c>
      <c r="G101" s="22">
        <f>SUM($F$16:F101)</f>
        <v>19710</v>
      </c>
      <c r="I101" s="22">
        <f t="shared" si="3"/>
        <v>221.95946001435811</v>
      </c>
      <c r="K101" s="22">
        <f t="shared" si="4"/>
        <v>90</v>
      </c>
      <c r="L101" s="22">
        <f>SUM($K$16:K101)</f>
        <v>16670</v>
      </c>
      <c r="M101" s="22">
        <f t="shared" si="5"/>
        <v>187.72522569453827</v>
      </c>
    </row>
    <row r="102" spans="1:13">
      <c r="A102">
        <v>89</v>
      </c>
      <c r="B102" s="18">
        <v>160</v>
      </c>
      <c r="C102" s="22">
        <f>SUM($B$17:B102)</f>
        <v>7700</v>
      </c>
      <c r="D102" s="18"/>
      <c r="E102" s="18" t="s">
        <v>98</v>
      </c>
      <c r="F102" s="18">
        <v>120</v>
      </c>
      <c r="G102" s="22">
        <f>SUM($F$16:F102)</f>
        <v>19830</v>
      </c>
      <c r="I102" s="22">
        <f t="shared" si="3"/>
        <v>223.31081136908784</v>
      </c>
      <c r="K102" s="22">
        <f t="shared" si="4"/>
        <v>120</v>
      </c>
      <c r="L102" s="22">
        <f>SUM($K$16:K102)</f>
        <v>16790</v>
      </c>
      <c r="M102" s="22">
        <f t="shared" si="5"/>
        <v>189.076577049268</v>
      </c>
    </row>
    <row r="103" spans="1:13">
      <c r="A103">
        <v>90</v>
      </c>
      <c r="B103" s="18">
        <v>160</v>
      </c>
      <c r="C103" s="22">
        <f>SUM($B$17:B103)</f>
        <v>7860</v>
      </c>
      <c r="D103" s="18"/>
      <c r="E103" s="18" t="s">
        <v>126</v>
      </c>
      <c r="F103" s="18">
        <v>250</v>
      </c>
      <c r="G103" s="22">
        <f>SUM($F$16:F103)</f>
        <v>20080</v>
      </c>
      <c r="I103" s="22">
        <f t="shared" si="3"/>
        <v>226.12612669144144</v>
      </c>
      <c r="K103" s="22">
        <f t="shared" si="4"/>
        <v>250</v>
      </c>
      <c r="L103" s="22">
        <f>SUM($K$16:K103)</f>
        <v>17040</v>
      </c>
      <c r="M103" s="22">
        <f t="shared" si="5"/>
        <v>191.89189237162162</v>
      </c>
    </row>
    <row r="104" spans="1:13">
      <c r="A104">
        <v>91</v>
      </c>
      <c r="B104" s="18">
        <v>160</v>
      </c>
      <c r="C104" s="22">
        <f>SUM($B$17:B104)</f>
        <v>8020</v>
      </c>
      <c r="D104" s="18"/>
      <c r="E104" s="18" t="s">
        <v>127</v>
      </c>
      <c r="F104" s="18">
        <v>100</v>
      </c>
      <c r="G104" s="22">
        <f>SUM($F$16:F104)</f>
        <v>20180</v>
      </c>
      <c r="I104" s="22">
        <f t="shared" si="3"/>
        <v>227.25225282038289</v>
      </c>
      <c r="K104" s="22">
        <f t="shared" si="4"/>
        <v>100</v>
      </c>
      <c r="L104" s="22">
        <f>SUM($K$16:K104)</f>
        <v>17140</v>
      </c>
      <c r="M104" s="22">
        <f t="shared" si="5"/>
        <v>193.01801850056307</v>
      </c>
    </row>
    <row r="105" spans="1:13">
      <c r="A105">
        <v>92</v>
      </c>
      <c r="B105" s="18">
        <v>160</v>
      </c>
      <c r="C105" s="22">
        <f>SUM($B$17:B105)</f>
        <v>8180</v>
      </c>
      <c r="D105" s="18"/>
      <c r="E105" s="18" t="s">
        <v>109</v>
      </c>
      <c r="F105" s="18">
        <v>90</v>
      </c>
      <c r="G105" s="22">
        <f>SUM($F$16:F105)</f>
        <v>20270</v>
      </c>
      <c r="I105" s="22">
        <f t="shared" si="3"/>
        <v>228.2657663364302</v>
      </c>
      <c r="K105" s="22">
        <f t="shared" si="4"/>
        <v>90</v>
      </c>
      <c r="L105" s="22">
        <f>SUM($K$16:K105)</f>
        <v>17230</v>
      </c>
      <c r="M105" s="22">
        <f t="shared" si="5"/>
        <v>194.03153201661036</v>
      </c>
    </row>
    <row r="106" spans="1:13">
      <c r="A106">
        <v>93</v>
      </c>
      <c r="B106" s="18">
        <v>160</v>
      </c>
      <c r="C106" s="22">
        <f>SUM($B$17:B106)</f>
        <v>8340</v>
      </c>
      <c r="D106" s="18"/>
      <c r="E106" s="18" t="s">
        <v>98</v>
      </c>
      <c r="F106" s="18">
        <v>120</v>
      </c>
      <c r="G106" s="22">
        <f>SUM($F$16:F106)</f>
        <v>20390</v>
      </c>
      <c r="I106" s="22">
        <f t="shared" si="3"/>
        <v>229.61711769115993</v>
      </c>
      <c r="K106" s="22">
        <f t="shared" si="4"/>
        <v>120</v>
      </c>
      <c r="L106" s="22">
        <f>SUM($K$16:K106)</f>
        <v>17350</v>
      </c>
      <c r="M106" s="22">
        <f t="shared" si="5"/>
        <v>195.38288337134009</v>
      </c>
    </row>
    <row r="107" spans="1:13">
      <c r="A107">
        <v>94</v>
      </c>
      <c r="B107" s="18">
        <v>160</v>
      </c>
      <c r="C107" s="22">
        <f>SUM($B$17:B107)</f>
        <v>8500</v>
      </c>
      <c r="D107" s="18"/>
      <c r="E107" s="18" t="s">
        <v>126</v>
      </c>
      <c r="F107" s="18">
        <v>250</v>
      </c>
      <c r="G107" s="22">
        <f>SUM($F$16:F107)</f>
        <v>20640</v>
      </c>
      <c r="I107" s="22">
        <f t="shared" si="3"/>
        <v>232.4324330135135</v>
      </c>
      <c r="K107" s="22">
        <f t="shared" si="4"/>
        <v>250</v>
      </c>
      <c r="L107" s="22">
        <f>SUM($K$16:K107)</f>
        <v>17600</v>
      </c>
      <c r="M107" s="22">
        <f t="shared" si="5"/>
        <v>198.19819869369371</v>
      </c>
    </row>
    <row r="108" spans="1:13">
      <c r="A108">
        <v>95</v>
      </c>
      <c r="B108" s="18">
        <v>160</v>
      </c>
      <c r="C108" s="22">
        <f>SUM($B$17:B108)</f>
        <v>8660</v>
      </c>
      <c r="D108" s="18"/>
      <c r="E108" s="18" t="s">
        <v>127</v>
      </c>
      <c r="F108" s="18">
        <v>100</v>
      </c>
      <c r="G108" s="22">
        <f>SUM($F$16:F108)</f>
        <v>20740</v>
      </c>
      <c r="I108" s="22">
        <f t="shared" si="3"/>
        <v>233.55855914245498</v>
      </c>
      <c r="K108" s="22">
        <f t="shared" si="4"/>
        <v>100</v>
      </c>
      <c r="L108" s="22">
        <f>SUM($K$16:K108)</f>
        <v>17700</v>
      </c>
      <c r="M108" s="22">
        <f t="shared" si="5"/>
        <v>199.32432482263513</v>
      </c>
    </row>
    <row r="109" spans="1:13">
      <c r="A109">
        <v>96</v>
      </c>
      <c r="B109" s="18">
        <v>160</v>
      </c>
      <c r="C109" s="22">
        <f>SUM($B$17:B109)</f>
        <v>8820</v>
      </c>
      <c r="D109" s="18"/>
      <c r="E109" s="18" t="s">
        <v>109</v>
      </c>
      <c r="F109" s="18">
        <v>90</v>
      </c>
      <c r="G109" s="22">
        <f>SUM($F$16:F109)</f>
        <v>20830</v>
      </c>
      <c r="I109" s="22">
        <f t="shared" si="3"/>
        <v>234.57207265850226</v>
      </c>
      <c r="K109" s="22">
        <f t="shared" si="4"/>
        <v>90</v>
      </c>
      <c r="L109" s="22">
        <f>SUM($K$16:K109)</f>
        <v>17790</v>
      </c>
      <c r="M109" s="22">
        <f t="shared" si="5"/>
        <v>200.33783833868245</v>
      </c>
    </row>
    <row r="110" spans="1:13">
      <c r="A110">
        <v>97</v>
      </c>
      <c r="B110" s="18">
        <v>160</v>
      </c>
      <c r="C110" s="22">
        <f>SUM($B$17:B110)</f>
        <v>8980</v>
      </c>
      <c r="D110" s="18"/>
      <c r="E110" s="18" t="s">
        <v>98</v>
      </c>
      <c r="F110" s="18">
        <v>120</v>
      </c>
      <c r="G110" s="22">
        <f>SUM($F$16:F110)</f>
        <v>20950</v>
      </c>
      <c r="I110" s="22">
        <f t="shared" si="3"/>
        <v>235.92342401323199</v>
      </c>
      <c r="K110" s="22">
        <f t="shared" si="4"/>
        <v>120</v>
      </c>
      <c r="L110" s="22">
        <f>SUM($K$16:K110)</f>
        <v>17910</v>
      </c>
      <c r="M110" s="22">
        <f t="shared" si="5"/>
        <v>201.68918969341215</v>
      </c>
    </row>
    <row r="111" spans="1:13">
      <c r="A111">
        <v>98</v>
      </c>
      <c r="B111" s="18">
        <v>160</v>
      </c>
      <c r="C111" s="22">
        <f>SUM($B$17:B111)</f>
        <v>9140</v>
      </c>
      <c r="D111" s="18"/>
      <c r="E111" s="18" t="s">
        <v>126</v>
      </c>
      <c r="F111" s="18">
        <v>250</v>
      </c>
      <c r="G111" s="22">
        <f>SUM($F$16:F111)</f>
        <v>21200</v>
      </c>
      <c r="I111" s="22">
        <f t="shared" si="3"/>
        <v>238.73873933558559</v>
      </c>
      <c r="K111" s="22">
        <f t="shared" si="4"/>
        <v>250</v>
      </c>
      <c r="L111" s="22">
        <f>SUM($K$16:K111)</f>
        <v>18160</v>
      </c>
      <c r="M111" s="22">
        <f t="shared" si="5"/>
        <v>204.50450501576577</v>
      </c>
    </row>
    <row r="112" spans="1:13">
      <c r="A112">
        <v>99</v>
      </c>
      <c r="B112" s="18">
        <v>160</v>
      </c>
      <c r="C112" s="22">
        <f>SUM($B$17:B112)</f>
        <v>9300</v>
      </c>
      <c r="D112" s="18"/>
      <c r="E112" s="18" t="s">
        <v>127</v>
      </c>
      <c r="F112" s="18">
        <v>100</v>
      </c>
      <c r="G112" s="22">
        <f>SUM($F$16:F112)</f>
        <v>21300</v>
      </c>
      <c r="I112" s="22">
        <f t="shared" si="3"/>
        <v>239.86486546452704</v>
      </c>
      <c r="K112" s="22">
        <f t="shared" si="4"/>
        <v>100</v>
      </c>
      <c r="L112" s="22">
        <f>SUM($K$16:K112)</f>
        <v>18260</v>
      </c>
      <c r="M112" s="22">
        <f t="shared" si="5"/>
        <v>205.63063114470722</v>
      </c>
    </row>
    <row r="113" spans="1:13">
      <c r="A113">
        <v>100</v>
      </c>
      <c r="B113" s="18">
        <v>160</v>
      </c>
      <c r="C113" s="22">
        <f>SUM($B$17:B113)</f>
        <v>9460</v>
      </c>
      <c r="D113" s="18"/>
      <c r="E113" s="18" t="s">
        <v>109</v>
      </c>
      <c r="F113" s="18">
        <v>90</v>
      </c>
      <c r="G113" s="22">
        <f>SUM($F$16:F113)</f>
        <v>21390</v>
      </c>
      <c r="I113" s="22">
        <f t="shared" si="3"/>
        <v>240.87837898057435</v>
      </c>
      <c r="K113" s="22">
        <f t="shared" si="4"/>
        <v>90</v>
      </c>
      <c r="L113" s="22">
        <f>SUM($K$16:K113)</f>
        <v>18350</v>
      </c>
      <c r="M113" s="22">
        <f t="shared" si="5"/>
        <v>206.64414466075451</v>
      </c>
    </row>
    <row r="114" spans="1:13">
      <c r="A114">
        <v>101</v>
      </c>
      <c r="B114" s="18">
        <v>160</v>
      </c>
      <c r="C114" s="22">
        <f>SUM($B$17:B114)</f>
        <v>9620</v>
      </c>
      <c r="D114" s="18"/>
      <c r="E114" s="18" t="s">
        <v>98</v>
      </c>
      <c r="F114" s="18">
        <v>120</v>
      </c>
      <c r="G114" s="22">
        <f>SUM($F$16:F114)</f>
        <v>21510</v>
      </c>
      <c r="I114" s="22">
        <f t="shared" si="3"/>
        <v>242.22973033530408</v>
      </c>
      <c r="K114" s="22">
        <f t="shared" si="4"/>
        <v>120</v>
      </c>
      <c r="L114" s="22">
        <f>SUM($K$16:K114)</f>
        <v>18470</v>
      </c>
      <c r="M114" s="22">
        <f t="shared" si="5"/>
        <v>207.99549601548424</v>
      </c>
    </row>
    <row r="115" spans="1:13">
      <c r="A115">
        <v>102</v>
      </c>
      <c r="B115" s="18">
        <v>160</v>
      </c>
      <c r="C115" s="22">
        <f>SUM($B$17:B115)</f>
        <v>9780</v>
      </c>
      <c r="D115" s="18"/>
      <c r="E115" s="18" t="s">
        <v>126</v>
      </c>
      <c r="F115" s="18">
        <v>250</v>
      </c>
      <c r="G115" s="22">
        <f>SUM($F$16:F115)</f>
        <v>21760</v>
      </c>
      <c r="I115" s="22">
        <f t="shared" si="3"/>
        <v>245.04504565765765</v>
      </c>
      <c r="K115" s="22">
        <f t="shared" si="4"/>
        <v>250</v>
      </c>
      <c r="L115" s="22">
        <f>SUM($K$16:K115)</f>
        <v>18720</v>
      </c>
      <c r="M115" s="22">
        <f t="shared" si="5"/>
        <v>210.81081133783783</v>
      </c>
    </row>
    <row r="116" spans="1:13">
      <c r="A116">
        <v>103</v>
      </c>
      <c r="B116" s="18">
        <v>160</v>
      </c>
      <c r="C116" s="22">
        <f>SUM($B$17:B116)</f>
        <v>9940</v>
      </c>
      <c r="D116" s="18"/>
      <c r="E116" s="18" t="s">
        <v>127</v>
      </c>
      <c r="F116" s="18">
        <v>100</v>
      </c>
      <c r="G116" s="22">
        <f>SUM($F$16:F116)</f>
        <v>21860</v>
      </c>
      <c r="I116" s="22">
        <f t="shared" si="3"/>
        <v>246.17117178659907</v>
      </c>
      <c r="K116" s="22">
        <f t="shared" si="4"/>
        <v>100</v>
      </c>
      <c r="L116" s="22">
        <f>SUM($K$16:K116)</f>
        <v>18820</v>
      </c>
      <c r="M116" s="22">
        <f t="shared" si="5"/>
        <v>211.93693746677928</v>
      </c>
    </row>
    <row r="117" spans="1:13">
      <c r="A117">
        <v>104</v>
      </c>
      <c r="B117" s="18">
        <v>160</v>
      </c>
      <c r="C117" s="22">
        <f>SUM($B$17:B117)</f>
        <v>10100</v>
      </c>
      <c r="D117" s="18"/>
      <c r="E117" s="18" t="s">
        <v>109</v>
      </c>
      <c r="F117" s="18">
        <v>90</v>
      </c>
      <c r="G117" s="22">
        <f>SUM($F$16:F117)</f>
        <v>21950</v>
      </c>
      <c r="I117" s="22">
        <f t="shared" si="3"/>
        <v>247.18468530264639</v>
      </c>
      <c r="K117" s="22">
        <f t="shared" si="4"/>
        <v>90</v>
      </c>
      <c r="L117" s="22">
        <f>SUM($K$16:K117)</f>
        <v>18910</v>
      </c>
      <c r="M117" s="22">
        <f t="shared" si="5"/>
        <v>212.9504509828266</v>
      </c>
    </row>
    <row r="118" spans="1:13">
      <c r="A118">
        <v>105</v>
      </c>
      <c r="B118" s="18">
        <v>160</v>
      </c>
      <c r="C118" s="22">
        <f>SUM($B$17:B118)</f>
        <v>10260</v>
      </c>
      <c r="D118" s="18"/>
      <c r="E118" s="18" t="s">
        <v>98</v>
      </c>
      <c r="F118" s="18">
        <v>120</v>
      </c>
      <c r="G118" s="22">
        <f>SUM($F$16:F118)</f>
        <v>22070</v>
      </c>
      <c r="I118" s="22">
        <f t="shared" si="3"/>
        <v>248.53603665737612</v>
      </c>
      <c r="K118" s="22">
        <f t="shared" si="4"/>
        <v>120</v>
      </c>
      <c r="L118" s="22">
        <f>SUM($K$16:K118)</f>
        <v>19030</v>
      </c>
      <c r="M118" s="22">
        <f t="shared" si="5"/>
        <v>214.30180233755632</v>
      </c>
    </row>
    <row r="119" spans="1:13">
      <c r="A119">
        <v>106</v>
      </c>
      <c r="B119" s="18">
        <v>160</v>
      </c>
      <c r="C119" s="22">
        <f>SUM($B$17:B119)</f>
        <v>10420</v>
      </c>
      <c r="D119" s="18"/>
      <c r="E119" s="18" t="s">
        <v>126</v>
      </c>
      <c r="F119" s="18">
        <v>250</v>
      </c>
      <c r="G119" s="22">
        <f>SUM($F$16:F119)</f>
        <v>22320</v>
      </c>
      <c r="I119" s="22">
        <f t="shared" si="3"/>
        <v>251.35135197972974</v>
      </c>
      <c r="K119" s="22">
        <f t="shared" si="4"/>
        <v>250</v>
      </c>
      <c r="L119" s="22">
        <f>SUM($K$16:K119)</f>
        <v>19280</v>
      </c>
      <c r="M119" s="22">
        <f t="shared" si="5"/>
        <v>217.11711765990989</v>
      </c>
    </row>
    <row r="120" spans="1:13">
      <c r="A120">
        <v>107</v>
      </c>
      <c r="B120" s="18">
        <v>160</v>
      </c>
      <c r="C120" s="22">
        <f>SUM($B$17:B120)</f>
        <v>10580</v>
      </c>
      <c r="D120" s="18"/>
      <c r="E120" s="18" t="s">
        <v>127</v>
      </c>
      <c r="F120" s="18">
        <v>100</v>
      </c>
      <c r="G120" s="22">
        <f>SUM($F$16:F120)</f>
        <v>22420</v>
      </c>
      <c r="I120" s="22">
        <f t="shared" si="3"/>
        <v>252.47747810867116</v>
      </c>
      <c r="K120" s="22">
        <f t="shared" si="4"/>
        <v>100</v>
      </c>
      <c r="L120" s="22">
        <f>SUM($K$16:K120)</f>
        <v>19380</v>
      </c>
      <c r="M120" s="22">
        <f t="shared" si="5"/>
        <v>218.24324378885137</v>
      </c>
    </row>
    <row r="121" spans="1:13">
      <c r="A121">
        <v>108</v>
      </c>
      <c r="B121" s="18">
        <v>160</v>
      </c>
      <c r="C121" s="22">
        <f>SUM($B$17:B121)</f>
        <v>10740</v>
      </c>
      <c r="D121" s="18"/>
      <c r="E121" s="18" t="s">
        <v>109</v>
      </c>
      <c r="F121" s="18">
        <v>90</v>
      </c>
      <c r="G121" s="22">
        <f>SUM($F$16:F121)</f>
        <v>22510</v>
      </c>
      <c r="I121" s="22">
        <f t="shared" si="3"/>
        <v>253.49099162471848</v>
      </c>
      <c r="K121" s="22">
        <f t="shared" si="4"/>
        <v>90</v>
      </c>
      <c r="L121" s="22">
        <f>SUM($K$16:K121)</f>
        <v>19470</v>
      </c>
      <c r="M121" s="22">
        <f t="shared" si="5"/>
        <v>219.25675730489866</v>
      </c>
    </row>
    <row r="122" spans="1:13">
      <c r="A122">
        <v>109</v>
      </c>
      <c r="B122" s="18">
        <v>160</v>
      </c>
      <c r="C122" s="22">
        <f>SUM($B$17:B122)</f>
        <v>10900</v>
      </c>
      <c r="D122" s="18"/>
      <c r="E122" s="18" t="s">
        <v>98</v>
      </c>
      <c r="F122" s="18">
        <v>120</v>
      </c>
      <c r="G122" s="22">
        <f>SUM($F$16:F122)</f>
        <v>22630</v>
      </c>
      <c r="I122" s="22">
        <f t="shared" si="3"/>
        <v>254.84234297944818</v>
      </c>
      <c r="K122" s="22">
        <f t="shared" si="4"/>
        <v>120</v>
      </c>
      <c r="L122" s="22">
        <f>SUM($K$16:K122)</f>
        <v>19590</v>
      </c>
      <c r="M122" s="22">
        <f t="shared" si="5"/>
        <v>220.60810865962839</v>
      </c>
    </row>
    <row r="123" spans="1:13">
      <c r="A123">
        <v>110</v>
      </c>
      <c r="B123" s="18">
        <v>160</v>
      </c>
      <c r="C123" s="22">
        <f>SUM($B$17:B123)</f>
        <v>11060</v>
      </c>
      <c r="D123" s="18"/>
      <c r="E123" s="18" t="s">
        <v>126</v>
      </c>
      <c r="F123" s="18">
        <v>250</v>
      </c>
      <c r="G123" s="22">
        <f>SUM($F$16:F123)</f>
        <v>22880</v>
      </c>
      <c r="I123" s="22">
        <f t="shared" si="3"/>
        <v>257.6576583018018</v>
      </c>
      <c r="K123" s="22">
        <f t="shared" si="4"/>
        <v>250</v>
      </c>
      <c r="L123" s="22">
        <f>SUM($K$16:K123)</f>
        <v>19840</v>
      </c>
      <c r="M123" s="22">
        <f t="shared" si="5"/>
        <v>223.42342398198198</v>
      </c>
    </row>
    <row r="124" spans="1:13">
      <c r="A124">
        <v>111</v>
      </c>
      <c r="B124" s="18">
        <v>160</v>
      </c>
      <c r="C124" s="22">
        <f>SUM($B$17:B124)</f>
        <v>11220</v>
      </c>
      <c r="D124" s="18"/>
      <c r="E124" s="18" t="s">
        <v>127</v>
      </c>
      <c r="F124" s="18">
        <v>100</v>
      </c>
      <c r="G124" s="22">
        <f>SUM($F$16:F124)</f>
        <v>22980</v>
      </c>
      <c r="I124" s="22">
        <f t="shared" si="3"/>
        <v>258.78378443074325</v>
      </c>
      <c r="K124" s="22">
        <f t="shared" si="4"/>
        <v>100</v>
      </c>
      <c r="L124" s="22">
        <f>SUM($K$16:K124)</f>
        <v>19940</v>
      </c>
      <c r="M124" s="22">
        <f t="shared" si="5"/>
        <v>224.54955011092343</v>
      </c>
    </row>
    <row r="125" spans="1:13">
      <c r="A125">
        <v>112</v>
      </c>
      <c r="B125" s="18">
        <v>160</v>
      </c>
      <c r="C125" s="22">
        <f>SUM($B$17:B125)</f>
        <v>11380</v>
      </c>
      <c r="D125" s="18"/>
      <c r="E125" s="18" t="s">
        <v>109</v>
      </c>
      <c r="F125" s="18">
        <v>90</v>
      </c>
      <c r="G125" s="22">
        <f>SUM($F$16:F125)</f>
        <v>23070</v>
      </c>
      <c r="I125" s="22">
        <f t="shared" si="3"/>
        <v>259.79729794679054</v>
      </c>
      <c r="K125" s="22">
        <f t="shared" si="4"/>
        <v>90</v>
      </c>
      <c r="L125" s="22">
        <f>SUM($K$16:K125)</f>
        <v>20030</v>
      </c>
      <c r="M125" s="22">
        <f t="shared" si="5"/>
        <v>225.56306362697075</v>
      </c>
    </row>
    <row r="126" spans="1:13">
      <c r="A126">
        <v>113</v>
      </c>
      <c r="B126" s="18">
        <v>160</v>
      </c>
      <c r="C126" s="22">
        <f>SUM($B$17:B126)</f>
        <v>11540</v>
      </c>
      <c r="D126" s="18"/>
      <c r="E126" s="18" t="s">
        <v>98</v>
      </c>
      <c r="F126" s="18">
        <v>120</v>
      </c>
      <c r="G126" s="22">
        <f>SUM($F$16:F126)</f>
        <v>23190</v>
      </c>
      <c r="I126" s="22">
        <f t="shared" si="3"/>
        <v>261.14864930152027</v>
      </c>
      <c r="K126" s="22">
        <f t="shared" si="4"/>
        <v>120</v>
      </c>
      <c r="L126" s="22">
        <f>SUM($K$16:K126)</f>
        <v>20150</v>
      </c>
      <c r="M126" s="22">
        <f t="shared" si="5"/>
        <v>226.91441498170047</v>
      </c>
    </row>
    <row r="127" spans="1:13">
      <c r="A127">
        <v>114</v>
      </c>
      <c r="B127" s="18">
        <v>160</v>
      </c>
      <c r="C127" s="22">
        <f>SUM($B$17:B127)</f>
        <v>11700</v>
      </c>
      <c r="D127" s="18"/>
      <c r="E127" s="18" t="s">
        <v>126</v>
      </c>
      <c r="F127" s="18">
        <v>250</v>
      </c>
      <c r="G127" s="22">
        <f>SUM($F$16:F127)</f>
        <v>23440</v>
      </c>
      <c r="I127" s="22">
        <f t="shared" si="3"/>
        <v>263.96396462387389</v>
      </c>
      <c r="K127" s="22">
        <f t="shared" si="4"/>
        <v>250</v>
      </c>
      <c r="L127" s="22">
        <f>SUM($K$16:K127)</f>
        <v>20400</v>
      </c>
      <c r="M127" s="22">
        <f t="shared" si="5"/>
        <v>229.72973030405404</v>
      </c>
    </row>
    <row r="128" spans="1:13">
      <c r="A128">
        <v>115</v>
      </c>
      <c r="B128" s="18">
        <v>160</v>
      </c>
      <c r="C128" s="22">
        <f>SUM($B$17:B128)</f>
        <v>11860</v>
      </c>
      <c r="D128" s="18"/>
      <c r="E128" s="18" t="s">
        <v>127</v>
      </c>
      <c r="F128" s="18">
        <v>100</v>
      </c>
      <c r="G128" s="22">
        <f>SUM($F$16:F128)</f>
        <v>23540</v>
      </c>
      <c r="I128" s="22">
        <f t="shared" si="3"/>
        <v>265.09009075281534</v>
      </c>
      <c r="K128" s="22">
        <f t="shared" si="4"/>
        <v>100</v>
      </c>
      <c r="L128" s="22">
        <f>SUM($K$16:K128)</f>
        <v>20500</v>
      </c>
      <c r="M128" s="22">
        <f t="shared" si="5"/>
        <v>230.85585643299552</v>
      </c>
    </row>
    <row r="129" spans="1:13">
      <c r="A129">
        <v>116</v>
      </c>
      <c r="B129" s="18">
        <v>160</v>
      </c>
      <c r="C129" s="22">
        <f>SUM($B$17:B129)</f>
        <v>12020</v>
      </c>
      <c r="D129" s="18"/>
      <c r="E129" s="18" t="s">
        <v>109</v>
      </c>
      <c r="F129" s="18">
        <v>90</v>
      </c>
      <c r="G129" s="22">
        <f>SUM($F$16:F129)</f>
        <v>23630</v>
      </c>
      <c r="I129" s="22">
        <f t="shared" si="3"/>
        <v>266.10360426886263</v>
      </c>
      <c r="K129" s="22">
        <f t="shared" si="4"/>
        <v>90</v>
      </c>
      <c r="L129" s="22">
        <f>SUM($K$16:K129)</f>
        <v>20590</v>
      </c>
      <c r="M129" s="22">
        <f t="shared" si="5"/>
        <v>231.86936994904281</v>
      </c>
    </row>
    <row r="130" spans="1:13">
      <c r="A130">
        <v>117</v>
      </c>
      <c r="B130" s="18">
        <v>160</v>
      </c>
      <c r="C130" s="22">
        <f>SUM($B$17:B130)</f>
        <v>12180</v>
      </c>
      <c r="D130" s="18"/>
      <c r="E130" s="18" t="s">
        <v>98</v>
      </c>
      <c r="F130" s="18">
        <v>120</v>
      </c>
      <c r="G130" s="22">
        <f>SUM($F$16:F130)</f>
        <v>23750</v>
      </c>
      <c r="I130" s="22">
        <f t="shared" si="3"/>
        <v>267.45495562359235</v>
      </c>
      <c r="K130" s="22">
        <f t="shared" si="4"/>
        <v>120</v>
      </c>
      <c r="L130" s="22">
        <f>SUM($K$16:K130)</f>
        <v>20710</v>
      </c>
      <c r="M130" s="22">
        <f t="shared" si="5"/>
        <v>233.22072130377254</v>
      </c>
    </row>
    <row r="131" spans="1:13">
      <c r="A131">
        <v>118</v>
      </c>
      <c r="B131" s="18">
        <v>160</v>
      </c>
      <c r="C131" s="22">
        <f>SUM($B$17:B131)</f>
        <v>12340</v>
      </c>
      <c r="D131" s="18"/>
      <c r="E131" s="18" t="s">
        <v>126</v>
      </c>
      <c r="F131" s="18">
        <v>250</v>
      </c>
      <c r="G131" s="22">
        <f>SUM($F$16:F131)</f>
        <v>24000</v>
      </c>
      <c r="I131" s="22">
        <f t="shared" si="3"/>
        <v>270.27027094594598</v>
      </c>
      <c r="K131" s="22">
        <f t="shared" si="4"/>
        <v>250</v>
      </c>
      <c r="L131" s="22">
        <f>SUM($K$16:K131)</f>
        <v>20960</v>
      </c>
      <c r="M131" s="22">
        <f t="shared" si="5"/>
        <v>236.03603662612613</v>
      </c>
    </row>
    <row r="132" spans="1:13">
      <c r="A132">
        <v>119</v>
      </c>
      <c r="B132" s="18">
        <v>160</v>
      </c>
      <c r="C132" s="22">
        <f>SUM($B$17:B132)</f>
        <v>12500</v>
      </c>
      <c r="D132" s="18"/>
      <c r="E132" s="18" t="s">
        <v>127</v>
      </c>
      <c r="F132" s="18">
        <v>100</v>
      </c>
      <c r="G132" s="22">
        <f>SUM($F$16:F132)</f>
        <v>24100</v>
      </c>
      <c r="I132" s="22">
        <f t="shared" si="3"/>
        <v>271.39639707488737</v>
      </c>
      <c r="K132" s="22">
        <f t="shared" si="4"/>
        <v>100</v>
      </c>
      <c r="L132" s="22">
        <f>SUM($K$16:K132)</f>
        <v>21060</v>
      </c>
      <c r="M132" s="22">
        <f t="shared" si="5"/>
        <v>237.16216275506756</v>
      </c>
    </row>
    <row r="133" spans="1:13">
      <c r="A133">
        <v>120</v>
      </c>
      <c r="B133" s="18">
        <v>160</v>
      </c>
      <c r="C133" s="22">
        <f>SUM($B$17:B133)</f>
        <v>12660</v>
      </c>
      <c r="D133" s="18"/>
      <c r="E133" s="18" t="s">
        <v>109</v>
      </c>
      <c r="F133" s="18">
        <v>90</v>
      </c>
      <c r="G133" s="22">
        <f>SUM($F$16:F133)</f>
        <v>24190</v>
      </c>
      <c r="I133" s="22">
        <f t="shared" si="3"/>
        <v>272.40991059093471</v>
      </c>
      <c r="K133" s="22">
        <f t="shared" si="4"/>
        <v>90</v>
      </c>
      <c r="L133" s="22">
        <f>SUM($K$16:K133)</f>
        <v>21150</v>
      </c>
      <c r="M133" s="22">
        <f t="shared" si="5"/>
        <v>238.17567627111487</v>
      </c>
    </row>
    <row r="134" spans="1:13">
      <c r="A134">
        <v>121</v>
      </c>
      <c r="B134" s="18">
        <v>160</v>
      </c>
      <c r="C134" s="22">
        <f>SUM($B$17:B134)</f>
        <v>12820</v>
      </c>
      <c r="D134" s="18"/>
      <c r="E134" s="18" t="s">
        <v>98</v>
      </c>
      <c r="F134" s="18">
        <v>120</v>
      </c>
      <c r="G134" s="22">
        <f>SUM($F$16:F134)</f>
        <v>24310</v>
      </c>
      <c r="I134" s="22">
        <f t="shared" si="3"/>
        <v>273.76126194566444</v>
      </c>
      <c r="K134" s="22">
        <f t="shared" si="4"/>
        <v>120</v>
      </c>
      <c r="L134" s="22">
        <f>SUM($K$16:K134)</f>
        <v>21270</v>
      </c>
      <c r="M134" s="22">
        <f t="shared" si="5"/>
        <v>239.52702762584457</v>
      </c>
    </row>
    <row r="135" spans="1:13">
      <c r="A135">
        <v>122</v>
      </c>
      <c r="B135" s="18">
        <v>160</v>
      </c>
      <c r="C135" s="22">
        <f>SUM($B$17:B135)</f>
        <v>12980</v>
      </c>
      <c r="D135" s="18"/>
      <c r="E135" s="18" t="s">
        <v>126</v>
      </c>
      <c r="F135" s="18">
        <v>250</v>
      </c>
      <c r="G135" s="22">
        <f>SUM($F$16:F135)</f>
        <v>24560</v>
      </c>
      <c r="I135" s="22">
        <f t="shared" si="3"/>
        <v>276.57657726801801</v>
      </c>
      <c r="K135" s="22">
        <f t="shared" si="4"/>
        <v>250</v>
      </c>
      <c r="L135" s="22">
        <f>SUM($K$16:K135)</f>
        <v>21520</v>
      </c>
      <c r="M135" s="22">
        <f t="shared" si="5"/>
        <v>242.34234294819819</v>
      </c>
    </row>
    <row r="136" spans="1:13">
      <c r="A136">
        <v>123</v>
      </c>
      <c r="B136" s="18">
        <v>160</v>
      </c>
      <c r="C136" s="22">
        <f>SUM($B$17:B136)</f>
        <v>13140</v>
      </c>
      <c r="D136" s="18"/>
      <c r="E136" s="18" t="s">
        <v>127</v>
      </c>
      <c r="F136" s="18">
        <v>100</v>
      </c>
      <c r="G136" s="22">
        <f>SUM($F$16:F136)</f>
        <v>24660</v>
      </c>
      <c r="I136" s="22">
        <f t="shared" si="3"/>
        <v>277.70270339695946</v>
      </c>
      <c r="K136" s="22">
        <f t="shared" si="4"/>
        <v>100</v>
      </c>
      <c r="L136" s="22">
        <f>SUM($K$16:K136)</f>
        <v>21620</v>
      </c>
      <c r="M136" s="22">
        <f t="shared" si="5"/>
        <v>243.46846907713964</v>
      </c>
    </row>
    <row r="137" spans="1:13">
      <c r="A137">
        <v>124</v>
      </c>
      <c r="B137" s="18">
        <v>160</v>
      </c>
      <c r="C137" s="22">
        <f>SUM($B$17:B137)</f>
        <v>13300</v>
      </c>
      <c r="D137" s="18"/>
      <c r="E137" s="18" t="s">
        <v>109</v>
      </c>
      <c r="F137" s="18">
        <v>90</v>
      </c>
      <c r="G137" s="22">
        <f>SUM($F$16:F137)</f>
        <v>24750</v>
      </c>
      <c r="I137" s="22">
        <f t="shared" si="3"/>
        <v>278.71621691300675</v>
      </c>
      <c r="K137" s="22">
        <f t="shared" si="4"/>
        <v>90</v>
      </c>
      <c r="L137" s="22">
        <f>SUM($K$16:K137)</f>
        <v>21710</v>
      </c>
      <c r="M137" s="22">
        <f t="shared" si="5"/>
        <v>244.48198259318693</v>
      </c>
    </row>
    <row r="138" spans="1:13">
      <c r="A138">
        <v>125</v>
      </c>
      <c r="B138" s="18">
        <v>160</v>
      </c>
      <c r="C138" s="22">
        <f>SUM($B$17:B138)</f>
        <v>13460</v>
      </c>
      <c r="D138" s="18"/>
      <c r="E138" s="18" t="s">
        <v>98</v>
      </c>
      <c r="F138" s="18">
        <v>120</v>
      </c>
      <c r="G138" s="22">
        <f>SUM($F$16:F138)</f>
        <v>24870</v>
      </c>
      <c r="I138" s="22">
        <f t="shared" si="3"/>
        <v>280.06756826773648</v>
      </c>
      <c r="K138" s="22">
        <f t="shared" si="4"/>
        <v>120</v>
      </c>
      <c r="L138" s="22">
        <f>SUM($K$16:K138)</f>
        <v>21830</v>
      </c>
      <c r="M138" s="22">
        <f t="shared" si="5"/>
        <v>245.83333394791666</v>
      </c>
    </row>
    <row r="139" spans="1:13">
      <c r="A139" s="22">
        <v>126</v>
      </c>
      <c r="B139" s="18">
        <v>160</v>
      </c>
      <c r="C139" s="22">
        <f>SUM($B$17:B139)</f>
        <v>13620</v>
      </c>
      <c r="D139" s="18"/>
      <c r="E139" s="18" t="s">
        <v>126</v>
      </c>
      <c r="F139" s="18">
        <v>250</v>
      </c>
      <c r="G139" s="22">
        <f>SUM($F$16:F139)</f>
        <v>25120</v>
      </c>
      <c r="I139" s="22">
        <f>G139/$Z$2/6.66</f>
        <v>282.8828835900901</v>
      </c>
      <c r="K139" s="22">
        <f t="shared" si="4"/>
        <v>250</v>
      </c>
      <c r="L139" s="22">
        <f>SUM($K$16:K139)</f>
        <v>22080</v>
      </c>
      <c r="M139" s="22">
        <f t="shared" si="5"/>
        <v>248.64864927027028</v>
      </c>
    </row>
    <row r="140" spans="1:13">
      <c r="A140" s="22">
        <v>127</v>
      </c>
      <c r="B140" s="18">
        <v>160</v>
      </c>
      <c r="C140" s="22">
        <f>SUM($B$17:B140)</f>
        <v>13780</v>
      </c>
      <c r="D140" s="18"/>
      <c r="E140" s="18" t="s">
        <v>127</v>
      </c>
      <c r="F140" s="18">
        <v>100</v>
      </c>
      <c r="G140" s="22">
        <f>SUM($F$16:F140)</f>
        <v>25220</v>
      </c>
      <c r="I140" s="22">
        <f t="shared" ref="I140:I154" si="6">G140/$Z$2/6.66</f>
        <v>284.00900971903155</v>
      </c>
      <c r="K140" s="22">
        <f t="shared" si="4"/>
        <v>100</v>
      </c>
      <c r="L140" s="22">
        <f>SUM($K$16:K140)</f>
        <v>22180</v>
      </c>
      <c r="M140" s="22">
        <f t="shared" si="5"/>
        <v>249.77477539921171</v>
      </c>
    </row>
    <row r="141" spans="1:13">
      <c r="A141" s="22">
        <v>128</v>
      </c>
      <c r="B141" s="18">
        <v>160</v>
      </c>
      <c r="C141" s="22">
        <f>SUM($B$17:B141)</f>
        <v>13940</v>
      </c>
      <c r="D141" s="18"/>
      <c r="E141" s="18" t="s">
        <v>109</v>
      </c>
      <c r="F141" s="18">
        <v>90</v>
      </c>
      <c r="G141" s="22">
        <f>SUM($F$16:F141)</f>
        <v>25310</v>
      </c>
      <c r="I141" s="22">
        <f t="shared" si="6"/>
        <v>285.02252323507884</v>
      </c>
      <c r="K141" s="22">
        <f t="shared" si="4"/>
        <v>90</v>
      </c>
      <c r="L141" s="22">
        <f>SUM($K$16:K141)</f>
        <v>22270</v>
      </c>
      <c r="M141" s="22">
        <f t="shared" si="5"/>
        <v>250.78828891525902</v>
      </c>
    </row>
    <row r="142" spans="1:13">
      <c r="A142" s="22">
        <v>129</v>
      </c>
      <c r="B142" s="18">
        <v>160</v>
      </c>
      <c r="C142" s="22">
        <f>SUM($B$17:B142)</f>
        <v>14100</v>
      </c>
      <c r="D142" s="18"/>
      <c r="E142" s="18" t="s">
        <v>98</v>
      </c>
      <c r="F142" s="18">
        <v>120</v>
      </c>
      <c r="G142" s="22">
        <f>SUM($F$16:F142)</f>
        <v>25430</v>
      </c>
      <c r="I142" s="22">
        <f t="shared" si="6"/>
        <v>286.37387458980857</v>
      </c>
      <c r="K142" s="22">
        <f t="shared" si="4"/>
        <v>120</v>
      </c>
      <c r="L142" s="22">
        <f>SUM($K$16:K142)</f>
        <v>22390</v>
      </c>
      <c r="M142" s="22">
        <f t="shared" si="5"/>
        <v>252.13964026998875</v>
      </c>
    </row>
    <row r="143" spans="1:13">
      <c r="A143" s="22">
        <v>130</v>
      </c>
      <c r="B143" s="18">
        <v>160</v>
      </c>
      <c r="C143" s="22">
        <f>SUM($B$17:B143)</f>
        <v>14260</v>
      </c>
      <c r="D143" s="18"/>
      <c r="E143" s="18" t="s">
        <v>126</v>
      </c>
      <c r="F143" s="18">
        <v>250</v>
      </c>
      <c r="G143" s="22">
        <f>SUM($F$16:F143)</f>
        <v>25680</v>
      </c>
      <c r="I143" s="22">
        <f t="shared" si="6"/>
        <v>289.18918991216213</v>
      </c>
      <c r="K143" s="22">
        <f t="shared" si="4"/>
        <v>250</v>
      </c>
      <c r="L143" s="22">
        <f>SUM($K$16:K143)</f>
        <v>22640</v>
      </c>
      <c r="M143" s="22">
        <f t="shared" si="5"/>
        <v>254.95495559234234</v>
      </c>
    </row>
    <row r="144" spans="1:13">
      <c r="A144" s="22">
        <v>131</v>
      </c>
      <c r="B144" s="18">
        <v>160</v>
      </c>
      <c r="C144" s="22">
        <f>SUM($B$17:B144)</f>
        <v>14420</v>
      </c>
      <c r="D144" s="18"/>
      <c r="E144" s="18" t="s">
        <v>127</v>
      </c>
      <c r="F144" s="18">
        <v>100</v>
      </c>
      <c r="G144" s="22">
        <f>SUM($F$16:F144)</f>
        <v>25780</v>
      </c>
      <c r="I144" s="22">
        <f t="shared" si="6"/>
        <v>290.31531604110364</v>
      </c>
      <c r="K144" s="22">
        <f t="shared" si="4"/>
        <v>100</v>
      </c>
      <c r="L144" s="22">
        <f>SUM($K$16:K144)</f>
        <v>22740</v>
      </c>
      <c r="M144" s="22">
        <f t="shared" si="5"/>
        <v>256.08108172128379</v>
      </c>
    </row>
    <row r="145" spans="1:13">
      <c r="A145" s="22">
        <v>132</v>
      </c>
      <c r="B145" s="18">
        <v>160</v>
      </c>
      <c r="C145" s="22">
        <f>SUM($B$17:B145)</f>
        <v>14580</v>
      </c>
      <c r="D145" s="18"/>
      <c r="E145" s="18" t="s">
        <v>109</v>
      </c>
      <c r="F145" s="18">
        <v>90</v>
      </c>
      <c r="G145" s="22">
        <f>SUM($F$16:F145)</f>
        <v>25870</v>
      </c>
      <c r="I145" s="22">
        <f t="shared" si="6"/>
        <v>291.32882955715093</v>
      </c>
      <c r="K145" s="22">
        <f t="shared" ref="K145:K153" si="7">IF(J145&lt;&gt;1,F145,0)</f>
        <v>90</v>
      </c>
      <c r="L145" s="22">
        <f>SUM($K$16:K145)</f>
        <v>22830</v>
      </c>
      <c r="M145" s="22">
        <f t="shared" ref="M145:M183" si="8">L145/$Z$2/6.66</f>
        <v>257.09459523733108</v>
      </c>
    </row>
    <row r="146" spans="1:13">
      <c r="A146" s="22">
        <v>133</v>
      </c>
      <c r="B146" s="18">
        <v>160</v>
      </c>
      <c r="C146" s="22">
        <f>SUM($B$17:B146)</f>
        <v>14740</v>
      </c>
      <c r="D146" s="18"/>
      <c r="E146" s="18" t="s">
        <v>98</v>
      </c>
      <c r="F146" s="18">
        <v>120</v>
      </c>
      <c r="G146" s="22">
        <f>SUM($F$16:F146)</f>
        <v>25990</v>
      </c>
      <c r="I146" s="22">
        <f t="shared" si="6"/>
        <v>292.68018091188065</v>
      </c>
      <c r="K146" s="22">
        <f t="shared" si="7"/>
        <v>120</v>
      </c>
      <c r="L146" s="22">
        <f>SUM($K$16:K146)</f>
        <v>22950</v>
      </c>
      <c r="M146" s="22">
        <f t="shared" si="8"/>
        <v>258.44594659206081</v>
      </c>
    </row>
    <row r="147" spans="1:13">
      <c r="A147" s="22">
        <v>134</v>
      </c>
      <c r="B147" s="18">
        <v>160</v>
      </c>
      <c r="C147" s="22">
        <f>SUM($B$17:B147)</f>
        <v>14900</v>
      </c>
      <c r="D147" s="18"/>
      <c r="E147" s="18" t="s">
        <v>126</v>
      </c>
      <c r="F147" s="18">
        <v>250</v>
      </c>
      <c r="G147" s="22">
        <f>SUM($F$16:F147)</f>
        <v>26240</v>
      </c>
      <c r="I147" s="22">
        <f t="shared" si="6"/>
        <v>295.49549623423422</v>
      </c>
      <c r="K147" s="22">
        <f t="shared" si="7"/>
        <v>250</v>
      </c>
      <c r="L147" s="22">
        <f>SUM($K$16:K147)</f>
        <v>23200</v>
      </c>
      <c r="M147" s="22">
        <f t="shared" si="8"/>
        <v>261.26126191441443</v>
      </c>
    </row>
    <row r="148" spans="1:13">
      <c r="A148" s="22">
        <v>135</v>
      </c>
      <c r="B148" s="18">
        <v>160</v>
      </c>
      <c r="C148" s="22">
        <f>SUM($B$17:B148)</f>
        <v>15060</v>
      </c>
      <c r="D148" s="18"/>
      <c r="E148" s="18" t="s">
        <v>127</v>
      </c>
      <c r="F148" s="18">
        <v>100</v>
      </c>
      <c r="G148" s="22">
        <f>SUM($F$16:F148)</f>
        <v>26340</v>
      </c>
      <c r="I148" s="22">
        <f t="shared" si="6"/>
        <v>296.62162236317567</v>
      </c>
      <c r="K148" s="22">
        <f t="shared" si="7"/>
        <v>100</v>
      </c>
      <c r="L148" s="22">
        <f>SUM($K$16:K148)</f>
        <v>23300</v>
      </c>
      <c r="M148" s="22">
        <f t="shared" si="8"/>
        <v>262.38738804335588</v>
      </c>
    </row>
    <row r="149" spans="1:13">
      <c r="A149" s="22">
        <v>136</v>
      </c>
      <c r="B149" s="18">
        <v>160</v>
      </c>
      <c r="C149" s="22">
        <f>SUM($B$17:B149)</f>
        <v>15220</v>
      </c>
      <c r="D149" s="18"/>
      <c r="E149" s="18" t="s">
        <v>109</v>
      </c>
      <c r="F149" s="18">
        <v>90</v>
      </c>
      <c r="G149" s="22">
        <f>SUM($F$16:F149)</f>
        <v>26430</v>
      </c>
      <c r="I149" s="22">
        <f t="shared" si="6"/>
        <v>297.63513587922301</v>
      </c>
      <c r="K149" s="22">
        <f t="shared" si="7"/>
        <v>90</v>
      </c>
      <c r="L149" s="22">
        <f>SUM($K$16:K149)</f>
        <v>23390</v>
      </c>
      <c r="M149" s="22">
        <f t="shared" si="8"/>
        <v>263.40090155940317</v>
      </c>
    </row>
    <row r="150" spans="1:13">
      <c r="A150" s="22">
        <v>137</v>
      </c>
      <c r="B150" s="18">
        <v>160</v>
      </c>
      <c r="C150" s="22">
        <f>SUM($B$17:B150)</f>
        <v>15380</v>
      </c>
      <c r="D150" s="18"/>
      <c r="E150" s="18" t="s">
        <v>98</v>
      </c>
      <c r="F150" s="18">
        <v>120</v>
      </c>
      <c r="G150" s="22">
        <f>SUM($F$16:F150)</f>
        <v>26550</v>
      </c>
      <c r="I150" s="22">
        <f t="shared" si="6"/>
        <v>298.98648723395274</v>
      </c>
      <c r="K150" s="22">
        <f t="shared" si="7"/>
        <v>120</v>
      </c>
      <c r="L150" s="22">
        <f>SUM($K$16:K150)</f>
        <v>23510</v>
      </c>
      <c r="M150" s="22">
        <f t="shared" si="8"/>
        <v>264.7522529141329</v>
      </c>
    </row>
    <row r="151" spans="1:13">
      <c r="A151" s="22">
        <v>138</v>
      </c>
      <c r="B151" s="18">
        <v>160</v>
      </c>
      <c r="C151" s="22">
        <f>SUM($B$17:B151)</f>
        <v>15540</v>
      </c>
      <c r="D151" s="18"/>
      <c r="E151" s="18" t="s">
        <v>126</v>
      </c>
      <c r="F151" s="18">
        <v>250</v>
      </c>
      <c r="G151" s="22">
        <f>SUM($F$16:F151)</f>
        <v>26800</v>
      </c>
      <c r="I151" s="22">
        <f t="shared" si="6"/>
        <v>301.80180255630631</v>
      </c>
      <c r="K151" s="22">
        <f t="shared" si="7"/>
        <v>250</v>
      </c>
      <c r="L151" s="22">
        <f>SUM($K$16:K151)</f>
        <v>23760</v>
      </c>
      <c r="M151" s="22">
        <f t="shared" si="8"/>
        <v>267.56756823648647</v>
      </c>
    </row>
    <row r="152" spans="1:13">
      <c r="A152" s="22">
        <v>139</v>
      </c>
      <c r="B152" s="18">
        <v>160</v>
      </c>
      <c r="C152" s="22">
        <f>SUM($B$17:B152)</f>
        <v>15700</v>
      </c>
      <c r="D152" s="18"/>
      <c r="E152" s="18" t="s">
        <v>127</v>
      </c>
      <c r="F152" s="18">
        <v>100</v>
      </c>
      <c r="G152" s="22">
        <f>SUM($F$16:F152)</f>
        <v>26900</v>
      </c>
      <c r="I152" s="22">
        <f t="shared" si="6"/>
        <v>302.92792868524776</v>
      </c>
      <c r="K152" s="22">
        <f t="shared" si="7"/>
        <v>100</v>
      </c>
      <c r="L152" s="22">
        <f>SUM($K$16:K152)</f>
        <v>23860</v>
      </c>
      <c r="M152" s="22">
        <f t="shared" si="8"/>
        <v>268.69369436542792</v>
      </c>
    </row>
    <row r="153" spans="1:13">
      <c r="A153" s="22">
        <v>140</v>
      </c>
      <c r="B153" s="18">
        <v>160</v>
      </c>
      <c r="C153" s="22">
        <f>SUM($B$17:B153)</f>
        <v>15860</v>
      </c>
      <c r="D153" s="18"/>
      <c r="E153" s="18" t="s">
        <v>109</v>
      </c>
      <c r="F153" s="18">
        <v>90</v>
      </c>
      <c r="G153" s="22">
        <f>SUM($F$16:F153)</f>
        <v>26990</v>
      </c>
      <c r="I153" s="22">
        <f t="shared" si="6"/>
        <v>303.94144220129505</v>
      </c>
      <c r="K153" s="22">
        <f t="shared" si="7"/>
        <v>90</v>
      </c>
      <c r="L153" s="22">
        <f>SUM($K$16:K153)</f>
        <v>23950</v>
      </c>
      <c r="M153" s="22">
        <f t="shared" si="8"/>
        <v>269.70720788147526</v>
      </c>
    </row>
    <row r="154" spans="1:13">
      <c r="A154" s="22">
        <v>141</v>
      </c>
      <c r="B154" s="18">
        <v>160</v>
      </c>
      <c r="C154" s="22">
        <f>SUM($B$17:B154)</f>
        <v>16020</v>
      </c>
      <c r="D154" s="18"/>
      <c r="E154" s="18" t="s">
        <v>98</v>
      </c>
      <c r="F154" s="18">
        <v>120</v>
      </c>
      <c r="G154" s="22">
        <f>SUM($F$16:F154)</f>
        <v>27110</v>
      </c>
      <c r="H154" s="22"/>
      <c r="I154" s="22">
        <f t="shared" ref="I154:I176" si="9">G154/$Z$2/6.66</f>
        <v>305.29279355602478</v>
      </c>
      <c r="J154" s="22"/>
      <c r="K154" s="22">
        <f t="shared" ref="K154:K176" si="10">IF(J154&lt;&gt;1,F154,0)</f>
        <v>120</v>
      </c>
      <c r="L154" s="22">
        <f>SUM($K$16:K154)</f>
        <v>24070</v>
      </c>
      <c r="M154" s="22">
        <f t="shared" si="8"/>
        <v>271.05855923620499</v>
      </c>
    </row>
    <row r="155" spans="1:13">
      <c r="A155" s="22">
        <v>142</v>
      </c>
      <c r="B155" s="18">
        <v>160</v>
      </c>
      <c r="C155" s="22">
        <f>SUM($B$17:B155)</f>
        <v>16180</v>
      </c>
      <c r="D155" s="18"/>
      <c r="E155" s="18" t="s">
        <v>126</v>
      </c>
      <c r="F155" s="18">
        <v>250</v>
      </c>
      <c r="G155" s="22">
        <f>SUM($F$16:F155)</f>
        <v>27360</v>
      </c>
      <c r="H155" s="22"/>
      <c r="I155" s="22">
        <f t="shared" si="9"/>
        <v>308.10810887837835</v>
      </c>
      <c r="J155" s="22"/>
      <c r="K155" s="22">
        <f t="shared" si="10"/>
        <v>250</v>
      </c>
      <c r="L155" s="22">
        <f>SUM($K$16:K155)</f>
        <v>24320</v>
      </c>
      <c r="M155" s="22">
        <f t="shared" si="8"/>
        <v>273.87387455855855</v>
      </c>
    </row>
    <row r="156" spans="1:13">
      <c r="A156" s="22">
        <v>143</v>
      </c>
      <c r="B156" s="18">
        <v>160</v>
      </c>
      <c r="C156" s="22">
        <f>SUM($B$17:B156)</f>
        <v>16340</v>
      </c>
      <c r="D156" s="18"/>
      <c r="E156" s="18" t="s">
        <v>127</v>
      </c>
      <c r="F156" s="18">
        <v>100</v>
      </c>
      <c r="G156" s="22">
        <f>SUM($F$16:F156)</f>
        <v>27460</v>
      </c>
      <c r="H156" s="22"/>
      <c r="I156" s="22">
        <f t="shared" si="9"/>
        <v>309.2342350073198</v>
      </c>
      <c r="J156" s="22"/>
      <c r="K156" s="22">
        <f t="shared" si="10"/>
        <v>100</v>
      </c>
      <c r="L156" s="22">
        <f>SUM($K$16:K156)</f>
        <v>24420</v>
      </c>
      <c r="M156" s="22">
        <f t="shared" si="8"/>
        <v>275.00000068750001</v>
      </c>
    </row>
    <row r="157" spans="1:13">
      <c r="A157" s="22">
        <v>144</v>
      </c>
      <c r="B157" s="18">
        <v>160</v>
      </c>
      <c r="C157" s="22">
        <f>SUM($B$17:B157)</f>
        <v>16500</v>
      </c>
      <c r="D157" s="18"/>
      <c r="E157" s="18" t="s">
        <v>109</v>
      </c>
      <c r="F157" s="18">
        <v>90</v>
      </c>
      <c r="G157" s="22">
        <f>SUM($F$16:F157)</f>
        <v>27550</v>
      </c>
      <c r="H157" s="22"/>
      <c r="I157" s="22">
        <f t="shared" si="9"/>
        <v>310.24774852336714</v>
      </c>
      <c r="J157" s="22"/>
      <c r="K157" s="22">
        <f t="shared" si="10"/>
        <v>90</v>
      </c>
      <c r="L157" s="22">
        <f>SUM($K$16:K157)</f>
        <v>24510</v>
      </c>
      <c r="M157" s="22">
        <f t="shared" si="8"/>
        <v>276.01351420354729</v>
      </c>
    </row>
    <row r="158" spans="1:13">
      <c r="A158" s="22">
        <v>145</v>
      </c>
      <c r="B158" s="18">
        <v>160</v>
      </c>
      <c r="C158" s="22">
        <f>SUM($B$17:B158)</f>
        <v>16660</v>
      </c>
      <c r="D158" s="18"/>
      <c r="E158" s="18" t="s">
        <v>98</v>
      </c>
      <c r="F158" s="18">
        <v>120</v>
      </c>
      <c r="G158" s="22">
        <f>SUM($F$16:F158)</f>
        <v>27670</v>
      </c>
      <c r="H158" s="22"/>
      <c r="I158" s="22">
        <f t="shared" si="9"/>
        <v>311.59909987809687</v>
      </c>
      <c r="J158" s="22"/>
      <c r="K158" s="22">
        <f t="shared" si="10"/>
        <v>120</v>
      </c>
      <c r="L158" s="22">
        <f>SUM($K$16:K158)</f>
        <v>24630</v>
      </c>
      <c r="M158" s="22">
        <f t="shared" si="8"/>
        <v>277.36486555827702</v>
      </c>
    </row>
    <row r="159" spans="1:13">
      <c r="A159" s="22">
        <v>146</v>
      </c>
      <c r="B159" s="18">
        <v>160</v>
      </c>
      <c r="C159" s="22">
        <f>SUM($B$17:B159)</f>
        <v>16820</v>
      </c>
      <c r="D159" s="18"/>
      <c r="E159" s="18" t="s">
        <v>126</v>
      </c>
      <c r="F159" s="18">
        <v>250</v>
      </c>
      <c r="G159" s="22">
        <f>SUM($F$16:F159)</f>
        <v>27920</v>
      </c>
      <c r="H159" s="22"/>
      <c r="I159" s="22">
        <f t="shared" si="9"/>
        <v>314.41441520045043</v>
      </c>
      <c r="J159" s="22"/>
      <c r="K159" s="22">
        <f t="shared" si="10"/>
        <v>250</v>
      </c>
      <c r="L159" s="22">
        <f>SUM($K$16:K159)</f>
        <v>24880</v>
      </c>
      <c r="M159" s="22">
        <f t="shared" si="8"/>
        <v>280.18018088063064</v>
      </c>
    </row>
    <row r="160" spans="1:13">
      <c r="A160" s="22">
        <v>147</v>
      </c>
      <c r="B160" s="18">
        <v>160</v>
      </c>
      <c r="C160" s="22">
        <f>SUM($B$17:B160)</f>
        <v>16980</v>
      </c>
      <c r="D160" s="18"/>
      <c r="E160" s="18" t="s">
        <v>127</v>
      </c>
      <c r="F160" s="18">
        <v>100</v>
      </c>
      <c r="G160" s="22">
        <f>SUM($F$16:F160)</f>
        <v>28020</v>
      </c>
      <c r="H160" s="22"/>
      <c r="I160" s="22">
        <f t="shared" si="9"/>
        <v>315.54054132939194</v>
      </c>
      <c r="J160" s="22"/>
      <c r="K160" s="22">
        <f t="shared" si="10"/>
        <v>100</v>
      </c>
      <c r="L160" s="22">
        <f>SUM($K$16:K160)</f>
        <v>24980</v>
      </c>
      <c r="M160" s="22">
        <f t="shared" si="8"/>
        <v>281.30630700957209</v>
      </c>
    </row>
    <row r="161" spans="1:13">
      <c r="A161" s="22">
        <v>148</v>
      </c>
      <c r="B161" s="18">
        <v>160</v>
      </c>
      <c r="C161" s="22">
        <f>SUM($B$17:B161)</f>
        <v>17140</v>
      </c>
      <c r="D161" s="18"/>
      <c r="E161" s="18" t="s">
        <v>109</v>
      </c>
      <c r="F161" s="18">
        <v>90</v>
      </c>
      <c r="G161" s="22">
        <f>SUM($F$16:F161)</f>
        <v>28110</v>
      </c>
      <c r="H161" s="22"/>
      <c r="I161" s="22">
        <f t="shared" si="9"/>
        <v>316.55405484543917</v>
      </c>
      <c r="J161" s="22"/>
      <c r="K161" s="22">
        <f t="shared" si="10"/>
        <v>90</v>
      </c>
      <c r="L161" s="22">
        <f>SUM($K$16:K161)</f>
        <v>25070</v>
      </c>
      <c r="M161" s="22">
        <f t="shared" si="8"/>
        <v>282.31982052561938</v>
      </c>
    </row>
    <row r="162" spans="1:13">
      <c r="A162" s="22">
        <v>149</v>
      </c>
      <c r="B162" s="18">
        <v>160</v>
      </c>
      <c r="C162" s="22">
        <f>SUM($B$17:B162)</f>
        <v>17300</v>
      </c>
      <c r="D162" s="18"/>
      <c r="E162" s="18" t="s">
        <v>98</v>
      </c>
      <c r="F162" s="18">
        <v>120</v>
      </c>
      <c r="G162" s="22">
        <f>SUM($F$16:F162)</f>
        <v>28230</v>
      </c>
      <c r="H162" s="22"/>
      <c r="I162" s="22">
        <f t="shared" si="9"/>
        <v>317.9054062001689</v>
      </c>
      <c r="J162" s="22"/>
      <c r="K162" s="22">
        <f t="shared" si="10"/>
        <v>120</v>
      </c>
      <c r="L162" s="22">
        <f>SUM($K$16:K162)</f>
        <v>25190</v>
      </c>
      <c r="M162" s="22">
        <f t="shared" si="8"/>
        <v>283.67117188034911</v>
      </c>
    </row>
    <row r="163" spans="1:13">
      <c r="A163" s="22">
        <v>150</v>
      </c>
      <c r="B163" s="18">
        <v>160</v>
      </c>
      <c r="C163" s="22">
        <f>SUM($B$17:B163)</f>
        <v>17460</v>
      </c>
      <c r="D163" s="18"/>
      <c r="E163" s="18" t="s">
        <v>126</v>
      </c>
      <c r="F163" s="18">
        <v>250</v>
      </c>
      <c r="G163" s="22">
        <f>SUM($F$16:F163)</f>
        <v>28480</v>
      </c>
      <c r="H163" s="22"/>
      <c r="I163" s="22">
        <f t="shared" si="9"/>
        <v>320.72072152252252</v>
      </c>
      <c r="J163" s="22"/>
      <c r="K163" s="22">
        <f t="shared" si="10"/>
        <v>250</v>
      </c>
      <c r="L163" s="22">
        <f>SUM($K$16:K163)</f>
        <v>25440</v>
      </c>
      <c r="M163" s="22">
        <f t="shared" si="8"/>
        <v>286.48648720270268</v>
      </c>
    </row>
    <row r="164" spans="1:13">
      <c r="A164" s="22">
        <v>151</v>
      </c>
      <c r="B164" s="18">
        <v>160</v>
      </c>
      <c r="C164" s="22">
        <f>SUM($B$17:B164)</f>
        <v>17620</v>
      </c>
      <c r="D164" s="18"/>
      <c r="E164" s="18" t="s">
        <v>127</v>
      </c>
      <c r="F164" s="18">
        <v>100</v>
      </c>
      <c r="G164" s="22">
        <f>SUM($F$16:F164)</f>
        <v>28580</v>
      </c>
      <c r="H164" s="22"/>
      <c r="I164" s="22">
        <f t="shared" si="9"/>
        <v>321.84684765146397</v>
      </c>
      <c r="J164" s="22"/>
      <c r="K164" s="22">
        <f t="shared" si="10"/>
        <v>100</v>
      </c>
      <c r="L164" s="22">
        <f>SUM($K$16:K164)</f>
        <v>25540</v>
      </c>
      <c r="M164" s="22">
        <f t="shared" si="8"/>
        <v>287.61261333164418</v>
      </c>
    </row>
    <row r="165" spans="1:13">
      <c r="A165" s="22">
        <v>152</v>
      </c>
      <c r="B165" s="18">
        <v>160</v>
      </c>
      <c r="C165" s="22">
        <f>SUM($B$17:B165)</f>
        <v>17780</v>
      </c>
      <c r="D165" s="18"/>
      <c r="E165" s="18" t="s">
        <v>109</v>
      </c>
      <c r="F165" s="18">
        <v>90</v>
      </c>
      <c r="G165" s="22">
        <f>SUM($F$16:F165)</f>
        <v>28670</v>
      </c>
      <c r="H165" s="22"/>
      <c r="I165" s="22">
        <f t="shared" si="9"/>
        <v>322.86036116751131</v>
      </c>
      <c r="J165" s="22"/>
      <c r="K165" s="22">
        <f t="shared" si="10"/>
        <v>90</v>
      </c>
      <c r="L165" s="22">
        <f>SUM($K$16:K165)</f>
        <v>25630</v>
      </c>
      <c r="M165" s="22">
        <f t="shared" si="8"/>
        <v>288.62612684769147</v>
      </c>
    </row>
    <row r="166" spans="1:13">
      <c r="A166" s="22">
        <v>153</v>
      </c>
      <c r="B166" s="18">
        <v>160</v>
      </c>
      <c r="C166" s="22">
        <f>SUM($B$17:B166)</f>
        <v>17940</v>
      </c>
      <c r="D166" s="18"/>
      <c r="E166" s="18" t="s">
        <v>98</v>
      </c>
      <c r="F166" s="18">
        <v>120</v>
      </c>
      <c r="G166" s="22">
        <f>SUM($F$16:F166)</f>
        <v>28790</v>
      </c>
      <c r="H166" s="22"/>
      <c r="I166" s="22">
        <f t="shared" si="9"/>
        <v>324.21171252224104</v>
      </c>
      <c r="J166" s="22"/>
      <c r="K166" s="22">
        <f t="shared" si="10"/>
        <v>120</v>
      </c>
      <c r="L166" s="22">
        <f>SUM($K$16:K166)</f>
        <v>25750</v>
      </c>
      <c r="M166" s="22">
        <f t="shared" si="8"/>
        <v>289.9774782024212</v>
      </c>
    </row>
    <row r="167" spans="1:13">
      <c r="A167" s="22">
        <v>154</v>
      </c>
      <c r="B167" s="18">
        <v>160</v>
      </c>
      <c r="C167" s="22">
        <f>SUM($B$17:B167)</f>
        <v>18100</v>
      </c>
      <c r="D167" s="18"/>
      <c r="E167" s="18" t="s">
        <v>126</v>
      </c>
      <c r="F167" s="18">
        <v>250</v>
      </c>
      <c r="G167" s="22">
        <f>SUM($F$16:F167)</f>
        <v>29040</v>
      </c>
      <c r="H167" s="22"/>
      <c r="I167" s="22">
        <f t="shared" si="9"/>
        <v>327.02702784459461</v>
      </c>
      <c r="J167" s="22"/>
      <c r="K167" s="22">
        <f t="shared" si="10"/>
        <v>250</v>
      </c>
      <c r="L167" s="22">
        <f>SUM($K$16:K167)</f>
        <v>26000</v>
      </c>
      <c r="M167" s="22">
        <f t="shared" si="8"/>
        <v>292.79279352477477</v>
      </c>
    </row>
    <row r="168" spans="1:13">
      <c r="A168" s="22">
        <v>155</v>
      </c>
      <c r="B168" s="18">
        <v>160</v>
      </c>
      <c r="C168" s="22">
        <f>SUM($B$17:B168)</f>
        <v>18260</v>
      </c>
      <c r="D168" s="18"/>
      <c r="E168" s="18" t="s">
        <v>127</v>
      </c>
      <c r="F168" s="18">
        <v>100</v>
      </c>
      <c r="G168" s="22">
        <f>SUM($F$16:F168)</f>
        <v>29140</v>
      </c>
      <c r="H168" s="22"/>
      <c r="I168" s="22">
        <f t="shared" si="9"/>
        <v>328.15315397353601</v>
      </c>
      <c r="J168" s="22"/>
      <c r="K168" s="22">
        <f t="shared" si="10"/>
        <v>100</v>
      </c>
      <c r="L168" s="22">
        <f>SUM($K$16:K168)</f>
        <v>26100</v>
      </c>
      <c r="M168" s="22">
        <f t="shared" si="8"/>
        <v>293.91891965371622</v>
      </c>
    </row>
    <row r="169" spans="1:13">
      <c r="A169" s="22">
        <v>156</v>
      </c>
      <c r="B169" s="18">
        <v>160</v>
      </c>
      <c r="C169" s="22">
        <f>SUM($B$17:B169)</f>
        <v>18420</v>
      </c>
      <c r="D169" s="18"/>
      <c r="E169" s="18" t="s">
        <v>109</v>
      </c>
      <c r="F169" s="18">
        <v>90</v>
      </c>
      <c r="G169" s="22">
        <f>SUM($F$16:F169)</f>
        <v>29230</v>
      </c>
      <c r="H169" s="22"/>
      <c r="I169" s="22">
        <f t="shared" si="9"/>
        <v>329.16666748958335</v>
      </c>
      <c r="J169" s="22"/>
      <c r="K169" s="22">
        <f t="shared" si="10"/>
        <v>90</v>
      </c>
      <c r="L169" s="22">
        <f>SUM($K$16:K169)</f>
        <v>26190</v>
      </c>
      <c r="M169" s="22">
        <f t="shared" si="8"/>
        <v>294.9324331697635</v>
      </c>
    </row>
    <row r="170" spans="1:13">
      <c r="A170" s="22">
        <v>157</v>
      </c>
      <c r="B170" s="18">
        <v>160</v>
      </c>
      <c r="C170" s="22">
        <f>SUM($B$17:B170)</f>
        <v>18580</v>
      </c>
      <c r="D170" s="18"/>
      <c r="E170" s="18" t="s">
        <v>98</v>
      </c>
      <c r="F170" s="18">
        <v>120</v>
      </c>
      <c r="G170" s="22">
        <f>SUM($F$16:F170)</f>
        <v>29350</v>
      </c>
      <c r="H170" s="22"/>
      <c r="I170" s="22">
        <f t="shared" si="9"/>
        <v>330.51801884431308</v>
      </c>
      <c r="J170" s="22"/>
      <c r="K170" s="22">
        <f t="shared" si="10"/>
        <v>120</v>
      </c>
      <c r="L170" s="22">
        <f>SUM($K$16:K170)</f>
        <v>26310</v>
      </c>
      <c r="M170" s="22">
        <f t="shared" si="8"/>
        <v>296.28378452449329</v>
      </c>
    </row>
    <row r="171" spans="1:13">
      <c r="A171" s="22">
        <v>158</v>
      </c>
      <c r="B171" s="18">
        <v>160</v>
      </c>
      <c r="C171" s="22">
        <f>SUM($B$17:B171)</f>
        <v>18740</v>
      </c>
      <c r="D171" s="18"/>
      <c r="E171" s="18" t="s">
        <v>126</v>
      </c>
      <c r="F171" s="18">
        <v>250</v>
      </c>
      <c r="G171" s="22">
        <f>SUM($F$16:F171)</f>
        <v>29600</v>
      </c>
      <c r="H171" s="22"/>
      <c r="I171" s="22">
        <f t="shared" si="9"/>
        <v>333.33333416666665</v>
      </c>
      <c r="J171" s="22"/>
      <c r="K171" s="22">
        <f t="shared" si="10"/>
        <v>250</v>
      </c>
      <c r="L171" s="22">
        <f>SUM($K$16:K171)</f>
        <v>26560</v>
      </c>
      <c r="M171" s="22">
        <f t="shared" si="8"/>
        <v>299.09909984684685</v>
      </c>
    </row>
    <row r="172" spans="1:13">
      <c r="A172" s="22">
        <v>159</v>
      </c>
      <c r="B172" s="18">
        <v>160</v>
      </c>
      <c r="C172" s="22">
        <f>SUM($B$17:B172)</f>
        <v>18900</v>
      </c>
      <c r="D172" s="18"/>
      <c r="E172" s="18" t="s">
        <v>127</v>
      </c>
      <c r="F172" s="18">
        <v>100</v>
      </c>
      <c r="G172" s="22">
        <f>SUM($F$16:F172)</f>
        <v>29700</v>
      </c>
      <c r="H172" s="22"/>
      <c r="I172" s="22">
        <f t="shared" si="9"/>
        <v>334.4594602956081</v>
      </c>
      <c r="J172" s="22"/>
      <c r="K172" s="22">
        <f t="shared" si="10"/>
        <v>100</v>
      </c>
      <c r="L172" s="22">
        <f>SUM($K$16:K172)</f>
        <v>26660</v>
      </c>
      <c r="M172" s="22">
        <f t="shared" si="8"/>
        <v>300.22522597578831</v>
      </c>
    </row>
    <row r="173" spans="1:13">
      <c r="A173" s="22">
        <v>160</v>
      </c>
      <c r="B173" s="18">
        <v>160</v>
      </c>
      <c r="C173" s="22">
        <f>SUM($B$17:B173)</f>
        <v>19060</v>
      </c>
      <c r="D173" s="18"/>
      <c r="E173" s="18" t="s">
        <v>109</v>
      </c>
      <c r="F173" s="18">
        <v>90</v>
      </c>
      <c r="G173" s="22">
        <f>SUM($F$16:F173)</f>
        <v>29790</v>
      </c>
      <c r="H173" s="22"/>
      <c r="I173" s="22">
        <f t="shared" si="9"/>
        <v>335.47297381165538</v>
      </c>
      <c r="J173" s="22"/>
      <c r="K173" s="22">
        <f t="shared" si="10"/>
        <v>90</v>
      </c>
      <c r="L173" s="22">
        <f>SUM($K$16:K173)</f>
        <v>26750</v>
      </c>
      <c r="M173" s="22">
        <f t="shared" si="8"/>
        <v>301.23873949183559</v>
      </c>
    </row>
    <row r="174" spans="1:13">
      <c r="A174" s="22">
        <v>161</v>
      </c>
      <c r="B174" s="18">
        <v>160</v>
      </c>
      <c r="C174" s="22">
        <f>SUM($B$17:B174)</f>
        <v>19220</v>
      </c>
      <c r="D174" s="18"/>
      <c r="E174" s="18" t="s">
        <v>98</v>
      </c>
      <c r="F174" s="18">
        <v>120</v>
      </c>
      <c r="G174" s="22">
        <f>SUM($F$16:F174)</f>
        <v>29910</v>
      </c>
      <c r="H174" s="22"/>
      <c r="I174" s="22">
        <f t="shared" si="9"/>
        <v>336.82432516638511</v>
      </c>
      <c r="J174" s="22"/>
      <c r="K174" s="22">
        <f t="shared" si="10"/>
        <v>120</v>
      </c>
      <c r="L174" s="22">
        <f>SUM($K$16:K174)</f>
        <v>26870</v>
      </c>
      <c r="M174" s="22">
        <f t="shared" si="8"/>
        <v>302.59009084656532</v>
      </c>
    </row>
    <row r="175" spans="1:13">
      <c r="A175" s="22">
        <v>162</v>
      </c>
      <c r="B175" s="18">
        <v>160</v>
      </c>
      <c r="C175" s="22">
        <f>SUM($B$17:B175)</f>
        <v>19380</v>
      </c>
      <c r="D175" s="18"/>
      <c r="E175" s="18" t="s">
        <v>126</v>
      </c>
      <c r="F175" s="18">
        <v>250</v>
      </c>
      <c r="G175" s="22">
        <f>SUM($F$16:F175)</f>
        <v>30160</v>
      </c>
      <c r="H175" s="22"/>
      <c r="I175" s="22">
        <f t="shared" si="9"/>
        <v>339.63964048873879</v>
      </c>
      <c r="J175" s="22"/>
      <c r="K175" s="22">
        <f t="shared" si="10"/>
        <v>250</v>
      </c>
      <c r="L175" s="22">
        <f>SUM($K$16:K175)</f>
        <v>27120</v>
      </c>
      <c r="M175" s="22">
        <f t="shared" si="8"/>
        <v>305.40540616891894</v>
      </c>
    </row>
    <row r="176" spans="1:13">
      <c r="A176" s="22">
        <v>163</v>
      </c>
      <c r="B176" s="18">
        <v>160</v>
      </c>
      <c r="C176" s="22">
        <f>SUM($B$17:B176)</f>
        <v>19540</v>
      </c>
      <c r="D176" s="18"/>
      <c r="E176" s="18" t="s">
        <v>127</v>
      </c>
      <c r="F176" s="18">
        <v>100</v>
      </c>
      <c r="G176" s="22">
        <f>SUM($F$16:F176)</f>
        <v>30260</v>
      </c>
      <c r="H176" s="22"/>
      <c r="I176" s="22">
        <f t="shared" si="9"/>
        <v>340.76576661768019</v>
      </c>
      <c r="J176" s="22"/>
      <c r="K176" s="22">
        <f t="shared" si="10"/>
        <v>100</v>
      </c>
      <c r="L176" s="22">
        <f>SUM($K$16:K176)</f>
        <v>27220</v>
      </c>
      <c r="M176" s="22">
        <f t="shared" si="8"/>
        <v>306.53153229786034</v>
      </c>
    </row>
    <row r="177" spans="1:13">
      <c r="A177" s="22">
        <v>164</v>
      </c>
      <c r="B177" s="18">
        <v>160</v>
      </c>
      <c r="C177" s="22">
        <f>SUM($B$17:B177)</f>
        <v>19700</v>
      </c>
      <c r="D177" s="18"/>
      <c r="E177" s="18" t="s">
        <v>109</v>
      </c>
      <c r="F177" s="18">
        <v>90</v>
      </c>
      <c r="G177" s="22">
        <f>SUM($F$16:F177)</f>
        <v>30350</v>
      </c>
      <c r="H177" s="22"/>
      <c r="I177" s="22">
        <f t="shared" ref="I177:I183" si="11">G177/$Z$2/6.66</f>
        <v>341.77928013372747</v>
      </c>
      <c r="J177" s="22"/>
      <c r="K177" s="22">
        <f t="shared" ref="K177:K183" si="12">IF(J177&lt;&gt;1,F177,0)</f>
        <v>90</v>
      </c>
      <c r="L177" s="22">
        <f>SUM($K$16:K177)</f>
        <v>27310</v>
      </c>
      <c r="M177" s="22">
        <f t="shared" si="8"/>
        <v>307.54504581390768</v>
      </c>
    </row>
    <row r="178" spans="1:13">
      <c r="A178" s="22">
        <v>165</v>
      </c>
      <c r="B178" s="18">
        <v>160</v>
      </c>
      <c r="C178" s="22">
        <f>SUM($B$17:B178)</f>
        <v>19860</v>
      </c>
      <c r="D178" s="18"/>
      <c r="E178" s="18" t="s">
        <v>98</v>
      </c>
      <c r="F178" s="18">
        <v>120</v>
      </c>
      <c r="G178" s="22">
        <f>SUM($F$16:F178)</f>
        <v>30470</v>
      </c>
      <c r="H178" s="22"/>
      <c r="I178" s="22">
        <f t="shared" si="11"/>
        <v>343.1306314884572</v>
      </c>
      <c r="J178" s="22"/>
      <c r="K178" s="22">
        <f t="shared" si="12"/>
        <v>120</v>
      </c>
      <c r="L178" s="22">
        <f>SUM($K$16:K178)</f>
        <v>27430</v>
      </c>
      <c r="M178" s="22">
        <f t="shared" si="8"/>
        <v>308.89639716863741</v>
      </c>
    </row>
    <row r="179" spans="1:13">
      <c r="A179" s="22">
        <v>166</v>
      </c>
      <c r="B179" s="18">
        <v>160</v>
      </c>
      <c r="C179" s="22">
        <f>SUM($B$17:B179)</f>
        <v>20020</v>
      </c>
      <c r="D179" s="18"/>
      <c r="E179" s="18" t="s">
        <v>126</v>
      </c>
      <c r="F179" s="18">
        <v>250</v>
      </c>
      <c r="G179" s="22">
        <f>SUM($F$16:F179)</f>
        <v>30720</v>
      </c>
      <c r="H179" s="22"/>
      <c r="I179" s="22">
        <f t="shared" si="11"/>
        <v>345.94594681081082</v>
      </c>
      <c r="J179" s="22"/>
      <c r="K179" s="22">
        <f t="shared" si="12"/>
        <v>250</v>
      </c>
      <c r="L179" s="22">
        <f>SUM($K$16:K179)</f>
        <v>27680</v>
      </c>
      <c r="M179" s="22">
        <f t="shared" si="8"/>
        <v>311.71171249099103</v>
      </c>
    </row>
    <row r="180" spans="1:13">
      <c r="A180" s="22">
        <v>167</v>
      </c>
      <c r="B180" s="18">
        <v>160</v>
      </c>
      <c r="C180" s="22">
        <f>SUM($B$17:B180)</f>
        <v>20180</v>
      </c>
      <c r="D180" s="18"/>
      <c r="E180" s="18" t="s">
        <v>127</v>
      </c>
      <c r="F180" s="18">
        <v>100</v>
      </c>
      <c r="G180" s="22">
        <f>SUM($F$16:F180)</f>
        <v>30820</v>
      </c>
      <c r="H180" s="22"/>
      <c r="I180" s="22">
        <f t="shared" si="11"/>
        <v>347.07207293975227</v>
      </c>
      <c r="J180" s="22"/>
      <c r="K180" s="22">
        <f t="shared" si="12"/>
        <v>100</v>
      </c>
      <c r="L180" s="22">
        <f>SUM($K$16:K180)</f>
        <v>27780</v>
      </c>
      <c r="M180" s="22">
        <f t="shared" si="8"/>
        <v>312.83783861993248</v>
      </c>
    </row>
    <row r="181" spans="1:13">
      <c r="A181" s="22">
        <v>168</v>
      </c>
      <c r="B181" s="18">
        <v>160</v>
      </c>
      <c r="C181" s="22">
        <f>SUM($B$17:B181)</f>
        <v>20340</v>
      </c>
      <c r="D181" s="18"/>
      <c r="E181" s="18" t="s">
        <v>109</v>
      </c>
      <c r="F181" s="18">
        <v>90</v>
      </c>
      <c r="G181" s="22">
        <f>SUM($F$16:F181)</f>
        <v>30910</v>
      </c>
      <c r="H181" s="22"/>
      <c r="I181" s="22">
        <f t="shared" si="11"/>
        <v>348.08558645579956</v>
      </c>
      <c r="J181" s="22"/>
      <c r="K181" s="22">
        <f t="shared" si="12"/>
        <v>90</v>
      </c>
      <c r="L181" s="22">
        <f>SUM($K$16:K181)</f>
        <v>27870</v>
      </c>
      <c r="M181" s="22">
        <f t="shared" si="8"/>
        <v>313.85135213597971</v>
      </c>
    </row>
    <row r="182" spans="1:13">
      <c r="A182" s="22">
        <v>169</v>
      </c>
      <c r="B182" s="18">
        <v>160</v>
      </c>
      <c r="C182" s="22">
        <f>SUM($B$17:B182)</f>
        <v>20500</v>
      </c>
      <c r="D182" s="18"/>
      <c r="E182" s="18" t="s">
        <v>98</v>
      </c>
      <c r="F182" s="18">
        <v>120</v>
      </c>
      <c r="G182" s="22">
        <f>SUM($F$16:F182)</f>
        <v>31030</v>
      </c>
      <c r="H182" s="22"/>
      <c r="I182" s="22">
        <f t="shared" si="11"/>
        <v>349.43693781052929</v>
      </c>
      <c r="J182" s="22"/>
      <c r="K182" s="22">
        <f t="shared" si="12"/>
        <v>120</v>
      </c>
      <c r="L182" s="22">
        <f>SUM($K$16:K182)</f>
        <v>27990</v>
      </c>
      <c r="M182" s="22">
        <f t="shared" si="8"/>
        <v>315.20270349070944</v>
      </c>
    </row>
    <row r="183" spans="1:13">
      <c r="A183" s="22">
        <v>170</v>
      </c>
      <c r="B183" s="18">
        <v>160</v>
      </c>
      <c r="C183" s="22">
        <f>SUM($B$17:B183)</f>
        <v>20660</v>
      </c>
      <c r="D183" s="18"/>
      <c r="E183" s="18" t="s">
        <v>126</v>
      </c>
      <c r="F183" s="18">
        <v>250</v>
      </c>
      <c r="G183" s="22">
        <f>SUM($F$16:F183)</f>
        <v>31280</v>
      </c>
      <c r="H183" s="22"/>
      <c r="I183" s="22">
        <f t="shared" si="11"/>
        <v>352.25225313288291</v>
      </c>
      <c r="J183" s="22"/>
      <c r="K183" s="22">
        <f t="shared" si="12"/>
        <v>250</v>
      </c>
      <c r="L183" s="22">
        <f>SUM($K$16:K183)</f>
        <v>28240</v>
      </c>
      <c r="M183" s="22">
        <f t="shared" si="8"/>
        <v>318.01801881306307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3675-6655-A142-83EC-B0D1E1195EFE}">
  <dimension ref="A1:L40"/>
  <sheetViews>
    <sheetView topLeftCell="A16" workbookViewId="0">
      <selection activeCell="K11" sqref="K11"/>
    </sheetView>
  </sheetViews>
  <sheetFormatPr baseColWidth="10" defaultRowHeight="19"/>
  <sheetData>
    <row r="1" spans="1:12">
      <c r="A1" s="26" t="s">
        <v>133</v>
      </c>
      <c r="B1" s="26" t="s">
        <v>134</v>
      </c>
      <c r="C1" s="26" t="s">
        <v>135</v>
      </c>
      <c r="D1" s="26" t="s">
        <v>136</v>
      </c>
      <c r="E1" s="26" t="s">
        <v>137</v>
      </c>
      <c r="F1" s="26" t="s">
        <v>138</v>
      </c>
      <c r="G1" s="26" t="s">
        <v>139</v>
      </c>
      <c r="H1" s="26" t="s">
        <v>140</v>
      </c>
      <c r="I1" s="26" t="s">
        <v>141</v>
      </c>
      <c r="K1" s="26"/>
    </row>
    <row r="2" spans="1:12">
      <c r="A2" s="27">
        <v>70001</v>
      </c>
      <c r="B2" s="27">
        <v>10000</v>
      </c>
      <c r="C2" s="27">
        <v>5</v>
      </c>
      <c r="D2" s="27">
        <v>7</v>
      </c>
      <c r="E2" s="27">
        <v>2</v>
      </c>
      <c r="F2" s="27">
        <v>9</v>
      </c>
      <c r="G2" s="27">
        <v>11</v>
      </c>
      <c r="H2" s="27">
        <v>4.88</v>
      </c>
      <c r="I2" s="28">
        <v>0.44350000000000001</v>
      </c>
      <c r="K2" t="s">
        <v>135</v>
      </c>
      <c r="L2" t="s">
        <v>142</v>
      </c>
    </row>
    <row r="3" spans="1:12">
      <c r="A3" s="27">
        <v>70001</v>
      </c>
      <c r="B3" s="27">
        <v>16900</v>
      </c>
      <c r="C3" s="27">
        <v>5</v>
      </c>
      <c r="D3" s="27">
        <v>5</v>
      </c>
      <c r="E3" s="27">
        <v>2</v>
      </c>
      <c r="F3" s="27">
        <v>7</v>
      </c>
      <c r="G3" s="27">
        <v>9</v>
      </c>
      <c r="H3" s="27">
        <v>4.43</v>
      </c>
      <c r="I3" s="28">
        <v>0.49209999999999998</v>
      </c>
      <c r="K3" s="27">
        <v>3</v>
      </c>
      <c r="L3">
        <f>AVERAGEIF(C:C,K3,I:I)</f>
        <v>0.61241666666666672</v>
      </c>
    </row>
    <row r="4" spans="1:12">
      <c r="A4" s="27">
        <v>70001</v>
      </c>
      <c r="B4" s="27">
        <v>101900</v>
      </c>
      <c r="C4" s="27">
        <v>4</v>
      </c>
      <c r="D4" s="27">
        <v>5</v>
      </c>
      <c r="E4" s="27">
        <v>2</v>
      </c>
      <c r="F4" s="27">
        <v>7</v>
      </c>
      <c r="G4" s="27">
        <v>9</v>
      </c>
      <c r="H4" s="27">
        <v>4.13</v>
      </c>
      <c r="I4" s="28">
        <v>0.45910000000000001</v>
      </c>
      <c r="K4" s="27">
        <v>4</v>
      </c>
      <c r="L4" s="22">
        <f t="shared" ref="L4:L5" si="0">AVERAGEIF(C:C,K4,I:I)</f>
        <v>0.60563333333333336</v>
      </c>
    </row>
    <row r="5" spans="1:12">
      <c r="A5" s="27">
        <v>70001</v>
      </c>
      <c r="B5" s="27">
        <v>102400</v>
      </c>
      <c r="C5" s="27">
        <v>3</v>
      </c>
      <c r="D5" s="27">
        <v>3</v>
      </c>
      <c r="E5" s="27">
        <v>1</v>
      </c>
      <c r="F5" s="27">
        <v>4</v>
      </c>
      <c r="G5" s="27">
        <v>5</v>
      </c>
      <c r="H5" s="27">
        <v>2.61</v>
      </c>
      <c r="I5" s="28">
        <v>0.52190000000000003</v>
      </c>
      <c r="K5" s="27">
        <v>5</v>
      </c>
      <c r="L5" s="22">
        <f t="shared" si="0"/>
        <v>0.50909333333333329</v>
      </c>
    </row>
    <row r="6" spans="1:12">
      <c r="A6" s="27">
        <v>70001</v>
      </c>
      <c r="B6" s="27">
        <v>102800</v>
      </c>
      <c r="C6" s="27">
        <v>3</v>
      </c>
      <c r="D6" s="27">
        <v>4</v>
      </c>
      <c r="E6" s="27">
        <v>1</v>
      </c>
      <c r="F6" s="27">
        <v>5</v>
      </c>
      <c r="G6" s="27">
        <v>6</v>
      </c>
      <c r="H6" s="27">
        <v>1.77</v>
      </c>
      <c r="I6" s="28">
        <v>0.29480000000000001</v>
      </c>
    </row>
    <row r="7" spans="1:12">
      <c r="A7" s="27">
        <v>70001</v>
      </c>
      <c r="B7" s="27">
        <v>104600</v>
      </c>
      <c r="C7" s="27">
        <v>4</v>
      </c>
      <c r="D7" s="27">
        <v>7</v>
      </c>
      <c r="E7" s="27">
        <v>2</v>
      </c>
      <c r="F7" s="27">
        <v>9</v>
      </c>
      <c r="G7" s="27">
        <v>11</v>
      </c>
      <c r="H7" s="27">
        <v>2.97</v>
      </c>
      <c r="I7" s="28">
        <v>0.26979999999999998</v>
      </c>
    </row>
    <row r="8" spans="1:12">
      <c r="A8" s="27">
        <v>70002</v>
      </c>
      <c r="B8" s="27">
        <v>1001</v>
      </c>
      <c r="C8" s="27">
        <v>3</v>
      </c>
      <c r="D8" s="27">
        <v>3</v>
      </c>
      <c r="E8" s="27">
        <v>1</v>
      </c>
      <c r="F8" s="27">
        <v>4</v>
      </c>
      <c r="G8" s="27">
        <v>8</v>
      </c>
      <c r="H8" s="27">
        <v>5.47</v>
      </c>
      <c r="I8" s="28">
        <v>0.68340000000000001</v>
      </c>
    </row>
    <row r="9" spans="1:12">
      <c r="A9" s="27">
        <v>70002</v>
      </c>
      <c r="B9" s="27">
        <v>2200</v>
      </c>
      <c r="C9" s="27">
        <v>5</v>
      </c>
      <c r="D9" s="27">
        <v>7</v>
      </c>
      <c r="E9" s="27">
        <v>2</v>
      </c>
      <c r="F9" s="27">
        <v>9</v>
      </c>
      <c r="G9" s="27">
        <v>18</v>
      </c>
      <c r="H9" s="27">
        <v>12.91</v>
      </c>
      <c r="I9" s="28">
        <v>0.71699999999999997</v>
      </c>
    </row>
    <row r="10" spans="1:12">
      <c r="A10" s="27">
        <v>70002</v>
      </c>
      <c r="B10" s="27">
        <v>5500</v>
      </c>
      <c r="C10" s="27">
        <v>4</v>
      </c>
      <c r="D10" s="27">
        <v>5</v>
      </c>
      <c r="E10" s="27">
        <v>2</v>
      </c>
      <c r="F10" s="27">
        <v>7</v>
      </c>
      <c r="G10" s="27">
        <v>14</v>
      </c>
      <c r="H10" s="27">
        <v>7.68</v>
      </c>
      <c r="I10" s="28">
        <v>0.54890000000000005</v>
      </c>
    </row>
    <row r="11" spans="1:12">
      <c r="A11" s="27">
        <v>70002</v>
      </c>
      <c r="B11" s="27">
        <v>5900</v>
      </c>
      <c r="C11" s="27">
        <v>5</v>
      </c>
      <c r="D11" s="27">
        <v>7</v>
      </c>
      <c r="E11" s="27">
        <v>2</v>
      </c>
      <c r="F11" s="27">
        <v>9</v>
      </c>
      <c r="G11" s="27">
        <v>18</v>
      </c>
      <c r="H11" s="27">
        <v>11.11</v>
      </c>
      <c r="I11" s="28">
        <v>0.61729999999999996</v>
      </c>
    </row>
    <row r="12" spans="1:12">
      <c r="A12" s="27">
        <v>70002</v>
      </c>
      <c r="B12" s="27">
        <v>105400</v>
      </c>
      <c r="C12" s="27">
        <v>4</v>
      </c>
      <c r="D12" s="27">
        <v>5</v>
      </c>
      <c r="E12" s="27">
        <v>2</v>
      </c>
      <c r="F12" s="27">
        <v>7</v>
      </c>
      <c r="G12" s="27">
        <v>14</v>
      </c>
      <c r="H12" s="27">
        <v>8.42</v>
      </c>
      <c r="I12" s="28">
        <v>0.60119999999999996</v>
      </c>
    </row>
    <row r="13" spans="1:12">
      <c r="A13" s="27">
        <v>70002</v>
      </c>
      <c r="B13" s="27">
        <v>107400</v>
      </c>
      <c r="C13" s="27">
        <v>4</v>
      </c>
      <c r="D13" s="27">
        <v>5</v>
      </c>
      <c r="E13" s="27">
        <v>2</v>
      </c>
      <c r="F13" s="27">
        <v>7</v>
      </c>
      <c r="G13" s="27">
        <v>14</v>
      </c>
      <c r="H13" s="27">
        <v>14.56</v>
      </c>
      <c r="I13" s="28">
        <v>1.0402</v>
      </c>
    </row>
    <row r="14" spans="1:12">
      <c r="A14" s="27">
        <v>70002</v>
      </c>
      <c r="B14" s="27">
        <v>107900</v>
      </c>
      <c r="C14" s="27">
        <v>5</v>
      </c>
      <c r="D14" s="27">
        <v>7</v>
      </c>
      <c r="E14" s="27">
        <v>2</v>
      </c>
      <c r="F14" s="27">
        <v>9</v>
      </c>
      <c r="G14" s="27">
        <v>18</v>
      </c>
      <c r="H14" s="27">
        <v>13.04</v>
      </c>
      <c r="I14" s="28">
        <v>0.72450000000000003</v>
      </c>
    </row>
    <row r="15" spans="1:12">
      <c r="A15" s="27">
        <v>70002</v>
      </c>
      <c r="B15" s="27">
        <v>108100</v>
      </c>
      <c r="C15" s="27">
        <v>3</v>
      </c>
      <c r="D15" s="27">
        <v>3</v>
      </c>
      <c r="E15" s="27">
        <v>1</v>
      </c>
      <c r="F15" s="27">
        <v>4</v>
      </c>
      <c r="G15" s="27">
        <v>8</v>
      </c>
      <c r="H15" s="27">
        <v>4.91</v>
      </c>
      <c r="I15" s="28">
        <v>0.61350000000000005</v>
      </c>
    </row>
    <row r="16" spans="1:12">
      <c r="A16" s="27">
        <v>70003</v>
      </c>
      <c r="B16" s="27">
        <v>15400</v>
      </c>
      <c r="C16" s="27">
        <v>4</v>
      </c>
      <c r="D16" s="27">
        <v>5</v>
      </c>
      <c r="E16" s="27">
        <v>2</v>
      </c>
      <c r="F16" s="27">
        <v>7</v>
      </c>
      <c r="G16" s="27">
        <v>35</v>
      </c>
      <c r="H16" s="27">
        <v>24.63</v>
      </c>
      <c r="I16" s="28">
        <v>0.70369999999999999</v>
      </c>
    </row>
    <row r="17" spans="1:9">
      <c r="A17" s="27">
        <v>70003</v>
      </c>
      <c r="B17" s="27">
        <v>18700</v>
      </c>
      <c r="C17" s="27">
        <v>5</v>
      </c>
      <c r="D17" s="27">
        <v>7</v>
      </c>
      <c r="E17" s="27">
        <v>2</v>
      </c>
      <c r="F17" s="27">
        <v>9</v>
      </c>
      <c r="G17" s="27">
        <v>45</v>
      </c>
      <c r="H17" s="27">
        <v>29.15</v>
      </c>
      <c r="I17" s="28">
        <v>0.64780000000000004</v>
      </c>
    </row>
    <row r="18" spans="1:9">
      <c r="A18" s="27">
        <v>70003</v>
      </c>
      <c r="B18" s="27">
        <v>18800</v>
      </c>
      <c r="C18" s="27">
        <v>5</v>
      </c>
      <c r="D18" s="27">
        <v>7</v>
      </c>
      <c r="E18" s="27">
        <v>2</v>
      </c>
      <c r="F18" s="27">
        <v>9</v>
      </c>
      <c r="G18" s="27">
        <v>45</v>
      </c>
      <c r="H18" s="27">
        <v>33.35</v>
      </c>
      <c r="I18" s="28">
        <v>0.74099999999999999</v>
      </c>
    </row>
    <row r="19" spans="1:9">
      <c r="A19" s="27">
        <v>70003</v>
      </c>
      <c r="B19" s="27">
        <v>19400</v>
      </c>
      <c r="C19" s="27">
        <v>3</v>
      </c>
      <c r="D19" s="27">
        <v>3</v>
      </c>
      <c r="E19" s="27">
        <v>1</v>
      </c>
      <c r="F19" s="27">
        <v>4</v>
      </c>
      <c r="G19" s="27">
        <v>20</v>
      </c>
      <c r="H19" s="27">
        <v>14.58</v>
      </c>
      <c r="I19" s="28">
        <v>0.72919999999999996</v>
      </c>
    </row>
    <row r="20" spans="1:9">
      <c r="A20" s="27">
        <v>70003</v>
      </c>
      <c r="B20" s="27">
        <v>19500</v>
      </c>
      <c r="C20" s="27">
        <v>4</v>
      </c>
      <c r="D20" s="27">
        <v>5</v>
      </c>
      <c r="E20" s="27">
        <v>2</v>
      </c>
      <c r="F20" s="27">
        <v>7</v>
      </c>
      <c r="G20" s="27">
        <v>35</v>
      </c>
      <c r="H20" s="27">
        <v>21.4</v>
      </c>
      <c r="I20" s="28">
        <v>0.61140000000000005</v>
      </c>
    </row>
    <row r="21" spans="1:9">
      <c r="A21" s="27">
        <v>70003</v>
      </c>
      <c r="B21" s="27">
        <v>19700</v>
      </c>
      <c r="C21" s="27">
        <v>3</v>
      </c>
      <c r="D21" s="27">
        <v>3</v>
      </c>
      <c r="E21" s="27">
        <v>1</v>
      </c>
      <c r="F21" s="27">
        <v>4</v>
      </c>
      <c r="G21" s="27">
        <v>20</v>
      </c>
      <c r="H21" s="27">
        <v>17.32</v>
      </c>
      <c r="I21" s="28">
        <v>0.86599999999999999</v>
      </c>
    </row>
    <row r="22" spans="1:9">
      <c r="A22" s="27">
        <v>70003</v>
      </c>
      <c r="B22" s="27">
        <v>20100</v>
      </c>
      <c r="C22" s="27">
        <v>3</v>
      </c>
      <c r="D22" s="27">
        <v>3</v>
      </c>
      <c r="E22" s="27">
        <v>1</v>
      </c>
      <c r="F22" s="27">
        <v>4</v>
      </c>
      <c r="G22" s="27">
        <v>20</v>
      </c>
      <c r="H22" s="27">
        <v>8.9</v>
      </c>
      <c r="I22" s="28">
        <v>0.4451</v>
      </c>
    </row>
    <row r="23" spans="1:9">
      <c r="A23" s="27">
        <v>70003</v>
      </c>
      <c r="B23" s="27">
        <v>20300</v>
      </c>
      <c r="C23" s="27">
        <v>3</v>
      </c>
      <c r="D23" s="27">
        <v>3</v>
      </c>
      <c r="E23" s="27">
        <v>1</v>
      </c>
      <c r="F23" s="27">
        <v>4</v>
      </c>
      <c r="G23" s="27">
        <v>20</v>
      </c>
      <c r="H23" s="27">
        <v>13.01</v>
      </c>
      <c r="I23" s="28">
        <v>0.65059999999999996</v>
      </c>
    </row>
    <row r="24" spans="1:9">
      <c r="A24" s="27">
        <v>70003</v>
      </c>
      <c r="B24" s="27">
        <v>20500</v>
      </c>
      <c r="C24" s="27">
        <v>4</v>
      </c>
      <c r="D24" s="27">
        <v>5</v>
      </c>
      <c r="E24" s="27">
        <v>2</v>
      </c>
      <c r="F24" s="27">
        <v>7</v>
      </c>
      <c r="G24" s="27">
        <v>35</v>
      </c>
      <c r="H24" s="27">
        <v>27.18</v>
      </c>
      <c r="I24" s="28">
        <v>0.77669999999999995</v>
      </c>
    </row>
    <row r="25" spans="1:9">
      <c r="A25" s="27">
        <v>70003</v>
      </c>
      <c r="B25" s="27">
        <v>20700</v>
      </c>
      <c r="C25" s="27">
        <v>5</v>
      </c>
      <c r="D25" s="27">
        <v>8</v>
      </c>
      <c r="E25" s="27">
        <v>2</v>
      </c>
      <c r="F25" s="27">
        <v>10</v>
      </c>
      <c r="G25" s="27">
        <v>50</v>
      </c>
      <c r="H25" s="27">
        <v>26.11</v>
      </c>
      <c r="I25" s="28">
        <v>0.52229999999999999</v>
      </c>
    </row>
    <row r="26" spans="1:9">
      <c r="A26" s="27">
        <v>70003</v>
      </c>
      <c r="B26" s="27">
        <v>20900</v>
      </c>
      <c r="C26" s="27">
        <v>5</v>
      </c>
      <c r="D26" s="27">
        <v>7</v>
      </c>
      <c r="E26" s="27">
        <v>2</v>
      </c>
      <c r="F26" s="27">
        <v>9</v>
      </c>
      <c r="G26" s="27">
        <v>45</v>
      </c>
      <c r="H26" s="27">
        <v>32.21</v>
      </c>
      <c r="I26" s="28">
        <v>0.71589999999999998</v>
      </c>
    </row>
    <row r="27" spans="1:9">
      <c r="A27" s="27">
        <v>70003</v>
      </c>
      <c r="B27" s="27">
        <v>21000</v>
      </c>
      <c r="C27" s="27">
        <v>4</v>
      </c>
      <c r="D27" s="27">
        <v>5</v>
      </c>
      <c r="E27" s="27">
        <v>2</v>
      </c>
      <c r="F27" s="27">
        <v>7</v>
      </c>
      <c r="G27" s="27">
        <v>35</v>
      </c>
      <c r="H27" s="27">
        <v>28.92</v>
      </c>
      <c r="I27" s="28">
        <v>0.82630000000000003</v>
      </c>
    </row>
    <row r="28" spans="1:9">
      <c r="A28" s="27">
        <v>70004</v>
      </c>
      <c r="B28" s="27">
        <v>14600</v>
      </c>
      <c r="C28" s="27">
        <v>4</v>
      </c>
      <c r="D28" s="27">
        <v>6</v>
      </c>
      <c r="E28" s="27">
        <v>2</v>
      </c>
      <c r="F28" s="27">
        <v>8</v>
      </c>
      <c r="G28" s="27">
        <v>64</v>
      </c>
      <c r="H28" s="27">
        <v>15.12</v>
      </c>
      <c r="I28" s="28">
        <v>0.23630000000000001</v>
      </c>
    </row>
    <row r="29" spans="1:9">
      <c r="A29" s="27">
        <v>70004</v>
      </c>
      <c r="B29" s="27">
        <v>15800</v>
      </c>
      <c r="C29" s="27">
        <v>4</v>
      </c>
      <c r="D29" s="27">
        <v>6</v>
      </c>
      <c r="E29" s="27">
        <v>2</v>
      </c>
      <c r="F29" s="27">
        <v>8</v>
      </c>
      <c r="G29" s="27">
        <v>64</v>
      </c>
      <c r="H29" s="27">
        <v>35.69</v>
      </c>
      <c r="I29" s="28">
        <v>0.55769999999999997</v>
      </c>
    </row>
    <row r="30" spans="1:9">
      <c r="A30" s="27">
        <v>70004</v>
      </c>
      <c r="B30" s="27">
        <v>16400</v>
      </c>
      <c r="C30" s="27">
        <v>4</v>
      </c>
      <c r="D30" s="27">
        <v>5</v>
      </c>
      <c r="E30" s="27">
        <v>2</v>
      </c>
      <c r="F30" s="27">
        <v>7</v>
      </c>
      <c r="G30" s="27">
        <v>56</v>
      </c>
      <c r="H30" s="27">
        <v>35.630000000000003</v>
      </c>
      <c r="I30" s="28">
        <v>0.63629999999999998</v>
      </c>
    </row>
    <row r="31" spans="1:9">
      <c r="A31" s="27">
        <v>70004</v>
      </c>
      <c r="B31" s="27">
        <v>16500</v>
      </c>
      <c r="C31" s="27">
        <v>3</v>
      </c>
      <c r="D31" s="27">
        <v>5</v>
      </c>
      <c r="E31" s="27">
        <v>1</v>
      </c>
      <c r="F31" s="27">
        <v>6</v>
      </c>
      <c r="G31" s="27">
        <v>48</v>
      </c>
      <c r="H31" s="27">
        <v>20.21</v>
      </c>
      <c r="I31" s="28">
        <v>0.42109999999999997</v>
      </c>
    </row>
    <row r="32" spans="1:9">
      <c r="A32" s="27">
        <v>70004</v>
      </c>
      <c r="B32" s="27">
        <v>16800</v>
      </c>
      <c r="C32" s="27">
        <v>3</v>
      </c>
      <c r="D32" s="27">
        <v>3</v>
      </c>
      <c r="E32" s="27">
        <v>1</v>
      </c>
      <c r="F32" s="27">
        <v>4</v>
      </c>
      <c r="G32" s="27">
        <v>32</v>
      </c>
      <c r="H32" s="27">
        <v>25.71</v>
      </c>
      <c r="I32" s="28">
        <v>0.8034</v>
      </c>
    </row>
    <row r="33" spans="1:9">
      <c r="A33" s="27">
        <v>70004</v>
      </c>
      <c r="B33" s="27">
        <v>17300</v>
      </c>
      <c r="C33" s="27">
        <v>5</v>
      </c>
      <c r="D33" s="27">
        <v>7</v>
      </c>
      <c r="E33" s="27">
        <v>2</v>
      </c>
      <c r="F33" s="27">
        <v>9</v>
      </c>
      <c r="G33" s="27">
        <v>72</v>
      </c>
      <c r="H33" s="27">
        <v>16.87</v>
      </c>
      <c r="I33" s="28">
        <v>0.23430000000000001</v>
      </c>
    </row>
    <row r="34" spans="1:9">
      <c r="A34" s="27">
        <v>70004</v>
      </c>
      <c r="B34" s="27">
        <v>17500</v>
      </c>
      <c r="C34" s="27">
        <v>5</v>
      </c>
      <c r="D34" s="27">
        <v>7</v>
      </c>
      <c r="E34" s="27">
        <v>2</v>
      </c>
      <c r="F34" s="27">
        <v>9</v>
      </c>
      <c r="G34" s="27">
        <v>72</v>
      </c>
      <c r="H34" s="27">
        <v>12.57</v>
      </c>
      <c r="I34" s="28">
        <v>0.17460000000000001</v>
      </c>
    </row>
    <row r="35" spans="1:9">
      <c r="A35" s="27">
        <v>70004</v>
      </c>
      <c r="B35" s="27">
        <v>17600</v>
      </c>
      <c r="C35" s="27">
        <v>5</v>
      </c>
      <c r="D35" s="27">
        <v>8</v>
      </c>
      <c r="E35" s="27">
        <v>2</v>
      </c>
      <c r="F35" s="27">
        <v>10</v>
      </c>
      <c r="G35" s="27">
        <v>80</v>
      </c>
      <c r="H35" s="27">
        <v>24.97</v>
      </c>
      <c r="I35" s="28">
        <v>0.31209999999999999</v>
      </c>
    </row>
    <row r="36" spans="1:9">
      <c r="A36" s="27">
        <v>70004</v>
      </c>
      <c r="B36" s="27">
        <v>17900</v>
      </c>
      <c r="C36" s="27">
        <v>5</v>
      </c>
      <c r="D36" s="27">
        <v>7</v>
      </c>
      <c r="E36" s="27">
        <v>2</v>
      </c>
      <c r="F36" s="27">
        <v>9</v>
      </c>
      <c r="G36" s="27">
        <v>72</v>
      </c>
      <c r="H36" s="27">
        <v>36.06</v>
      </c>
      <c r="I36" s="28">
        <v>0.50080000000000002</v>
      </c>
    </row>
    <row r="37" spans="1:9">
      <c r="A37" s="27">
        <v>70004</v>
      </c>
      <c r="B37" s="27">
        <v>18100</v>
      </c>
      <c r="C37" s="27">
        <v>3</v>
      </c>
      <c r="D37" s="27">
        <v>3</v>
      </c>
      <c r="E37" s="27">
        <v>1</v>
      </c>
      <c r="F37" s="27">
        <v>4</v>
      </c>
      <c r="G37" s="27">
        <v>32</v>
      </c>
      <c r="H37" s="27">
        <v>22.07</v>
      </c>
      <c r="I37" s="28">
        <v>0.68969999999999998</v>
      </c>
    </row>
    <row r="38" spans="1:9">
      <c r="A38" s="27">
        <v>70004</v>
      </c>
      <c r="B38" s="27">
        <v>18200</v>
      </c>
      <c r="C38" s="27">
        <v>5</v>
      </c>
      <c r="D38" s="27">
        <v>7</v>
      </c>
      <c r="E38" s="27">
        <v>2</v>
      </c>
      <c r="F38" s="27">
        <v>9</v>
      </c>
      <c r="G38" s="27">
        <v>72</v>
      </c>
      <c r="H38" s="27">
        <v>27.3</v>
      </c>
      <c r="I38" s="28">
        <v>0.37909999999999999</v>
      </c>
    </row>
    <row r="39" spans="1:9">
      <c r="A39" s="27">
        <v>70004</v>
      </c>
      <c r="B39" s="27">
        <v>18500</v>
      </c>
      <c r="C39" s="27">
        <v>5</v>
      </c>
      <c r="D39" s="27">
        <v>7</v>
      </c>
      <c r="E39" s="27">
        <v>2</v>
      </c>
      <c r="F39" s="27">
        <v>9</v>
      </c>
      <c r="G39" s="27">
        <v>72</v>
      </c>
      <c r="H39" s="27">
        <v>29.81</v>
      </c>
      <c r="I39" s="28">
        <v>0.41410000000000002</v>
      </c>
    </row>
    <row r="40" spans="1:9">
      <c r="A40" s="27">
        <v>70004</v>
      </c>
      <c r="B40" s="27">
        <v>18600</v>
      </c>
      <c r="C40" s="27">
        <v>3</v>
      </c>
      <c r="D40" s="27">
        <v>3</v>
      </c>
      <c r="E40" s="27">
        <v>1</v>
      </c>
      <c r="F40" s="27">
        <v>4</v>
      </c>
      <c r="G40" s="27">
        <v>32</v>
      </c>
      <c r="H40" s="27">
        <v>20.170000000000002</v>
      </c>
      <c r="I40" s="28">
        <v>0.63029999999999997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礼包</vt:lpstr>
      <vt:lpstr>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2021-06-12T03:22:12Z</dcterms:created>
  <dcterms:modified xsi:type="dcterms:W3CDTF">2021-06-24T09:11:41Z</dcterms:modified>
</cp:coreProperties>
</file>