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yanxin/Gamedev_Tools/props_config_tool/"/>
    </mc:Choice>
  </mc:AlternateContent>
  <xr:revisionPtr revIDLastSave="0" documentId="13_ncr:1_{41AC2997-6669-AE40-B971-2B6EE5FA5051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par_disc&amp;eagle_disc" sheetId="1" r:id="rId1"/>
    <sheet name="NameHole" sheetId="2" r:id="rId2"/>
    <sheet name="pro" sheetId="3" r:id="rId3"/>
    <sheet name="s2" sheetId="4" r:id="rId4"/>
    <sheet name="s3" sheetId="5" r:id="rId5"/>
    <sheet name="s4" sheetId="6" r:id="rId6"/>
    <sheet name="s5" sheetId="7" r:id="rId7"/>
    <sheet name="s6" sheetId="8" r:id="rId8"/>
    <sheet name="s7" sheetId="9" r:id="rId9"/>
    <sheet name="s8" sheetId="10" r:id="rId10"/>
    <sheet name="s9" sheetId="11" r:id="rId11"/>
    <sheet name="s10" sheetId="12" r:id="rId12"/>
    <sheet name="s11" sheetId="13" r:id="rId13"/>
    <sheet name="S12" sheetId="14" r:id="rId14"/>
    <sheet name="s13" sheetId="15" r:id="rId15"/>
    <sheet name="s14" sheetId="16" r:id="rId16"/>
    <sheet name="s15" sheetId="17" r:id="rId17"/>
    <sheet name="s16" sheetId="18" r:id="rId18"/>
    <sheet name="s17" sheetId="19" r:id="rId19"/>
    <sheet name="s18" sheetId="20" r:id="rId20"/>
    <sheet name="s19" sheetId="21" r:id="rId21"/>
    <sheet name="story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D2" i="1"/>
  <c r="C2" i="1"/>
  <c r="J75" i="21"/>
  <c r="I75" i="21"/>
  <c r="H75" i="21"/>
  <c r="G75" i="21"/>
  <c r="F75" i="21"/>
  <c r="E75" i="21"/>
  <c r="D75" i="21"/>
  <c r="J74" i="21"/>
  <c r="I74" i="21"/>
  <c r="H74" i="21"/>
  <c r="G74" i="21"/>
  <c r="F74" i="21"/>
  <c r="E74" i="21"/>
  <c r="D74" i="21"/>
  <c r="J73" i="21"/>
  <c r="I73" i="21"/>
  <c r="H73" i="21"/>
  <c r="G73" i="21"/>
  <c r="F73" i="21"/>
  <c r="E73" i="21"/>
  <c r="D73" i="21"/>
  <c r="N46" i="21"/>
  <c r="J36" i="3" s="1"/>
  <c r="N45" i="21"/>
  <c r="I36" i="3" s="1"/>
  <c r="N42" i="21"/>
  <c r="J16" i="3" s="1"/>
  <c r="N41" i="21"/>
  <c r="I16" i="3" s="1"/>
  <c r="J41" i="21"/>
  <c r="I41" i="21"/>
  <c r="H41" i="21"/>
  <c r="G41" i="21"/>
  <c r="F41" i="21"/>
  <c r="E41" i="21"/>
  <c r="D41" i="21"/>
  <c r="AD34" i="21"/>
  <c r="N34" i="21"/>
  <c r="AD33" i="21"/>
  <c r="N33" i="21"/>
  <c r="AD32" i="21"/>
  <c r="N32" i="21"/>
  <c r="AD31" i="21"/>
  <c r="N31" i="21"/>
  <c r="AD30" i="21"/>
  <c r="N30" i="21"/>
  <c r="AD29" i="21"/>
  <c r="N29" i="21"/>
  <c r="AD28" i="21"/>
  <c r="N28" i="21"/>
  <c r="AD27" i="21"/>
  <c r="N27" i="21"/>
  <c r="AD26" i="21"/>
  <c r="N26" i="21"/>
  <c r="AD25" i="21"/>
  <c r="N25" i="21"/>
  <c r="AD24" i="21"/>
  <c r="N24" i="21"/>
  <c r="AD23" i="21"/>
  <c r="N23" i="21"/>
  <c r="AD22" i="21"/>
  <c r="N22" i="21"/>
  <c r="AD21" i="21"/>
  <c r="N21" i="21"/>
  <c r="AD20" i="21"/>
  <c r="N20" i="21"/>
  <c r="AD19" i="21"/>
  <c r="N19" i="21"/>
  <c r="AD18" i="21"/>
  <c r="N18" i="21"/>
  <c r="AD17" i="21"/>
  <c r="N17" i="21"/>
  <c r="AD16" i="21"/>
  <c r="N16" i="21"/>
  <c r="AD15" i="21"/>
  <c r="N15" i="21"/>
  <c r="AD14" i="21"/>
  <c r="N14" i="21"/>
  <c r="AD13" i="21"/>
  <c r="N13" i="21"/>
  <c r="AD12" i="21"/>
  <c r="N12" i="21"/>
  <c r="AD11" i="21"/>
  <c r="N11" i="21"/>
  <c r="AD10" i="21"/>
  <c r="N10" i="21"/>
  <c r="AD9" i="21"/>
  <c r="N9" i="21"/>
  <c r="AD8" i="21"/>
  <c r="N8" i="21"/>
  <c r="AD7" i="21"/>
  <c r="N7" i="21"/>
  <c r="AD6" i="21"/>
  <c r="N6" i="21"/>
  <c r="AD5" i="21"/>
  <c r="N5" i="21"/>
  <c r="AD4" i="21"/>
  <c r="N4" i="21"/>
  <c r="N3" i="21"/>
  <c r="J99" i="20"/>
  <c r="I99" i="20"/>
  <c r="H99" i="20"/>
  <c r="G99" i="20"/>
  <c r="F99" i="20"/>
  <c r="E99" i="20"/>
  <c r="D99" i="20"/>
  <c r="J98" i="20"/>
  <c r="I98" i="20"/>
  <c r="H98" i="20"/>
  <c r="G98" i="20"/>
  <c r="F98" i="20"/>
  <c r="E98" i="20"/>
  <c r="D98" i="20"/>
  <c r="J97" i="20"/>
  <c r="I97" i="20"/>
  <c r="H97" i="20"/>
  <c r="G97" i="20"/>
  <c r="F97" i="20"/>
  <c r="E97" i="20"/>
  <c r="D97" i="20"/>
  <c r="J96" i="20"/>
  <c r="I96" i="20"/>
  <c r="H96" i="20"/>
  <c r="G96" i="20"/>
  <c r="F96" i="20"/>
  <c r="E96" i="20"/>
  <c r="D96" i="20"/>
  <c r="J95" i="20"/>
  <c r="I95" i="20"/>
  <c r="H95" i="20"/>
  <c r="G95" i="20"/>
  <c r="F95" i="20"/>
  <c r="E95" i="20"/>
  <c r="D95" i="20"/>
  <c r="J94" i="20"/>
  <c r="I94" i="20"/>
  <c r="H94" i="20"/>
  <c r="G94" i="20"/>
  <c r="F94" i="20"/>
  <c r="E94" i="20"/>
  <c r="D94" i="20"/>
  <c r="J93" i="20"/>
  <c r="I93" i="20"/>
  <c r="H93" i="20"/>
  <c r="G93" i="20"/>
  <c r="F93" i="20"/>
  <c r="E93" i="20"/>
  <c r="D93" i="20"/>
  <c r="J92" i="20"/>
  <c r="I92" i="20"/>
  <c r="H92" i="20"/>
  <c r="G92" i="20"/>
  <c r="F92" i="20"/>
  <c r="E92" i="20"/>
  <c r="D92" i="20"/>
  <c r="J91" i="20"/>
  <c r="I91" i="20"/>
  <c r="H91" i="20"/>
  <c r="G91" i="20"/>
  <c r="F91" i="20"/>
  <c r="E91" i="20"/>
  <c r="D91" i="20"/>
  <c r="J90" i="20"/>
  <c r="I90" i="20"/>
  <c r="H90" i="20"/>
  <c r="G90" i="20"/>
  <c r="F90" i="20"/>
  <c r="E90" i="20"/>
  <c r="D90" i="20"/>
  <c r="J89" i="20"/>
  <c r="I89" i="20"/>
  <c r="H89" i="20"/>
  <c r="G89" i="20"/>
  <c r="F89" i="20"/>
  <c r="E89" i="20"/>
  <c r="D89" i="20"/>
  <c r="J88" i="20"/>
  <c r="I88" i="20"/>
  <c r="H88" i="20"/>
  <c r="G88" i="20"/>
  <c r="F88" i="20"/>
  <c r="E88" i="20"/>
  <c r="D88" i="20"/>
  <c r="J87" i="20"/>
  <c r="I87" i="20"/>
  <c r="H87" i="20"/>
  <c r="G87" i="20"/>
  <c r="F87" i="20"/>
  <c r="E87" i="20"/>
  <c r="D87" i="20"/>
  <c r="J86" i="20"/>
  <c r="I86" i="20"/>
  <c r="H86" i="20"/>
  <c r="G86" i="20"/>
  <c r="F86" i="20"/>
  <c r="E86" i="20"/>
  <c r="D86" i="20"/>
  <c r="J85" i="20"/>
  <c r="I85" i="20"/>
  <c r="H85" i="20"/>
  <c r="G85" i="20"/>
  <c r="F85" i="20"/>
  <c r="E85" i="20"/>
  <c r="D85" i="20"/>
  <c r="J84" i="20"/>
  <c r="I84" i="20"/>
  <c r="H84" i="20"/>
  <c r="G84" i="20"/>
  <c r="F84" i="20"/>
  <c r="E84" i="20"/>
  <c r="D84" i="20"/>
  <c r="J83" i="20"/>
  <c r="I83" i="20"/>
  <c r="H83" i="20"/>
  <c r="G83" i="20"/>
  <c r="F83" i="20"/>
  <c r="E83" i="20"/>
  <c r="D83" i="20"/>
  <c r="J82" i="20"/>
  <c r="I82" i="20"/>
  <c r="H82" i="20"/>
  <c r="G82" i="20"/>
  <c r="F82" i="20"/>
  <c r="E82" i="20"/>
  <c r="D82" i="20"/>
  <c r="J81" i="20"/>
  <c r="I81" i="20"/>
  <c r="H81" i="20"/>
  <c r="G81" i="20"/>
  <c r="F81" i="20"/>
  <c r="E81" i="20"/>
  <c r="D81" i="20"/>
  <c r="I80" i="20"/>
  <c r="F79" i="20"/>
  <c r="E79" i="20"/>
  <c r="D79" i="20"/>
  <c r="J78" i="20"/>
  <c r="I78" i="20"/>
  <c r="H78" i="20"/>
  <c r="G78" i="20"/>
  <c r="F78" i="20"/>
  <c r="E78" i="20"/>
  <c r="D78" i="20"/>
  <c r="J77" i="20"/>
  <c r="I77" i="20"/>
  <c r="H77" i="20"/>
  <c r="G77" i="20"/>
  <c r="F77" i="20"/>
  <c r="E77" i="20"/>
  <c r="D77" i="20"/>
  <c r="J76" i="20"/>
  <c r="I76" i="20"/>
  <c r="H76" i="20"/>
  <c r="G76" i="20"/>
  <c r="F76" i="20"/>
  <c r="E76" i="20"/>
  <c r="D76" i="20"/>
  <c r="J75" i="20"/>
  <c r="I75" i="20"/>
  <c r="H75" i="20"/>
  <c r="G75" i="20"/>
  <c r="F75" i="20"/>
  <c r="E75" i="20"/>
  <c r="D75" i="20"/>
  <c r="J74" i="20"/>
  <c r="I74" i="20"/>
  <c r="H74" i="20"/>
  <c r="G74" i="20"/>
  <c r="F74" i="20"/>
  <c r="E74" i="20"/>
  <c r="D74" i="20"/>
  <c r="N47" i="20"/>
  <c r="J35" i="3" s="1"/>
  <c r="N46" i="20"/>
  <c r="I35" i="3" s="1"/>
  <c r="N43" i="20"/>
  <c r="J15" i="3" s="1"/>
  <c r="N42" i="20"/>
  <c r="I15" i="3" s="1"/>
  <c r="J42" i="20"/>
  <c r="J80" i="20" s="1"/>
  <c r="I42" i="20"/>
  <c r="H42" i="20"/>
  <c r="H80" i="20" s="1"/>
  <c r="G42" i="20"/>
  <c r="G80" i="20" s="1"/>
  <c r="F42" i="20"/>
  <c r="F80" i="20" s="1"/>
  <c r="E42" i="20"/>
  <c r="E80" i="20" s="1"/>
  <c r="D42" i="20"/>
  <c r="D80" i="20" s="1"/>
  <c r="J41" i="20"/>
  <c r="J79" i="20" s="1"/>
  <c r="I41" i="20"/>
  <c r="I79" i="20" s="1"/>
  <c r="H41" i="20"/>
  <c r="H79" i="20" s="1"/>
  <c r="G41" i="20"/>
  <c r="G79" i="20" s="1"/>
  <c r="F41" i="20"/>
  <c r="E41" i="20"/>
  <c r="D41" i="20"/>
  <c r="AD37" i="20"/>
  <c r="AD36" i="20"/>
  <c r="AD35" i="20"/>
  <c r="AD34" i="20"/>
  <c r="N34" i="20"/>
  <c r="AD33" i="20"/>
  <c r="N33" i="20"/>
  <c r="AD32" i="20"/>
  <c r="N32" i="20"/>
  <c r="AD31" i="20"/>
  <c r="N31" i="20"/>
  <c r="AD30" i="20"/>
  <c r="N30" i="20"/>
  <c r="AD29" i="20"/>
  <c r="N29" i="20"/>
  <c r="AD28" i="20"/>
  <c r="N28" i="20"/>
  <c r="AD27" i="20"/>
  <c r="N27" i="20"/>
  <c r="AD26" i="20"/>
  <c r="N26" i="20"/>
  <c r="AD25" i="20"/>
  <c r="N25" i="20"/>
  <c r="AD24" i="20"/>
  <c r="N24" i="20"/>
  <c r="AD23" i="20"/>
  <c r="N23" i="20"/>
  <c r="AD22" i="20"/>
  <c r="N22" i="20"/>
  <c r="AD21" i="20"/>
  <c r="N21" i="20"/>
  <c r="AD20" i="20"/>
  <c r="N20" i="20"/>
  <c r="AD19" i="20"/>
  <c r="N19" i="20"/>
  <c r="AD18" i="20"/>
  <c r="N18" i="20"/>
  <c r="AD17" i="20"/>
  <c r="N17" i="20"/>
  <c r="AD16" i="20"/>
  <c r="N16" i="20"/>
  <c r="AD15" i="20"/>
  <c r="N15" i="20"/>
  <c r="AD14" i="20"/>
  <c r="N14" i="20"/>
  <c r="AD13" i="20"/>
  <c r="N13" i="20"/>
  <c r="AD12" i="20"/>
  <c r="N12" i="20"/>
  <c r="AD11" i="20"/>
  <c r="N11" i="20"/>
  <c r="AD10" i="20"/>
  <c r="N10" i="20"/>
  <c r="AD9" i="20"/>
  <c r="N9" i="20"/>
  <c r="AD8" i="20"/>
  <c r="N8" i="20"/>
  <c r="AD7" i="20"/>
  <c r="N7" i="20"/>
  <c r="AD6" i="20"/>
  <c r="N6" i="20"/>
  <c r="AD5" i="20"/>
  <c r="N5" i="20"/>
  <c r="AD4" i="20"/>
  <c r="N4" i="20"/>
  <c r="AD3" i="20"/>
  <c r="N3" i="20"/>
  <c r="N51" i="19"/>
  <c r="J34" i="3" s="1"/>
  <c r="N50" i="19"/>
  <c r="I34" i="3" s="1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N47" i="19"/>
  <c r="J14" i="3" s="1"/>
  <c r="J47" i="19"/>
  <c r="I47" i="19"/>
  <c r="H47" i="19"/>
  <c r="G47" i="19"/>
  <c r="F47" i="19"/>
  <c r="E47" i="19"/>
  <c r="D47" i="19"/>
  <c r="N46" i="19"/>
  <c r="I14" i="3" s="1"/>
  <c r="J46" i="19"/>
  <c r="I46" i="19"/>
  <c r="H46" i="19"/>
  <c r="G46" i="19"/>
  <c r="F46" i="19"/>
  <c r="E46" i="19"/>
  <c r="D46" i="19"/>
  <c r="AE45" i="19"/>
  <c r="J45" i="19"/>
  <c r="I45" i="19"/>
  <c r="H45" i="19"/>
  <c r="G45" i="19"/>
  <c r="F45" i="19"/>
  <c r="E45" i="19"/>
  <c r="D45" i="19"/>
  <c r="AE44" i="19"/>
  <c r="AE43" i="19"/>
  <c r="AE42" i="19"/>
  <c r="AE41" i="19"/>
  <c r="AE40" i="19"/>
  <c r="AE39" i="19"/>
  <c r="N39" i="19"/>
  <c r="AE38" i="19"/>
  <c r="N38" i="19"/>
  <c r="AE37" i="19"/>
  <c r="N37" i="19"/>
  <c r="AE36" i="19"/>
  <c r="N36" i="19"/>
  <c r="AE35" i="19"/>
  <c r="N35" i="19"/>
  <c r="AE34" i="19"/>
  <c r="N34" i="19"/>
  <c r="AE33" i="19"/>
  <c r="N33" i="19"/>
  <c r="AE32" i="19"/>
  <c r="N32" i="19"/>
  <c r="AE31" i="19"/>
  <c r="N31" i="19"/>
  <c r="AE30" i="19"/>
  <c r="N30" i="19"/>
  <c r="AE29" i="19"/>
  <c r="N29" i="19"/>
  <c r="AE28" i="19"/>
  <c r="N28" i="19"/>
  <c r="AE27" i="19"/>
  <c r="N27" i="19"/>
  <c r="AE26" i="19"/>
  <c r="N26" i="19"/>
  <c r="AE25" i="19"/>
  <c r="N25" i="19"/>
  <c r="AE24" i="19"/>
  <c r="N24" i="19"/>
  <c r="AE23" i="19"/>
  <c r="N23" i="19"/>
  <c r="AE22" i="19"/>
  <c r="N22" i="19"/>
  <c r="AE21" i="19"/>
  <c r="N21" i="19"/>
  <c r="AE20" i="19"/>
  <c r="N20" i="19"/>
  <c r="AE19" i="19"/>
  <c r="N19" i="19"/>
  <c r="AE18" i="19"/>
  <c r="N18" i="19"/>
  <c r="AE17" i="19"/>
  <c r="N17" i="19"/>
  <c r="AE16" i="19"/>
  <c r="N16" i="19"/>
  <c r="AE15" i="19"/>
  <c r="N15" i="19"/>
  <c r="AE14" i="19"/>
  <c r="N14" i="19"/>
  <c r="AE13" i="19"/>
  <c r="N13" i="19"/>
  <c r="AE12" i="19"/>
  <c r="N12" i="19"/>
  <c r="AE11" i="19"/>
  <c r="N11" i="19"/>
  <c r="AE10" i="19"/>
  <c r="N10" i="19"/>
  <c r="AE9" i="19"/>
  <c r="N9" i="19"/>
  <c r="AE8" i="19"/>
  <c r="N8" i="19"/>
  <c r="AE7" i="19"/>
  <c r="N7" i="19"/>
  <c r="AE6" i="19"/>
  <c r="N6" i="19"/>
  <c r="AE5" i="19"/>
  <c r="N5" i="19"/>
  <c r="AE4" i="19"/>
  <c r="N4" i="19"/>
  <c r="AE3" i="19"/>
  <c r="N3" i="19"/>
  <c r="O48" i="18"/>
  <c r="J33" i="3" s="1"/>
  <c r="O47" i="18"/>
  <c r="I33" i="3" s="1"/>
  <c r="O44" i="18"/>
  <c r="J13" i="3" s="1"/>
  <c r="O43" i="18"/>
  <c r="I13" i="3" s="1"/>
  <c r="AE37" i="18"/>
  <c r="AE36" i="18"/>
  <c r="O36" i="18"/>
  <c r="AE35" i="18"/>
  <c r="O35" i="18"/>
  <c r="AE34" i="18"/>
  <c r="O34" i="18"/>
  <c r="AE33" i="18"/>
  <c r="O33" i="18"/>
  <c r="AE32" i="18"/>
  <c r="O32" i="18"/>
  <c r="AE31" i="18"/>
  <c r="O31" i="18"/>
  <c r="AE30" i="18"/>
  <c r="O30" i="18"/>
  <c r="AE29" i="18"/>
  <c r="O29" i="18"/>
  <c r="AE28" i="18"/>
  <c r="O28" i="18"/>
  <c r="AE27" i="18"/>
  <c r="O27" i="18"/>
  <c r="AE26" i="18"/>
  <c r="O26" i="18"/>
  <c r="AE25" i="18"/>
  <c r="O25" i="18"/>
  <c r="AE24" i="18"/>
  <c r="O24" i="18"/>
  <c r="AE23" i="18"/>
  <c r="O23" i="18"/>
  <c r="AE22" i="18"/>
  <c r="O22" i="18"/>
  <c r="AE21" i="18"/>
  <c r="O21" i="18"/>
  <c r="AE20" i="18"/>
  <c r="O20" i="18"/>
  <c r="AE19" i="18"/>
  <c r="O19" i="18"/>
  <c r="AE18" i="18"/>
  <c r="O18" i="18"/>
  <c r="AE17" i="18"/>
  <c r="O17" i="18"/>
  <c r="AE16" i="18"/>
  <c r="O16" i="18"/>
  <c r="AE15" i="18"/>
  <c r="O15" i="18"/>
  <c r="AE14" i="18"/>
  <c r="O14" i="18"/>
  <c r="AE13" i="18"/>
  <c r="O13" i="18"/>
  <c r="AE12" i="18"/>
  <c r="O12" i="18"/>
  <c r="AE11" i="18"/>
  <c r="O11" i="18"/>
  <c r="AE10" i="18"/>
  <c r="O10" i="18"/>
  <c r="AE9" i="18"/>
  <c r="O9" i="18"/>
  <c r="AE8" i="18"/>
  <c r="O8" i="18"/>
  <c r="AE7" i="18"/>
  <c r="O7" i="18"/>
  <c r="AE6" i="18"/>
  <c r="O6" i="18"/>
  <c r="AE5" i="18"/>
  <c r="O5" i="18"/>
  <c r="AE4" i="18"/>
  <c r="O4" i="18"/>
  <c r="AE3" i="18"/>
  <c r="O3" i="18"/>
  <c r="N41" i="17"/>
  <c r="J32" i="3" s="1"/>
  <c r="N40" i="17"/>
  <c r="I32" i="3" s="1"/>
  <c r="AD38" i="17"/>
  <c r="AD37" i="17"/>
  <c r="N37" i="17"/>
  <c r="J12" i="3" s="1"/>
  <c r="AD36" i="17"/>
  <c r="N36" i="17"/>
  <c r="I12" i="3" s="1"/>
  <c r="AD35" i="17"/>
  <c r="AD34" i="17"/>
  <c r="AD33" i="17"/>
  <c r="AD32" i="17"/>
  <c r="AD31" i="17"/>
  <c r="AD30" i="17"/>
  <c r="N30" i="17"/>
  <c r="AD29" i="17"/>
  <c r="N29" i="17"/>
  <c r="AD28" i="17"/>
  <c r="N28" i="17"/>
  <c r="AD27" i="17"/>
  <c r="N27" i="17"/>
  <c r="AD26" i="17"/>
  <c r="N26" i="17"/>
  <c r="AD25" i="17"/>
  <c r="N25" i="17"/>
  <c r="AD24" i="17"/>
  <c r="N24" i="17"/>
  <c r="AD23" i="17"/>
  <c r="N23" i="17"/>
  <c r="AD22" i="17"/>
  <c r="N22" i="17"/>
  <c r="AD21" i="17"/>
  <c r="N21" i="17"/>
  <c r="AD20" i="17"/>
  <c r="N20" i="17"/>
  <c r="AD19" i="17"/>
  <c r="N19" i="17"/>
  <c r="AD18" i="17"/>
  <c r="N18" i="17"/>
  <c r="AD17" i="17"/>
  <c r="N17" i="17"/>
  <c r="AD16" i="17"/>
  <c r="N16" i="17"/>
  <c r="AD15" i="17"/>
  <c r="N15" i="17"/>
  <c r="AD14" i="17"/>
  <c r="N14" i="17"/>
  <c r="AD13" i="17"/>
  <c r="N13" i="17"/>
  <c r="AD12" i="17"/>
  <c r="N12" i="17"/>
  <c r="AD11" i="17"/>
  <c r="N11" i="17"/>
  <c r="AD10" i="17"/>
  <c r="N10" i="17"/>
  <c r="AD9" i="17"/>
  <c r="N9" i="17"/>
  <c r="AD8" i="17"/>
  <c r="N8" i="17"/>
  <c r="AD7" i="17"/>
  <c r="N7" i="17"/>
  <c r="AD6" i="17"/>
  <c r="N6" i="17"/>
  <c r="AD5" i="17"/>
  <c r="N5" i="17"/>
  <c r="AD4" i="17"/>
  <c r="N4" i="17"/>
  <c r="AD3" i="17"/>
  <c r="N3" i="17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N43" i="16"/>
  <c r="J31" i="3" s="1"/>
  <c r="D43" i="16"/>
  <c r="N42" i="16"/>
  <c r="I31" i="3" s="1"/>
  <c r="D42" i="16"/>
  <c r="D41" i="16"/>
  <c r="D40" i="16"/>
  <c r="N39" i="16"/>
  <c r="J11" i="3" s="1"/>
  <c r="D39" i="16"/>
  <c r="N38" i="16"/>
  <c r="I11" i="3" s="1"/>
  <c r="D38" i="16"/>
  <c r="D37" i="16"/>
  <c r="AD35" i="16"/>
  <c r="AD34" i="16"/>
  <c r="AD33" i="16"/>
  <c r="AD32" i="16"/>
  <c r="AD31" i="16"/>
  <c r="N31" i="16"/>
  <c r="AD30" i="16"/>
  <c r="N30" i="16"/>
  <c r="AD29" i="16"/>
  <c r="N29" i="16"/>
  <c r="AD28" i="16"/>
  <c r="N28" i="16"/>
  <c r="AD27" i="16"/>
  <c r="N27" i="16"/>
  <c r="AD26" i="16"/>
  <c r="N26" i="16"/>
  <c r="AD25" i="16"/>
  <c r="N25" i="16"/>
  <c r="AD24" i="16"/>
  <c r="N24" i="16"/>
  <c r="AD23" i="16"/>
  <c r="N23" i="16"/>
  <c r="AD22" i="16"/>
  <c r="N22" i="16"/>
  <c r="AD21" i="16"/>
  <c r="N21" i="16"/>
  <c r="AD20" i="16"/>
  <c r="N20" i="16"/>
  <c r="AD19" i="16"/>
  <c r="N19" i="16"/>
  <c r="AD18" i="16"/>
  <c r="N18" i="16"/>
  <c r="AD17" i="16"/>
  <c r="N17" i="16"/>
  <c r="AD16" i="16"/>
  <c r="N16" i="16"/>
  <c r="AD15" i="16"/>
  <c r="N15" i="16"/>
  <c r="AD14" i="16"/>
  <c r="N14" i="16"/>
  <c r="AD13" i="16"/>
  <c r="N13" i="16"/>
  <c r="AD12" i="16"/>
  <c r="N12" i="16"/>
  <c r="AD11" i="16"/>
  <c r="N11" i="16"/>
  <c r="AD10" i="16"/>
  <c r="N10" i="16"/>
  <c r="AD9" i="16"/>
  <c r="N9" i="16"/>
  <c r="AD8" i="16"/>
  <c r="N8" i="16"/>
  <c r="AD7" i="16"/>
  <c r="N7" i="16"/>
  <c r="AD6" i="16"/>
  <c r="N6" i="16"/>
  <c r="AD5" i="16"/>
  <c r="N5" i="16"/>
  <c r="AD4" i="16"/>
  <c r="N4" i="16"/>
  <c r="AD3" i="16"/>
  <c r="N3" i="16"/>
  <c r="N40" i="15"/>
  <c r="J30" i="3" s="1"/>
  <c r="N39" i="15"/>
  <c r="I30" i="3" s="1"/>
  <c r="N36" i="15"/>
  <c r="J10" i="3" s="1"/>
  <c r="N35" i="15"/>
  <c r="I10" i="3" s="1"/>
  <c r="AD33" i="15"/>
  <c r="AD32" i="15"/>
  <c r="AD31" i="15"/>
  <c r="AD30" i="15"/>
  <c r="AD29" i="15"/>
  <c r="N29" i="15"/>
  <c r="AD28" i="15"/>
  <c r="N28" i="15"/>
  <c r="AD27" i="15"/>
  <c r="N27" i="15"/>
  <c r="AD26" i="15"/>
  <c r="N26" i="15"/>
  <c r="AD25" i="15"/>
  <c r="N25" i="15"/>
  <c r="AD24" i="15"/>
  <c r="N24" i="15"/>
  <c r="AD23" i="15"/>
  <c r="N23" i="15"/>
  <c r="AD22" i="15"/>
  <c r="N22" i="15"/>
  <c r="AD21" i="15"/>
  <c r="N21" i="15"/>
  <c r="AD20" i="15"/>
  <c r="N20" i="15"/>
  <c r="AD19" i="15"/>
  <c r="N19" i="15"/>
  <c r="AD18" i="15"/>
  <c r="N18" i="15"/>
  <c r="AD17" i="15"/>
  <c r="N17" i="15"/>
  <c r="AD16" i="15"/>
  <c r="N16" i="15"/>
  <c r="AD15" i="15"/>
  <c r="N15" i="15"/>
  <c r="AD14" i="15"/>
  <c r="N14" i="15"/>
  <c r="AD13" i="15"/>
  <c r="N13" i="15"/>
  <c r="AD12" i="15"/>
  <c r="N12" i="15"/>
  <c r="AD11" i="15"/>
  <c r="N11" i="15"/>
  <c r="AD10" i="15"/>
  <c r="N10" i="15"/>
  <c r="AD9" i="15"/>
  <c r="N9" i="15"/>
  <c r="AD8" i="15"/>
  <c r="N8" i="15"/>
  <c r="AD7" i="15"/>
  <c r="N7" i="15"/>
  <c r="AD6" i="15"/>
  <c r="N6" i="15"/>
  <c r="AD5" i="15"/>
  <c r="AD4" i="15"/>
  <c r="AD3" i="15"/>
  <c r="L40" i="14"/>
  <c r="J29" i="3" s="1"/>
  <c r="L39" i="14"/>
  <c r="I29" i="3" s="1"/>
  <c r="L36" i="14"/>
  <c r="J9" i="3" s="1"/>
  <c r="L35" i="14"/>
  <c r="I9" i="3" s="1"/>
  <c r="AB33" i="14"/>
  <c r="AB32" i="14"/>
  <c r="AB31" i="14"/>
  <c r="AB30" i="14"/>
  <c r="AB29" i="14"/>
  <c r="L29" i="14"/>
  <c r="AB28" i="14"/>
  <c r="AB27" i="14"/>
  <c r="L27" i="14"/>
  <c r="AB26" i="14"/>
  <c r="L26" i="14"/>
  <c r="AB25" i="14"/>
  <c r="L25" i="14"/>
  <c r="AB24" i="14"/>
  <c r="L24" i="14"/>
  <c r="AB23" i="14"/>
  <c r="L23" i="14"/>
  <c r="AB22" i="14"/>
  <c r="L22" i="14"/>
  <c r="AB21" i="14"/>
  <c r="L21" i="14"/>
  <c r="AB20" i="14"/>
  <c r="L20" i="14"/>
  <c r="AB19" i="14"/>
  <c r="L19" i="14"/>
  <c r="AB18" i="14"/>
  <c r="L18" i="14"/>
  <c r="AB17" i="14"/>
  <c r="L17" i="14"/>
  <c r="AB16" i="14"/>
  <c r="L16" i="14"/>
  <c r="AB15" i="14"/>
  <c r="L15" i="14"/>
  <c r="AB14" i="14"/>
  <c r="L14" i="14"/>
  <c r="AB13" i="14"/>
  <c r="L13" i="14"/>
  <c r="AB12" i="14"/>
  <c r="L12" i="14"/>
  <c r="AB11" i="14"/>
  <c r="L11" i="14"/>
  <c r="AB10" i="14"/>
  <c r="L10" i="14"/>
  <c r="AB9" i="14"/>
  <c r="L9" i="14"/>
  <c r="AB8" i="14"/>
  <c r="L8" i="14"/>
  <c r="AB7" i="14"/>
  <c r="L7" i="14"/>
  <c r="AB6" i="14"/>
  <c r="L6" i="14"/>
  <c r="AB5" i="14"/>
  <c r="L5" i="14"/>
  <c r="AB4" i="14"/>
  <c r="L4" i="14"/>
  <c r="AB3" i="14"/>
  <c r="L3" i="14"/>
  <c r="K35" i="13"/>
  <c r="J28" i="3" s="1"/>
  <c r="K34" i="13"/>
  <c r="I28" i="3" s="1"/>
  <c r="AA33" i="13"/>
  <c r="AA32" i="13"/>
  <c r="AA31" i="13"/>
  <c r="K31" i="13"/>
  <c r="J8" i="3" s="1"/>
  <c r="AA30" i="13"/>
  <c r="K30" i="13"/>
  <c r="I8" i="3" s="1"/>
  <c r="AA29" i="13"/>
  <c r="AA28" i="13"/>
  <c r="AA27" i="13"/>
  <c r="AA26" i="13"/>
  <c r="AA25" i="13"/>
  <c r="AA24" i="13"/>
  <c r="K24" i="13"/>
  <c r="AA23" i="13"/>
  <c r="K23" i="13"/>
  <c r="AA22" i="13"/>
  <c r="K22" i="13"/>
  <c r="AA21" i="13"/>
  <c r="K21" i="13"/>
  <c r="AA20" i="13"/>
  <c r="K20" i="13"/>
  <c r="AA19" i="13"/>
  <c r="K19" i="13"/>
  <c r="AA18" i="13"/>
  <c r="K18" i="13"/>
  <c r="AA17" i="13"/>
  <c r="K17" i="13"/>
  <c r="AA16" i="13"/>
  <c r="K16" i="13"/>
  <c r="AA15" i="13"/>
  <c r="K15" i="13"/>
  <c r="AA14" i="13"/>
  <c r="K14" i="13"/>
  <c r="AA13" i="13"/>
  <c r="K13" i="13"/>
  <c r="AA12" i="13"/>
  <c r="K12" i="13"/>
  <c r="AA11" i="13"/>
  <c r="K11" i="13"/>
  <c r="AA10" i="13"/>
  <c r="K10" i="13"/>
  <c r="AA9" i="13"/>
  <c r="K9" i="13"/>
  <c r="AA8" i="13"/>
  <c r="K8" i="13"/>
  <c r="AA7" i="13"/>
  <c r="K7" i="13"/>
  <c r="AA6" i="13"/>
  <c r="K6" i="13"/>
  <c r="AA5" i="13"/>
  <c r="K5" i="13"/>
  <c r="AA4" i="13"/>
  <c r="K4" i="13"/>
  <c r="AA3" i="13"/>
  <c r="K3" i="13"/>
  <c r="K34" i="12"/>
  <c r="J27" i="3" s="1"/>
  <c r="AA33" i="12"/>
  <c r="K33" i="12"/>
  <c r="I27" i="3" s="1"/>
  <c r="AA32" i="12"/>
  <c r="AA31" i="12"/>
  <c r="AA30" i="12"/>
  <c r="K30" i="12"/>
  <c r="J7" i="3" s="1"/>
  <c r="AA29" i="12"/>
  <c r="K29" i="12"/>
  <c r="I7" i="3" s="1"/>
  <c r="AA28" i="12"/>
  <c r="AA27" i="12"/>
  <c r="AA26" i="12"/>
  <c r="AA25" i="12"/>
  <c r="AA24" i="12"/>
  <c r="AA23" i="12"/>
  <c r="K23" i="12"/>
  <c r="AA22" i="12"/>
  <c r="K22" i="12"/>
  <c r="AA21" i="12"/>
  <c r="K21" i="12"/>
  <c r="AA20" i="12"/>
  <c r="K20" i="12"/>
  <c r="AA19" i="12"/>
  <c r="K19" i="12"/>
  <c r="AA18" i="12"/>
  <c r="K18" i="12"/>
  <c r="AA17" i="12"/>
  <c r="K17" i="12"/>
  <c r="AA16" i="12"/>
  <c r="K16" i="12"/>
  <c r="AA15" i="12"/>
  <c r="K15" i="12"/>
  <c r="AA14" i="12"/>
  <c r="K14" i="12"/>
  <c r="AA13" i="12"/>
  <c r="K13" i="12"/>
  <c r="AA12" i="12"/>
  <c r="K12" i="12"/>
  <c r="AA11" i="12"/>
  <c r="K11" i="12"/>
  <c r="AA10" i="12"/>
  <c r="K10" i="12"/>
  <c r="AA9" i="12"/>
  <c r="K9" i="12"/>
  <c r="AA8" i="12"/>
  <c r="K8" i="12"/>
  <c r="AA7" i="12"/>
  <c r="K7" i="12"/>
  <c r="AA6" i="12"/>
  <c r="K6" i="12"/>
  <c r="AA5" i="12"/>
  <c r="K5" i="12"/>
  <c r="AA4" i="12"/>
  <c r="K4" i="12"/>
  <c r="AA3" i="12"/>
  <c r="K3" i="12"/>
  <c r="AA33" i="11"/>
  <c r="AA32" i="11"/>
  <c r="K32" i="11"/>
  <c r="J26" i="3" s="1"/>
  <c r="AA31" i="11"/>
  <c r="K31" i="11"/>
  <c r="I26" i="3" s="1"/>
  <c r="AA30" i="11"/>
  <c r="AA29" i="11"/>
  <c r="AA28" i="11"/>
  <c r="K28" i="11"/>
  <c r="J6" i="3" s="1"/>
  <c r="AA27" i="11"/>
  <c r="K27" i="11"/>
  <c r="I6" i="3" s="1"/>
  <c r="AA26" i="11"/>
  <c r="AA25" i="11"/>
  <c r="AA24" i="11"/>
  <c r="AA23" i="11"/>
  <c r="AA22" i="11"/>
  <c r="AA21" i="11"/>
  <c r="K21" i="11"/>
  <c r="AA20" i="11"/>
  <c r="K20" i="11"/>
  <c r="AA19" i="11"/>
  <c r="K19" i="11"/>
  <c r="AA18" i="11"/>
  <c r="K18" i="11"/>
  <c r="AA17" i="11"/>
  <c r="K17" i="11"/>
  <c r="AA16" i="11"/>
  <c r="K16" i="11"/>
  <c r="AA15" i="11"/>
  <c r="K15" i="11"/>
  <c r="AA14" i="11"/>
  <c r="K14" i="11"/>
  <c r="AA13" i="11"/>
  <c r="K13" i="11"/>
  <c r="AA12" i="11"/>
  <c r="K12" i="11"/>
  <c r="AA11" i="11"/>
  <c r="K11" i="11"/>
  <c r="AA10" i="11"/>
  <c r="K10" i="11"/>
  <c r="AA9" i="11"/>
  <c r="K9" i="11"/>
  <c r="AA8" i="11"/>
  <c r="K8" i="11"/>
  <c r="AA7" i="11"/>
  <c r="K7" i="11"/>
  <c r="AA6" i="11"/>
  <c r="K6" i="11"/>
  <c r="AA5" i="11"/>
  <c r="K5" i="11"/>
  <c r="AA4" i="11"/>
  <c r="K4" i="11"/>
  <c r="AA3" i="11"/>
  <c r="K3" i="11"/>
  <c r="K2" i="11"/>
  <c r="AA33" i="10"/>
  <c r="AA32" i="10"/>
  <c r="AA31" i="10"/>
  <c r="AA30" i="10"/>
  <c r="AA29" i="10"/>
  <c r="AA28" i="10"/>
  <c r="K28" i="10"/>
  <c r="J25" i="3" s="1"/>
  <c r="AA27" i="10"/>
  <c r="K27" i="10"/>
  <c r="I25" i="3" s="1"/>
  <c r="AA26" i="10"/>
  <c r="AA25" i="10"/>
  <c r="AA24" i="10"/>
  <c r="K24" i="10"/>
  <c r="J5" i="3" s="1"/>
  <c r="AA23" i="10"/>
  <c r="K23" i="10"/>
  <c r="I5" i="3" s="1"/>
  <c r="AA22" i="10"/>
  <c r="AA21" i="10"/>
  <c r="AA20" i="10"/>
  <c r="AA19" i="10"/>
  <c r="AA18" i="10"/>
  <c r="K18" i="10"/>
  <c r="AA17" i="10"/>
  <c r="K17" i="10"/>
  <c r="AA16" i="10"/>
  <c r="K16" i="10"/>
  <c r="AA15" i="10"/>
  <c r="K15" i="10"/>
  <c r="AA14" i="10"/>
  <c r="K14" i="10"/>
  <c r="AA13" i="10"/>
  <c r="K13" i="10"/>
  <c r="AA12" i="10"/>
  <c r="K12" i="10"/>
  <c r="AA11" i="10"/>
  <c r="K11" i="10"/>
  <c r="AA10" i="10"/>
  <c r="K10" i="10"/>
  <c r="AA9" i="10"/>
  <c r="K9" i="10"/>
  <c r="AA8" i="10"/>
  <c r="K8" i="10"/>
  <c r="AA7" i="10"/>
  <c r="K7" i="10"/>
  <c r="AA6" i="10"/>
  <c r="K6" i="10"/>
  <c r="AA5" i="10"/>
  <c r="K5" i="10"/>
  <c r="AA4" i="10"/>
  <c r="K4" i="10"/>
  <c r="AA3" i="10"/>
  <c r="K3" i="10"/>
  <c r="Z33" i="9"/>
  <c r="Z32" i="9"/>
  <c r="Z31" i="9"/>
  <c r="Z30" i="9"/>
  <c r="Z29" i="9"/>
  <c r="J29" i="9"/>
  <c r="J24" i="3" s="1"/>
  <c r="Z28" i="9"/>
  <c r="J28" i="9"/>
  <c r="I24" i="3" s="1"/>
  <c r="Z27" i="9"/>
  <c r="Z26" i="9"/>
  <c r="Z25" i="9"/>
  <c r="J25" i="9"/>
  <c r="J4" i="3" s="1"/>
  <c r="Z24" i="9"/>
  <c r="J24" i="9"/>
  <c r="I4" i="3" s="1"/>
  <c r="Z23" i="9"/>
  <c r="Z22" i="9"/>
  <c r="Z21" i="9"/>
  <c r="Z20" i="9"/>
  <c r="Z19" i="9"/>
  <c r="J19" i="9"/>
  <c r="Z18" i="9"/>
  <c r="J18" i="9"/>
  <c r="Z17" i="9"/>
  <c r="J17" i="9"/>
  <c r="Z16" i="9"/>
  <c r="J16" i="9"/>
  <c r="Z15" i="9"/>
  <c r="J15" i="9"/>
  <c r="Z14" i="9"/>
  <c r="J14" i="9"/>
  <c r="Z13" i="9"/>
  <c r="J13" i="9"/>
  <c r="Z12" i="9"/>
  <c r="J12" i="9"/>
  <c r="Z11" i="9"/>
  <c r="X11" i="9"/>
  <c r="J11" i="9"/>
  <c r="Z10" i="9"/>
  <c r="X10" i="9"/>
  <c r="J10" i="9"/>
  <c r="Z9" i="9"/>
  <c r="X9" i="9"/>
  <c r="J9" i="9"/>
  <c r="Z8" i="9"/>
  <c r="X8" i="9"/>
  <c r="J8" i="9"/>
  <c r="Z7" i="9"/>
  <c r="X7" i="9"/>
  <c r="J7" i="9"/>
  <c r="Z6" i="9"/>
  <c r="J6" i="9"/>
  <c r="Z5" i="9"/>
  <c r="J5" i="9"/>
  <c r="Z4" i="9"/>
  <c r="X4" i="9"/>
  <c r="J4" i="9"/>
  <c r="Z3" i="9"/>
  <c r="J3" i="9"/>
  <c r="I26" i="8"/>
  <c r="J23" i="3" s="1"/>
  <c r="I25" i="8"/>
  <c r="I23" i="3" s="1"/>
  <c r="I22" i="8"/>
  <c r="J3" i="3" s="1"/>
  <c r="J21" i="8"/>
  <c r="B3" i="3" s="1"/>
  <c r="D3" i="3" s="1"/>
  <c r="I21" i="8"/>
  <c r="I3" i="3" s="1"/>
  <c r="Z15" i="8"/>
  <c r="X15" i="8"/>
  <c r="I15" i="8"/>
  <c r="Z14" i="8"/>
  <c r="X14" i="8"/>
  <c r="I14" i="8"/>
  <c r="Z13" i="8"/>
  <c r="X13" i="8"/>
  <c r="I13" i="8"/>
  <c r="Z12" i="8"/>
  <c r="X12" i="8"/>
  <c r="I12" i="8"/>
  <c r="Z11" i="8"/>
  <c r="X11" i="8"/>
  <c r="I11" i="8"/>
  <c r="Z10" i="8"/>
  <c r="X10" i="8"/>
  <c r="I10" i="8"/>
  <c r="Z9" i="8"/>
  <c r="X9" i="8"/>
  <c r="I9" i="8"/>
  <c r="Z8" i="8"/>
  <c r="X8" i="8"/>
  <c r="I8" i="8"/>
  <c r="Z7" i="8"/>
  <c r="X7" i="8"/>
  <c r="I7" i="8"/>
  <c r="Z6" i="8"/>
  <c r="X6" i="8"/>
  <c r="I6" i="8"/>
  <c r="Z5" i="8"/>
  <c r="X5" i="8"/>
  <c r="I5" i="8"/>
  <c r="Z4" i="8"/>
  <c r="X4" i="8"/>
  <c r="I4" i="8"/>
  <c r="Z3" i="8"/>
  <c r="X3" i="8"/>
  <c r="I3" i="8"/>
  <c r="I25" i="7"/>
  <c r="J22" i="3" s="1"/>
  <c r="I24" i="7"/>
  <c r="I22" i="3" s="1"/>
  <c r="I21" i="7"/>
  <c r="J2" i="3" s="1"/>
  <c r="I20" i="7"/>
  <c r="I2" i="3" s="1"/>
  <c r="Z14" i="7"/>
  <c r="Y14" i="7"/>
  <c r="I14" i="7"/>
  <c r="Z13" i="7"/>
  <c r="Y13" i="7"/>
  <c r="I13" i="7"/>
  <c r="Z12" i="7"/>
  <c r="Y12" i="7"/>
  <c r="I12" i="7"/>
  <c r="Z11" i="7"/>
  <c r="Y11" i="7"/>
  <c r="Z10" i="7"/>
  <c r="Y10" i="7"/>
  <c r="Z9" i="7"/>
  <c r="Y9" i="7"/>
  <c r="W9" i="7"/>
  <c r="I9" i="7"/>
  <c r="Z8" i="7"/>
  <c r="Y8" i="7"/>
  <c r="W8" i="7"/>
  <c r="I8" i="7"/>
  <c r="Z7" i="7"/>
  <c r="Y7" i="7"/>
  <c r="W7" i="7"/>
  <c r="I7" i="7"/>
  <c r="Z6" i="7"/>
  <c r="Y6" i="7"/>
  <c r="W6" i="7"/>
  <c r="I6" i="7"/>
  <c r="Z5" i="7"/>
  <c r="Y5" i="7"/>
  <c r="I5" i="7"/>
  <c r="Z4" i="7"/>
  <c r="Y4" i="7"/>
  <c r="I4" i="7"/>
  <c r="Z3" i="7"/>
  <c r="Y3" i="7"/>
  <c r="W3" i="7"/>
  <c r="I3" i="7"/>
  <c r="A72" i="3"/>
  <c r="C16" i="3"/>
  <c r="D16" i="3" s="1"/>
  <c r="B16" i="3"/>
  <c r="D15" i="3"/>
  <c r="C15" i="3"/>
  <c r="B15" i="3"/>
  <c r="C14" i="3"/>
  <c r="D14" i="3" s="1"/>
  <c r="B14" i="3"/>
  <c r="D13" i="3"/>
  <c r="C13" i="3"/>
  <c r="B13" i="3"/>
  <c r="C12" i="3"/>
  <c r="D12" i="3" s="1"/>
  <c r="B12" i="3"/>
  <c r="D11" i="3"/>
  <c r="C11" i="3"/>
  <c r="B11" i="3"/>
  <c r="C10" i="3"/>
  <c r="B10" i="3"/>
  <c r="D10" i="3" s="1"/>
  <c r="D9" i="3"/>
  <c r="C9" i="3"/>
  <c r="B9" i="3"/>
  <c r="C8" i="3"/>
  <c r="B8" i="3"/>
  <c r="D8" i="3" s="1"/>
  <c r="C7" i="3"/>
  <c r="B7" i="3"/>
  <c r="D7" i="3" s="1"/>
  <c r="C6" i="3"/>
  <c r="B6" i="3"/>
  <c r="D6" i="3" s="1"/>
  <c r="D5" i="3"/>
  <c r="C5" i="3"/>
  <c r="B5" i="3"/>
  <c r="C4" i="3"/>
  <c r="B4" i="3"/>
  <c r="D4" i="3" s="1"/>
  <c r="C3" i="3"/>
  <c r="C2" i="3"/>
  <c r="B19" i="3" s="1"/>
  <c r="B2" i="3"/>
  <c r="B18" i="3" l="1"/>
  <c r="B20" i="3" s="1"/>
  <c r="D2" i="3"/>
</calcChain>
</file>

<file path=xl/sharedStrings.xml><?xml version="1.0" encoding="utf-8"?>
<sst xmlns="http://schemas.openxmlformats.org/spreadsheetml/2006/main" count="3396" uniqueCount="564">
  <si>
    <t>tour</t>
  </si>
  <si>
    <t>所有决胜场 course_id</t>
  </si>
  <si>
    <t>par_disc</t>
  </si>
  <si>
    <t>eagle_disc</t>
  </si>
  <si>
    <t>Name</t>
  </si>
  <si>
    <t>Hole</t>
  </si>
  <si>
    <t>s5</t>
  </si>
  <si>
    <t>course_name_garden</t>
  </si>
  <si>
    <t>s6</t>
  </si>
  <si>
    <t>course_name_greek_coast</t>
  </si>
  <si>
    <t>s7</t>
  </si>
  <si>
    <t>course_name_lakeside_alps</t>
  </si>
  <si>
    <t>s8</t>
  </si>
  <si>
    <t>course_name_egypt_sands</t>
  </si>
  <si>
    <t>s9</t>
  </si>
  <si>
    <t>course_name_grand_canyon</t>
  </si>
  <si>
    <t>s10</t>
  </si>
  <si>
    <t>course_name_high_alps</t>
  </si>
  <si>
    <t>s11</t>
  </si>
  <si>
    <t>course_name_iceland</t>
  </si>
  <si>
    <t>s12</t>
  </si>
  <si>
    <t>course_name_hawaii</t>
  </si>
  <si>
    <t>S13</t>
  </si>
  <si>
    <t>course_name_cyberpunk</t>
  </si>
  <si>
    <t>s14</t>
  </si>
  <si>
    <t>course_name_s14_new</t>
  </si>
  <si>
    <t>course_name_S15_new_stage</t>
  </si>
  <si>
    <t>course_name_konhong</t>
  </si>
  <si>
    <t>s15</t>
  </si>
  <si>
    <t>s16</t>
  </si>
  <si>
    <t>course_name_S16_new_stage</t>
  </si>
  <si>
    <t>course_name_Hokkaido</t>
  </si>
  <si>
    <t>s17</t>
  </si>
  <si>
    <t>course_name_spring2022</t>
  </si>
  <si>
    <t>course_name_pompeii_rebuilt</t>
  </si>
  <si>
    <t>s18</t>
  </si>
  <si>
    <t>s19</t>
  </si>
  <si>
    <t>course_name_Pirates</t>
  </si>
  <si>
    <t>now</t>
  </si>
  <si>
    <t>all</t>
  </si>
  <si>
    <t>progress</t>
  </si>
  <si>
    <t>能打AI的tour</t>
  </si>
  <si>
    <t>S5</t>
  </si>
  <si>
    <t>S6</t>
  </si>
  <si>
    <t>S7</t>
  </si>
  <si>
    <t>S8</t>
  </si>
  <si>
    <t>S9</t>
  </si>
  <si>
    <t>S10</t>
  </si>
  <si>
    <t>S11</t>
  </si>
  <si>
    <t>S12</t>
  </si>
  <si>
    <t>S14</t>
  </si>
  <si>
    <t>S15</t>
  </si>
  <si>
    <t>S16</t>
  </si>
  <si>
    <t>S17</t>
  </si>
  <si>
    <t>S18</t>
  </si>
  <si>
    <t>S19</t>
  </si>
  <si>
    <t>All</t>
  </si>
  <si>
    <t>可配置的tour</t>
  </si>
  <si>
    <t>900103500-10,90017100-10,90017400-10,60017000-10,60016900-10</t>
  </si>
  <si>
    <t>900101400-10,600102400-10</t>
  </si>
  <si>
    <t>900101600-10,9009900-10,900101900-10,600204800-10,6009900-10</t>
  </si>
  <si>
    <t>900203300-10,900102800-10,600102800-10,600203300-10</t>
  </si>
  <si>
    <t>900100800-10,9001200-10,9004500-10,900104900-10,90010000-10,600104900-10,600100800-10,7001200-10</t>
  </si>
  <si>
    <t>9006800-10,9006900-10,6006800-10,6003600-10,7006900-10</t>
  </si>
  <si>
    <t>90001100-10,900102100-10,90003900-10,90005000-10,6004300-10,7005000-10,7004300-10</t>
  </si>
  <si>
    <t>2900-10,90017200-10,90001000-10,7001000-10,70017200-10</t>
  </si>
  <si>
    <t>90002200-10,90003800-10,90004100-10,90004200-10,60004100-10,60005100-10,7004200-10,70013600-10</t>
  </si>
  <si>
    <t>90004000-10,90030700-10,60003800-10,60002200-10,70005100-10</t>
  </si>
  <si>
    <t>9005300-10,9005600-10,9005800-10,9006000-10,60005800-10,60005500-10,70005300-10,70006100-10</t>
  </si>
  <si>
    <t>9005700-10,90026100-10,6007300-10,60005600-10,700105400-10</t>
  </si>
  <si>
    <t>9007500-10,9007600-10,9007700-10,9007800-10,900105400-10,9006100-10,70007600-10</t>
  </si>
  <si>
    <t>900108200-10,9008300-10,9005500-10,70007500-10</t>
  </si>
  <si>
    <t>90018800-10,90018900-10,90019100-10,90019300-10,90019600-10,60018800-10,60019000-10,60018900-10,60008800-10,60018700-10,7008800-10,80018800-10,8009100-10</t>
  </si>
  <si>
    <t>90019200-10,9006200-10,6008600-10,60019401-10,60019700-10,60019400-10,80019000-10</t>
  </si>
  <si>
    <t>90020700-10,90020800-10,90020900-10,90021000-10,90021100-10,60020600-10,60020900-10,70020900-10,70021100-10,70020800-10,70020600-10,70020500-10,70020400-10,80020700-10</t>
  </si>
  <si>
    <t>90020100-10,90020300-10,70010300-10,70010800-10,70020200-10,70020301-10,80020300-10</t>
  </si>
  <si>
    <t>90026400-10,90026300-10,90026000-10,90028100-10,90016200-10,60024900-10,60027901-10,60025500-10,60026300-10,70026000-10,70025500-10,80025600-10,80024901-10,80025400-10</t>
  </si>
  <si>
    <t>90027400-10,90016800-10,60026800-10,60027900-10,80024900-10,80025100-10</t>
  </si>
  <si>
    <t>90028200-10,90028400-10,90028700-10,90026800-10,90027900-10,90030900-10,60028000-10,60028100-10,60028300-10,60028700-10,70028401-10,70028400-10,80028700-10</t>
  </si>
  <si>
    <t>90028900-10,90026600-10,60028200-10,60028600-10,80028810-10</t>
  </si>
  <si>
    <t>90031201-10,90031000-10,90031400-10,90015700-10,90017600-10,90017500-10,90017300-10,60031200-10,60031300-10,60030900-10,70031300-10,70031400-10,70031200-10,70030900-10,80031000-10,80031500-10</t>
  </si>
  <si>
    <t>90031500-10,90018600-10,60031000-10,60031600-10,70031501-10,70031500-10,80031400-10,80031200-10</t>
  </si>
  <si>
    <t>90033000-10,90029500-10,90029300-10,90031200-10,90027300-10,90030300-10,90024000-10,90024300-10,60016000-10,60016100-10,60015701-10,60016200-10,70015900-10,70015702-10,70016000-10,70015700-10,80016000-10</t>
  </si>
  <si>
    <t>90016500-10,90027000-10,90030600-10,60016500-10,60015700-10,70016600-10,70015701-10</t>
  </si>
  <si>
    <t>90017900-10,90018400-10,90018500-10,90032200-10,90032900-10,70018400-10,70017901-10,70017301-10,70017500-10,70017501-10,70017900-10,80018400-10,80017500-10,80017900-10</t>
  </si>
  <si>
    <t>90018000-10,90018100-10,70017300-10,70018100-10,70018000-10,70018300-10,80018000-10,80018100-10</t>
  </si>
  <si>
    <t>90023900-10,90024200-10,90024700-10,90024600-10,90034100-10,90030100-10,90030400-10,90030200-10,60024800-10,60024200-10,60023800-10,70024300-10,70024600-10,70024800-10,70024200-10,80024701-10,80024200-10,60024000-10</t>
  </si>
  <si>
    <t>24500-10,24400-10,24100-10,60024100-10,60024300-10,70024500-10,70024400-10,80024700-10,80023800-10</t>
  </si>
  <si>
    <t>所有账号id</t>
  </si>
  <si>
    <t>标的</t>
  </si>
  <si>
    <t>id</t>
  </si>
  <si>
    <t>par</t>
  </si>
  <si>
    <t>BlackBear</t>
  </si>
  <si>
    <t>course_id</t>
  </si>
  <si>
    <t>第一杆权重？</t>
  </si>
  <si>
    <t>第二杆权重？</t>
  </si>
  <si>
    <t>x0</t>
  </si>
  <si>
    <t>x1</t>
  </si>
  <si>
    <t>Wire</t>
  </si>
  <si>
    <t>Tyrannosaurus</t>
  </si>
  <si>
    <t>Helm</t>
  </si>
  <si>
    <t>Driver1（舵）</t>
  </si>
  <si>
    <t>Wood1（木轮）</t>
  </si>
  <si>
    <t>用球情况</t>
  </si>
  <si>
    <t>story</t>
  </si>
  <si>
    <t>综合描述</t>
  </si>
  <si>
    <t>验收？</t>
  </si>
  <si>
    <t>配置？</t>
  </si>
  <si>
    <t>球场？</t>
  </si>
  <si>
    <t>检查？</t>
  </si>
  <si>
    <t>ai?</t>
  </si>
  <si>
    <t>账号id</t>
  </si>
  <si>
    <t>时间</t>
  </si>
  <si>
    <t>eagle</t>
  </si>
  <si>
    <t>birde</t>
  </si>
  <si>
    <t>带权重courses</t>
  </si>
  <si>
    <t>name</t>
  </si>
  <si>
    <t>hole</t>
  </si>
  <si>
    <t>Hole1</t>
  </si>
  <si>
    <t>力量球</t>
  </si>
  <si>
    <t xml:space="preserve">舵4-距离球-限制黑熊打法 </t>
  </si>
  <si>
    <t xml:space="preserve">3个开球场舵455；
舵5中一个考2级木轮；
限制黑熊。
"1个距离球；
1个普通弹；
高级的不用球"
</t>
  </si>
  <si>
    <t>✅</t>
  </si>
  <si>
    <t>Hole2</t>
  </si>
  <si>
    <t>用(普通弹)</t>
  </si>
  <si>
    <t>去掉</t>
  </si>
  <si>
    <t>Hole3</t>
  </si>
  <si>
    <t>Hole4</t>
  </si>
  <si>
    <t>普通弹</t>
  </si>
  <si>
    <t>舵5-2级木轮-普通弹-限制黑熊打法</t>
  </si>
  <si>
    <t>Hole5</t>
  </si>
  <si>
    <t>不用</t>
  </si>
  <si>
    <t>舵5-不用球-限制黑熊打法</t>
  </si>
  <si>
    <t>Hole6</t>
  </si>
  <si>
    <t>yx✅</t>
  </si>
  <si>
    <t>删除6-16号ai数据 10000754</t>
  </si>
  <si>
    <t>Hole7</t>
  </si>
  <si>
    <t>决胜场</t>
  </si>
  <si>
    <t>Hole8</t>
  </si>
  <si>
    <t>不用球</t>
  </si>
  <si>
    <t>(不用球）-舵3-4-5越来越好的那种</t>
  </si>
  <si>
    <t>10+</t>
  </si>
  <si>
    <t>Hole9</t>
  </si>
  <si>
    <t>Hole11</t>
  </si>
  <si>
    <t>完成AI的tour</t>
  </si>
  <si>
    <t>Story</t>
  </si>
  <si>
    <t xml:space="preserve">舵6-木轮3-不用球-砍掉黑熊路线 </t>
  </si>
  <si>
    <t>3个开球场舵566；
一个6-3，一个5-2</t>
  </si>
  <si>
    <t>舵6-力量球-限制黑熊路线</t>
  </si>
  <si>
    <t>碰撞丢失✅</t>
  </si>
  <si>
    <t>6-21号的ai要删除</t>
  </si>
  <si>
    <t>舵5-木轮2-普通弹球-钻洞上果岭，卡掉黑熊路线</t>
  </si>
  <si>
    <t>只记6-18的</t>
  </si>
  <si>
    <t>yx-5-17✅</t>
  </si>
  <si>
    <t>10000754&amp;10000881</t>
  </si>
  <si>
    <t>弹球</t>
  </si>
  <si>
    <t>舵-6 - 可以一个用弹球</t>
  </si>
  <si>
    <t>2个决胜场舵56
与球道开球点体验做出区分</t>
  </si>
  <si>
    <t>舵-5-弹球</t>
  </si>
  <si>
    <t>开球点错误✅</t>
  </si>
  <si>
    <t>Hole12</t>
  </si>
  <si>
    <t>光照贴图花掉✅</t>
  </si>
  <si>
    <t>Iron1（火星）</t>
  </si>
  <si>
    <t>舵7-木轮3-力量球-双下旋</t>
  </si>
  <si>
    <t>5个场，2个6 ,3个7
6-2 ✅
6-3✅
7-2✅
7-3✅
7-3✅
；
Stage需要3个场考察力量球</t>
  </si>
  <si>
    <t>6-17 &amp; 6-18</t>
  </si>
  <si>
    <t>10000754「只记8:00 之后的ai」 || 10000771</t>
  </si>
  <si>
    <t>舵6-木轮3-双下旋</t>
  </si>
  <si>
    <t>舵6-木轮2-双下旋</t>
  </si>
  <si>
    <t>舵7-木轮2-力量球-双下旋</t>
  </si>
  <si>
    <t>jy-5-17✅</t>
  </si>
  <si>
    <t>距离2（3）</t>
  </si>
  <si>
    <t>Hole10</t>
  </si>
  <si>
    <t>距离球</t>
  </si>
  <si>
    <t>舵7 - 不用球/ 距离球</t>
  </si>
  <si>
    <t>普通弹球</t>
  </si>
  <si>
    <t>舵6-  普通弹球</t>
  </si>
  <si>
    <t>Hole13</t>
  </si>
  <si>
    <t>jy-5-19✅</t>
  </si>
  <si>
    <t>Hole14</t>
  </si>
  <si>
    <t>hky-5-17✅</t>
  </si>
  <si>
    <t>Hole15</t>
  </si>
  <si>
    <t>yx-5-21✅</t>
  </si>
  <si>
    <t>Driver2（地球）</t>
  </si>
  <si>
    <t>地球2 - 普通弹球-堵住舵路线</t>
  </si>
  <si>
    <t>地球233，一个舵7</t>
  </si>
  <si>
    <t>✅gry</t>
  </si>
  <si>
    <t>地球3- 不用球/力量球</t>
  </si>
  <si>
    <t>10001629,6.22,23:27之前的AI作废✅gry</t>
  </si>
  <si>
    <t>地球3 - 力量球 - 空中障碍卡侧旋</t>
  </si>
  <si>
    <t>舵7 - 不用球</t>
  </si>
  <si>
    <t>✅hky</t>
  </si>
  <si>
    <t>wil-19✅</t>
  </si>
  <si>
    <t>距离3</t>
  </si>
  <si>
    <t xml:space="preserve">✅ </t>
  </si>
  <si>
    <t>✅wil</t>
  </si>
  <si>
    <t>场景不变 【props 不配】</t>
  </si>
  <si>
    <t>地球23</t>
  </si>
  <si>
    <t>地球2 - 普通弹 - 场景要强调侧旋</t>
  </si>
  <si>
    <t>地球3 - 不用球</t>
  </si>
  <si>
    <t>hky-5-19✅</t>
  </si>
  <si>
    <t>足够</t>
  </si>
  <si>
    <t>yx-5-19✅</t>
  </si>
  <si>
    <t>障碍缩小问题</t>
  </si>
  <si>
    <t>Driver（舵）</t>
  </si>
  <si>
    <t>Driver1（地球）</t>
  </si>
  <si>
    <t>Wood1（月球）</t>
  </si>
  <si>
    <t>根据综合描述决定数值- 不用球/力量球</t>
  </si>
  <si>
    <t>2个地球3,2个地球4；
有一个 3-2；
有没有第二杆，按照场的走势来；
这个Stage普通场至少两个场用球</t>
  </si>
  <si>
    <t>✅csc/hky</t>
  </si>
  <si>
    <t>10000895/10000889</t>
  </si>
  <si>
    <t>根据综合描述决定数值- 普通弹 - 弹球用在第二杆</t>
  </si>
  <si>
    <t>地形有问题，暂时不打</t>
  </si>
  <si>
    <t>csc-5-17✅</t>
  </si>
  <si>
    <t>✅csc</t>
  </si>
  <si>
    <t>(同一球杆）</t>
  </si>
  <si>
    <t>WIL-5-18✅</t>
  </si>
  <si>
    <t>场景黑色✅</t>
  </si>
  <si>
    <t>地球4 - 不用球/力量球</t>
  </si>
  <si>
    <t>3个地球344</t>
  </si>
  <si>
    <t>从活动场中新找一个场景，地球3弹球</t>
  </si>
  <si>
    <t>地球3 - 普通弹球</t>
  </si>
  <si>
    <t>Hole16</t>
  </si>
  <si>
    <t>csc-5-18✅</t>
  </si>
  <si>
    <t>用(力量弹)</t>
  </si>
  <si>
    <t xml:space="preserve">地球4- 月球4-弹球-调整为双侧旋 </t>
  </si>
  <si>
    <t>把舵的场全部去掉，留下至少4个场，都是考察2杆的双侧旋</t>
  </si>
  <si>
    <t>ws</t>
  </si>
  <si>
    <t>考虑移动到S11 【用于S11】</t>
  </si>
  <si>
    <t>考虑移动到S11【用于S11】</t>
  </si>
  <si>
    <t>地球6-月球5-弹球-调整为双侧旋</t>
  </si>
  <si>
    <t>dll</t>
  </si>
  <si>
    <t>地球6-月球5-力量球-第二杆必须要用侧旋铁与力量球（限制第一杆停点位置）</t>
  </si>
  <si>
    <t>地球5-月球5-力量球-调整为双侧旋</t>
  </si>
  <si>
    <t>或7</t>
  </si>
  <si>
    <t>调整后移动到S11 【用于S11】</t>
  </si>
  <si>
    <t>csc-5-23</t>
  </si>
  <si>
    <t>(同一杆）</t>
  </si>
  <si>
    <t>距离弹</t>
  </si>
  <si>
    <t>csc-5-19✅</t>
  </si>
  <si>
    <t>地球6-力量球-强制侧旋</t>
  </si>
  <si>
    <t>3个地球456</t>
  </si>
  <si>
    <t>弹球-考虑放到S12 作为蝙蝠3 【用于S12】</t>
  </si>
  <si>
    <t>铁球-调增后移动到S11 【用于S11】</t>
  </si>
  <si>
    <t>球场库中寻找</t>
  </si>
  <si>
    <t>地球5-弹球</t>
  </si>
  <si>
    <t>Hole17</t>
  </si>
  <si>
    <t>Hole18</t>
  </si>
  <si>
    <t>✅csc，dll</t>
  </si>
  <si>
    <t>Hole19</t>
  </si>
  <si>
    <t>designer</t>
  </si>
  <si>
    <t>Driver1（蝙蝠）</t>
  </si>
  <si>
    <t>留下至少7个场，2个地球67，5个蝙蝠33444；
（2个地球67,4个蝙蝠3344）</t>
  </si>
  <si>
    <t>wil✅</t>
  </si>
  <si>
    <t>地球7-不用球/力量球</t>
  </si>
  <si>
    <t>dll&amp;wilson</t>
  </si>
  <si>
    <t>地球6-普通弹球-调整其路线（目的是削弱低级杆）</t>
  </si>
  <si>
    <t>蝙蝠3-不用球/力量球-压好距离，第二杆在长草上用力量球</t>
  </si>
  <si>
    <t>蝙蝠3-是否用球看场景本来状态</t>
  </si>
  <si>
    <t>S10 1054</t>
  </si>
  <si>
    <t>蝙蝠4-不用/铁</t>
  </si>
  <si>
    <t>检查底座碰撞体</t>
  </si>
  <si>
    <t>wil</t>
  </si>
  <si>
    <t>S10 61</t>
  </si>
  <si>
    <t>蝙蝠4-普通弹球</t>
  </si>
  <si>
    <t>1个蝙蝠3，2个蝙蝠4</t>
  </si>
  <si>
    <t>yx</t>
  </si>
  <si>
    <t>球杆根据综合描述-力量球-调整为下旋</t>
  </si>
  <si>
    <t>球杆根据综合描述-力量球-弱化侧旋</t>
  </si>
  <si>
    <t>S10- 55</t>
  </si>
  <si>
    <t>蝙蝠4-不用球</t>
  </si>
  <si>
    <t>S10 -73</t>
  </si>
  <si>
    <t>球杆根据综合描述-铁球</t>
  </si>
  <si>
    <t>Hole20</t>
  </si>
  <si>
    <t>Wood1（凤凰）</t>
  </si>
  <si>
    <t>Wood2（红雀）</t>
  </si>
  <si>
    <t>sand1（蝎子）</t>
  </si>
  <si>
    <t>或4</t>
  </si>
  <si>
    <t>1个普通弹</t>
  </si>
  <si>
    <t>移动到之后Stage</t>
  </si>
  <si>
    <t>留下至少5个场，3个蝙蝠444，2个地球77</t>
  </si>
  <si>
    <t>Bat4-凤凰3-普通弹</t>
  </si>
  <si>
    <t>Bat4，红雀3/4-普通弹</t>
  </si>
  <si>
    <t>或5</t>
  </si>
  <si>
    <t>移动到之后Stage-用于鲸鱼场</t>
  </si>
  <si>
    <t>地球7-凤凰or红雀3/4-普通弹</t>
  </si>
  <si>
    <t>Bat4&amp;Earth7双路线场景-红雀3/4-普通弹</t>
  </si>
  <si>
    <t>Bat4-凤凰3/4{凤凰要连续}-普通弹</t>
  </si>
  <si>
    <t>hky✅</t>
  </si>
  <si>
    <t>gry-5-23✅</t>
  </si>
  <si>
    <t>6.21,21:00之前AI作废✅gry</t>
  </si>
  <si>
    <t>zxd-5-23✅</t>
  </si>
  <si>
    <t>果岭缺少材质</t>
  </si>
  <si>
    <t>✅ldm</t>
  </si>
  <si>
    <t>wxj-5-20✅</t>
  </si>
  <si>
    <t>✅wxj</t>
  </si>
  <si>
    <t>jy-5-23✅</t>
  </si>
  <si>
    <t>1个距离弹</t>
  </si>
  <si>
    <t>csc3</t>
  </si>
  <si>
    <t>yx-5-24✅</t>
  </si>
  <si>
    <t>没有用到球</t>
  </si>
  <si>
    <t>1个蝙蝠3，1个蝙蝠4</t>
  </si>
  <si>
    <t>一个蝙蝠4 - 不用球/力量球</t>
  </si>
  <si>
    <t>S10 62</t>
  </si>
  <si>
    <t>蝙蝠3 - 弹球</t>
  </si>
  <si>
    <t>jy✅</t>
  </si>
  <si>
    <t>Hole21</t>
  </si>
  <si>
    <t>Hole22</t>
  </si>
  <si>
    <t>wxj-5-23✅</t>
  </si>
  <si>
    <t>Hole23</t>
  </si>
  <si>
    <t>60019400-10</t>
  </si>
  <si>
    <t>06/18 10:57 -11:14 AI删掉</t>
  </si>
  <si>
    <t>Hole24</t>
  </si>
  <si>
    <t>csc✅</t>
  </si>
  <si>
    <t>Iron1（孔雀）</t>
  </si>
  <si>
    <t>Iron2（独角兽）</t>
  </si>
  <si>
    <t>至少是普通弹</t>
  </si>
  <si>
    <t>1个蝙蝠4，3~4个地球78，第二杆可酌情</t>
  </si>
  <si>
    <t>调整为地球8；第二杆要卡3~4级- 第二杆优先4级 - 至少普通弹</t>
  </si>
  <si>
    <t>✅jy</t>
  </si>
  <si>
    <t>调整为地球7；第二杆要卡3~4级 第二杆优先4级 - 至少普通弹</t>
  </si>
  <si>
    <t>调整为Bat4；第二杆要卡3~4级 第二杆优先4级 - 至少普通弹</t>
  </si>
  <si>
    <t>6.22，19:51之前的AI删掉</t>
  </si>
  <si>
    <t>普通弹/距离弹</t>
  </si>
  <si>
    <t>移动开球点等调整为地球；第二杆要卡3~4级 第二杆优先4级 - 至少普通弹</t>
  </si>
  <si>
    <t>gry-5-19✅</t>
  </si>
  <si>
    <t>6.21,15:05之前AI删除</t>
  </si>
  <si>
    <t xml:space="preserve"> 6.22,11:15之前的AI作废✅gry</t>
  </si>
  <si>
    <t>209球场挡板不够长</t>
  </si>
  <si>
    <t>zxd-5-17✅</t>
  </si>
  <si>
    <t>场内拖不动✅新加空气片，等热更</t>
  </si>
  <si>
    <t>✅jy。6.24,13:11之前eagle的ai删除</t>
  </si>
  <si>
    <t>这个场ai15点以前的全部删掉</t>
  </si>
  <si>
    <t>jy-5-20✅</t>
  </si>
  <si>
    <t>zxd-5-19✅</t>
  </si>
  <si>
    <t>杆根据综合描述 - 调整为地球 -  距离弹球</t>
  </si>
  <si>
    <t>2个地球78</t>
  </si>
  <si>
    <t>杆根据综合描述 - 封住bat路线 -  至少是普通弹球</t>
  </si>
  <si>
    <t>遮挡物缺少碰撞体✅</t>
  </si>
  <si>
    <t>6.22,14:00之前AI全部删除</t>
  </si>
  <si>
    <t>gry✅</t>
  </si>
  <si>
    <t>Hole25</t>
  </si>
  <si>
    <t>Hole26</t>
  </si>
  <si>
    <t>Hole27</t>
  </si>
  <si>
    <t>9个</t>
  </si>
  <si>
    <t>Driver1（鲸鱼）</t>
  </si>
  <si>
    <t>Driver2（蝙蝠）</t>
  </si>
  <si>
    <t>26400（不好估）</t>
  </si>
  <si>
    <t>把左侧钻洞路线做的明显一点，BAT4，凤凰4-5- 距离弹</t>
  </si>
  <si>
    <t>留下至少5个场，蝙蝠44555</t>
  </si>
  <si>
    <t>作为改鲸鱼的储备 【用于S15】</t>
  </si>
  <si>
    <t>左侧路线干掉,Bat5-凤凰4-5 - 距离弹</t>
  </si>
  <si>
    <t>作为bat5，压一下Bat4的体验，凤凰4-5-距离弹</t>
  </si>
  <si>
    <t>作为鲸鱼场用于之后stage 【用于S15】</t>
  </si>
  <si>
    <t>作为改鲸鱼的储备</t>
  </si>
  <si>
    <t>s15 28100</t>
  </si>
  <si>
    <t>Bat5 凤凰4-5-距离弹</t>
  </si>
  <si>
    <t>S17 16200</t>
  </si>
  <si>
    <t>Bat4 凤凰4-5-距离弹</t>
  </si>
  <si>
    <t>wxj-5-18✅</t>
  </si>
  <si>
    <t>6/22  15点19之前的全部删掉</t>
  </si>
  <si>
    <t>gry-5-18✅</t>
  </si>
  <si>
    <t>hky-5-20✅</t>
  </si>
  <si>
    <t>zxd-5-18✅</t>
  </si>
  <si>
    <t>csc-5-20✅</t>
  </si>
  <si>
    <t>作为鲸鱼场用于之后stage 【用于S17】</t>
  </si>
  <si>
    <t>蝙蝠45</t>
  </si>
  <si>
    <t>铁球</t>
  </si>
  <si>
    <t>作为鲸鱼场用于之后stage【用于S15】 鲸鱼</t>
  </si>
  <si>
    <t>蝙蝠5- 距离弹</t>
  </si>
  <si>
    <t>S17 16800</t>
  </si>
  <si>
    <t>Bat5 - 调整为蝙蝠5下旋力量弹球</t>
  </si>
  <si>
    <t>wxj-5-17✅</t>
  </si>
  <si>
    <t>10000889;10000913</t>
  </si>
  <si>
    <t>10000928;10000913</t>
  </si>
  <si>
    <t>10000771;10000913</t>
  </si>
  <si>
    <t>干掉蝙蝠路线；鲸鱼5+；红雀4~5/凤凰5- 距离弹</t>
  </si>
  <si>
    <t>1蝙蝠5，5鲸鱼44555</t>
  </si>
  <si>
    <t>6/22&amp;6/23</t>
  </si>
  <si>
    <t>干掉蝙蝠路线；鲸鱼5+；红雀4~5/凤凰5 - 距离弹</t>
  </si>
  <si>
    <t>可以灵活改为鲸鱼or蝙蝠</t>
  </si>
  <si>
    <t>移动到上一个stage作为bat5 【用于S14】</t>
  </si>
  <si>
    <t>障碍提高，干掉蝙蝠6以下路线，鲸鱼5+；红雀4~5/凤凰5 - 距离弹</t>
  </si>
  <si>
    <t>放到之后的Stage</t>
  </si>
  <si>
    <t>S14 268</t>
  </si>
  <si>
    <t>鲸鱼4 红雀4~5/凤凰5 - 距离弹</t>
  </si>
  <si>
    <t>S14 279</t>
  </si>
  <si>
    <t>S16 30900</t>
  </si>
  <si>
    <t>Bat5 红雀4~5/凤凰5 [调整] - 距离弹</t>
  </si>
  <si>
    <t>✅GRY</t>
  </si>
  <si>
    <t>gry-5-20✅</t>
  </si>
  <si>
    <t>csc-5-23✅</t>
  </si>
  <si>
    <t>2个鲸鱼(4/5)5</t>
  </si>
  <si>
    <t>卡主；鲸鱼5 - 距离弹</t>
  </si>
  <si>
    <t>多路线，移动到之后STAGE</t>
  </si>
  <si>
    <t>S14 26600</t>
  </si>
  <si>
    <t>鲸鱼4/5 - 距离弹</t>
  </si>
  <si>
    <t>删除23日17:20前的ai</t>
  </si>
  <si>
    <t xml:space="preserve"> zxd-5-18✅</t>
  </si>
  <si>
    <t>wxj-5-19✅</t>
  </si>
  <si>
    <t>✅GRY(4?)</t>
  </si>
  <si>
    <t>Designer</t>
  </si>
  <si>
    <t>一个力量球</t>
  </si>
  <si>
    <t>【用于S15】</t>
  </si>
  <si>
    <t>6个蝙蝠556666，1个鲸鱼55</t>
  </si>
  <si>
    <t>YX</t>
  </si>
  <si>
    <t>鲸鱼5 -  凤凰5~6/红雀5 - 力量弹</t>
  </si>
  <si>
    <t>hky</t>
  </si>
  <si>
    <t>蝙蝠6 - 凤凰5~6/红雀5 - 力量弹</t>
  </si>
  <si>
    <t>5（但地球10）</t>
  </si>
  <si>
    <t>或6</t>
  </si>
  <si>
    <t>鲸鱼5-凤凰6 移动到之后STAGE 用于鲸鱼场</t>
  </si>
  <si>
    <t>jy</t>
  </si>
  <si>
    <t>蝙蝠5- 凤凰5~6/红雀5 - 力量弹</t>
  </si>
  <si>
    <t>开球点和场景内有个红色区域</t>
  </si>
  <si>
    <t>策划已修改</t>
  </si>
  <si>
    <t>✅jy/hky</t>
  </si>
  <si>
    <t>10000885/10000889</t>
  </si>
  <si>
    <t>csc</t>
  </si>
  <si>
    <t>S17 15700</t>
  </si>
  <si>
    <t>Bat 6 凤凰5~6/红雀5 - 力量弹</t>
  </si>
  <si>
    <t>S18 17600</t>
  </si>
  <si>
    <t>gry</t>
  </si>
  <si>
    <t>S18 17500</t>
  </si>
  <si>
    <t>未配置✅</t>
  </si>
  <si>
    <t>zxd</t>
  </si>
  <si>
    <t>S18 17300</t>
  </si>
  <si>
    <t>Bat 5 凤凰5~6/红雀5 - 力量弹</t>
  </si>
  <si>
    <t>粒子效果有问题，默认落点不对</t>
  </si>
  <si>
    <t>默认落点已解决</t>
  </si>
  <si>
    <t>hky-5-23✅</t>
  </si>
  <si>
    <t>6/17&amp;6/18</t>
  </si>
  <si>
    <t>zxd-5-20✅</t>
  </si>
  <si>
    <t>wil-23✅</t>
  </si>
  <si>
    <t>wil-20✅</t>
  </si>
  <si>
    <t>场景黑色</t>
  </si>
  <si>
    <t>策划已修复</t>
  </si>
  <si>
    <t>等更新target</t>
  </si>
  <si>
    <t>蝙蝠6&amp;鲸鱼6 - 力量弹</t>
  </si>
  <si>
    <t>2个蝙蝠6</t>
  </si>
  <si>
    <t>移动到S19</t>
  </si>
  <si>
    <t>wxj</t>
  </si>
  <si>
    <t>S18 18600</t>
  </si>
  <si>
    <t>蝙蝠6 - 力量弹</t>
  </si>
  <si>
    <t>开球区再开球点上</t>
  </si>
  <si>
    <t>无法匹配✅</t>
  </si>
  <si>
    <t>备注</t>
  </si>
  <si>
    <t>移动到S16 【用于S16】</t>
  </si>
  <si>
    <t xml:space="preserve">6个鲸鱼556666，2个蝙蝠66
</t>
  </si>
  <si>
    <t>调整-缺什么补什么</t>
  </si>
  <si>
    <t>或3</t>
  </si>
  <si>
    <t>移动到S14 【用于S14】</t>
  </si>
  <si>
    <t>S17-330✅</t>
  </si>
  <si>
    <t>鲸鱼6 - 红雀5~6,凤凰6 - 力量弹</t>
  </si>
  <si>
    <t>S17-295✅</t>
  </si>
  <si>
    <t>默认落点错误✅</t>
  </si>
  <si>
    <t>s17-293✅</t>
  </si>
  <si>
    <t xml:space="preserve">S17-312✅  </t>
  </si>
  <si>
    <t>鲸鱼5 - 红雀5~6,凤凰6 - 力量弹</t>
  </si>
  <si>
    <t>水面为长草</t>
  </si>
  <si>
    <t xml:space="preserve">S17-273✅  </t>
  </si>
  <si>
    <t xml:space="preserve">S17-303 ✅                                                                                                                                                                                                       </t>
  </si>
  <si>
    <t>鲸鱼6- 红雀5~6,凤凰6 - 力量弹</t>
  </si>
  <si>
    <t>S19 240✅</t>
  </si>
  <si>
    <t>蝙蝠6 - 红雀5~6,凤凰6 - 力量弹</t>
  </si>
  <si>
    <t>S19 243✅</t>
  </si>
  <si>
    <t>默认落点错误</t>
  </si>
  <si>
    <t>yx-5-18✅</t>
  </si>
  <si>
    <t>✅ldm/hky</t>
  </si>
  <si>
    <t>10000889/10000771</t>
  </si>
  <si>
    <t>6/18&amp;6/20</t>
  </si>
  <si>
    <t>hky yx</t>
  </si>
  <si>
    <t>10000889&amp;10000754</t>
  </si>
  <si>
    <t>地形材质有问题，待更新</t>
  </si>
  <si>
    <t>✅c s c</t>
  </si>
  <si>
    <t>6.17,16:36之前AI不计数</t>
  </si>
  <si>
    <t>16500✅</t>
  </si>
  <si>
    <t>修成鲸鱼决胜场6</t>
  </si>
  <si>
    <t>3个鲸鱼566</t>
  </si>
  <si>
    <t>10000889 &amp; 10000754</t>
  </si>
  <si>
    <t>【用于S14】</t>
  </si>
  <si>
    <t>S14 27000✅</t>
  </si>
  <si>
    <t>鲸鱼5 - （原来场景的球情况）</t>
  </si>
  <si>
    <t>S17 30600✅</t>
  </si>
  <si>
    <t>鲸鱼6</t>
  </si>
  <si>
    <t>ldm</t>
  </si>
  <si>
    <t>10000885/10000895</t>
  </si>
  <si>
    <t>gry-5-24✅</t>
  </si>
  <si>
    <t>【用于S16】</t>
  </si>
  <si>
    <t>留下至少5个场，2～3蝙蝠66，2～3鲸鱼66</t>
  </si>
  <si>
    <t xml:space="preserve">Hole4 </t>
  </si>
  <si>
    <t>调整为Bat6 凤凰6/红雀6 - 距离弹</t>
  </si>
  <si>
    <t>[优先级低]可调整为Bat6 凤凰6/红雀6 - 距离弹</t>
  </si>
  <si>
    <t>鲸鱼6 - 凤凰6/红雀6 -距离弹</t>
  </si>
  <si>
    <t>鲸鱼6 - 凤凰6/红雀6 - 距离弹</t>
  </si>
  <si>
    <t>6/23&amp;6/24</t>
  </si>
  <si>
    <t xml:space="preserve"> </t>
  </si>
  <si>
    <t>yx-5-22✅</t>
  </si>
  <si>
    <t>10000889/10000885</t>
  </si>
  <si>
    <t>6.20&amp;6.24</t>
  </si>
  <si>
    <t>wil-5-23✅</t>
  </si>
  <si>
    <t>jy-5-22✅</t>
  </si>
  <si>
    <t>Hole18 wxj</t>
  </si>
  <si>
    <t>双路线， 蝙蝠6鲸鱼6 - 力量弹</t>
  </si>
  <si>
    <t>1个蝙蝠6,1个鲸鱼6</t>
  </si>
  <si>
    <t>Hole19（zxd)</t>
  </si>
  <si>
    <t>6/22&amp;6/24</t>
  </si>
  <si>
    <t>【用于S16】调整为蝙蝠6 「 暂时可以不做」</t>
  </si>
  <si>
    <t>10000885;10000913</t>
  </si>
  <si>
    <t>10000913\10000895</t>
  </si>
  <si>
    <t>Driver2（鲸鱼）</t>
  </si>
  <si>
    <t>老场要什么</t>
  </si>
  <si>
    <t>第一杆力量弹+ （第2杆力量球）</t>
  </si>
  <si>
    <t>太难 - 去掉</t>
  </si>
  <si>
    <t>8个场，蝙蝠6667，鲸鱼6666
【补充4个鲸鱼侧重场，1个蝙蝠7场】</t>
  </si>
  <si>
    <t>Bat7</t>
  </si>
  <si>
    <t>Bat6</t>
  </si>
  <si>
    <t>移动开球点位置 Bat6 【用于S17】</t>
  </si>
  <si>
    <t>鲸鱼6其他6</t>
  </si>
  <si>
    <t>10000895/10000754</t>
  </si>
  <si>
    <t>10000895/10000755</t>
  </si>
  <si>
    <t>10000913 &amp;  10000754</t>
  </si>
  <si>
    <t>wxj✅</t>
  </si>
  <si>
    <t>zxd✅</t>
  </si>
  <si>
    <t>3（最后一个eagle记录删除）</t>
  </si>
  <si>
    <t>仍需制作✅</t>
  </si>
  <si>
    <t>✅ws</t>
  </si>
  <si>
    <t>补充Hoel18</t>
  </si>
  <si>
    <t>10000754yx</t>
  </si>
  <si>
    <t>双路线 鲸鱼6蝙蝠6</t>
  </si>
  <si>
    <t>;</t>
  </si>
  <si>
    <t>蝙蝠场</t>
  </si>
  <si>
    <t>鲸鱼场</t>
  </si>
  <si>
    <t>球场有个蓝色的物件，实际上是沙坑，暂时不能用来打AI，6/23晚上九点后的AI才可用</t>
  </si>
  <si>
    <t>stage剧情</t>
  </si>
  <si>
    <t>弱化</t>
  </si>
  <si>
    <t>侧重点（等级默认代表传说杆）</t>
  </si>
  <si>
    <t>新内容</t>
  </si>
  <si>
    <t>用球</t>
  </si>
  <si>
    <t>老场景改动及目的</t>
  </si>
  <si>
    <t>上下旋</t>
  </si>
  <si>
    <t>木杆上下旋</t>
  </si>
  <si>
    <t>双杆上下旋</t>
  </si>
  <si>
    <t>铁杆侧旋</t>
  </si>
  <si>
    <t>侧旋</t>
  </si>
  <si>
    <t>开球杆侧旋</t>
  </si>
  <si>
    <t>木杆侧旋</t>
  </si>
  <si>
    <t>木轮</t>
  </si>
  <si>
    <t>双杆侧旋</t>
  </si>
  <si>
    <t>从这里开始都至少普通弹</t>
  </si>
  <si>
    <t>蝙蝠杆4级</t>
  </si>
  <si>
    <t>月球</t>
  </si>
  <si>
    <t>木杆4级</t>
  </si>
  <si>
    <t>沙坑杆</t>
  </si>
  <si>
    <t>火星</t>
  </si>
  <si>
    <t>铁杆4级</t>
  </si>
  <si>
    <t>从这里开始全部力量弹</t>
  </si>
  <si>
    <t>蝙蝠5、凤凰5、沙坑3</t>
  </si>
  <si>
    <t>地球</t>
  </si>
  <si>
    <t>鲸鱼5、红雀5</t>
  </si>
  <si>
    <t>蝙蝠6、凤凰6、独角兽5、沙坑4</t>
  </si>
  <si>
    <t>鲸鱼6、红雀6、孔雀5</t>
  </si>
  <si>
    <t>沙坑6、独角兽6、孔雀6</t>
  </si>
  <si>
    <t>其他全6级，开球可以适当加1～2个7级球场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</si>
</sst>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-d"/>
    <numFmt numFmtId="165" formatCode="m/d"/>
    <numFmt numFmtId="166" formatCode="m/d/yyyy"/>
    <numFmt numFmtId="167" formatCode="m/d/yy"/>
  </numFmts>
  <fonts count="3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  <scheme val="minor"/>
    </font>
    <font>
      <sz val="10"/>
      <color rgb="FF000000"/>
      <name val="Arial"/>
    </font>
    <font>
      <sz val="12"/>
      <color theme="1"/>
      <name val="Calibri"/>
    </font>
    <font>
      <sz val="10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sz val="12"/>
      <color rgb="FF000000"/>
      <name val="Calibri"/>
    </font>
    <font>
      <sz val="10"/>
      <color rgb="FF000000"/>
      <name val="Calibri"/>
    </font>
    <font>
      <sz val="12"/>
      <color rgb="FF111F2C"/>
      <name val="-apple-system"/>
    </font>
    <font>
      <sz val="18"/>
      <color rgb="FF000000"/>
      <name val="Calibri"/>
    </font>
    <font>
      <sz val="16"/>
      <color rgb="FF000000"/>
      <name val="等线"/>
    </font>
    <font>
      <sz val="12"/>
      <color rgb="FF000000"/>
      <name val="等线"/>
    </font>
    <font>
      <sz val="15"/>
      <color rgb="FF000000"/>
      <name val="SimSun"/>
    </font>
    <font>
      <strike/>
      <sz val="10"/>
      <color theme="1"/>
      <name val="Arial"/>
      <scheme val="minor"/>
    </font>
    <font>
      <sz val="11"/>
      <color rgb="FF000000"/>
      <name val="Inconsolata"/>
    </font>
    <font>
      <sz val="12"/>
      <color rgb="FF000000"/>
      <name val="Arial"/>
    </font>
    <font>
      <sz val="16"/>
      <color rgb="FF000000"/>
      <name val="Arial"/>
    </font>
    <font>
      <sz val="14"/>
      <color theme="1"/>
      <name val="Arial"/>
      <scheme val="minor"/>
    </font>
    <font>
      <sz val="16"/>
      <color theme="1"/>
      <name val="Arial"/>
    </font>
    <font>
      <strike/>
      <sz val="16"/>
      <color rgb="FF000000"/>
      <name val="等线"/>
    </font>
    <font>
      <sz val="11"/>
      <color theme="1"/>
      <name val="Arial"/>
      <scheme val="minor"/>
    </font>
    <font>
      <sz val="8"/>
      <color rgb="FF000000"/>
      <name val="Arial"/>
    </font>
    <font>
      <sz val="11"/>
      <color rgb="FF171A1D"/>
      <name val="Arial"/>
    </font>
    <font>
      <b/>
      <sz val="10"/>
      <color rgb="FFFF0000"/>
      <name val="Arial"/>
    </font>
    <font>
      <sz val="10"/>
      <color rgb="FFEA4335"/>
      <name val="Arial"/>
    </font>
    <font>
      <sz val="10"/>
      <color theme="5"/>
      <name val="Arial"/>
      <scheme val="minor"/>
    </font>
    <font>
      <sz val="16"/>
      <color theme="1"/>
      <name val="等线"/>
    </font>
    <font>
      <sz val="10"/>
      <name val="Arial"/>
    </font>
    <font>
      <sz val="10"/>
      <color rgb="FF000000"/>
      <name val="SimSun"/>
    </font>
    <font>
      <sz val="10"/>
      <color rgb="FFEA4335"/>
      <name val="SimSun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FFC00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BBC04"/>
        <bgColor rgb="FFFBBC04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C9E7FF"/>
        <bgColor rgb="FFC9E7FF"/>
      </patternFill>
    </fill>
    <fill>
      <patternFill patternType="solid">
        <fgColor rgb="FFEA4335"/>
        <bgColor rgb="FFEA433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1" fillId="4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1" fillId="5" borderId="0" xfId="0" applyFont="1" applyFill="1" applyAlignment="1"/>
    <xf numFmtId="0" fontId="1" fillId="0" borderId="0" xfId="0" applyFont="1"/>
    <xf numFmtId="0" fontId="8" fillId="6" borderId="0" xfId="0" applyFont="1" applyFill="1" applyAlignment="1"/>
    <xf numFmtId="0" fontId="4" fillId="6" borderId="0" xfId="0" applyFont="1" applyFill="1" applyAlignment="1"/>
    <xf numFmtId="0" fontId="6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9" fillId="7" borderId="0" xfId="0" applyFont="1" applyFill="1" applyAlignment="1"/>
    <xf numFmtId="0" fontId="10" fillId="8" borderId="0" xfId="0" applyFont="1" applyFill="1" applyAlignment="1">
      <alignment horizontal="left"/>
    </xf>
    <xf numFmtId="0" fontId="7" fillId="5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8" fillId="9" borderId="0" xfId="0" applyFont="1" applyFill="1" applyAlignment="1"/>
    <xf numFmtId="0" fontId="11" fillId="10" borderId="0" xfId="0" applyFont="1" applyFill="1" applyAlignment="1"/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2" fillId="12" borderId="0" xfId="0" applyFont="1" applyFill="1" applyAlignment="1"/>
    <xf numFmtId="0" fontId="3" fillId="12" borderId="0" xfId="0" applyFont="1" applyFill="1" applyAlignment="1">
      <alignment horizontal="right"/>
    </xf>
    <xf numFmtId="0" fontId="12" fillId="12" borderId="0" xfId="0" applyFont="1" applyFill="1" applyAlignment="1">
      <alignment horizontal="right"/>
    </xf>
    <xf numFmtId="0" fontId="12" fillId="12" borderId="0" xfId="0" applyFont="1" applyFill="1" applyAlignment="1"/>
    <xf numFmtId="0" fontId="3" fillId="12" borderId="0" xfId="0" applyFont="1" applyFill="1" applyAlignment="1">
      <alignment wrapText="1"/>
    </xf>
    <xf numFmtId="164" fontId="1" fillId="0" borderId="0" xfId="0" applyNumberFormat="1" applyFont="1" applyAlignment="1"/>
    <xf numFmtId="0" fontId="12" fillId="13" borderId="0" xfId="0" applyFont="1" applyFill="1" applyAlignment="1"/>
    <xf numFmtId="0" fontId="3" fillId="13" borderId="0" xfId="0" applyFont="1" applyFill="1" applyAlignment="1">
      <alignment horizontal="right"/>
    </xf>
    <xf numFmtId="0" fontId="12" fillId="13" borderId="0" xfId="0" applyFont="1" applyFill="1" applyAlignment="1">
      <alignment horizontal="right"/>
    </xf>
    <xf numFmtId="0" fontId="3" fillId="13" borderId="0" xfId="0" applyFont="1" applyFill="1" applyAlignment="1">
      <alignment wrapText="1"/>
    </xf>
    <xf numFmtId="0" fontId="3" fillId="12" borderId="0" xfId="0" applyFont="1" applyFill="1" applyAlignment="1"/>
    <xf numFmtId="0" fontId="12" fillId="14" borderId="0" xfId="0" applyFont="1" applyFill="1" applyAlignment="1"/>
    <xf numFmtId="0" fontId="12" fillId="14" borderId="0" xfId="0" applyFont="1" applyFill="1" applyAlignment="1"/>
    <xf numFmtId="0" fontId="12" fillId="14" borderId="0" xfId="0" applyFont="1" applyFill="1" applyAlignment="1">
      <alignment horizontal="right"/>
    </xf>
    <xf numFmtId="0" fontId="3" fillId="14" borderId="0" xfId="0" applyFont="1" applyFill="1" applyAlignment="1">
      <alignment wrapText="1"/>
    </xf>
    <xf numFmtId="0" fontId="15" fillId="0" borderId="0" xfId="0" applyFont="1" applyAlignment="1"/>
    <xf numFmtId="0" fontId="3" fillId="0" borderId="0" xfId="0" applyFont="1" applyAlignment="1">
      <alignment wrapText="1"/>
    </xf>
    <xf numFmtId="0" fontId="12" fillId="15" borderId="0" xfId="0" applyFont="1" applyFill="1" applyAlignment="1"/>
    <xf numFmtId="0" fontId="12" fillId="15" borderId="0" xfId="0" applyFont="1" applyFill="1" applyAlignment="1"/>
    <xf numFmtId="0" fontId="3" fillId="15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12" fillId="13" borderId="0" xfId="0" applyFont="1" applyFill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" fillId="14" borderId="0" xfId="0" applyFont="1" applyFill="1" applyAlignment="1"/>
    <xf numFmtId="0" fontId="1" fillId="14" borderId="0" xfId="0" applyFont="1" applyFill="1"/>
    <xf numFmtId="0" fontId="1" fillId="16" borderId="0" xfId="0" applyFont="1" applyFill="1" applyAlignment="1"/>
    <xf numFmtId="0" fontId="1" fillId="16" borderId="0" xfId="0" applyFont="1" applyFill="1"/>
    <xf numFmtId="0" fontId="16" fillId="2" borderId="0" xfId="0" applyFont="1" applyFill="1"/>
    <xf numFmtId="0" fontId="3" fillId="13" borderId="0" xfId="0" applyFont="1" applyFill="1" applyAlignment="1"/>
    <xf numFmtId="0" fontId="12" fillId="17" borderId="0" xfId="0" applyFont="1" applyFill="1" applyAlignment="1"/>
    <xf numFmtId="0" fontId="17" fillId="17" borderId="0" xfId="0" applyFont="1" applyFill="1" applyAlignment="1">
      <alignment horizontal="right"/>
    </xf>
    <xf numFmtId="0" fontId="12" fillId="17" borderId="0" xfId="0" applyFont="1" applyFill="1" applyAlignment="1"/>
    <xf numFmtId="0" fontId="12" fillId="17" borderId="0" xfId="0" applyFont="1" applyFill="1" applyAlignment="1">
      <alignment horizontal="right"/>
    </xf>
    <xf numFmtId="0" fontId="3" fillId="17" borderId="0" xfId="0" applyFont="1" applyFill="1" applyAlignment="1"/>
    <xf numFmtId="14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18" fillId="0" borderId="0" xfId="0" applyFont="1" applyAlignment="1"/>
    <xf numFmtId="0" fontId="12" fillId="12" borderId="0" xfId="0" applyFont="1" applyFill="1" applyAlignment="1"/>
    <xf numFmtId="0" fontId="12" fillId="13" borderId="0" xfId="0" applyFont="1" applyFill="1" applyAlignment="1"/>
    <xf numFmtId="0" fontId="12" fillId="17" borderId="0" xfId="0" applyFont="1" applyFill="1" applyAlignment="1"/>
    <xf numFmtId="0" fontId="3" fillId="17" borderId="0" xfId="0" applyFont="1" applyFill="1" applyAlignment="1">
      <alignment wrapText="1"/>
    </xf>
    <xf numFmtId="0" fontId="3" fillId="17" borderId="0" xfId="0" applyFont="1" applyFill="1" applyAlignment="1">
      <alignment wrapText="1"/>
    </xf>
    <xf numFmtId="0" fontId="12" fillId="0" borderId="0" xfId="0" applyFont="1" applyAlignment="1"/>
    <xf numFmtId="0" fontId="1" fillId="17" borderId="0" xfId="0" applyFont="1" applyFill="1" applyAlignment="1"/>
    <xf numFmtId="0" fontId="12" fillId="15" borderId="0" xfId="0" applyFont="1" applyFill="1" applyAlignment="1">
      <alignment horizontal="right"/>
    </xf>
    <xf numFmtId="0" fontId="3" fillId="15" borderId="0" xfId="0" applyFont="1" applyFill="1" applyAlignment="1"/>
    <xf numFmtId="0" fontId="12" fillId="18" borderId="0" xfId="0" applyFont="1" applyFill="1" applyAlignment="1"/>
    <xf numFmtId="0" fontId="12" fillId="18" borderId="0" xfId="0" applyFont="1" applyFill="1" applyAlignment="1">
      <alignment horizontal="right"/>
    </xf>
    <xf numFmtId="0" fontId="12" fillId="18" borderId="0" xfId="0" applyFont="1" applyFill="1" applyAlignment="1"/>
    <xf numFmtId="0" fontId="3" fillId="18" borderId="0" xfId="0" applyFont="1" applyFill="1" applyAlignment="1"/>
    <xf numFmtId="0" fontId="13" fillId="18" borderId="0" xfId="0" applyFont="1" applyFill="1" applyAlignment="1"/>
    <xf numFmtId="0" fontId="3" fillId="17" borderId="0" xfId="0" applyFont="1" applyFill="1" applyAlignment="1"/>
    <xf numFmtId="165" fontId="1" fillId="0" borderId="0" xfId="0" applyNumberFormat="1" applyFont="1" applyAlignment="1"/>
    <xf numFmtId="0" fontId="19" fillId="17" borderId="0" xfId="0" applyFont="1" applyFill="1" applyAlignment="1"/>
    <xf numFmtId="0" fontId="3" fillId="17" borderId="0" xfId="0" applyFont="1" applyFill="1" applyAlignme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13" fillId="17" borderId="0" xfId="0" applyFont="1" applyFill="1" applyAlignment="1"/>
    <xf numFmtId="0" fontId="5" fillId="15" borderId="0" xfId="0" applyFont="1" applyFill="1" applyAlignment="1"/>
    <xf numFmtId="0" fontId="1" fillId="15" borderId="0" xfId="0" applyFont="1" applyFill="1" applyAlignment="1">
      <alignment wrapText="1"/>
    </xf>
    <xf numFmtId="0" fontId="5" fillId="15" borderId="0" xfId="0" applyFont="1" applyFill="1" applyAlignment="1">
      <alignment horizontal="right"/>
    </xf>
    <xf numFmtId="0" fontId="5" fillId="13" borderId="0" xfId="0" applyFont="1" applyFill="1" applyAlignment="1"/>
    <xf numFmtId="0" fontId="1" fillId="13" borderId="0" xfId="0" applyFont="1" applyFill="1" applyAlignment="1">
      <alignment wrapText="1"/>
    </xf>
    <xf numFmtId="0" fontId="13" fillId="13" borderId="0" xfId="0" applyFont="1" applyFill="1" applyAlignment="1"/>
    <xf numFmtId="0" fontId="5" fillId="13" borderId="0" xfId="0" applyFont="1" applyFill="1" applyAlignment="1">
      <alignment horizontal="right"/>
    </xf>
    <xf numFmtId="0" fontId="1" fillId="17" borderId="0" xfId="0" applyFont="1" applyFill="1" applyAlignment="1">
      <alignment wrapText="1"/>
    </xf>
    <xf numFmtId="0" fontId="1" fillId="17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3" fillId="15" borderId="0" xfId="0" applyFont="1" applyFill="1" applyAlignment="1">
      <alignment horizontal="right"/>
    </xf>
    <xf numFmtId="0" fontId="3" fillId="15" borderId="0" xfId="0" applyFont="1" applyFill="1" applyAlignment="1"/>
    <xf numFmtId="0" fontId="12" fillId="4" borderId="0" xfId="0" applyFont="1" applyFill="1" applyAlignment="1"/>
    <xf numFmtId="0" fontId="3" fillId="4" borderId="0" xfId="0" applyFont="1" applyFill="1" applyAlignment="1">
      <alignment horizontal="right"/>
    </xf>
    <xf numFmtId="0" fontId="12" fillId="4" borderId="0" xfId="0" applyFont="1" applyFill="1" applyAlignment="1"/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5" fillId="4" borderId="0" xfId="0" applyFont="1" applyFill="1" applyAlignment="1"/>
    <xf numFmtId="0" fontId="3" fillId="4" borderId="0" xfId="0" applyFont="1" applyFill="1" applyAlignment="1"/>
    <xf numFmtId="0" fontId="12" fillId="4" borderId="0" xfId="0" applyFont="1" applyFill="1" applyAlignment="1">
      <alignment horizontal="right"/>
    </xf>
    <xf numFmtId="0" fontId="20" fillId="17" borderId="0" xfId="0" applyFont="1" applyFill="1" applyAlignment="1"/>
    <xf numFmtId="0" fontId="1" fillId="15" borderId="0" xfId="0" applyFont="1" applyFill="1"/>
    <xf numFmtId="0" fontId="12" fillId="0" borderId="1" xfId="0" applyFont="1" applyBorder="1" applyAlignment="1"/>
    <xf numFmtId="0" fontId="1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7" fillId="15" borderId="0" xfId="0" applyFont="1" applyFill="1" applyAlignment="1">
      <alignment horizontal="center"/>
    </xf>
    <xf numFmtId="0" fontId="5" fillId="15" borderId="0" xfId="0" applyFont="1" applyFill="1" applyAlignment="1"/>
    <xf numFmtId="0" fontId="3" fillId="15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" fillId="19" borderId="0" xfId="0" applyFont="1" applyFill="1" applyAlignment="1"/>
    <xf numFmtId="0" fontId="12" fillId="0" borderId="1" xfId="0" applyFont="1" applyBorder="1" applyAlignment="1">
      <alignment horizontal="center"/>
    </xf>
    <xf numFmtId="0" fontId="12" fillId="17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13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21" fillId="0" borderId="1" xfId="0" applyFont="1" applyBorder="1" applyAlignment="1"/>
    <xf numFmtId="0" fontId="15" fillId="0" borderId="1" xfId="0" applyFont="1" applyBorder="1" applyAlignment="1">
      <alignment wrapText="1"/>
    </xf>
    <xf numFmtId="0" fontId="5" fillId="4" borderId="0" xfId="0" applyFont="1" applyFill="1" applyAlignment="1">
      <alignment horizontal="right"/>
    </xf>
    <xf numFmtId="0" fontId="12" fillId="4" borderId="0" xfId="0" applyFont="1" applyFill="1" applyAlignment="1"/>
    <xf numFmtId="0" fontId="5" fillId="15" borderId="0" xfId="0" applyFont="1" applyFill="1" applyAlignment="1">
      <alignment horizontal="right"/>
    </xf>
    <xf numFmtId="0" fontId="1" fillId="15" borderId="0" xfId="0" applyFont="1" applyFill="1" applyAlignment="1"/>
    <xf numFmtId="0" fontId="5" fillId="18" borderId="0" xfId="0" applyFont="1" applyFill="1" applyAlignment="1">
      <alignment horizontal="right"/>
    </xf>
    <xf numFmtId="0" fontId="1" fillId="18" borderId="0" xfId="0" applyFont="1" applyFill="1" applyAlignment="1"/>
    <xf numFmtId="0" fontId="1" fillId="18" borderId="0" xfId="0" applyFont="1" applyFill="1"/>
    <xf numFmtId="0" fontId="1" fillId="17" borderId="0" xfId="0" applyFont="1" applyFill="1"/>
    <xf numFmtId="0" fontId="1" fillId="13" borderId="0" xfId="0" applyFont="1" applyFill="1" applyAlignment="1"/>
    <xf numFmtId="0" fontId="20" fillId="17" borderId="0" xfId="0" applyFont="1" applyFill="1" applyAlignment="1"/>
    <xf numFmtId="0" fontId="1" fillId="0" borderId="0" xfId="0" applyFont="1" applyAlignment="1"/>
    <xf numFmtId="0" fontId="22" fillId="0" borderId="0" xfId="0" applyFont="1" applyAlignment="1"/>
    <xf numFmtId="166" fontId="1" fillId="0" borderId="0" xfId="0" applyNumberFormat="1" applyFont="1" applyAlignment="1"/>
    <xf numFmtId="0" fontId="18" fillId="17" borderId="0" xfId="0" applyFont="1" applyFill="1" applyAlignment="1">
      <alignment horizontal="left"/>
    </xf>
    <xf numFmtId="166" fontId="23" fillId="2" borderId="0" xfId="0" applyNumberFormat="1" applyFont="1" applyFill="1" applyAlignment="1">
      <alignment horizontal="right"/>
    </xf>
    <xf numFmtId="0" fontId="1" fillId="13" borderId="0" xfId="0" applyFont="1" applyFill="1"/>
    <xf numFmtId="0" fontId="1" fillId="13" borderId="0" xfId="0" applyFont="1" applyFill="1" applyAlignment="1">
      <alignment wrapText="1"/>
    </xf>
    <xf numFmtId="0" fontId="1" fillId="15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1" fillId="4" borderId="0" xfId="0" applyFont="1" applyFill="1" applyAlignment="1"/>
    <xf numFmtId="0" fontId="5" fillId="13" borderId="0" xfId="0" applyFont="1" applyFill="1" applyAlignment="1">
      <alignment horizontal="right"/>
    </xf>
    <xf numFmtId="0" fontId="5" fillId="13" borderId="0" xfId="0" applyFont="1" applyFill="1" applyAlignment="1"/>
    <xf numFmtId="0" fontId="5" fillId="13" borderId="0" xfId="0" applyFont="1" applyFill="1" applyAlignment="1">
      <alignment horizontal="right"/>
    </xf>
    <xf numFmtId="0" fontId="1" fillId="13" borderId="0" xfId="0" applyFont="1" applyFill="1" applyAlignment="1"/>
    <xf numFmtId="0" fontId="5" fillId="15" borderId="0" xfId="0" applyFont="1" applyFill="1" applyAlignment="1"/>
    <xf numFmtId="0" fontId="5" fillId="1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4" borderId="0" xfId="0" applyFont="1" applyFill="1" applyAlignment="1"/>
    <xf numFmtId="0" fontId="12" fillId="20" borderId="0" xfId="0" applyFont="1" applyFill="1" applyAlignment="1"/>
    <xf numFmtId="0" fontId="5" fillId="20" borderId="0" xfId="0" applyFont="1" applyFill="1" applyAlignment="1">
      <alignment horizontal="right"/>
    </xf>
    <xf numFmtId="0" fontId="5" fillId="20" borderId="0" xfId="0" applyFont="1" applyFill="1" applyAlignment="1"/>
    <xf numFmtId="0" fontId="5" fillId="20" borderId="0" xfId="0" applyFont="1" applyFill="1" applyAlignment="1">
      <alignment horizontal="right"/>
    </xf>
    <xf numFmtId="0" fontId="12" fillId="20" borderId="0" xfId="0" applyFont="1" applyFill="1" applyAlignment="1"/>
    <xf numFmtId="0" fontId="1" fillId="20" borderId="0" xfId="0" applyFont="1" applyFill="1" applyAlignment="1"/>
    <xf numFmtId="0" fontId="5" fillId="20" borderId="0" xfId="0" applyFont="1" applyFill="1" applyAlignment="1"/>
    <xf numFmtId="0" fontId="4" fillId="0" borderId="0" xfId="0" applyFont="1" applyAlignment="1">
      <alignment horizontal="left"/>
    </xf>
    <xf numFmtId="0" fontId="4" fillId="6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1" fillId="20" borderId="0" xfId="0" applyFont="1" applyFill="1"/>
    <xf numFmtId="0" fontId="5" fillId="20" borderId="0" xfId="0" applyFont="1" applyFill="1" applyAlignment="1"/>
    <xf numFmtId="0" fontId="18" fillId="0" borderId="1" xfId="0" applyFont="1" applyBorder="1" applyAlignment="1">
      <alignment horizontal="left"/>
    </xf>
    <xf numFmtId="0" fontId="1" fillId="21" borderId="0" xfId="0" applyFont="1" applyFill="1" applyAlignment="1"/>
    <xf numFmtId="0" fontId="12" fillId="11" borderId="0" xfId="0" applyFont="1" applyFill="1" applyAlignment="1"/>
    <xf numFmtId="0" fontId="5" fillId="11" borderId="0" xfId="0" applyFont="1" applyFill="1" applyAlignment="1">
      <alignment horizontal="right"/>
    </xf>
    <xf numFmtId="0" fontId="5" fillId="11" borderId="0" xfId="0" applyFont="1" applyFill="1" applyAlignment="1"/>
    <xf numFmtId="0" fontId="5" fillId="11" borderId="0" xfId="0" applyFont="1" applyFill="1" applyAlignment="1">
      <alignment horizontal="right"/>
    </xf>
    <xf numFmtId="0" fontId="12" fillId="11" borderId="0" xfId="0" applyFont="1" applyFill="1" applyAlignment="1"/>
    <xf numFmtId="0" fontId="1" fillId="11" borderId="0" xfId="0" applyFont="1" applyFill="1" applyAlignment="1"/>
    <xf numFmtId="0" fontId="24" fillId="22" borderId="0" xfId="0" applyFont="1" applyFill="1" applyAlignment="1">
      <alignment horizontal="left"/>
    </xf>
    <xf numFmtId="0" fontId="5" fillId="13" borderId="0" xfId="0" applyFont="1" applyFill="1" applyAlignment="1"/>
    <xf numFmtId="0" fontId="1" fillId="23" borderId="0" xfId="0" applyFont="1" applyFill="1" applyAlignment="1"/>
    <xf numFmtId="0" fontId="25" fillId="2" borderId="0" xfId="0" applyFont="1" applyFill="1" applyAlignment="1">
      <alignment horizontal="left"/>
    </xf>
    <xf numFmtId="0" fontId="26" fillId="2" borderId="0" xfId="0" applyFont="1" applyFill="1" applyAlignment="1">
      <alignment horizontal="right"/>
    </xf>
    <xf numFmtId="165" fontId="27" fillId="0" borderId="0" xfId="0" applyNumberFormat="1" applyFont="1" applyAlignment="1">
      <alignment horizontal="right"/>
    </xf>
    <xf numFmtId="0" fontId="27" fillId="0" borderId="0" xfId="0" applyFont="1" applyAlignment="1"/>
    <xf numFmtId="0" fontId="1" fillId="11" borderId="0" xfId="0" applyFont="1" applyFill="1"/>
    <xf numFmtId="0" fontId="5" fillId="11" borderId="0" xfId="0" applyFont="1" applyFill="1" applyAlignment="1"/>
    <xf numFmtId="0" fontId="1" fillId="7" borderId="0" xfId="0" applyFont="1" applyFill="1" applyAlignment="1"/>
    <xf numFmtId="0" fontId="5" fillId="11" borderId="0" xfId="0" applyFont="1" applyFill="1" applyAlignment="1"/>
    <xf numFmtId="0" fontId="5" fillId="11" borderId="0" xfId="0" applyFont="1" applyFill="1" applyAlignment="1">
      <alignment horizontal="right"/>
    </xf>
    <xf numFmtId="167" fontId="1" fillId="0" borderId="0" xfId="0" applyNumberFormat="1" applyFont="1" applyAlignment="1"/>
    <xf numFmtId="0" fontId="28" fillId="0" borderId="1" xfId="0" applyFont="1" applyBorder="1" applyAlignment="1"/>
    <xf numFmtId="0" fontId="28" fillId="0" borderId="1" xfId="0" applyFont="1" applyBorder="1" applyAlignment="1"/>
    <xf numFmtId="0" fontId="28" fillId="17" borderId="0" xfId="0" applyFont="1" applyFill="1" applyAlignment="1"/>
    <xf numFmtId="0" fontId="28" fillId="17" borderId="0" xfId="0" applyFont="1" applyFill="1" applyAlignment="1"/>
    <xf numFmtId="0" fontId="2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19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3" fillId="0" borderId="1" xfId="0" applyFont="1" applyBorder="1" applyAlignment="1"/>
    <xf numFmtId="0" fontId="4" fillId="6" borderId="0" xfId="0" applyFont="1" applyFill="1" applyAlignment="1">
      <alignment horizontal="right"/>
    </xf>
    <xf numFmtId="0" fontId="3" fillId="0" borderId="0" xfId="0" applyFont="1" applyAlignment="1"/>
    <xf numFmtId="0" fontId="1" fillId="3" borderId="0" xfId="0" applyFont="1" applyFill="1"/>
    <xf numFmtId="0" fontId="3" fillId="0" borderId="0" xfId="0" applyFont="1" applyAlignment="1">
      <alignment horizontal="right"/>
    </xf>
    <xf numFmtId="0" fontId="30" fillId="0" borderId="0" xfId="0" applyFont="1" applyAlignment="1"/>
    <xf numFmtId="0" fontId="31" fillId="0" borderId="0" xfId="0" applyFont="1" applyAlignment="1"/>
    <xf numFmtId="0" fontId="26" fillId="0" borderId="0" xfId="0" applyFont="1" applyAlignment="1"/>
    <xf numFmtId="0" fontId="30" fillId="0" borderId="0" xfId="0" applyFont="1" applyAlignment="1"/>
    <xf numFmtId="0" fontId="1" fillId="7" borderId="0" xfId="0" applyFont="1" applyFill="1" applyAlignment="1">
      <alignment wrapText="1"/>
    </xf>
    <xf numFmtId="0" fontId="0" fillId="0" borderId="0" xfId="0" applyFont="1" applyAlignment="1"/>
    <xf numFmtId="0" fontId="1" fillId="11" borderId="0" xfId="0" applyFont="1" applyFill="1" applyAlignment="1">
      <alignment wrapText="1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9" fillId="0" borderId="3" xfId="0" applyFont="1" applyBorder="1"/>
    <xf numFmtId="0" fontId="29" fillId="0" borderId="4" xfId="0" applyFont="1" applyBorder="1"/>
    <xf numFmtId="0" fontId="3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4"/>
  <sheetViews>
    <sheetView tabSelected="1" workbookViewId="0">
      <selection activeCell="L18" sqref="L18"/>
    </sheetView>
  </sheetViews>
  <sheetFormatPr baseColWidth="10" defaultColWidth="12.6640625" defaultRowHeight="15.75" customHeight="1"/>
  <cols>
    <col min="2" max="2" width="25.6640625" customWidth="1"/>
    <col min="3" max="3" width="21.6640625" customWidth="1"/>
    <col min="4" max="4" width="24.16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F1">
        <v>900103500</v>
      </c>
    </row>
    <row r="2" spans="1:8" ht="15.75" customHeight="1">
      <c r="A2" s="1">
        <v>5</v>
      </c>
      <c r="B2" s="1">
        <v>900101400</v>
      </c>
      <c r="C2">
        <f>VLOOKUP(B2,F:H,2,FALSE)</f>
        <v>40</v>
      </c>
      <c r="D2">
        <f>VLOOKUP(B2,F:H,3,FALSE)</f>
        <v>20</v>
      </c>
      <c r="F2">
        <v>90017100</v>
      </c>
    </row>
    <row r="3" spans="1:8" ht="15.75" customHeight="1">
      <c r="A3" s="1">
        <v>5</v>
      </c>
      <c r="B3" s="1">
        <v>600102400</v>
      </c>
      <c r="C3">
        <f t="shared" ref="C3:C66" si="0">VLOOKUP(B3,F:H,2,FALSE)</f>
        <v>40</v>
      </c>
      <c r="D3">
        <f t="shared" ref="D3:D66" si="1">VLOOKUP(B3,F:H,3,FALSE)</f>
        <v>15</v>
      </c>
      <c r="F3">
        <v>90017400</v>
      </c>
    </row>
    <row r="4" spans="1:8" ht="15.75" customHeight="1">
      <c r="A4" s="1">
        <v>6</v>
      </c>
      <c r="B4" s="1">
        <v>900203300</v>
      </c>
      <c r="C4">
        <f t="shared" si="0"/>
        <v>50</v>
      </c>
      <c r="D4">
        <f t="shared" si="1"/>
        <v>20</v>
      </c>
      <c r="F4">
        <v>60017000</v>
      </c>
    </row>
    <row r="5" spans="1:8" ht="15.75" customHeight="1">
      <c r="A5" s="1">
        <v>6</v>
      </c>
      <c r="B5" s="1">
        <v>900102800</v>
      </c>
      <c r="C5">
        <f t="shared" si="0"/>
        <v>30</v>
      </c>
      <c r="D5">
        <f t="shared" si="1"/>
        <v>20</v>
      </c>
      <c r="F5">
        <v>60016900</v>
      </c>
    </row>
    <row r="6" spans="1:8" ht="15.75" customHeight="1">
      <c r="A6" s="1">
        <v>6</v>
      </c>
      <c r="B6" s="1">
        <v>600102800</v>
      </c>
      <c r="C6">
        <f t="shared" si="0"/>
        <v>50</v>
      </c>
      <c r="D6">
        <f t="shared" si="1"/>
        <v>20</v>
      </c>
      <c r="F6">
        <v>900101400</v>
      </c>
      <c r="G6">
        <v>40</v>
      </c>
      <c r="H6">
        <v>20</v>
      </c>
    </row>
    <row r="7" spans="1:8" ht="15.75" customHeight="1">
      <c r="A7" s="1">
        <v>6</v>
      </c>
      <c r="B7" s="1">
        <v>600203300</v>
      </c>
      <c r="C7">
        <f t="shared" si="0"/>
        <v>30</v>
      </c>
      <c r="D7">
        <f t="shared" si="1"/>
        <v>20</v>
      </c>
      <c r="F7">
        <v>600102400</v>
      </c>
      <c r="G7">
        <v>40</v>
      </c>
      <c r="H7">
        <v>15</v>
      </c>
    </row>
    <row r="8" spans="1:8" ht="15.75" customHeight="1">
      <c r="A8" s="1">
        <v>7</v>
      </c>
      <c r="B8" s="1">
        <v>9006800</v>
      </c>
      <c r="C8">
        <f t="shared" si="0"/>
        <v>40</v>
      </c>
      <c r="D8">
        <f t="shared" si="1"/>
        <v>20</v>
      </c>
      <c r="F8">
        <v>900101600</v>
      </c>
    </row>
    <row r="9" spans="1:8" ht="15.75" customHeight="1">
      <c r="A9" s="1">
        <v>7</v>
      </c>
      <c r="B9" s="1">
        <v>9006900</v>
      </c>
      <c r="C9">
        <f t="shared" si="0"/>
        <v>40</v>
      </c>
      <c r="D9">
        <f t="shared" si="1"/>
        <v>25</v>
      </c>
      <c r="F9">
        <v>9009900</v>
      </c>
    </row>
    <row r="10" spans="1:8" ht="15.75" customHeight="1">
      <c r="A10" s="1">
        <v>7</v>
      </c>
      <c r="B10" s="1">
        <v>6006800</v>
      </c>
      <c r="C10">
        <f t="shared" si="0"/>
        <v>40</v>
      </c>
      <c r="D10">
        <f t="shared" si="1"/>
        <v>20</v>
      </c>
      <c r="F10">
        <v>900101900</v>
      </c>
    </row>
    <row r="11" spans="1:8" ht="15.75" customHeight="1">
      <c r="A11" s="1">
        <v>7</v>
      </c>
      <c r="B11" s="1">
        <v>6003600</v>
      </c>
      <c r="C11">
        <f t="shared" si="0"/>
        <v>50</v>
      </c>
      <c r="D11">
        <f t="shared" si="1"/>
        <v>30</v>
      </c>
      <c r="F11">
        <v>600204800</v>
      </c>
    </row>
    <row r="12" spans="1:8" ht="15.75" customHeight="1">
      <c r="A12" s="1">
        <v>7</v>
      </c>
      <c r="B12" s="1">
        <v>7006900</v>
      </c>
      <c r="C12">
        <f t="shared" si="0"/>
        <v>40</v>
      </c>
      <c r="D12">
        <f t="shared" si="1"/>
        <v>25</v>
      </c>
      <c r="F12">
        <v>6009900</v>
      </c>
    </row>
    <row r="13" spans="1:8">
      <c r="A13" s="1">
        <v>8</v>
      </c>
      <c r="B13" s="2">
        <v>2900</v>
      </c>
      <c r="C13">
        <f t="shared" si="0"/>
        <v>40</v>
      </c>
      <c r="D13">
        <f t="shared" si="1"/>
        <v>20</v>
      </c>
      <c r="F13">
        <v>900203300</v>
      </c>
      <c r="G13">
        <v>50</v>
      </c>
      <c r="H13">
        <v>20</v>
      </c>
    </row>
    <row r="14" spans="1:8" ht="15.75" customHeight="1">
      <c r="A14" s="1">
        <v>8</v>
      </c>
      <c r="B14" s="3">
        <v>90017200</v>
      </c>
      <c r="C14">
        <f t="shared" si="0"/>
        <v>50</v>
      </c>
      <c r="D14">
        <f t="shared" si="1"/>
        <v>25</v>
      </c>
      <c r="F14">
        <v>900102800</v>
      </c>
      <c r="G14">
        <v>30</v>
      </c>
      <c r="H14">
        <v>20</v>
      </c>
    </row>
    <row r="15" spans="1:8" ht="15.75" customHeight="1">
      <c r="A15" s="1">
        <v>8</v>
      </c>
      <c r="B15" s="3">
        <v>90001000</v>
      </c>
      <c r="C15">
        <f t="shared" si="0"/>
        <v>40</v>
      </c>
      <c r="D15">
        <f t="shared" si="1"/>
        <v>20</v>
      </c>
      <c r="F15">
        <v>600102800</v>
      </c>
      <c r="G15">
        <v>50</v>
      </c>
      <c r="H15">
        <v>20</v>
      </c>
    </row>
    <row r="16" spans="1:8" ht="15.75" customHeight="1">
      <c r="A16" s="1">
        <v>8</v>
      </c>
      <c r="B16" s="3">
        <v>7001000</v>
      </c>
      <c r="C16">
        <f t="shared" si="0"/>
        <v>40</v>
      </c>
      <c r="D16">
        <f t="shared" si="1"/>
        <v>20</v>
      </c>
      <c r="F16">
        <v>600203300</v>
      </c>
      <c r="G16">
        <v>30</v>
      </c>
      <c r="H16">
        <v>20</v>
      </c>
    </row>
    <row r="17" spans="1:8" ht="15.75" customHeight="1">
      <c r="A17" s="1">
        <v>8</v>
      </c>
      <c r="B17" s="3">
        <v>70017200</v>
      </c>
      <c r="C17">
        <f t="shared" si="0"/>
        <v>50</v>
      </c>
      <c r="D17">
        <f t="shared" si="1"/>
        <v>25</v>
      </c>
      <c r="F17">
        <v>900100800</v>
      </c>
    </row>
    <row r="18" spans="1:8" ht="15.75" customHeight="1">
      <c r="A18" s="1">
        <v>9</v>
      </c>
      <c r="B18" s="1">
        <v>90004000</v>
      </c>
      <c r="C18">
        <f t="shared" si="0"/>
        <v>40</v>
      </c>
      <c r="D18">
        <f t="shared" si="1"/>
        <v>20</v>
      </c>
      <c r="F18">
        <v>9001200</v>
      </c>
    </row>
    <row r="19" spans="1:8" ht="15.75" customHeight="1">
      <c r="A19" s="1">
        <v>9</v>
      </c>
      <c r="B19" s="1">
        <v>90030700</v>
      </c>
      <c r="C19">
        <f t="shared" si="0"/>
        <v>50</v>
      </c>
      <c r="D19">
        <f t="shared" si="1"/>
        <v>30</v>
      </c>
      <c r="F19">
        <v>9004500</v>
      </c>
    </row>
    <row r="20" spans="1:8">
      <c r="A20" s="1">
        <v>9</v>
      </c>
      <c r="B20" s="4">
        <v>60003800</v>
      </c>
      <c r="C20">
        <f t="shared" si="0"/>
        <v>50</v>
      </c>
      <c r="D20">
        <f t="shared" si="1"/>
        <v>30</v>
      </c>
      <c r="F20">
        <v>900104900</v>
      </c>
    </row>
    <row r="21" spans="1:8">
      <c r="A21" s="1">
        <v>9</v>
      </c>
      <c r="B21" s="4">
        <v>60002200</v>
      </c>
      <c r="C21">
        <f t="shared" si="0"/>
        <v>40</v>
      </c>
      <c r="D21">
        <f t="shared" si="1"/>
        <v>20</v>
      </c>
      <c r="F21">
        <v>90010000</v>
      </c>
    </row>
    <row r="22" spans="1:8">
      <c r="A22" s="1">
        <v>9</v>
      </c>
      <c r="B22" s="4">
        <v>70005100</v>
      </c>
      <c r="C22">
        <f t="shared" si="0"/>
        <v>50</v>
      </c>
      <c r="D22">
        <f t="shared" si="1"/>
        <v>30</v>
      </c>
      <c r="F22">
        <v>600104900</v>
      </c>
    </row>
    <row r="23" spans="1:8" ht="15.75" customHeight="1">
      <c r="A23" s="1">
        <v>10</v>
      </c>
      <c r="B23" s="1">
        <v>9005700</v>
      </c>
      <c r="C23">
        <f t="shared" si="0"/>
        <v>50</v>
      </c>
      <c r="D23">
        <f t="shared" si="1"/>
        <v>25</v>
      </c>
      <c r="F23">
        <v>600100800</v>
      </c>
    </row>
    <row r="24" spans="1:8" ht="15.75" customHeight="1">
      <c r="A24" s="1">
        <v>10</v>
      </c>
      <c r="B24" s="1">
        <v>90026100</v>
      </c>
      <c r="C24">
        <f t="shared" si="0"/>
        <v>70</v>
      </c>
      <c r="D24">
        <f t="shared" si="1"/>
        <v>40</v>
      </c>
      <c r="F24">
        <v>7001200</v>
      </c>
    </row>
    <row r="25" spans="1:8" ht="15.75" customHeight="1">
      <c r="A25" s="1">
        <v>10</v>
      </c>
      <c r="B25" s="1">
        <v>6007300</v>
      </c>
      <c r="C25">
        <f t="shared" si="0"/>
        <v>70</v>
      </c>
      <c r="D25">
        <f t="shared" si="1"/>
        <v>35</v>
      </c>
      <c r="F25">
        <v>9006800</v>
      </c>
      <c r="G25">
        <v>40</v>
      </c>
      <c r="H25">
        <v>20</v>
      </c>
    </row>
    <row r="26" spans="1:8">
      <c r="A26" s="1">
        <v>10</v>
      </c>
      <c r="B26" s="4">
        <v>60005600</v>
      </c>
      <c r="C26">
        <f t="shared" si="0"/>
        <v>60</v>
      </c>
      <c r="D26">
        <f t="shared" si="1"/>
        <v>30</v>
      </c>
      <c r="F26">
        <v>9006900</v>
      </c>
      <c r="G26">
        <v>40</v>
      </c>
      <c r="H26">
        <v>25</v>
      </c>
    </row>
    <row r="27" spans="1:8">
      <c r="A27" s="1">
        <v>10</v>
      </c>
      <c r="B27" s="4">
        <v>700105400</v>
      </c>
      <c r="C27">
        <f t="shared" si="0"/>
        <v>60</v>
      </c>
      <c r="D27">
        <f t="shared" si="1"/>
        <v>35</v>
      </c>
      <c r="F27">
        <v>6006800</v>
      </c>
      <c r="G27">
        <v>40</v>
      </c>
      <c r="H27">
        <v>20</v>
      </c>
    </row>
    <row r="28" spans="1:8" ht="15.75" customHeight="1">
      <c r="A28" s="1">
        <v>11</v>
      </c>
      <c r="B28" s="1">
        <v>900108200</v>
      </c>
      <c r="C28">
        <f t="shared" si="0"/>
        <v>60</v>
      </c>
      <c r="D28">
        <f t="shared" si="1"/>
        <v>30</v>
      </c>
      <c r="F28">
        <v>6003600</v>
      </c>
      <c r="G28">
        <v>50</v>
      </c>
      <c r="H28">
        <v>30</v>
      </c>
    </row>
    <row r="29" spans="1:8" ht="15.75" customHeight="1">
      <c r="A29" s="1">
        <v>11</v>
      </c>
      <c r="B29" s="1">
        <v>9008300</v>
      </c>
      <c r="C29">
        <f t="shared" si="0"/>
        <v>60</v>
      </c>
      <c r="D29">
        <f t="shared" si="1"/>
        <v>30</v>
      </c>
      <c r="F29">
        <v>7006900</v>
      </c>
      <c r="G29">
        <v>40</v>
      </c>
      <c r="H29">
        <v>25</v>
      </c>
    </row>
    <row r="30" spans="1:8" ht="15.75" customHeight="1">
      <c r="A30" s="1">
        <v>11</v>
      </c>
      <c r="B30" s="1">
        <v>9005500</v>
      </c>
      <c r="C30">
        <f t="shared" si="0"/>
        <v>50</v>
      </c>
      <c r="D30">
        <f t="shared" si="1"/>
        <v>25</v>
      </c>
      <c r="F30">
        <v>90001100</v>
      </c>
    </row>
    <row r="31" spans="1:8">
      <c r="A31" s="1">
        <v>11</v>
      </c>
      <c r="B31" s="4">
        <v>70007500</v>
      </c>
      <c r="C31">
        <f t="shared" si="0"/>
        <v>60</v>
      </c>
      <c r="D31">
        <f t="shared" si="1"/>
        <v>30</v>
      </c>
      <c r="F31">
        <v>900102100</v>
      </c>
    </row>
    <row r="32" spans="1:8" ht="15.75" customHeight="1">
      <c r="A32" s="1">
        <v>12</v>
      </c>
      <c r="B32" s="1">
        <v>90019200</v>
      </c>
      <c r="C32">
        <f t="shared" si="0"/>
        <v>60</v>
      </c>
      <c r="D32">
        <f t="shared" si="1"/>
        <v>30</v>
      </c>
      <c r="F32">
        <v>90003900</v>
      </c>
    </row>
    <row r="33" spans="1:8" ht="15.75" customHeight="1">
      <c r="A33" s="1">
        <v>12</v>
      </c>
      <c r="B33" s="1">
        <v>9006200</v>
      </c>
      <c r="C33">
        <f t="shared" si="0"/>
        <v>70</v>
      </c>
      <c r="D33">
        <f t="shared" si="1"/>
        <v>30</v>
      </c>
      <c r="F33">
        <v>90005000</v>
      </c>
    </row>
    <row r="34" spans="1:8" ht="15.75" customHeight="1">
      <c r="A34" s="1">
        <v>12</v>
      </c>
      <c r="B34" s="1">
        <v>6008600</v>
      </c>
      <c r="C34">
        <f t="shared" si="0"/>
        <v>60</v>
      </c>
      <c r="D34">
        <f t="shared" si="1"/>
        <v>35</v>
      </c>
      <c r="F34">
        <v>6004300</v>
      </c>
    </row>
    <row r="35" spans="1:8" ht="15.75" customHeight="1">
      <c r="A35" s="1">
        <v>12</v>
      </c>
      <c r="B35" s="1">
        <v>60019401</v>
      </c>
      <c r="C35">
        <f t="shared" si="0"/>
        <v>50</v>
      </c>
      <c r="D35">
        <f t="shared" si="1"/>
        <v>25</v>
      </c>
      <c r="F35">
        <v>7005000</v>
      </c>
    </row>
    <row r="36" spans="1:8" ht="15.75" customHeight="1">
      <c r="A36" s="1">
        <v>12</v>
      </c>
      <c r="B36" s="5">
        <v>60019700</v>
      </c>
      <c r="C36">
        <f t="shared" si="0"/>
        <v>50</v>
      </c>
      <c r="D36">
        <f t="shared" si="1"/>
        <v>25</v>
      </c>
      <c r="F36">
        <v>7004300</v>
      </c>
    </row>
    <row r="37" spans="1:8" ht="15.75" customHeight="1">
      <c r="A37" s="1">
        <v>12</v>
      </c>
      <c r="B37" s="1">
        <v>60019400</v>
      </c>
      <c r="C37">
        <f t="shared" si="0"/>
        <v>50</v>
      </c>
      <c r="D37">
        <f t="shared" si="1"/>
        <v>25</v>
      </c>
      <c r="F37">
        <v>2900</v>
      </c>
      <c r="G37">
        <v>40</v>
      </c>
      <c r="H37">
        <v>20</v>
      </c>
    </row>
    <row r="38" spans="1:8">
      <c r="A38" s="1">
        <v>12</v>
      </c>
      <c r="B38" s="4">
        <v>80019000</v>
      </c>
      <c r="C38">
        <f t="shared" si="0"/>
        <v>60</v>
      </c>
      <c r="D38">
        <f t="shared" si="1"/>
        <v>30</v>
      </c>
      <c r="F38">
        <v>90017200</v>
      </c>
      <c r="G38">
        <v>50</v>
      </c>
      <c r="H38">
        <v>25</v>
      </c>
    </row>
    <row r="39" spans="1:8" ht="15.75" customHeight="1">
      <c r="A39" s="1">
        <v>13</v>
      </c>
      <c r="B39" s="1">
        <v>90020100</v>
      </c>
      <c r="C39">
        <f t="shared" si="0"/>
        <v>50</v>
      </c>
      <c r="D39">
        <f t="shared" si="1"/>
        <v>20</v>
      </c>
      <c r="F39">
        <v>90001000</v>
      </c>
      <c r="G39">
        <v>40</v>
      </c>
      <c r="H39">
        <v>20</v>
      </c>
    </row>
    <row r="40" spans="1:8" ht="15.75" customHeight="1">
      <c r="A40" s="1">
        <v>13</v>
      </c>
      <c r="B40" s="1">
        <v>90020300</v>
      </c>
      <c r="C40">
        <f t="shared" si="0"/>
        <v>50</v>
      </c>
      <c r="D40">
        <f t="shared" si="1"/>
        <v>25</v>
      </c>
      <c r="F40">
        <v>7001000</v>
      </c>
      <c r="G40">
        <v>40</v>
      </c>
      <c r="H40">
        <v>20</v>
      </c>
    </row>
    <row r="41" spans="1:8" ht="15.75" customHeight="1">
      <c r="A41" s="1">
        <v>13</v>
      </c>
      <c r="B41" s="1">
        <v>70010300</v>
      </c>
      <c r="C41">
        <f t="shared" si="0"/>
        <v>50</v>
      </c>
      <c r="D41">
        <f t="shared" si="1"/>
        <v>20</v>
      </c>
      <c r="F41">
        <v>70017200</v>
      </c>
      <c r="G41">
        <v>50</v>
      </c>
      <c r="H41">
        <v>25</v>
      </c>
    </row>
    <row r="42" spans="1:8" ht="15.75" customHeight="1">
      <c r="A42" s="1">
        <v>13</v>
      </c>
      <c r="B42" s="1">
        <v>70010800</v>
      </c>
      <c r="C42">
        <f t="shared" si="0"/>
        <v>50</v>
      </c>
      <c r="D42">
        <f t="shared" si="1"/>
        <v>25</v>
      </c>
      <c r="F42">
        <v>90002200</v>
      </c>
    </row>
    <row r="43" spans="1:8" ht="15.75" customHeight="1">
      <c r="A43" s="1">
        <v>13</v>
      </c>
      <c r="B43" s="1">
        <v>70020200</v>
      </c>
      <c r="C43">
        <f t="shared" si="0"/>
        <v>60</v>
      </c>
      <c r="D43">
        <f t="shared" si="1"/>
        <v>30</v>
      </c>
      <c r="F43">
        <v>90003800</v>
      </c>
    </row>
    <row r="44" spans="1:8" ht="15.75" customHeight="1">
      <c r="A44" s="1">
        <v>13</v>
      </c>
      <c r="B44" s="1">
        <v>70020301</v>
      </c>
      <c r="C44">
        <f t="shared" si="0"/>
        <v>50</v>
      </c>
      <c r="D44">
        <f t="shared" si="1"/>
        <v>25</v>
      </c>
      <c r="F44">
        <v>90004100</v>
      </c>
    </row>
    <row r="45" spans="1:8" ht="15.75" customHeight="1">
      <c r="A45" s="1">
        <v>13</v>
      </c>
      <c r="B45" s="1">
        <v>80020300</v>
      </c>
      <c r="C45">
        <f t="shared" si="0"/>
        <v>50</v>
      </c>
      <c r="D45">
        <f t="shared" si="1"/>
        <v>25</v>
      </c>
      <c r="F45">
        <v>90004200</v>
      </c>
    </row>
    <row r="46" spans="1:8" ht="15.75" customHeight="1">
      <c r="A46" s="1">
        <v>14</v>
      </c>
      <c r="B46" s="6">
        <v>90027400</v>
      </c>
      <c r="C46">
        <f t="shared" si="0"/>
        <v>60</v>
      </c>
      <c r="D46">
        <f t="shared" si="1"/>
        <v>30</v>
      </c>
      <c r="F46">
        <v>60004100</v>
      </c>
    </row>
    <row r="47" spans="1:8" ht="15.75" customHeight="1">
      <c r="A47" s="1">
        <v>14</v>
      </c>
      <c r="B47" s="6">
        <v>90016800</v>
      </c>
      <c r="C47">
        <f t="shared" si="0"/>
        <v>50</v>
      </c>
      <c r="D47">
        <f t="shared" si="1"/>
        <v>25</v>
      </c>
      <c r="F47">
        <v>60005100</v>
      </c>
    </row>
    <row r="48" spans="1:8">
      <c r="A48" s="1">
        <v>14</v>
      </c>
      <c r="B48" s="7">
        <v>60026800</v>
      </c>
      <c r="C48">
        <f t="shared" si="0"/>
        <v>60</v>
      </c>
      <c r="D48">
        <f t="shared" si="1"/>
        <v>30</v>
      </c>
      <c r="F48">
        <v>7004200</v>
      </c>
    </row>
    <row r="49" spans="1:8">
      <c r="A49" s="1">
        <v>14</v>
      </c>
      <c r="B49" s="7">
        <v>60027900</v>
      </c>
      <c r="C49">
        <f t="shared" si="0"/>
        <v>60</v>
      </c>
      <c r="D49">
        <f t="shared" si="1"/>
        <v>30</v>
      </c>
      <c r="F49">
        <v>70013600</v>
      </c>
    </row>
    <row r="50" spans="1:8" ht="15.75" customHeight="1">
      <c r="A50" s="1">
        <v>14</v>
      </c>
      <c r="B50" s="1">
        <v>80024900</v>
      </c>
      <c r="C50">
        <f t="shared" si="0"/>
        <v>60</v>
      </c>
      <c r="D50">
        <f t="shared" si="1"/>
        <v>30</v>
      </c>
      <c r="F50">
        <v>90004000</v>
      </c>
      <c r="G50">
        <v>40</v>
      </c>
      <c r="H50">
        <v>20</v>
      </c>
    </row>
    <row r="51" spans="1:8" ht="13">
      <c r="A51" s="1">
        <v>14</v>
      </c>
      <c r="B51" s="1">
        <v>80025100</v>
      </c>
      <c r="C51">
        <f t="shared" si="0"/>
        <v>50</v>
      </c>
      <c r="D51">
        <f t="shared" si="1"/>
        <v>25</v>
      </c>
      <c r="F51">
        <v>90030700</v>
      </c>
      <c r="G51">
        <v>50</v>
      </c>
      <c r="H51">
        <v>30</v>
      </c>
    </row>
    <row r="52" spans="1:8" ht="13">
      <c r="A52" s="1">
        <v>15</v>
      </c>
      <c r="B52" s="1">
        <v>90028900</v>
      </c>
      <c r="C52">
        <f t="shared" si="0"/>
        <v>60</v>
      </c>
      <c r="D52">
        <f t="shared" si="1"/>
        <v>30</v>
      </c>
      <c r="F52">
        <v>60003800</v>
      </c>
      <c r="G52">
        <v>50</v>
      </c>
      <c r="H52">
        <v>30</v>
      </c>
    </row>
    <row r="53" spans="1:8" ht="13">
      <c r="A53" s="1">
        <v>15</v>
      </c>
      <c r="B53" s="8">
        <v>90026600</v>
      </c>
      <c r="C53">
        <f t="shared" si="0"/>
        <v>60</v>
      </c>
      <c r="D53">
        <f t="shared" si="1"/>
        <v>30</v>
      </c>
      <c r="F53">
        <v>60002200</v>
      </c>
      <c r="G53">
        <v>40</v>
      </c>
      <c r="H53">
        <v>20</v>
      </c>
    </row>
    <row r="54" spans="1:8" ht="16">
      <c r="A54" s="1">
        <v>15</v>
      </c>
      <c r="B54" s="4">
        <v>60028200</v>
      </c>
      <c r="C54">
        <f t="shared" si="0"/>
        <v>60</v>
      </c>
      <c r="D54">
        <f t="shared" si="1"/>
        <v>30</v>
      </c>
      <c r="F54">
        <v>70005100</v>
      </c>
      <c r="G54">
        <v>50</v>
      </c>
      <c r="H54">
        <v>30</v>
      </c>
    </row>
    <row r="55" spans="1:8" ht="13">
      <c r="A55" s="1">
        <v>15</v>
      </c>
      <c r="B55" s="1">
        <v>60028600</v>
      </c>
      <c r="C55">
        <f t="shared" si="0"/>
        <v>50</v>
      </c>
      <c r="D55">
        <f t="shared" si="1"/>
        <v>25</v>
      </c>
      <c r="F55">
        <v>9005300</v>
      </c>
    </row>
    <row r="56" spans="1:8" ht="13">
      <c r="A56" s="1">
        <v>15</v>
      </c>
      <c r="B56" s="1">
        <v>80028810</v>
      </c>
      <c r="C56">
        <f t="shared" si="0"/>
        <v>50</v>
      </c>
      <c r="D56">
        <f t="shared" si="1"/>
        <v>25</v>
      </c>
      <c r="F56">
        <v>9005600</v>
      </c>
    </row>
    <row r="57" spans="1:8" ht="13">
      <c r="A57" s="1">
        <v>16</v>
      </c>
      <c r="B57" s="1">
        <v>90031500</v>
      </c>
      <c r="C57">
        <f t="shared" si="0"/>
        <v>70</v>
      </c>
      <c r="D57">
        <f t="shared" si="1"/>
        <v>35</v>
      </c>
      <c r="F57">
        <v>9005800</v>
      </c>
    </row>
    <row r="58" spans="1:8" ht="13">
      <c r="A58" s="1">
        <v>16</v>
      </c>
      <c r="B58" s="1">
        <v>90018600</v>
      </c>
      <c r="C58">
        <f t="shared" si="0"/>
        <v>60</v>
      </c>
      <c r="D58">
        <f t="shared" si="1"/>
        <v>40</v>
      </c>
      <c r="F58">
        <v>9006000</v>
      </c>
    </row>
    <row r="59" spans="1:8" ht="13">
      <c r="A59" s="1">
        <v>16</v>
      </c>
      <c r="B59" s="1">
        <v>60031000</v>
      </c>
      <c r="C59">
        <f t="shared" si="0"/>
        <v>55</v>
      </c>
      <c r="D59">
        <f t="shared" si="1"/>
        <v>30</v>
      </c>
      <c r="F59">
        <v>60005800</v>
      </c>
    </row>
    <row r="60" spans="1:8" ht="13">
      <c r="A60" s="1">
        <v>16</v>
      </c>
      <c r="B60" s="1">
        <v>60031600</v>
      </c>
      <c r="C60">
        <f t="shared" si="0"/>
        <v>65</v>
      </c>
      <c r="D60">
        <f t="shared" si="1"/>
        <v>35</v>
      </c>
      <c r="F60">
        <v>60005500</v>
      </c>
    </row>
    <row r="61" spans="1:8" ht="13">
      <c r="A61" s="1">
        <v>16</v>
      </c>
      <c r="B61" s="9">
        <v>70031501</v>
      </c>
      <c r="C61">
        <f t="shared" si="0"/>
        <v>55</v>
      </c>
      <c r="D61">
        <f t="shared" si="1"/>
        <v>25</v>
      </c>
      <c r="F61">
        <v>70005300</v>
      </c>
    </row>
    <row r="62" spans="1:8" ht="13">
      <c r="A62" s="1">
        <v>16</v>
      </c>
      <c r="B62" s="1">
        <v>70031500</v>
      </c>
      <c r="C62">
        <f t="shared" si="0"/>
        <v>60</v>
      </c>
      <c r="D62">
        <f t="shared" si="1"/>
        <v>25</v>
      </c>
      <c r="F62">
        <v>70006100</v>
      </c>
    </row>
    <row r="63" spans="1:8" ht="16">
      <c r="A63" s="1">
        <v>16</v>
      </c>
      <c r="B63" s="4">
        <v>80031400</v>
      </c>
      <c r="C63">
        <f t="shared" si="0"/>
        <v>50</v>
      </c>
      <c r="D63">
        <f t="shared" si="1"/>
        <v>25</v>
      </c>
      <c r="F63">
        <v>9005700</v>
      </c>
      <c r="G63">
        <v>50</v>
      </c>
      <c r="H63">
        <v>25</v>
      </c>
    </row>
    <row r="64" spans="1:8" ht="16">
      <c r="A64" s="1">
        <v>16</v>
      </c>
      <c r="B64" s="4">
        <v>80031200</v>
      </c>
      <c r="C64">
        <f t="shared" si="0"/>
        <v>40</v>
      </c>
      <c r="D64">
        <f t="shared" si="1"/>
        <v>25</v>
      </c>
      <c r="F64">
        <v>90026100</v>
      </c>
      <c r="G64">
        <v>70</v>
      </c>
      <c r="H64">
        <v>40</v>
      </c>
    </row>
    <row r="65" spans="1:8" ht="13">
      <c r="A65" s="1">
        <v>17</v>
      </c>
      <c r="B65" s="1">
        <v>90016500</v>
      </c>
      <c r="C65">
        <f t="shared" si="0"/>
        <v>70</v>
      </c>
      <c r="D65">
        <f t="shared" si="1"/>
        <v>30</v>
      </c>
      <c r="F65">
        <v>6007300</v>
      </c>
      <c r="G65">
        <v>70</v>
      </c>
      <c r="H65">
        <v>35</v>
      </c>
    </row>
    <row r="66" spans="1:8" ht="13">
      <c r="A66" s="1">
        <v>17</v>
      </c>
      <c r="B66" s="10">
        <v>90027000</v>
      </c>
      <c r="C66">
        <f t="shared" si="0"/>
        <v>70</v>
      </c>
      <c r="D66">
        <f t="shared" si="1"/>
        <v>30</v>
      </c>
      <c r="F66">
        <v>60005600</v>
      </c>
      <c r="G66">
        <v>60</v>
      </c>
      <c r="H66">
        <v>30</v>
      </c>
    </row>
    <row r="67" spans="1:8" ht="13">
      <c r="A67" s="1">
        <v>17</v>
      </c>
      <c r="B67" s="10">
        <v>90030600</v>
      </c>
      <c r="C67">
        <f t="shared" ref="C67:C88" si="2">VLOOKUP(B67,F:H,2,FALSE)</f>
        <v>70</v>
      </c>
      <c r="D67">
        <f t="shared" ref="D67:D88" si="3">VLOOKUP(B67,F:H,3,FALSE)</f>
        <v>30</v>
      </c>
      <c r="F67">
        <v>700105400</v>
      </c>
      <c r="G67">
        <v>60</v>
      </c>
      <c r="H67">
        <v>35</v>
      </c>
    </row>
    <row r="68" spans="1:8" ht="16">
      <c r="A68" s="1">
        <v>17</v>
      </c>
      <c r="B68" s="2">
        <v>60016500</v>
      </c>
      <c r="C68">
        <f t="shared" si="2"/>
        <v>65</v>
      </c>
      <c r="D68">
        <f t="shared" si="3"/>
        <v>35</v>
      </c>
      <c r="F68">
        <v>9007500</v>
      </c>
    </row>
    <row r="69" spans="1:8" ht="16">
      <c r="A69" s="1">
        <v>17</v>
      </c>
      <c r="B69" s="4">
        <v>60015700</v>
      </c>
      <c r="C69">
        <f t="shared" si="2"/>
        <v>65</v>
      </c>
      <c r="D69">
        <f t="shared" si="3"/>
        <v>35</v>
      </c>
      <c r="F69">
        <v>9007600</v>
      </c>
    </row>
    <row r="70" spans="1:8" ht="16">
      <c r="A70" s="1">
        <v>17</v>
      </c>
      <c r="B70" s="11">
        <v>70016600</v>
      </c>
      <c r="C70">
        <f t="shared" si="2"/>
        <v>60</v>
      </c>
      <c r="D70">
        <f t="shared" si="3"/>
        <v>25</v>
      </c>
      <c r="F70">
        <v>9007700</v>
      </c>
    </row>
    <row r="71" spans="1:8" ht="13">
      <c r="A71" s="1">
        <v>17</v>
      </c>
      <c r="B71" s="1">
        <v>70015701</v>
      </c>
      <c r="C71">
        <f t="shared" si="2"/>
        <v>60</v>
      </c>
      <c r="D71">
        <f t="shared" si="3"/>
        <v>25</v>
      </c>
      <c r="F71">
        <v>9007800</v>
      </c>
    </row>
    <row r="72" spans="1:8" ht="13">
      <c r="A72" s="1">
        <v>18</v>
      </c>
      <c r="B72" s="1">
        <v>90018000</v>
      </c>
      <c r="C72">
        <f t="shared" si="2"/>
        <v>70</v>
      </c>
      <c r="D72">
        <f t="shared" si="3"/>
        <v>30</v>
      </c>
      <c r="F72">
        <v>900105400</v>
      </c>
    </row>
    <row r="73" spans="1:8" ht="16">
      <c r="A73" s="1">
        <v>18</v>
      </c>
      <c r="B73" s="12">
        <v>90018100</v>
      </c>
      <c r="C73">
        <f t="shared" si="2"/>
        <v>70</v>
      </c>
      <c r="D73">
        <f t="shared" si="3"/>
        <v>30</v>
      </c>
      <c r="F73">
        <v>9006100</v>
      </c>
    </row>
    <row r="74" spans="1:8" ht="16">
      <c r="A74" s="1">
        <v>18</v>
      </c>
      <c r="B74" s="7">
        <v>70017300</v>
      </c>
      <c r="C74">
        <f t="shared" si="2"/>
        <v>50</v>
      </c>
      <c r="D74">
        <f t="shared" si="3"/>
        <v>35</v>
      </c>
      <c r="F74">
        <v>70007600</v>
      </c>
    </row>
    <row r="75" spans="1:8" ht="13">
      <c r="A75" s="1">
        <v>18</v>
      </c>
      <c r="B75" s="1">
        <v>70018100</v>
      </c>
      <c r="C75">
        <f t="shared" si="2"/>
        <v>90</v>
      </c>
      <c r="D75">
        <f t="shared" si="3"/>
        <v>30</v>
      </c>
      <c r="F75">
        <v>900108200</v>
      </c>
      <c r="G75">
        <v>60</v>
      </c>
      <c r="H75">
        <v>30</v>
      </c>
    </row>
    <row r="76" spans="1:8" ht="13">
      <c r="A76" s="1">
        <v>18</v>
      </c>
      <c r="B76" s="1">
        <v>70018000</v>
      </c>
      <c r="C76">
        <f t="shared" si="2"/>
        <v>70</v>
      </c>
      <c r="D76">
        <f t="shared" si="3"/>
        <v>35</v>
      </c>
      <c r="F76">
        <v>9008300</v>
      </c>
      <c r="G76">
        <v>60</v>
      </c>
      <c r="H76">
        <v>30</v>
      </c>
    </row>
    <row r="77" spans="1:8" ht="16">
      <c r="A77" s="1">
        <v>18</v>
      </c>
      <c r="B77" s="7">
        <v>70018300</v>
      </c>
      <c r="C77">
        <f t="shared" si="2"/>
        <v>60</v>
      </c>
      <c r="D77">
        <f t="shared" si="3"/>
        <v>30</v>
      </c>
      <c r="F77">
        <v>9005500</v>
      </c>
      <c r="G77">
        <v>50</v>
      </c>
      <c r="H77">
        <v>25</v>
      </c>
    </row>
    <row r="78" spans="1:8" ht="13">
      <c r="A78" s="1">
        <v>18</v>
      </c>
      <c r="B78" s="13">
        <v>80018000</v>
      </c>
      <c r="C78">
        <f t="shared" si="2"/>
        <v>65</v>
      </c>
      <c r="D78">
        <f t="shared" si="3"/>
        <v>30</v>
      </c>
      <c r="F78">
        <v>70007500</v>
      </c>
      <c r="G78">
        <v>60</v>
      </c>
      <c r="H78">
        <v>30</v>
      </c>
    </row>
    <row r="79" spans="1:8" ht="13">
      <c r="A79" s="1">
        <v>18</v>
      </c>
      <c r="B79" s="13">
        <v>80018100</v>
      </c>
      <c r="C79">
        <f t="shared" si="2"/>
        <v>150</v>
      </c>
      <c r="D79">
        <f t="shared" si="3"/>
        <v>35</v>
      </c>
      <c r="F79">
        <v>90018800</v>
      </c>
    </row>
    <row r="80" spans="1:8" ht="13">
      <c r="A80" s="1">
        <v>19</v>
      </c>
      <c r="B80" s="1">
        <v>24500</v>
      </c>
      <c r="C80">
        <f t="shared" si="2"/>
        <v>95</v>
      </c>
      <c r="D80">
        <f t="shared" si="3"/>
        <v>45</v>
      </c>
      <c r="F80">
        <v>90018900</v>
      </c>
    </row>
    <row r="81" spans="1:8" ht="13">
      <c r="A81" s="1">
        <v>19</v>
      </c>
      <c r="B81" s="1">
        <v>24400</v>
      </c>
      <c r="C81">
        <f t="shared" si="2"/>
        <v>120</v>
      </c>
      <c r="D81">
        <f t="shared" si="3"/>
        <v>40</v>
      </c>
      <c r="F81">
        <v>90019100</v>
      </c>
    </row>
    <row r="82" spans="1:8" ht="13">
      <c r="A82" s="1">
        <v>19</v>
      </c>
      <c r="B82" s="1">
        <v>24100</v>
      </c>
      <c r="C82">
        <f t="shared" si="2"/>
        <v>180</v>
      </c>
      <c r="D82">
        <f t="shared" si="3"/>
        <v>80</v>
      </c>
      <c r="F82">
        <v>90019300</v>
      </c>
    </row>
    <row r="83" spans="1:8" ht="16">
      <c r="A83" s="1">
        <v>19</v>
      </c>
      <c r="B83" s="4">
        <v>60024100</v>
      </c>
      <c r="C83">
        <f t="shared" si="2"/>
        <v>170</v>
      </c>
      <c r="D83">
        <f t="shared" si="3"/>
        <v>65</v>
      </c>
      <c r="F83">
        <v>90019600</v>
      </c>
    </row>
    <row r="84" spans="1:8" ht="13">
      <c r="A84" s="1">
        <v>19</v>
      </c>
      <c r="B84" s="1">
        <v>60024300</v>
      </c>
      <c r="C84">
        <f t="shared" si="2"/>
        <v>80</v>
      </c>
      <c r="D84">
        <f t="shared" si="3"/>
        <v>45</v>
      </c>
      <c r="F84">
        <v>60018800</v>
      </c>
    </row>
    <row r="85" spans="1:8" ht="16">
      <c r="A85" s="1">
        <v>19</v>
      </c>
      <c r="B85" s="4">
        <v>70024500</v>
      </c>
      <c r="C85">
        <f t="shared" si="2"/>
        <v>65</v>
      </c>
      <c r="D85">
        <f t="shared" si="3"/>
        <v>30</v>
      </c>
      <c r="F85">
        <v>60019000</v>
      </c>
    </row>
    <row r="86" spans="1:8" ht="13">
      <c r="A86" s="1">
        <v>19</v>
      </c>
      <c r="B86" s="1">
        <v>70024400</v>
      </c>
      <c r="C86">
        <f t="shared" si="2"/>
        <v>70</v>
      </c>
      <c r="D86">
        <f t="shared" si="3"/>
        <v>28</v>
      </c>
      <c r="F86">
        <v>60018900</v>
      </c>
    </row>
    <row r="87" spans="1:8" ht="16">
      <c r="A87" s="1">
        <v>19</v>
      </c>
      <c r="B87" s="4">
        <v>80024700</v>
      </c>
      <c r="C87">
        <f t="shared" si="2"/>
        <v>60</v>
      </c>
      <c r="D87">
        <f t="shared" si="3"/>
        <v>34</v>
      </c>
      <c r="F87">
        <v>60008800</v>
      </c>
    </row>
    <row r="88" spans="1:8" ht="13">
      <c r="A88" s="1">
        <v>19</v>
      </c>
      <c r="B88" s="1">
        <v>80023800</v>
      </c>
      <c r="C88">
        <f t="shared" si="2"/>
        <v>80</v>
      </c>
      <c r="D88">
        <f t="shared" si="3"/>
        <v>30</v>
      </c>
      <c r="F88">
        <v>60018700</v>
      </c>
    </row>
    <row r="89" spans="1:8" ht="15.75" customHeight="1">
      <c r="F89">
        <v>7008800</v>
      </c>
    </row>
    <row r="90" spans="1:8" ht="15.75" customHeight="1">
      <c r="F90">
        <v>80018800</v>
      </c>
    </row>
    <row r="91" spans="1:8" ht="15.75" customHeight="1">
      <c r="F91">
        <v>8009100</v>
      </c>
    </row>
    <row r="92" spans="1:8" ht="15.75" customHeight="1">
      <c r="F92">
        <v>90019200</v>
      </c>
      <c r="G92">
        <v>60</v>
      </c>
      <c r="H92">
        <v>30</v>
      </c>
    </row>
    <row r="93" spans="1:8" ht="15.75" customHeight="1">
      <c r="F93">
        <v>9006200</v>
      </c>
      <c r="G93">
        <v>70</v>
      </c>
      <c r="H93">
        <v>30</v>
      </c>
    </row>
    <row r="94" spans="1:8" ht="15.75" customHeight="1">
      <c r="F94">
        <v>6008600</v>
      </c>
      <c r="G94">
        <v>60</v>
      </c>
      <c r="H94">
        <v>35</v>
      </c>
    </row>
    <row r="95" spans="1:8" ht="15.75" customHeight="1">
      <c r="F95">
        <v>60019401</v>
      </c>
      <c r="G95">
        <v>50</v>
      </c>
      <c r="H95">
        <v>25</v>
      </c>
    </row>
    <row r="96" spans="1:8" ht="15.75" customHeight="1">
      <c r="F96">
        <v>60019700</v>
      </c>
      <c r="G96">
        <v>50</v>
      </c>
      <c r="H96">
        <v>25</v>
      </c>
    </row>
    <row r="97" spans="6:8" ht="15.75" customHeight="1">
      <c r="F97">
        <v>60019400</v>
      </c>
      <c r="G97">
        <v>50</v>
      </c>
      <c r="H97">
        <v>25</v>
      </c>
    </row>
    <row r="98" spans="6:8" ht="15.75" customHeight="1">
      <c r="F98">
        <v>80019000</v>
      </c>
      <c r="G98">
        <v>60</v>
      </c>
      <c r="H98">
        <v>30</v>
      </c>
    </row>
    <row r="99" spans="6:8" ht="15.75" customHeight="1">
      <c r="F99">
        <v>90020700</v>
      </c>
    </row>
    <row r="100" spans="6:8" ht="15.75" customHeight="1">
      <c r="F100">
        <v>90020800</v>
      </c>
    </row>
    <row r="101" spans="6:8" ht="15.75" customHeight="1">
      <c r="F101">
        <v>90020900</v>
      </c>
    </row>
    <row r="102" spans="6:8" ht="15.75" customHeight="1">
      <c r="F102">
        <v>90021000</v>
      </c>
    </row>
    <row r="103" spans="6:8" ht="15.75" customHeight="1">
      <c r="F103">
        <v>90021100</v>
      </c>
    </row>
    <row r="104" spans="6:8" ht="15.75" customHeight="1">
      <c r="F104">
        <v>60020600</v>
      </c>
    </row>
    <row r="105" spans="6:8" ht="15.75" customHeight="1">
      <c r="F105">
        <v>60020900</v>
      </c>
    </row>
    <row r="106" spans="6:8" ht="15.75" customHeight="1">
      <c r="F106">
        <v>70020900</v>
      </c>
    </row>
    <row r="107" spans="6:8" ht="15.75" customHeight="1">
      <c r="F107">
        <v>70021100</v>
      </c>
    </row>
    <row r="108" spans="6:8" ht="15.75" customHeight="1">
      <c r="F108">
        <v>70020800</v>
      </c>
    </row>
    <row r="109" spans="6:8" ht="15.75" customHeight="1">
      <c r="F109">
        <v>70020600</v>
      </c>
    </row>
    <row r="110" spans="6:8" ht="15.75" customHeight="1">
      <c r="F110">
        <v>70020500</v>
      </c>
    </row>
    <row r="111" spans="6:8" ht="15.75" customHeight="1">
      <c r="F111">
        <v>70020400</v>
      </c>
    </row>
    <row r="112" spans="6:8" ht="15.75" customHeight="1">
      <c r="F112">
        <v>80020700</v>
      </c>
    </row>
    <row r="113" spans="6:8" ht="15.75" customHeight="1">
      <c r="F113">
        <v>90020100</v>
      </c>
      <c r="G113">
        <v>50</v>
      </c>
      <c r="H113">
        <v>20</v>
      </c>
    </row>
    <row r="114" spans="6:8" ht="15.75" customHeight="1">
      <c r="F114">
        <v>90020300</v>
      </c>
      <c r="G114">
        <v>50</v>
      </c>
      <c r="H114">
        <v>25</v>
      </c>
    </row>
    <row r="115" spans="6:8" ht="15.75" customHeight="1">
      <c r="F115">
        <v>70010300</v>
      </c>
      <c r="G115">
        <v>50</v>
      </c>
      <c r="H115">
        <v>20</v>
      </c>
    </row>
    <row r="116" spans="6:8" ht="15.75" customHeight="1">
      <c r="F116">
        <v>70010800</v>
      </c>
      <c r="G116">
        <v>50</v>
      </c>
      <c r="H116">
        <v>25</v>
      </c>
    </row>
    <row r="117" spans="6:8" ht="15.75" customHeight="1">
      <c r="F117">
        <v>70020200</v>
      </c>
      <c r="G117">
        <v>60</v>
      </c>
      <c r="H117">
        <v>30</v>
      </c>
    </row>
    <row r="118" spans="6:8" ht="15.75" customHeight="1">
      <c r="F118">
        <v>70020301</v>
      </c>
      <c r="G118">
        <v>50</v>
      </c>
      <c r="H118">
        <v>25</v>
      </c>
    </row>
    <row r="119" spans="6:8" ht="15.75" customHeight="1">
      <c r="F119">
        <v>80020300</v>
      </c>
      <c r="G119">
        <v>50</v>
      </c>
      <c r="H119">
        <v>25</v>
      </c>
    </row>
    <row r="120" spans="6:8" ht="15.75" customHeight="1">
      <c r="F120">
        <v>90026400</v>
      </c>
    </row>
    <row r="121" spans="6:8" ht="15.75" customHeight="1">
      <c r="F121">
        <v>90026300</v>
      </c>
    </row>
    <row r="122" spans="6:8" ht="15.75" customHeight="1">
      <c r="F122">
        <v>90026000</v>
      </c>
    </row>
    <row r="123" spans="6:8" ht="15.75" customHeight="1">
      <c r="F123">
        <v>90028100</v>
      </c>
    </row>
    <row r="124" spans="6:8" ht="15.75" customHeight="1">
      <c r="F124">
        <v>90016200</v>
      </c>
    </row>
    <row r="125" spans="6:8" ht="15.75" customHeight="1">
      <c r="F125">
        <v>60024900</v>
      </c>
    </row>
    <row r="126" spans="6:8" ht="15.75" customHeight="1">
      <c r="F126">
        <v>60027901</v>
      </c>
    </row>
    <row r="127" spans="6:8" ht="15.75" customHeight="1">
      <c r="F127">
        <v>60025500</v>
      </c>
    </row>
    <row r="128" spans="6:8" ht="15.75" customHeight="1">
      <c r="F128">
        <v>60026300</v>
      </c>
    </row>
    <row r="129" spans="6:8" ht="15.75" customHeight="1">
      <c r="F129">
        <v>70026000</v>
      </c>
    </row>
    <row r="130" spans="6:8" ht="15.75" customHeight="1">
      <c r="F130">
        <v>70025500</v>
      </c>
    </row>
    <row r="131" spans="6:8" ht="15.75" customHeight="1">
      <c r="F131">
        <v>80025600</v>
      </c>
    </row>
    <row r="132" spans="6:8" ht="15.75" customHeight="1">
      <c r="F132">
        <v>80024901</v>
      </c>
    </row>
    <row r="133" spans="6:8" ht="15.75" customHeight="1">
      <c r="F133">
        <v>80025400</v>
      </c>
    </row>
    <row r="134" spans="6:8" ht="15.75" customHeight="1">
      <c r="F134">
        <v>90027400</v>
      </c>
      <c r="G134">
        <v>60</v>
      </c>
      <c r="H134">
        <v>30</v>
      </c>
    </row>
    <row r="135" spans="6:8" ht="15.75" customHeight="1">
      <c r="F135">
        <v>90016800</v>
      </c>
      <c r="G135">
        <v>50</v>
      </c>
      <c r="H135">
        <v>25</v>
      </c>
    </row>
    <row r="136" spans="6:8" ht="15.75" customHeight="1">
      <c r="F136">
        <v>60026800</v>
      </c>
      <c r="G136">
        <v>60</v>
      </c>
      <c r="H136">
        <v>30</v>
      </c>
    </row>
    <row r="137" spans="6:8" ht="15.75" customHeight="1">
      <c r="F137">
        <v>60027900</v>
      </c>
      <c r="G137">
        <v>60</v>
      </c>
      <c r="H137">
        <v>30</v>
      </c>
    </row>
    <row r="138" spans="6:8" ht="15.75" customHeight="1">
      <c r="F138">
        <v>80024900</v>
      </c>
      <c r="G138">
        <v>60</v>
      </c>
      <c r="H138">
        <v>30</v>
      </c>
    </row>
    <row r="139" spans="6:8" ht="15.75" customHeight="1">
      <c r="F139">
        <v>80025100</v>
      </c>
      <c r="G139">
        <v>50</v>
      </c>
      <c r="H139">
        <v>25</v>
      </c>
    </row>
    <row r="140" spans="6:8" ht="15.75" customHeight="1">
      <c r="F140">
        <v>90028200</v>
      </c>
    </row>
    <row r="141" spans="6:8" ht="15.75" customHeight="1">
      <c r="F141">
        <v>90028400</v>
      </c>
    </row>
    <row r="142" spans="6:8" ht="15.75" customHeight="1">
      <c r="F142">
        <v>90028700</v>
      </c>
    </row>
    <row r="143" spans="6:8" ht="15.75" customHeight="1">
      <c r="F143">
        <v>90026800</v>
      </c>
    </row>
    <row r="144" spans="6:8" ht="15.75" customHeight="1">
      <c r="F144">
        <v>90027900</v>
      </c>
    </row>
    <row r="145" spans="6:8" ht="15.75" customHeight="1">
      <c r="F145">
        <v>90030900</v>
      </c>
    </row>
    <row r="146" spans="6:8" ht="15.75" customHeight="1">
      <c r="F146">
        <v>60028000</v>
      </c>
    </row>
    <row r="147" spans="6:8" ht="15.75" customHeight="1">
      <c r="F147">
        <v>60028100</v>
      </c>
    </row>
    <row r="148" spans="6:8" ht="15.75" customHeight="1">
      <c r="F148">
        <v>60028300</v>
      </c>
    </row>
    <row r="149" spans="6:8" ht="15.75" customHeight="1">
      <c r="F149">
        <v>60028700</v>
      </c>
    </row>
    <row r="150" spans="6:8" ht="15.75" customHeight="1">
      <c r="F150">
        <v>70028401</v>
      </c>
    </row>
    <row r="151" spans="6:8" ht="15.75" customHeight="1">
      <c r="F151">
        <v>70028400</v>
      </c>
    </row>
    <row r="152" spans="6:8" ht="15.75" customHeight="1">
      <c r="F152">
        <v>80028700</v>
      </c>
    </row>
    <row r="153" spans="6:8" ht="15.75" customHeight="1">
      <c r="F153">
        <v>90028900</v>
      </c>
      <c r="G153">
        <v>60</v>
      </c>
      <c r="H153">
        <v>30</v>
      </c>
    </row>
    <row r="154" spans="6:8" ht="15.75" customHeight="1">
      <c r="F154">
        <v>90026600</v>
      </c>
      <c r="G154">
        <v>60</v>
      </c>
      <c r="H154">
        <v>30</v>
      </c>
    </row>
    <row r="155" spans="6:8" ht="15.75" customHeight="1">
      <c r="F155">
        <v>60028200</v>
      </c>
      <c r="G155">
        <v>60</v>
      </c>
      <c r="H155">
        <v>30</v>
      </c>
    </row>
    <row r="156" spans="6:8" ht="15.75" customHeight="1">
      <c r="F156">
        <v>60028600</v>
      </c>
      <c r="G156">
        <v>50</v>
      </c>
      <c r="H156">
        <v>25</v>
      </c>
    </row>
    <row r="157" spans="6:8" ht="15.75" customHeight="1">
      <c r="F157">
        <v>80028810</v>
      </c>
      <c r="G157">
        <v>50</v>
      </c>
      <c r="H157">
        <v>25</v>
      </c>
    </row>
    <row r="158" spans="6:8" ht="15.75" customHeight="1">
      <c r="F158">
        <v>90031201</v>
      </c>
    </row>
    <row r="159" spans="6:8" ht="15.75" customHeight="1">
      <c r="F159">
        <v>90031000</v>
      </c>
    </row>
    <row r="160" spans="6:8" ht="15.75" customHeight="1">
      <c r="F160">
        <v>90031400</v>
      </c>
    </row>
    <row r="161" spans="6:8" ht="15.75" customHeight="1">
      <c r="F161">
        <v>90015700</v>
      </c>
    </row>
    <row r="162" spans="6:8" ht="15.75" customHeight="1">
      <c r="F162">
        <v>90017600</v>
      </c>
    </row>
    <row r="163" spans="6:8" ht="15.75" customHeight="1">
      <c r="F163">
        <v>90017500</v>
      </c>
    </row>
    <row r="164" spans="6:8" ht="15.75" customHeight="1">
      <c r="F164">
        <v>90017300</v>
      </c>
    </row>
    <row r="165" spans="6:8" ht="15.75" customHeight="1">
      <c r="F165">
        <v>60031200</v>
      </c>
    </row>
    <row r="166" spans="6:8" ht="15.75" customHeight="1">
      <c r="F166">
        <v>60031300</v>
      </c>
    </row>
    <row r="167" spans="6:8" ht="15.75" customHeight="1">
      <c r="F167">
        <v>60030900</v>
      </c>
    </row>
    <row r="168" spans="6:8" ht="15.75" customHeight="1">
      <c r="F168">
        <v>70031300</v>
      </c>
    </row>
    <row r="169" spans="6:8" ht="15.75" customHeight="1">
      <c r="F169">
        <v>70031400</v>
      </c>
    </row>
    <row r="170" spans="6:8" ht="15.75" customHeight="1">
      <c r="F170">
        <v>70031200</v>
      </c>
    </row>
    <row r="171" spans="6:8" ht="15.75" customHeight="1">
      <c r="F171">
        <v>70030900</v>
      </c>
    </row>
    <row r="172" spans="6:8" ht="15.75" customHeight="1">
      <c r="F172">
        <v>80031000</v>
      </c>
    </row>
    <row r="173" spans="6:8" ht="15.75" customHeight="1">
      <c r="F173">
        <v>80031500</v>
      </c>
    </row>
    <row r="174" spans="6:8" ht="15.75" customHeight="1">
      <c r="F174">
        <v>90031500</v>
      </c>
      <c r="G174">
        <v>70</v>
      </c>
      <c r="H174">
        <v>35</v>
      </c>
    </row>
    <row r="175" spans="6:8" ht="15.75" customHeight="1">
      <c r="F175">
        <v>90018600</v>
      </c>
      <c r="G175">
        <v>60</v>
      </c>
      <c r="H175">
        <v>40</v>
      </c>
    </row>
    <row r="176" spans="6:8" ht="15.75" customHeight="1">
      <c r="F176">
        <v>60031000</v>
      </c>
      <c r="G176">
        <v>55</v>
      </c>
      <c r="H176">
        <v>30</v>
      </c>
    </row>
    <row r="177" spans="6:8" ht="15.75" customHeight="1">
      <c r="F177">
        <v>60031600</v>
      </c>
      <c r="G177">
        <v>65</v>
      </c>
      <c r="H177">
        <v>35</v>
      </c>
    </row>
    <row r="178" spans="6:8" ht="15.75" customHeight="1">
      <c r="F178">
        <v>70031501</v>
      </c>
      <c r="G178">
        <v>55</v>
      </c>
      <c r="H178">
        <v>25</v>
      </c>
    </row>
    <row r="179" spans="6:8" ht="15.75" customHeight="1">
      <c r="F179">
        <v>70031500</v>
      </c>
      <c r="G179">
        <v>60</v>
      </c>
      <c r="H179">
        <v>25</v>
      </c>
    </row>
    <row r="180" spans="6:8" ht="15.75" customHeight="1">
      <c r="F180">
        <v>80031400</v>
      </c>
      <c r="G180">
        <v>50</v>
      </c>
      <c r="H180">
        <v>25</v>
      </c>
    </row>
    <row r="181" spans="6:8" ht="15.75" customHeight="1">
      <c r="F181">
        <v>80031200</v>
      </c>
      <c r="G181">
        <v>40</v>
      </c>
      <c r="H181">
        <v>25</v>
      </c>
    </row>
    <row r="182" spans="6:8" ht="15.75" customHeight="1">
      <c r="F182">
        <v>90033000</v>
      </c>
    </row>
    <row r="183" spans="6:8" ht="15.75" customHeight="1">
      <c r="F183">
        <v>90029500</v>
      </c>
    </row>
    <row r="184" spans="6:8" ht="15.75" customHeight="1">
      <c r="F184">
        <v>90029300</v>
      </c>
    </row>
    <row r="185" spans="6:8" ht="15.75" customHeight="1">
      <c r="F185">
        <v>90031200</v>
      </c>
    </row>
    <row r="186" spans="6:8" ht="15.75" customHeight="1">
      <c r="F186">
        <v>90027300</v>
      </c>
    </row>
    <row r="187" spans="6:8" ht="15.75" customHeight="1">
      <c r="F187">
        <v>90030300</v>
      </c>
    </row>
    <row r="188" spans="6:8" ht="15.75" customHeight="1">
      <c r="F188">
        <v>90024000</v>
      </c>
    </row>
    <row r="189" spans="6:8" ht="15.75" customHeight="1">
      <c r="F189">
        <v>90024300</v>
      </c>
    </row>
    <row r="190" spans="6:8" ht="15.75" customHeight="1">
      <c r="F190">
        <v>60016000</v>
      </c>
    </row>
    <row r="191" spans="6:8" ht="15.75" customHeight="1">
      <c r="F191">
        <v>60016100</v>
      </c>
    </row>
    <row r="192" spans="6:8" ht="15.75" customHeight="1">
      <c r="F192">
        <v>60015701</v>
      </c>
    </row>
    <row r="193" spans="6:8" ht="15.75" customHeight="1">
      <c r="F193">
        <v>60016200</v>
      </c>
    </row>
    <row r="194" spans="6:8" ht="15.75" customHeight="1">
      <c r="F194">
        <v>70015900</v>
      </c>
    </row>
    <row r="195" spans="6:8" ht="15.75" customHeight="1">
      <c r="F195">
        <v>70015702</v>
      </c>
    </row>
    <row r="196" spans="6:8" ht="15.75" customHeight="1">
      <c r="F196">
        <v>70016000</v>
      </c>
    </row>
    <row r="197" spans="6:8" ht="15.75" customHeight="1">
      <c r="F197">
        <v>70015700</v>
      </c>
    </row>
    <row r="198" spans="6:8" ht="15.75" customHeight="1">
      <c r="F198">
        <v>80016000</v>
      </c>
    </row>
    <row r="199" spans="6:8" ht="15.75" customHeight="1">
      <c r="F199">
        <v>90016500</v>
      </c>
      <c r="G199">
        <v>70</v>
      </c>
      <c r="H199">
        <v>30</v>
      </c>
    </row>
    <row r="200" spans="6:8" ht="15.75" customHeight="1">
      <c r="F200">
        <v>90027000</v>
      </c>
      <c r="G200">
        <v>70</v>
      </c>
      <c r="H200">
        <v>30</v>
      </c>
    </row>
    <row r="201" spans="6:8" ht="15.75" customHeight="1">
      <c r="F201">
        <v>90030600</v>
      </c>
      <c r="G201">
        <v>70</v>
      </c>
      <c r="H201">
        <v>30</v>
      </c>
    </row>
    <row r="202" spans="6:8" ht="15.75" customHeight="1">
      <c r="F202">
        <v>60016500</v>
      </c>
      <c r="G202">
        <v>65</v>
      </c>
      <c r="H202">
        <v>35</v>
      </c>
    </row>
    <row r="203" spans="6:8" ht="15.75" customHeight="1">
      <c r="F203">
        <v>60015700</v>
      </c>
      <c r="G203">
        <v>65</v>
      </c>
      <c r="H203">
        <v>35</v>
      </c>
    </row>
    <row r="204" spans="6:8" ht="15.75" customHeight="1">
      <c r="F204">
        <v>70016600</v>
      </c>
      <c r="G204">
        <v>60</v>
      </c>
      <c r="H204">
        <v>25</v>
      </c>
    </row>
    <row r="205" spans="6:8" ht="15.75" customHeight="1">
      <c r="F205">
        <v>70015701</v>
      </c>
      <c r="G205">
        <v>60</v>
      </c>
      <c r="H205">
        <v>25</v>
      </c>
    </row>
    <row r="206" spans="6:8" ht="15.75" customHeight="1">
      <c r="F206">
        <v>90017900</v>
      </c>
    </row>
    <row r="207" spans="6:8" ht="15.75" customHeight="1">
      <c r="F207">
        <v>90018400</v>
      </c>
    </row>
    <row r="208" spans="6:8" ht="15.75" customHeight="1">
      <c r="F208">
        <v>90018500</v>
      </c>
    </row>
    <row r="209" spans="6:8" ht="15.75" customHeight="1">
      <c r="F209">
        <v>90032200</v>
      </c>
    </row>
    <row r="210" spans="6:8" ht="15.75" customHeight="1">
      <c r="F210">
        <v>90032900</v>
      </c>
    </row>
    <row r="211" spans="6:8" ht="15.75" customHeight="1">
      <c r="F211">
        <v>70018400</v>
      </c>
    </row>
    <row r="212" spans="6:8" ht="15.75" customHeight="1">
      <c r="F212">
        <v>70017901</v>
      </c>
    </row>
    <row r="213" spans="6:8" ht="15.75" customHeight="1">
      <c r="F213">
        <v>70017301</v>
      </c>
    </row>
    <row r="214" spans="6:8" ht="15.75" customHeight="1">
      <c r="F214">
        <v>70017500</v>
      </c>
    </row>
    <row r="215" spans="6:8" ht="15.75" customHeight="1">
      <c r="F215">
        <v>70017501</v>
      </c>
    </row>
    <row r="216" spans="6:8" ht="15.75" customHeight="1">
      <c r="F216">
        <v>70017900</v>
      </c>
    </row>
    <row r="217" spans="6:8" ht="15.75" customHeight="1">
      <c r="F217">
        <v>80018400</v>
      </c>
    </row>
    <row r="218" spans="6:8" ht="15.75" customHeight="1">
      <c r="F218">
        <v>80017500</v>
      </c>
    </row>
    <row r="219" spans="6:8" ht="15.75" customHeight="1">
      <c r="F219">
        <v>80017900</v>
      </c>
    </row>
    <row r="220" spans="6:8" ht="15.75" customHeight="1">
      <c r="F220">
        <v>90018000</v>
      </c>
      <c r="G220">
        <v>70</v>
      </c>
      <c r="H220">
        <v>30</v>
      </c>
    </row>
    <row r="221" spans="6:8" ht="15.75" customHeight="1">
      <c r="F221">
        <v>90018100</v>
      </c>
      <c r="G221">
        <v>70</v>
      </c>
      <c r="H221">
        <v>30</v>
      </c>
    </row>
    <row r="222" spans="6:8" ht="15.75" customHeight="1">
      <c r="F222">
        <v>70017300</v>
      </c>
      <c r="G222">
        <v>50</v>
      </c>
      <c r="H222">
        <v>35</v>
      </c>
    </row>
    <row r="223" spans="6:8" ht="15.75" customHeight="1">
      <c r="F223">
        <v>70018100</v>
      </c>
      <c r="G223">
        <v>90</v>
      </c>
      <c r="H223">
        <v>30</v>
      </c>
    </row>
    <row r="224" spans="6:8" ht="15.75" customHeight="1">
      <c r="F224">
        <v>70018000</v>
      </c>
      <c r="G224">
        <v>70</v>
      </c>
      <c r="H224">
        <v>35</v>
      </c>
    </row>
    <row r="225" spans="6:8" ht="15.75" customHeight="1">
      <c r="F225">
        <v>70018300</v>
      </c>
      <c r="G225">
        <v>60</v>
      </c>
      <c r="H225">
        <v>30</v>
      </c>
    </row>
    <row r="226" spans="6:8" ht="15.75" customHeight="1">
      <c r="F226">
        <v>80018000</v>
      </c>
      <c r="G226">
        <v>65</v>
      </c>
      <c r="H226">
        <v>30</v>
      </c>
    </row>
    <row r="227" spans="6:8" ht="15.75" customHeight="1">
      <c r="F227">
        <v>80018100</v>
      </c>
      <c r="G227">
        <v>150</v>
      </c>
      <c r="H227">
        <v>35</v>
      </c>
    </row>
    <row r="228" spans="6:8" ht="15.75" customHeight="1">
      <c r="F228">
        <v>90023900</v>
      </c>
    </row>
    <row r="229" spans="6:8" ht="15.75" customHeight="1">
      <c r="F229">
        <v>90024200</v>
      </c>
    </row>
    <row r="230" spans="6:8" ht="15.75" customHeight="1">
      <c r="F230">
        <v>90024700</v>
      </c>
    </row>
    <row r="231" spans="6:8" ht="15.75" customHeight="1">
      <c r="F231">
        <v>90024600</v>
      </c>
    </row>
    <row r="232" spans="6:8" ht="15.75" customHeight="1">
      <c r="F232">
        <v>90034100</v>
      </c>
    </row>
    <row r="233" spans="6:8" ht="15.75" customHeight="1">
      <c r="F233">
        <v>90030100</v>
      </c>
    </row>
    <row r="234" spans="6:8" ht="15.75" customHeight="1">
      <c r="F234">
        <v>90030400</v>
      </c>
    </row>
    <row r="235" spans="6:8" ht="15.75" customHeight="1">
      <c r="F235">
        <v>90030200</v>
      </c>
    </row>
    <row r="236" spans="6:8" ht="15.75" customHeight="1">
      <c r="F236">
        <v>60024800</v>
      </c>
    </row>
    <row r="237" spans="6:8" ht="15.75" customHeight="1">
      <c r="F237">
        <v>60024200</v>
      </c>
    </row>
    <row r="238" spans="6:8" ht="15.75" customHeight="1">
      <c r="F238">
        <v>60023800</v>
      </c>
    </row>
    <row r="239" spans="6:8" ht="15.75" customHeight="1">
      <c r="F239">
        <v>70024300</v>
      </c>
    </row>
    <row r="240" spans="6:8" ht="15.75" customHeight="1">
      <c r="F240">
        <v>70024600</v>
      </c>
    </row>
    <row r="241" spans="6:8" ht="15.75" customHeight="1">
      <c r="F241">
        <v>70024800</v>
      </c>
    </row>
    <row r="242" spans="6:8" ht="15.75" customHeight="1">
      <c r="F242">
        <v>70024200</v>
      </c>
    </row>
    <row r="243" spans="6:8" ht="15.75" customHeight="1">
      <c r="F243">
        <v>80024701</v>
      </c>
    </row>
    <row r="244" spans="6:8" ht="15.75" customHeight="1">
      <c r="F244">
        <v>80024200</v>
      </c>
    </row>
    <row r="245" spans="6:8" ht="15.75" customHeight="1">
      <c r="F245">
        <v>60024000</v>
      </c>
    </row>
    <row r="246" spans="6:8" ht="15.75" customHeight="1">
      <c r="F246">
        <v>24500</v>
      </c>
      <c r="G246">
        <v>95</v>
      </c>
      <c r="H246">
        <v>45</v>
      </c>
    </row>
    <row r="247" spans="6:8" ht="15.75" customHeight="1">
      <c r="F247">
        <v>24400</v>
      </c>
      <c r="G247">
        <v>120</v>
      </c>
      <c r="H247">
        <v>40</v>
      </c>
    </row>
    <row r="248" spans="6:8" ht="15.75" customHeight="1">
      <c r="F248">
        <v>24100</v>
      </c>
      <c r="G248">
        <v>180</v>
      </c>
      <c r="H248">
        <v>80</v>
      </c>
    </row>
    <row r="249" spans="6:8" ht="15.75" customHeight="1">
      <c r="F249">
        <v>60024100</v>
      </c>
      <c r="G249">
        <v>170</v>
      </c>
      <c r="H249">
        <v>65</v>
      </c>
    </row>
    <row r="250" spans="6:8" ht="15.75" customHeight="1">
      <c r="F250">
        <v>60024300</v>
      </c>
      <c r="G250">
        <v>80</v>
      </c>
      <c r="H250">
        <v>45</v>
      </c>
    </row>
    <row r="251" spans="6:8" ht="15.75" customHeight="1">
      <c r="F251">
        <v>70024500</v>
      </c>
      <c r="G251">
        <v>65</v>
      </c>
      <c r="H251">
        <v>30</v>
      </c>
    </row>
    <row r="252" spans="6:8" ht="15.75" customHeight="1">
      <c r="F252">
        <v>70024400</v>
      </c>
      <c r="G252">
        <v>70</v>
      </c>
      <c r="H252">
        <v>28</v>
      </c>
    </row>
    <row r="253" spans="6:8" ht="15.75" customHeight="1">
      <c r="F253">
        <v>80024700</v>
      </c>
      <c r="G253">
        <v>60</v>
      </c>
      <c r="H253">
        <v>34</v>
      </c>
    </row>
    <row r="254" spans="6:8" ht="15.75" customHeight="1">
      <c r="F254">
        <v>80023800</v>
      </c>
      <c r="G254">
        <v>80</v>
      </c>
      <c r="H254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G3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2" max="2" width="16.33203125" customWidth="1"/>
    <col min="4" max="4" width="18.33203125" customWidth="1"/>
    <col min="5" max="5" width="18.5" customWidth="1"/>
    <col min="6" max="6" width="20.33203125" customWidth="1"/>
    <col min="7" max="7" width="19.5" customWidth="1"/>
    <col min="9" max="9" width="25.33203125" customWidth="1"/>
    <col min="10" max="10" width="24.6640625" customWidth="1"/>
    <col min="29" max="29" width="21.1640625" customWidth="1"/>
  </cols>
  <sheetData>
    <row r="1" spans="1:33" ht="21">
      <c r="A1" s="40"/>
      <c r="B1" s="83"/>
      <c r="C1" s="83"/>
      <c r="D1" s="83">
        <v>19</v>
      </c>
      <c r="E1" s="83">
        <v>31</v>
      </c>
      <c r="F1" s="83">
        <v>26</v>
      </c>
      <c r="G1" s="83">
        <v>27</v>
      </c>
      <c r="H1" s="83"/>
      <c r="I1" s="3"/>
      <c r="J1" s="40"/>
      <c r="K1" s="40"/>
      <c r="L1" s="44"/>
      <c r="M1" s="3" t="s">
        <v>89</v>
      </c>
      <c r="N1" s="44"/>
      <c r="O1" s="44"/>
      <c r="P1" s="44"/>
      <c r="Q1" s="44"/>
      <c r="R1" s="44"/>
      <c r="X1" s="44"/>
      <c r="Y1" s="44"/>
      <c r="Z1" s="44"/>
    </row>
    <row r="2" spans="1:33" ht="21">
      <c r="A2" s="39"/>
      <c r="B2" s="83" t="s">
        <v>90</v>
      </c>
      <c r="C2" s="83" t="s">
        <v>91</v>
      </c>
      <c r="D2" s="40" t="s">
        <v>101</v>
      </c>
      <c r="E2" s="40" t="s">
        <v>183</v>
      </c>
      <c r="F2" s="40" t="s">
        <v>102</v>
      </c>
      <c r="G2" s="40" t="s">
        <v>162</v>
      </c>
      <c r="H2" s="40" t="s">
        <v>103</v>
      </c>
      <c r="I2" s="3" t="s">
        <v>145</v>
      </c>
      <c r="J2" s="40" t="s">
        <v>105</v>
      </c>
      <c r="K2" s="40"/>
      <c r="L2" s="1"/>
      <c r="M2" s="1" t="s">
        <v>93</v>
      </c>
      <c r="N2" s="1" t="s">
        <v>106</v>
      </c>
      <c r="O2" s="1" t="s">
        <v>107</v>
      </c>
      <c r="P2" s="1" t="s">
        <v>108</v>
      </c>
      <c r="Q2" s="1" t="s">
        <v>109</v>
      </c>
      <c r="R2" s="1" t="s">
        <v>110</v>
      </c>
      <c r="S2" s="1" t="s">
        <v>111</v>
      </c>
      <c r="T2" s="1" t="s">
        <v>112</v>
      </c>
      <c r="U2" s="1" t="s">
        <v>113</v>
      </c>
      <c r="V2" s="1" t="s">
        <v>114</v>
      </c>
      <c r="W2" s="1" t="s">
        <v>91</v>
      </c>
      <c r="X2" s="1" t="s">
        <v>94</v>
      </c>
      <c r="Y2" s="1" t="s">
        <v>95</v>
      </c>
      <c r="Z2" s="44"/>
      <c r="AA2" s="1" t="s">
        <v>115</v>
      </c>
      <c r="AB2" s="1"/>
      <c r="AC2" s="1" t="s">
        <v>116</v>
      </c>
      <c r="AD2" s="1" t="s">
        <v>117</v>
      </c>
      <c r="AE2" s="1"/>
      <c r="AF2" s="1" t="s">
        <v>3</v>
      </c>
      <c r="AG2" s="1" t="s">
        <v>2</v>
      </c>
    </row>
    <row r="3" spans="1:33" ht="21">
      <c r="A3" s="63" t="s">
        <v>118</v>
      </c>
      <c r="B3" s="91">
        <v>1100</v>
      </c>
      <c r="C3" s="91">
        <v>5</v>
      </c>
      <c r="D3" s="91"/>
      <c r="E3" s="63">
        <v>2</v>
      </c>
      <c r="F3" s="64"/>
      <c r="G3" s="64"/>
      <c r="H3" s="92" t="s">
        <v>131</v>
      </c>
      <c r="I3" s="92" t="s">
        <v>184</v>
      </c>
      <c r="J3" s="240" t="s">
        <v>185</v>
      </c>
      <c r="K3" s="33" t="str">
        <f t="shared" ref="K3:K18" si="0">IF(L3=1,M3&amp;"-10","")</f>
        <v>90001100-10</v>
      </c>
      <c r="L3" s="3">
        <v>1</v>
      </c>
      <c r="M3" s="3">
        <v>90001100</v>
      </c>
      <c r="N3" s="3" t="s">
        <v>122</v>
      </c>
      <c r="O3" s="3" t="s">
        <v>122</v>
      </c>
      <c r="P3" s="3" t="s">
        <v>122</v>
      </c>
      <c r="Q3" s="3" t="s">
        <v>122</v>
      </c>
      <c r="R3" s="3" t="s">
        <v>186</v>
      </c>
      <c r="T3" s="51"/>
      <c r="X3" s="3">
        <v>0.7</v>
      </c>
      <c r="Y3" s="3">
        <v>0.3</v>
      </c>
      <c r="Z3" s="44"/>
      <c r="AA3" s="33" t="str">
        <f t="shared" ref="AA3:AA33" si="1">IF(M3&lt;&gt;"",M3&amp;"-10","")</f>
        <v>90001100-10</v>
      </c>
      <c r="AC3" s="18" t="s">
        <v>13</v>
      </c>
      <c r="AD3" s="1">
        <v>1</v>
      </c>
      <c r="AE3" s="1"/>
      <c r="AF3" s="1"/>
      <c r="AG3" s="1"/>
    </row>
    <row r="4" spans="1:33" ht="21">
      <c r="A4" s="63" t="s">
        <v>123</v>
      </c>
      <c r="B4" s="91">
        <v>102100</v>
      </c>
      <c r="C4" s="91">
        <v>4</v>
      </c>
      <c r="D4" s="64"/>
      <c r="E4" s="91">
        <v>3</v>
      </c>
      <c r="F4" s="64"/>
      <c r="G4" s="64"/>
      <c r="H4" s="92" t="s">
        <v>131</v>
      </c>
      <c r="I4" s="92" t="s">
        <v>187</v>
      </c>
      <c r="J4" s="237"/>
      <c r="K4" s="33" t="str">
        <f t="shared" si="0"/>
        <v>900102100-10</v>
      </c>
      <c r="L4" s="3">
        <v>1</v>
      </c>
      <c r="M4" s="3">
        <v>900102100</v>
      </c>
      <c r="N4" s="3" t="s">
        <v>122</v>
      </c>
      <c r="O4" s="3" t="s">
        <v>122</v>
      </c>
      <c r="P4" s="3" t="s">
        <v>122</v>
      </c>
      <c r="Q4" s="3" t="s">
        <v>122</v>
      </c>
      <c r="R4" s="1" t="s">
        <v>188</v>
      </c>
      <c r="X4" s="3">
        <v>0.7</v>
      </c>
      <c r="Y4" s="3">
        <v>0.3</v>
      </c>
      <c r="Z4" s="44"/>
      <c r="AA4" s="33" t="str">
        <f t="shared" si="1"/>
        <v>900102100-10</v>
      </c>
      <c r="AC4" s="18" t="s">
        <v>13</v>
      </c>
      <c r="AD4" s="1">
        <v>2</v>
      </c>
      <c r="AE4" s="1"/>
      <c r="AF4" s="1"/>
      <c r="AG4" s="1"/>
    </row>
    <row r="5" spans="1:33" ht="21">
      <c r="A5" s="63" t="s">
        <v>126</v>
      </c>
      <c r="B5" s="91">
        <v>3900</v>
      </c>
      <c r="C5" s="91">
        <v>5</v>
      </c>
      <c r="D5" s="64"/>
      <c r="E5" s="91">
        <v>3</v>
      </c>
      <c r="F5" s="64"/>
      <c r="G5" s="64"/>
      <c r="H5" s="92" t="s">
        <v>131</v>
      </c>
      <c r="I5" s="92" t="s">
        <v>189</v>
      </c>
      <c r="J5" s="237"/>
      <c r="K5" s="33" t="str">
        <f t="shared" si="0"/>
        <v>90003900-10</v>
      </c>
      <c r="L5" s="3">
        <v>1</v>
      </c>
      <c r="M5" s="3">
        <v>90003900</v>
      </c>
      <c r="N5" s="3" t="s">
        <v>122</v>
      </c>
      <c r="O5" s="3" t="s">
        <v>122</v>
      </c>
      <c r="P5" s="3" t="s">
        <v>122</v>
      </c>
      <c r="Q5" s="3" t="s">
        <v>122</v>
      </c>
      <c r="R5" s="3" t="s">
        <v>186</v>
      </c>
      <c r="X5" s="3">
        <v>0.7</v>
      </c>
      <c r="Y5" s="3">
        <v>0.3</v>
      </c>
      <c r="Z5" s="44"/>
      <c r="AA5" s="33" t="str">
        <f t="shared" si="1"/>
        <v>90003900-10</v>
      </c>
      <c r="AC5" s="18" t="s">
        <v>13</v>
      </c>
      <c r="AD5" s="1">
        <v>3</v>
      </c>
      <c r="AE5" s="1"/>
      <c r="AF5" s="1"/>
      <c r="AG5" s="1"/>
    </row>
    <row r="6" spans="1:33" ht="21">
      <c r="A6" s="63" t="s">
        <v>127</v>
      </c>
      <c r="B6" s="91">
        <v>5000</v>
      </c>
      <c r="C6" s="91">
        <v>5</v>
      </c>
      <c r="D6" s="91">
        <v>7</v>
      </c>
      <c r="E6" s="64"/>
      <c r="F6" s="64"/>
      <c r="G6" s="64"/>
      <c r="H6" s="92" t="s">
        <v>131</v>
      </c>
      <c r="I6" s="92" t="s">
        <v>190</v>
      </c>
      <c r="J6" s="237"/>
      <c r="K6" s="33" t="str">
        <f t="shared" si="0"/>
        <v>90005000-10</v>
      </c>
      <c r="L6" s="3">
        <v>1</v>
      </c>
      <c r="M6" s="3">
        <v>90005000</v>
      </c>
      <c r="N6" s="3" t="s">
        <v>122</v>
      </c>
      <c r="O6" s="3" t="s">
        <v>122</v>
      </c>
      <c r="P6" s="3" t="s">
        <v>122</v>
      </c>
      <c r="Q6" s="3" t="s">
        <v>122</v>
      </c>
      <c r="R6" s="3" t="s">
        <v>186</v>
      </c>
      <c r="X6" s="3">
        <v>0.7</v>
      </c>
      <c r="Y6" s="3">
        <v>0.3</v>
      </c>
      <c r="Z6" s="44"/>
      <c r="AA6" s="33" t="str">
        <f t="shared" si="1"/>
        <v>90005000-10</v>
      </c>
      <c r="AC6" s="18" t="s">
        <v>13</v>
      </c>
      <c r="AD6" s="1">
        <v>4</v>
      </c>
      <c r="AE6" s="1"/>
      <c r="AF6" s="1"/>
      <c r="AG6" s="1"/>
    </row>
    <row r="7" spans="1:33" ht="21">
      <c r="A7" s="93" t="s">
        <v>130</v>
      </c>
      <c r="B7" s="94">
        <v>4300</v>
      </c>
      <c r="C7" s="94">
        <v>5</v>
      </c>
      <c r="D7" s="93">
        <v>6</v>
      </c>
      <c r="E7" s="94"/>
      <c r="F7" s="94">
        <v>4</v>
      </c>
      <c r="G7" s="95"/>
      <c r="H7" s="96" t="s">
        <v>131</v>
      </c>
      <c r="I7" s="96" t="s">
        <v>125</v>
      </c>
      <c r="J7" s="237"/>
      <c r="K7" s="33" t="str">
        <f t="shared" si="0"/>
        <v/>
      </c>
      <c r="L7" s="44"/>
      <c r="M7" s="44"/>
      <c r="N7" s="44"/>
      <c r="O7" s="44"/>
      <c r="P7" s="44"/>
      <c r="Q7" s="44"/>
      <c r="R7" s="44"/>
      <c r="X7" s="3"/>
      <c r="Y7" s="3"/>
      <c r="Z7" s="44"/>
      <c r="AA7" s="33" t="str">
        <f t="shared" si="1"/>
        <v/>
      </c>
    </row>
    <row r="8" spans="1:33" ht="21">
      <c r="A8" s="93" t="s">
        <v>133</v>
      </c>
      <c r="B8" s="94">
        <v>105200</v>
      </c>
      <c r="C8" s="94">
        <v>5</v>
      </c>
      <c r="D8" s="94">
        <v>5</v>
      </c>
      <c r="E8" s="93">
        <v>3</v>
      </c>
      <c r="F8" s="97"/>
      <c r="G8" s="95"/>
      <c r="H8" s="96" t="s">
        <v>128</v>
      </c>
      <c r="I8" s="96" t="s">
        <v>125</v>
      </c>
      <c r="J8" s="237"/>
      <c r="K8" s="33" t="str">
        <f t="shared" si="0"/>
        <v/>
      </c>
      <c r="L8" s="44"/>
      <c r="M8" s="44"/>
      <c r="N8" s="44"/>
      <c r="O8" s="44"/>
      <c r="P8" s="44"/>
      <c r="Q8" s="44"/>
      <c r="R8" s="44"/>
      <c r="X8" s="3"/>
      <c r="Y8" s="3"/>
      <c r="Z8" s="44"/>
      <c r="AA8" s="33" t="str">
        <f t="shared" si="1"/>
        <v/>
      </c>
    </row>
    <row r="9" spans="1:33" ht="21">
      <c r="A9" s="76" t="s">
        <v>136</v>
      </c>
      <c r="B9" s="76" t="s">
        <v>180</v>
      </c>
      <c r="C9" s="78"/>
      <c r="D9" s="78"/>
      <c r="E9" s="78"/>
      <c r="F9" s="79">
        <v>5</v>
      </c>
      <c r="G9" s="78"/>
      <c r="H9" s="76" t="s">
        <v>128</v>
      </c>
      <c r="I9" s="98"/>
      <c r="J9" s="44"/>
      <c r="K9" s="33" t="str">
        <f t="shared" si="0"/>
        <v>6004300-10</v>
      </c>
      <c r="L9" s="3">
        <v>1</v>
      </c>
      <c r="M9" s="3">
        <v>6004300</v>
      </c>
      <c r="N9" s="3" t="s">
        <v>122</v>
      </c>
      <c r="O9" s="3" t="s">
        <v>122</v>
      </c>
      <c r="P9" s="3" t="s">
        <v>122</v>
      </c>
      <c r="Q9" s="3" t="s">
        <v>122</v>
      </c>
      <c r="R9" s="3" t="s">
        <v>191</v>
      </c>
      <c r="S9" s="1">
        <v>10000889</v>
      </c>
      <c r="T9" s="99">
        <v>44729</v>
      </c>
      <c r="U9" s="1">
        <v>3</v>
      </c>
      <c r="V9" s="1">
        <v>3</v>
      </c>
      <c r="W9" s="1">
        <v>3</v>
      </c>
      <c r="X9" s="3">
        <v>0.7</v>
      </c>
      <c r="Y9" s="3">
        <v>0.3</v>
      </c>
      <c r="Z9" s="44"/>
      <c r="AA9" s="33" t="str">
        <f t="shared" si="1"/>
        <v>6004300-10</v>
      </c>
      <c r="AC9" s="18" t="s">
        <v>13</v>
      </c>
      <c r="AD9" s="1">
        <v>5</v>
      </c>
      <c r="AE9" s="1"/>
      <c r="AF9" s="1"/>
      <c r="AG9" s="1"/>
    </row>
    <row r="10" spans="1:33" ht="21">
      <c r="A10" s="76" t="s">
        <v>138</v>
      </c>
      <c r="B10" s="100" t="s">
        <v>192</v>
      </c>
      <c r="C10" s="78"/>
      <c r="D10" s="78"/>
      <c r="E10" s="78"/>
      <c r="F10" s="79">
        <v>4</v>
      </c>
      <c r="G10" s="79">
        <v>2</v>
      </c>
      <c r="H10" s="76" t="s">
        <v>193</v>
      </c>
      <c r="I10" s="101"/>
      <c r="J10" s="44"/>
      <c r="K10" s="33" t="str">
        <f t="shared" si="0"/>
        <v>7005000-10</v>
      </c>
      <c r="L10" s="3">
        <v>1</v>
      </c>
      <c r="M10" s="19">
        <v>7005000</v>
      </c>
      <c r="N10" s="3" t="s">
        <v>122</v>
      </c>
      <c r="O10" s="3" t="s">
        <v>122</v>
      </c>
      <c r="P10" s="102" t="s">
        <v>194</v>
      </c>
      <c r="Q10" s="103" t="s">
        <v>122</v>
      </c>
      <c r="R10" s="103" t="s">
        <v>195</v>
      </c>
      <c r="S10" s="1">
        <v>10000758</v>
      </c>
      <c r="T10" s="99">
        <v>44734</v>
      </c>
      <c r="U10" s="104">
        <v>3</v>
      </c>
      <c r="V10" s="1">
        <v>3</v>
      </c>
      <c r="W10" s="1">
        <v>3</v>
      </c>
      <c r="X10" s="3">
        <v>0.7</v>
      </c>
      <c r="Y10" s="3">
        <v>0.3</v>
      </c>
      <c r="Z10" s="44"/>
      <c r="AA10" s="33" t="str">
        <f t="shared" si="1"/>
        <v>7005000-10</v>
      </c>
      <c r="AC10" s="18" t="s">
        <v>13</v>
      </c>
      <c r="AD10" s="1">
        <v>6</v>
      </c>
      <c r="AE10" s="1"/>
      <c r="AF10" s="1"/>
      <c r="AG10" s="1"/>
    </row>
    <row r="11" spans="1:33" ht="21">
      <c r="A11" s="76" t="s">
        <v>142</v>
      </c>
      <c r="B11" s="100" t="s">
        <v>192</v>
      </c>
      <c r="C11" s="78"/>
      <c r="D11" s="78"/>
      <c r="E11" s="78"/>
      <c r="F11" s="79">
        <v>4</v>
      </c>
      <c r="G11" s="79">
        <v>3</v>
      </c>
      <c r="H11" s="76" t="s">
        <v>193</v>
      </c>
      <c r="I11" s="101"/>
      <c r="J11" s="44"/>
      <c r="K11" s="33" t="str">
        <f t="shared" si="0"/>
        <v>7004300-10</v>
      </c>
      <c r="L11" s="3">
        <v>1</v>
      </c>
      <c r="M11" s="19">
        <v>7004300</v>
      </c>
      <c r="N11" s="3" t="s">
        <v>122</v>
      </c>
      <c r="O11" s="3" t="s">
        <v>122</v>
      </c>
      <c r="P11" s="103" t="s">
        <v>122</v>
      </c>
      <c r="Q11" s="103" t="s">
        <v>122</v>
      </c>
      <c r="R11" s="103" t="s">
        <v>195</v>
      </c>
      <c r="S11" s="1">
        <v>10000758</v>
      </c>
      <c r="T11" s="99">
        <v>44733</v>
      </c>
      <c r="U11" s="105">
        <v>3</v>
      </c>
      <c r="V11" s="106">
        <v>3</v>
      </c>
      <c r="W11" s="106">
        <v>4</v>
      </c>
      <c r="X11" s="3">
        <v>0.7</v>
      </c>
      <c r="Y11" s="3">
        <v>0.3</v>
      </c>
      <c r="Z11" s="44"/>
      <c r="AA11" s="33" t="str">
        <f t="shared" si="1"/>
        <v>7004300-10</v>
      </c>
      <c r="AC11" s="18" t="s">
        <v>13</v>
      </c>
      <c r="AD11" s="1">
        <v>7</v>
      </c>
      <c r="AE11" s="1"/>
      <c r="AF11" s="1"/>
      <c r="AG11" s="1"/>
    </row>
    <row r="12" spans="1:33" ht="21">
      <c r="A12" s="39"/>
      <c r="B12" s="39"/>
      <c r="C12" s="39"/>
      <c r="D12" s="39"/>
      <c r="E12" s="39"/>
      <c r="F12" s="39"/>
      <c r="G12" s="39"/>
      <c r="H12" s="39"/>
      <c r="I12" s="44"/>
      <c r="J12" s="44"/>
      <c r="K12" s="33" t="str">
        <f t="shared" si="0"/>
        <v/>
      </c>
      <c r="L12" s="44"/>
      <c r="M12" s="44"/>
      <c r="N12" s="44"/>
      <c r="O12" s="44"/>
      <c r="P12" s="44"/>
      <c r="Q12" s="44"/>
      <c r="R12" s="44"/>
      <c r="X12" s="44"/>
      <c r="Y12" s="44"/>
      <c r="Z12" s="44"/>
      <c r="AA12" s="33" t="str">
        <f t="shared" si="1"/>
        <v/>
      </c>
      <c r="AD12" s="1">
        <v>8</v>
      </c>
      <c r="AE12" s="1"/>
      <c r="AF12" s="1"/>
      <c r="AG12" s="1"/>
    </row>
    <row r="13" spans="1:33" ht="21">
      <c r="A13" s="40" t="s">
        <v>137</v>
      </c>
      <c r="B13" s="39"/>
      <c r="C13" s="39"/>
      <c r="D13" s="39"/>
      <c r="E13" s="39"/>
      <c r="F13" s="39"/>
      <c r="G13" s="39"/>
      <c r="H13" s="39"/>
      <c r="I13" s="44"/>
      <c r="J13" s="44"/>
      <c r="K13" s="33" t="str">
        <f t="shared" si="0"/>
        <v/>
      </c>
      <c r="L13" s="44"/>
      <c r="M13" s="44"/>
      <c r="N13" s="44"/>
      <c r="O13" s="44"/>
      <c r="P13" s="44"/>
      <c r="Q13" s="44"/>
      <c r="R13" s="44"/>
      <c r="X13" s="44"/>
      <c r="Y13" s="44"/>
      <c r="Z13" s="44"/>
      <c r="AA13" s="33" t="str">
        <f t="shared" si="1"/>
        <v/>
      </c>
    </row>
    <row r="14" spans="1:33" ht="21">
      <c r="A14" s="63" t="s">
        <v>172</v>
      </c>
      <c r="B14" s="63">
        <v>29</v>
      </c>
      <c r="C14" s="64"/>
      <c r="D14" s="63">
        <v>7</v>
      </c>
      <c r="E14" s="63">
        <v>2</v>
      </c>
      <c r="F14" s="64"/>
      <c r="G14" s="64"/>
      <c r="H14" s="64"/>
      <c r="I14" s="92" t="s">
        <v>196</v>
      </c>
      <c r="J14" s="240" t="s">
        <v>197</v>
      </c>
      <c r="K14" s="33" t="str">
        <f t="shared" si="0"/>
        <v>2900-10</v>
      </c>
      <c r="L14" s="3">
        <v>1</v>
      </c>
      <c r="M14" s="2">
        <v>2900</v>
      </c>
      <c r="N14" s="3" t="s">
        <v>122</v>
      </c>
      <c r="O14" s="3" t="s">
        <v>122</v>
      </c>
      <c r="P14" s="103" t="s">
        <v>122</v>
      </c>
      <c r="Q14" s="103" t="s">
        <v>122</v>
      </c>
      <c r="R14" s="3" t="s">
        <v>186</v>
      </c>
      <c r="X14" s="3">
        <v>1</v>
      </c>
      <c r="Y14" s="44"/>
      <c r="Z14" s="44"/>
      <c r="AA14" s="33" t="str">
        <f t="shared" si="1"/>
        <v>2900-10</v>
      </c>
      <c r="AC14" s="18" t="s">
        <v>13</v>
      </c>
      <c r="AD14" s="1">
        <v>9</v>
      </c>
      <c r="AE14" s="1"/>
      <c r="AF14" s="1">
        <v>20</v>
      </c>
      <c r="AG14" s="1">
        <v>40</v>
      </c>
    </row>
    <row r="15" spans="1:33" ht="21">
      <c r="A15" s="63" t="s">
        <v>143</v>
      </c>
      <c r="B15" s="63">
        <v>172</v>
      </c>
      <c r="C15" s="64"/>
      <c r="D15" s="64"/>
      <c r="E15" s="63">
        <v>2</v>
      </c>
      <c r="F15" s="64"/>
      <c r="G15" s="64"/>
      <c r="H15" s="64"/>
      <c r="I15" s="92" t="s">
        <v>198</v>
      </c>
      <c r="J15" s="237"/>
      <c r="K15" s="33" t="str">
        <f t="shared" si="0"/>
        <v>90017200-10</v>
      </c>
      <c r="L15" s="3">
        <v>1</v>
      </c>
      <c r="M15" s="3">
        <v>90017200</v>
      </c>
      <c r="N15" s="3" t="s">
        <v>122</v>
      </c>
      <c r="O15" s="3" t="s">
        <v>122</v>
      </c>
      <c r="P15" s="103" t="s">
        <v>122</v>
      </c>
      <c r="Q15" s="103" t="s">
        <v>122</v>
      </c>
      <c r="R15" s="3" t="s">
        <v>186</v>
      </c>
      <c r="X15" s="3">
        <v>1</v>
      </c>
      <c r="Y15" s="44"/>
      <c r="Z15" s="44"/>
      <c r="AA15" s="33" t="str">
        <f t="shared" si="1"/>
        <v>90017200-10</v>
      </c>
      <c r="AC15" s="18" t="s">
        <v>13</v>
      </c>
      <c r="AD15" s="1">
        <v>10</v>
      </c>
      <c r="AE15" s="1"/>
      <c r="AF15" s="1">
        <v>25</v>
      </c>
      <c r="AG15" s="1">
        <v>50</v>
      </c>
    </row>
    <row r="16" spans="1:33" ht="21">
      <c r="A16" s="63" t="s">
        <v>160</v>
      </c>
      <c r="B16" s="63">
        <v>10</v>
      </c>
      <c r="C16" s="64"/>
      <c r="D16" s="64"/>
      <c r="E16" s="63">
        <v>3</v>
      </c>
      <c r="F16" s="64"/>
      <c r="G16" s="64"/>
      <c r="H16" s="64"/>
      <c r="I16" s="92" t="s">
        <v>199</v>
      </c>
      <c r="J16" s="237"/>
      <c r="K16" s="33" t="str">
        <f t="shared" si="0"/>
        <v>90001000-10</v>
      </c>
      <c r="L16" s="3">
        <v>1</v>
      </c>
      <c r="M16" s="3">
        <v>90001000</v>
      </c>
      <c r="N16" s="3" t="s">
        <v>122</v>
      </c>
      <c r="O16" s="3" t="s">
        <v>122</v>
      </c>
      <c r="P16" s="103" t="s">
        <v>122</v>
      </c>
      <c r="Q16" s="103" t="s">
        <v>122</v>
      </c>
      <c r="R16" s="3" t="s">
        <v>186</v>
      </c>
      <c r="X16" s="3">
        <v>1</v>
      </c>
      <c r="Y16" s="44"/>
      <c r="Z16" s="44"/>
      <c r="AA16" s="33" t="str">
        <f t="shared" si="1"/>
        <v>90001000-10</v>
      </c>
      <c r="AC16" s="18" t="s">
        <v>13</v>
      </c>
      <c r="AD16" s="1">
        <v>11</v>
      </c>
      <c r="AE16" s="1"/>
      <c r="AF16" s="1">
        <v>20</v>
      </c>
      <c r="AG16" s="1">
        <v>40</v>
      </c>
    </row>
    <row r="17" spans="1:33" ht="21">
      <c r="A17" s="76" t="s">
        <v>179</v>
      </c>
      <c r="B17" s="76" t="s">
        <v>200</v>
      </c>
      <c r="C17" s="78"/>
      <c r="D17" s="78"/>
      <c r="E17" s="78"/>
      <c r="F17" s="86"/>
      <c r="G17" s="79">
        <v>2</v>
      </c>
      <c r="H17" s="76" t="s">
        <v>193</v>
      </c>
      <c r="I17" s="98"/>
      <c r="J17" s="44"/>
      <c r="K17" s="33" t="str">
        <f t="shared" si="0"/>
        <v>7001000-10</v>
      </c>
      <c r="L17" s="3">
        <v>1</v>
      </c>
      <c r="M17" s="3">
        <v>7001000</v>
      </c>
      <c r="N17" s="3" t="s">
        <v>122</v>
      </c>
      <c r="O17" s="3" t="s">
        <v>122</v>
      </c>
      <c r="P17" s="3" t="s">
        <v>122</v>
      </c>
      <c r="Q17" s="3" t="s">
        <v>122</v>
      </c>
      <c r="R17" s="3" t="s">
        <v>122</v>
      </c>
      <c r="S17" s="1">
        <v>10000889</v>
      </c>
      <c r="T17" s="99">
        <v>44729</v>
      </c>
      <c r="U17" s="1" t="s">
        <v>201</v>
      </c>
      <c r="X17" s="3">
        <v>1</v>
      </c>
      <c r="Y17" s="44"/>
      <c r="Z17" s="44"/>
      <c r="AA17" s="33" t="str">
        <f t="shared" si="1"/>
        <v>7001000-10</v>
      </c>
      <c r="AC17" s="18" t="s">
        <v>13</v>
      </c>
      <c r="AD17" s="1">
        <v>12</v>
      </c>
      <c r="AE17" s="1"/>
      <c r="AF17" s="1">
        <v>20</v>
      </c>
      <c r="AG17" s="1">
        <v>40</v>
      </c>
    </row>
    <row r="18" spans="1:33" ht="21">
      <c r="A18" s="76" t="s">
        <v>181</v>
      </c>
      <c r="B18" s="76" t="s">
        <v>202</v>
      </c>
      <c r="C18" s="78"/>
      <c r="D18" s="78"/>
      <c r="E18" s="78"/>
      <c r="F18" s="78"/>
      <c r="G18" s="79">
        <v>3</v>
      </c>
      <c r="H18" s="107" t="s">
        <v>193</v>
      </c>
      <c r="I18" s="98"/>
      <c r="J18" s="44"/>
      <c r="K18" s="33" t="str">
        <f t="shared" si="0"/>
        <v>70017200-10</v>
      </c>
      <c r="L18" s="3">
        <v>1</v>
      </c>
      <c r="M18" s="3">
        <v>70017200</v>
      </c>
      <c r="N18" s="3" t="s">
        <v>122</v>
      </c>
      <c r="O18" s="3" t="s">
        <v>122</v>
      </c>
      <c r="P18" s="3" t="s">
        <v>122</v>
      </c>
      <c r="Q18" s="3" t="s">
        <v>203</v>
      </c>
      <c r="R18" s="3" t="s">
        <v>122</v>
      </c>
      <c r="S18" s="1">
        <v>10000885</v>
      </c>
      <c r="T18" s="51">
        <v>44736</v>
      </c>
      <c r="U18" s="1">
        <v>3</v>
      </c>
      <c r="X18" s="3">
        <v>1</v>
      </c>
      <c r="Y18" s="44"/>
      <c r="Z18" s="44"/>
      <c r="AA18" s="33" t="str">
        <f t="shared" si="1"/>
        <v>70017200-10</v>
      </c>
      <c r="AC18" s="18" t="s">
        <v>13</v>
      </c>
      <c r="AD18" s="1">
        <v>13</v>
      </c>
      <c r="AE18" s="1"/>
      <c r="AF18" s="1">
        <v>25</v>
      </c>
      <c r="AG18" s="1">
        <v>50</v>
      </c>
    </row>
    <row r="19" spans="1:33" ht="21.75" customHeight="1">
      <c r="A19" s="89"/>
      <c r="B19" s="39"/>
      <c r="C19" s="39"/>
      <c r="D19" s="39"/>
      <c r="E19" s="39"/>
      <c r="F19" s="39"/>
      <c r="G19" s="89"/>
      <c r="H19" s="43"/>
      <c r="I19" s="44"/>
      <c r="J19" s="44"/>
      <c r="L19" s="44"/>
      <c r="M19" s="44"/>
      <c r="N19" s="44"/>
      <c r="O19" s="44"/>
      <c r="P19" s="44"/>
      <c r="Q19" s="44"/>
      <c r="R19" s="44"/>
      <c r="X19" s="44"/>
      <c r="Y19" s="44"/>
      <c r="Z19" s="44"/>
      <c r="AA19" s="33" t="str">
        <f t="shared" si="1"/>
        <v/>
      </c>
    </row>
    <row r="20" spans="1:33" ht="21">
      <c r="A20" s="40" t="s">
        <v>96</v>
      </c>
      <c r="B20" s="39"/>
      <c r="C20" s="39"/>
      <c r="D20" s="42">
        <v>7</v>
      </c>
      <c r="E20" s="42">
        <v>1</v>
      </c>
      <c r="F20" s="42">
        <v>4</v>
      </c>
      <c r="G20" s="42">
        <v>2</v>
      </c>
      <c r="H20" s="68"/>
      <c r="I20" s="44"/>
      <c r="J20" s="44"/>
      <c r="K20" s="44"/>
      <c r="L20" s="44"/>
      <c r="M20" s="44"/>
      <c r="N20" s="44"/>
      <c r="O20" s="44"/>
      <c r="P20" s="44"/>
      <c r="Q20" s="44"/>
      <c r="R20" s="44"/>
      <c r="X20" s="44"/>
      <c r="Y20" s="44"/>
      <c r="Z20" s="44"/>
      <c r="AA20" s="33" t="str">
        <f t="shared" si="1"/>
        <v/>
      </c>
    </row>
    <row r="21" spans="1:33" ht="21">
      <c r="A21" s="40" t="s">
        <v>97</v>
      </c>
      <c r="B21" s="39"/>
      <c r="C21" s="39"/>
      <c r="D21" s="42">
        <v>7</v>
      </c>
      <c r="E21" s="42">
        <v>3</v>
      </c>
      <c r="F21" s="42">
        <v>5</v>
      </c>
      <c r="G21" s="42">
        <v>3</v>
      </c>
      <c r="H21" s="68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1"/>
      <c r="T21" s="1"/>
      <c r="U21" s="1"/>
      <c r="V21" s="1"/>
      <c r="W21" s="1"/>
      <c r="X21" s="44"/>
      <c r="Y21" s="44"/>
      <c r="Z21" s="44"/>
      <c r="AA21" s="33" t="str">
        <f t="shared" si="1"/>
        <v/>
      </c>
    </row>
    <row r="22" spans="1:33" ht="13">
      <c r="K22" s="70" t="s">
        <v>144</v>
      </c>
      <c r="L22" s="71"/>
      <c r="M22" s="71"/>
      <c r="N22" s="71"/>
      <c r="O22" s="71"/>
      <c r="P22" s="71"/>
      <c r="AA22" s="33" t="str">
        <f t="shared" si="1"/>
        <v/>
      </c>
    </row>
    <row r="23" spans="1:33" ht="13">
      <c r="K23" s="33" t="e">
        <f ca="1">_xludf.textjoin(",",TRUE,K3:K11)</f>
        <v>#NAME?</v>
      </c>
      <c r="AA23" s="33" t="str">
        <f t="shared" si="1"/>
        <v/>
      </c>
    </row>
    <row r="24" spans="1:33" ht="13">
      <c r="K24" s="33" t="e">
        <f ca="1">_xludf.textjoin(",",TRUE,K14:K18)</f>
        <v>#NAME?</v>
      </c>
      <c r="AA24" s="33" t="str">
        <f t="shared" si="1"/>
        <v/>
      </c>
    </row>
    <row r="25" spans="1:33" ht="13">
      <c r="AA25" s="33" t="str">
        <f t="shared" si="1"/>
        <v/>
      </c>
    </row>
    <row r="26" spans="1:33" ht="13">
      <c r="K26" s="72" t="s">
        <v>57</v>
      </c>
      <c r="L26" s="73"/>
      <c r="M26" s="73"/>
      <c r="N26" s="73"/>
      <c r="O26" s="73"/>
      <c r="P26" s="73"/>
      <c r="AA26" s="33" t="str">
        <f t="shared" si="1"/>
        <v/>
      </c>
    </row>
    <row r="27" spans="1:33" ht="13">
      <c r="K27" s="33" t="e">
        <f ca="1">_xludf.textjoin(",",TRUE,AA3:AA11)</f>
        <v>#NAME?</v>
      </c>
      <c r="AA27" s="33" t="str">
        <f t="shared" si="1"/>
        <v/>
      </c>
    </row>
    <row r="28" spans="1:33" ht="13">
      <c r="K28" s="33" t="e">
        <f ca="1">_xludf.textjoin(",",TRUE,AA13:AA18)</f>
        <v>#NAME?</v>
      </c>
      <c r="AA28" s="33" t="str">
        <f t="shared" si="1"/>
        <v/>
      </c>
    </row>
    <row r="29" spans="1:33" ht="13">
      <c r="AA29" s="33" t="str">
        <f t="shared" si="1"/>
        <v/>
      </c>
    </row>
    <row r="30" spans="1:33" ht="13">
      <c r="S30" s="1"/>
      <c r="T30" s="1"/>
      <c r="U30" s="1"/>
      <c r="V30" s="1"/>
      <c r="W30" s="1"/>
      <c r="AA30" s="33" t="str">
        <f t="shared" si="1"/>
        <v/>
      </c>
    </row>
    <row r="31" spans="1:33" ht="13">
      <c r="AA31" s="33" t="str">
        <f t="shared" si="1"/>
        <v/>
      </c>
    </row>
    <row r="32" spans="1:33" ht="13">
      <c r="AA32" s="33" t="str">
        <f t="shared" si="1"/>
        <v/>
      </c>
    </row>
    <row r="33" spans="27:27" ht="13">
      <c r="AA33" s="33" t="str">
        <f t="shared" si="1"/>
        <v/>
      </c>
    </row>
  </sheetData>
  <mergeCells count="2">
    <mergeCell ref="J3:J8"/>
    <mergeCell ref="J14:J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F1002"/>
  <sheetViews>
    <sheetView workbookViewId="0"/>
  </sheetViews>
  <sheetFormatPr baseColWidth="10" defaultColWidth="12.6640625" defaultRowHeight="15.75" customHeight="1"/>
  <cols>
    <col min="4" max="5" width="19" customWidth="1"/>
    <col min="6" max="6" width="19.83203125" customWidth="1"/>
    <col min="7" max="7" width="20.6640625" customWidth="1"/>
    <col min="9" max="9" width="35.1640625" customWidth="1"/>
    <col min="10" max="10" width="24.6640625" customWidth="1"/>
    <col min="11" max="11" width="16.83203125" customWidth="1"/>
    <col min="19" max="19" width="21.83203125" customWidth="1"/>
    <col min="29" max="29" width="30.6640625" customWidth="1"/>
    <col min="30" max="32" width="25.6640625" customWidth="1"/>
  </cols>
  <sheetData>
    <row r="1" spans="1:32" ht="15.75" customHeight="1">
      <c r="A1" s="39"/>
      <c r="B1" s="83"/>
      <c r="C1" s="83"/>
      <c r="D1" s="40">
        <v>19</v>
      </c>
      <c r="E1" s="40">
        <v>31</v>
      </c>
      <c r="F1" s="40">
        <v>32</v>
      </c>
      <c r="G1" s="40">
        <v>27</v>
      </c>
      <c r="H1" s="40"/>
      <c r="I1" s="35"/>
      <c r="J1" s="40"/>
      <c r="K1" s="1"/>
      <c r="M1" s="1" t="s">
        <v>89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A1" s="1"/>
      <c r="AB1" s="1"/>
      <c r="AC1" s="1"/>
      <c r="AD1" s="1"/>
    </row>
    <row r="2" spans="1:32" ht="15.75" customHeight="1">
      <c r="A2" s="39"/>
      <c r="B2" s="83" t="s">
        <v>90</v>
      </c>
      <c r="C2" s="83" t="s">
        <v>91</v>
      </c>
      <c r="D2" s="40" t="s">
        <v>204</v>
      </c>
      <c r="E2" s="40" t="s">
        <v>205</v>
      </c>
      <c r="F2" s="40" t="s">
        <v>206</v>
      </c>
      <c r="G2" s="40" t="s">
        <v>162</v>
      </c>
      <c r="H2" s="40" t="s">
        <v>103</v>
      </c>
      <c r="I2" s="35" t="s">
        <v>145</v>
      </c>
      <c r="J2" s="40" t="s">
        <v>105</v>
      </c>
      <c r="K2" s="1" t="str">
        <f t="shared" ref="K2:K21" si="0">IF(L2=1,M2&amp;"-10","")</f>
        <v/>
      </c>
      <c r="M2" s="1" t="s">
        <v>93</v>
      </c>
      <c r="N2" s="1" t="s">
        <v>106</v>
      </c>
      <c r="O2" s="1" t="s">
        <v>107</v>
      </c>
      <c r="P2" s="1" t="s">
        <v>108</v>
      </c>
      <c r="Q2" s="1" t="s">
        <v>109</v>
      </c>
      <c r="R2" s="1" t="s">
        <v>110</v>
      </c>
      <c r="S2" s="1" t="s">
        <v>111</v>
      </c>
      <c r="T2" s="1" t="s">
        <v>112</v>
      </c>
      <c r="U2" s="1" t="s">
        <v>113</v>
      </c>
      <c r="V2" s="1" t="s">
        <v>114</v>
      </c>
      <c r="W2" s="1" t="s">
        <v>91</v>
      </c>
      <c r="X2" s="1" t="s">
        <v>94</v>
      </c>
      <c r="Y2" s="1" t="s">
        <v>95</v>
      </c>
      <c r="AA2" s="1" t="s">
        <v>115</v>
      </c>
      <c r="AB2" s="1"/>
      <c r="AC2" s="1" t="s">
        <v>116</v>
      </c>
      <c r="AD2" s="1" t="s">
        <v>117</v>
      </c>
      <c r="AE2" s="1" t="s">
        <v>3</v>
      </c>
      <c r="AF2" s="1" t="s">
        <v>2</v>
      </c>
    </row>
    <row r="3" spans="1:32" ht="15.75" customHeight="1">
      <c r="A3" s="63" t="s">
        <v>118</v>
      </c>
      <c r="B3" s="91">
        <v>2200</v>
      </c>
      <c r="C3" s="91">
        <v>5</v>
      </c>
      <c r="D3" s="63"/>
      <c r="E3" s="63">
        <v>4</v>
      </c>
      <c r="F3" s="91"/>
      <c r="G3" s="64"/>
      <c r="H3" s="108" t="s">
        <v>131</v>
      </c>
      <c r="I3" s="109" t="s">
        <v>207</v>
      </c>
      <c r="J3" s="241" t="s">
        <v>208</v>
      </c>
      <c r="K3" s="1" t="str">
        <f t="shared" si="0"/>
        <v>90002200-10</v>
      </c>
      <c r="L3" s="1">
        <v>1</v>
      </c>
      <c r="M3" s="1">
        <v>90002200</v>
      </c>
      <c r="R3" s="1" t="s">
        <v>186</v>
      </c>
      <c r="T3" s="51"/>
      <c r="X3" s="1">
        <v>0.7</v>
      </c>
      <c r="Y3" s="1">
        <v>0.3</v>
      </c>
      <c r="AA3" s="33" t="str">
        <f t="shared" ref="AA3:AA33" si="1">IF(M3&lt;&gt;"",M3&amp;"-10","")</f>
        <v>90002200-10</v>
      </c>
      <c r="AC3" s="18" t="s">
        <v>15</v>
      </c>
      <c r="AD3" s="1">
        <v>1</v>
      </c>
      <c r="AE3" s="1"/>
      <c r="AF3" s="1"/>
    </row>
    <row r="4" spans="1:32" ht="15.75" customHeight="1">
      <c r="A4" s="63" t="s">
        <v>123</v>
      </c>
      <c r="B4" s="91">
        <v>3800</v>
      </c>
      <c r="C4" s="91">
        <v>5</v>
      </c>
      <c r="D4" s="91"/>
      <c r="E4" s="91">
        <v>3</v>
      </c>
      <c r="F4" s="91">
        <v>3</v>
      </c>
      <c r="G4" s="64"/>
      <c r="H4" s="108" t="s">
        <v>131</v>
      </c>
      <c r="I4" s="109" t="s">
        <v>207</v>
      </c>
      <c r="J4" s="237"/>
      <c r="K4" s="1" t="str">
        <f t="shared" si="0"/>
        <v>90003800-10</v>
      </c>
      <c r="L4" s="1">
        <v>1</v>
      </c>
      <c r="M4" s="1">
        <v>90003800</v>
      </c>
      <c r="R4" s="1" t="s">
        <v>209</v>
      </c>
      <c r="S4" s="1" t="s">
        <v>210</v>
      </c>
      <c r="U4" s="1">
        <v>3</v>
      </c>
      <c r="X4" s="1">
        <v>0.7</v>
      </c>
      <c r="Y4" s="1">
        <v>0.3</v>
      </c>
      <c r="AA4" s="33" t="str">
        <f t="shared" si="1"/>
        <v>90003800-10</v>
      </c>
      <c r="AC4" s="18" t="s">
        <v>15</v>
      </c>
      <c r="AD4" s="1">
        <v>2</v>
      </c>
      <c r="AE4" s="1"/>
      <c r="AF4" s="1"/>
    </row>
    <row r="5" spans="1:32" ht="15.75" customHeight="1">
      <c r="A5" s="63" t="s">
        <v>126</v>
      </c>
      <c r="B5" s="91">
        <v>4100</v>
      </c>
      <c r="C5" s="91">
        <v>5</v>
      </c>
      <c r="D5" s="91"/>
      <c r="E5" s="63">
        <v>4</v>
      </c>
      <c r="F5" s="91">
        <v>3</v>
      </c>
      <c r="G5" s="64"/>
      <c r="H5" s="110" t="s">
        <v>124</v>
      </c>
      <c r="I5" s="109" t="s">
        <v>211</v>
      </c>
      <c r="J5" s="237"/>
      <c r="K5" s="1" t="str">
        <f t="shared" si="0"/>
        <v>90004100-10</v>
      </c>
      <c r="L5" s="1">
        <v>1</v>
      </c>
      <c r="M5" s="1">
        <v>90004100</v>
      </c>
      <c r="R5" s="1" t="s">
        <v>186</v>
      </c>
      <c r="V5" s="1">
        <v>4</v>
      </c>
      <c r="W5" s="1">
        <v>4</v>
      </c>
      <c r="X5" s="1">
        <v>0.7</v>
      </c>
      <c r="Y5" s="1">
        <v>0.3</v>
      </c>
      <c r="AA5" s="33" t="str">
        <f t="shared" si="1"/>
        <v>90004100-10</v>
      </c>
      <c r="AC5" s="18" t="s">
        <v>15</v>
      </c>
      <c r="AD5" s="1">
        <v>3</v>
      </c>
      <c r="AE5" s="1"/>
      <c r="AF5" s="1"/>
    </row>
    <row r="6" spans="1:32" ht="15.75" customHeight="1">
      <c r="A6" s="63" t="s">
        <v>127</v>
      </c>
      <c r="B6" s="91">
        <v>4200</v>
      </c>
      <c r="C6" s="91">
        <v>5</v>
      </c>
      <c r="D6" s="63"/>
      <c r="E6" s="63">
        <v>3</v>
      </c>
      <c r="F6" s="91"/>
      <c r="G6" s="64"/>
      <c r="H6" s="108" t="s">
        <v>131</v>
      </c>
      <c r="I6" s="109" t="s">
        <v>207</v>
      </c>
      <c r="J6" s="237"/>
      <c r="K6" s="1" t="str">
        <f t="shared" si="0"/>
        <v>90004200-10</v>
      </c>
      <c r="L6" s="1">
        <v>1</v>
      </c>
      <c r="M6" s="1">
        <v>90004200</v>
      </c>
      <c r="P6" s="1" t="s">
        <v>212</v>
      </c>
      <c r="S6" s="1">
        <v>10000885</v>
      </c>
      <c r="T6" s="81">
        <v>44736</v>
      </c>
      <c r="U6" s="103">
        <v>4</v>
      </c>
      <c r="X6" s="1">
        <v>0.7</v>
      </c>
      <c r="Y6" s="1">
        <v>0.3</v>
      </c>
      <c r="AA6" s="33" t="str">
        <f t="shared" si="1"/>
        <v>90004200-10</v>
      </c>
      <c r="AC6" s="18" t="s">
        <v>15</v>
      </c>
      <c r="AD6" s="1">
        <v>4</v>
      </c>
      <c r="AE6" s="1"/>
      <c r="AF6" s="1"/>
    </row>
    <row r="7" spans="1:32" ht="15.75" customHeight="1">
      <c r="A7" s="52" t="s">
        <v>130</v>
      </c>
      <c r="B7" s="54">
        <v>5100</v>
      </c>
      <c r="C7" s="54">
        <v>5</v>
      </c>
      <c r="D7" s="52">
        <v>6</v>
      </c>
      <c r="E7" s="52">
        <v>3</v>
      </c>
      <c r="F7" s="54"/>
      <c r="G7" s="67"/>
      <c r="H7" s="111" t="s">
        <v>131</v>
      </c>
      <c r="I7" s="112" t="s">
        <v>125</v>
      </c>
      <c r="J7" s="237"/>
      <c r="K7" s="1" t="str">
        <f t="shared" si="0"/>
        <v/>
      </c>
      <c r="AA7" s="33" t="str">
        <f t="shared" si="1"/>
        <v/>
      </c>
    </row>
    <row r="8" spans="1:32" ht="15.75" customHeight="1">
      <c r="A8" s="52" t="s">
        <v>133</v>
      </c>
      <c r="B8" s="54">
        <v>105201</v>
      </c>
      <c r="C8" s="54">
        <v>5</v>
      </c>
      <c r="D8" s="54">
        <v>6</v>
      </c>
      <c r="E8" s="54">
        <v>4</v>
      </c>
      <c r="F8" s="113"/>
      <c r="G8" s="67"/>
      <c r="H8" s="114" t="s">
        <v>124</v>
      </c>
      <c r="I8" s="112" t="s">
        <v>125</v>
      </c>
      <c r="J8" s="237"/>
      <c r="K8" s="1" t="str">
        <f t="shared" si="0"/>
        <v/>
      </c>
      <c r="AA8" s="33" t="str">
        <f t="shared" si="1"/>
        <v/>
      </c>
    </row>
    <row r="9" spans="1:32" ht="15.75" customHeight="1">
      <c r="A9" s="76" t="s">
        <v>136</v>
      </c>
      <c r="B9" s="76" t="s">
        <v>213</v>
      </c>
      <c r="C9" s="78"/>
      <c r="D9" s="78"/>
      <c r="E9" s="78"/>
      <c r="F9" s="79">
        <v>3</v>
      </c>
      <c r="G9" s="78"/>
      <c r="H9" s="76" t="s">
        <v>128</v>
      </c>
      <c r="I9" s="115"/>
      <c r="J9" s="44"/>
      <c r="K9" s="1" t="str">
        <f t="shared" si="0"/>
        <v>60004100-10</v>
      </c>
      <c r="L9" s="1">
        <v>1</v>
      </c>
      <c r="M9" s="4">
        <v>60004100</v>
      </c>
      <c r="R9" s="1" t="s">
        <v>214</v>
      </c>
      <c r="S9" s="1">
        <v>10000895</v>
      </c>
      <c r="U9" s="1" t="s">
        <v>122</v>
      </c>
      <c r="V9" s="1" t="s">
        <v>122</v>
      </c>
      <c r="W9" s="1" t="s">
        <v>122</v>
      </c>
      <c r="X9" s="1">
        <v>0.9</v>
      </c>
      <c r="Y9" s="1">
        <v>0.1</v>
      </c>
      <c r="Z9" s="1" t="s">
        <v>215</v>
      </c>
      <c r="AA9" s="33" t="str">
        <f t="shared" si="1"/>
        <v>60004100-10</v>
      </c>
      <c r="AC9" s="18" t="s">
        <v>15</v>
      </c>
      <c r="AD9" s="1">
        <v>5</v>
      </c>
      <c r="AE9" s="1"/>
      <c r="AF9" s="1"/>
    </row>
    <row r="10" spans="1:32" ht="15.75" customHeight="1">
      <c r="A10" s="76" t="s">
        <v>138</v>
      </c>
      <c r="B10" s="76" t="s">
        <v>213</v>
      </c>
      <c r="C10" s="78"/>
      <c r="D10" s="78"/>
      <c r="E10" s="78"/>
      <c r="F10" s="79">
        <v>4</v>
      </c>
      <c r="G10" s="78"/>
      <c r="H10" s="76" t="s">
        <v>131</v>
      </c>
      <c r="I10" s="115"/>
      <c r="J10" s="44"/>
      <c r="K10" s="1" t="str">
        <f t="shared" si="0"/>
        <v>60005100-10</v>
      </c>
      <c r="L10" s="1">
        <v>1</v>
      </c>
      <c r="M10" s="4">
        <v>60005100</v>
      </c>
      <c r="R10" s="1" t="s">
        <v>214</v>
      </c>
      <c r="S10" s="1">
        <v>10000895</v>
      </c>
      <c r="U10" s="1" t="s">
        <v>122</v>
      </c>
      <c r="V10" s="1" t="s">
        <v>122</v>
      </c>
      <c r="W10" s="1" t="s">
        <v>122</v>
      </c>
      <c r="X10" s="1">
        <v>0.9</v>
      </c>
      <c r="Y10" s="1">
        <v>0.1</v>
      </c>
      <c r="Z10" s="1" t="s">
        <v>215</v>
      </c>
      <c r="AA10" s="33" t="str">
        <f t="shared" si="1"/>
        <v>60005100-10</v>
      </c>
      <c r="AC10" s="18" t="s">
        <v>15</v>
      </c>
      <c r="AD10" s="1">
        <v>6</v>
      </c>
      <c r="AE10" s="1"/>
      <c r="AF10" s="1"/>
    </row>
    <row r="11" spans="1:32" ht="15.75" customHeight="1">
      <c r="A11" s="76" t="s">
        <v>142</v>
      </c>
      <c r="B11" s="76" t="s">
        <v>216</v>
      </c>
      <c r="C11" s="78"/>
      <c r="D11" s="78"/>
      <c r="E11" s="78"/>
      <c r="F11" s="79">
        <v>3</v>
      </c>
      <c r="G11" s="79">
        <v>3</v>
      </c>
      <c r="H11" s="76" t="s">
        <v>193</v>
      </c>
      <c r="I11" s="116"/>
      <c r="J11" s="44"/>
      <c r="K11" s="1" t="str">
        <f t="shared" si="0"/>
        <v>7004200-10</v>
      </c>
      <c r="L11" s="1">
        <v>1</v>
      </c>
      <c r="M11" s="1">
        <v>7004200</v>
      </c>
      <c r="N11" s="1" t="s">
        <v>122</v>
      </c>
      <c r="O11" s="1" t="s">
        <v>122</v>
      </c>
      <c r="P11" s="103" t="s">
        <v>122</v>
      </c>
      <c r="Q11" s="103" t="s">
        <v>122</v>
      </c>
      <c r="R11" s="103" t="s">
        <v>195</v>
      </c>
      <c r="U11" s="1" t="s">
        <v>122</v>
      </c>
      <c r="V11" s="1" t="s">
        <v>122</v>
      </c>
      <c r="W11" s="1" t="s">
        <v>122</v>
      </c>
      <c r="X11" s="1">
        <v>0.9</v>
      </c>
      <c r="Y11" s="1">
        <v>0.1</v>
      </c>
      <c r="AA11" s="33" t="str">
        <f t="shared" si="1"/>
        <v>7004200-10</v>
      </c>
      <c r="AC11" s="18" t="s">
        <v>15</v>
      </c>
      <c r="AD11" s="1">
        <v>7</v>
      </c>
      <c r="AE11" s="1"/>
      <c r="AF11" s="1"/>
    </row>
    <row r="12" spans="1:32" ht="15.75" customHeight="1">
      <c r="A12" s="76" t="s">
        <v>172</v>
      </c>
      <c r="B12" s="76" t="s">
        <v>216</v>
      </c>
      <c r="C12" s="78"/>
      <c r="D12" s="78"/>
      <c r="E12" s="78"/>
      <c r="F12" s="79">
        <v>4</v>
      </c>
      <c r="G12" s="79">
        <v>4</v>
      </c>
      <c r="H12" s="76" t="s">
        <v>193</v>
      </c>
      <c r="I12" s="116"/>
      <c r="J12" s="44"/>
      <c r="K12" s="1" t="str">
        <f t="shared" si="0"/>
        <v>70013600-10</v>
      </c>
      <c r="L12" s="1">
        <v>1</v>
      </c>
      <c r="M12" s="1">
        <v>70013600</v>
      </c>
      <c r="N12" s="1" t="s">
        <v>217</v>
      </c>
      <c r="O12" s="1" t="s">
        <v>122</v>
      </c>
      <c r="P12" s="103" t="s">
        <v>122</v>
      </c>
      <c r="Q12" s="103" t="s">
        <v>122</v>
      </c>
      <c r="R12" s="103" t="s">
        <v>195</v>
      </c>
      <c r="U12" s="1" t="s">
        <v>122</v>
      </c>
      <c r="V12" s="1" t="s">
        <v>122</v>
      </c>
      <c r="W12" s="1" t="s">
        <v>122</v>
      </c>
      <c r="X12" s="1">
        <v>0.9</v>
      </c>
      <c r="Y12" s="1">
        <v>0.1</v>
      </c>
      <c r="AA12" s="33" t="str">
        <f t="shared" si="1"/>
        <v>70013600-10</v>
      </c>
      <c r="AC12" s="18" t="s">
        <v>15</v>
      </c>
      <c r="AD12" s="1">
        <v>8</v>
      </c>
      <c r="AE12" s="1"/>
      <c r="AF12" s="1"/>
    </row>
    <row r="13" spans="1:32" ht="15.75" customHeight="1">
      <c r="A13" s="39"/>
      <c r="B13" s="39"/>
      <c r="C13" s="39"/>
      <c r="D13" s="39"/>
      <c r="E13" s="39"/>
      <c r="F13" s="39"/>
      <c r="G13" s="39"/>
      <c r="H13" s="39"/>
      <c r="I13" s="36"/>
      <c r="J13" s="44"/>
      <c r="K13" s="1" t="str">
        <f t="shared" si="0"/>
        <v/>
      </c>
      <c r="AA13" s="33" t="str">
        <f t="shared" si="1"/>
        <v/>
      </c>
    </row>
    <row r="14" spans="1:32" ht="15.75" customHeight="1">
      <c r="A14" s="40" t="s">
        <v>137</v>
      </c>
      <c r="B14" s="39"/>
      <c r="C14" s="39"/>
      <c r="D14" s="39"/>
      <c r="E14" s="39"/>
      <c r="F14" s="39"/>
      <c r="G14" s="39"/>
      <c r="H14" s="39"/>
      <c r="I14" s="36"/>
      <c r="K14" s="1" t="str">
        <f t="shared" si="0"/>
        <v/>
      </c>
      <c r="AA14" s="33" t="str">
        <f t="shared" si="1"/>
        <v/>
      </c>
    </row>
    <row r="15" spans="1:32" ht="15.75" customHeight="1">
      <c r="A15" s="63" t="s">
        <v>143</v>
      </c>
      <c r="B15" s="63">
        <v>40</v>
      </c>
      <c r="C15" s="64"/>
      <c r="D15" s="64"/>
      <c r="E15" s="63">
        <v>4</v>
      </c>
      <c r="F15" s="64"/>
      <c r="G15" s="64"/>
      <c r="H15" s="63"/>
      <c r="I15" s="109" t="s">
        <v>218</v>
      </c>
      <c r="J15" s="240" t="s">
        <v>219</v>
      </c>
      <c r="K15" s="1" t="str">
        <f t="shared" si="0"/>
        <v>90004000-10</v>
      </c>
      <c r="L15" s="1">
        <v>1</v>
      </c>
      <c r="M15" s="1">
        <v>90004000</v>
      </c>
      <c r="X15" s="1">
        <v>1</v>
      </c>
      <c r="AA15" s="33" t="str">
        <f t="shared" si="1"/>
        <v>90004000-10</v>
      </c>
      <c r="AC15" s="18" t="s">
        <v>15</v>
      </c>
      <c r="AD15" s="1">
        <v>9</v>
      </c>
      <c r="AE15" s="1">
        <v>20</v>
      </c>
      <c r="AF15" s="1">
        <v>40</v>
      </c>
    </row>
    <row r="16" spans="1:32" ht="15.75" customHeight="1">
      <c r="A16" s="63" t="s">
        <v>160</v>
      </c>
      <c r="B16" s="63" t="s">
        <v>220</v>
      </c>
      <c r="C16" s="63"/>
      <c r="D16" s="63"/>
      <c r="E16" s="63">
        <v>3</v>
      </c>
      <c r="F16" s="63"/>
      <c r="G16" s="63"/>
      <c r="H16" s="63"/>
      <c r="I16" s="109" t="s">
        <v>221</v>
      </c>
      <c r="J16" s="237"/>
      <c r="K16" s="1" t="str">
        <f t="shared" si="0"/>
        <v>90030700-10</v>
      </c>
      <c r="L16" s="1">
        <v>1</v>
      </c>
      <c r="M16" s="1">
        <v>90030700</v>
      </c>
      <c r="R16" s="1" t="s">
        <v>186</v>
      </c>
      <c r="X16" s="1">
        <v>1</v>
      </c>
      <c r="AA16" s="33" t="str">
        <f t="shared" si="1"/>
        <v>90030700-10</v>
      </c>
      <c r="AC16" s="18" t="s">
        <v>15</v>
      </c>
      <c r="AD16" s="1">
        <v>10</v>
      </c>
      <c r="AE16" s="1">
        <v>30</v>
      </c>
      <c r="AF16" s="1">
        <v>50</v>
      </c>
    </row>
    <row r="17" spans="1:32" ht="15.75" customHeight="1">
      <c r="A17" s="52" t="s">
        <v>160</v>
      </c>
      <c r="B17" s="52">
        <v>1002</v>
      </c>
      <c r="C17" s="67"/>
      <c r="D17" s="67"/>
      <c r="E17" s="67"/>
      <c r="F17" s="67"/>
      <c r="G17" s="67"/>
      <c r="H17" s="52"/>
      <c r="I17" s="112" t="s">
        <v>125</v>
      </c>
      <c r="J17" s="237"/>
      <c r="K17" s="1" t="str">
        <f t="shared" si="0"/>
        <v/>
      </c>
      <c r="AA17" s="33" t="str">
        <f t="shared" si="1"/>
        <v/>
      </c>
    </row>
    <row r="18" spans="1:32" ht="15.75" customHeight="1">
      <c r="A18" s="52" t="s">
        <v>177</v>
      </c>
      <c r="B18" s="52">
        <v>2901</v>
      </c>
      <c r="C18" s="67"/>
      <c r="D18" s="67"/>
      <c r="E18" s="67"/>
      <c r="F18" s="67"/>
      <c r="G18" s="67"/>
      <c r="H18" s="67"/>
      <c r="I18" s="112" t="s">
        <v>125</v>
      </c>
      <c r="J18" s="237"/>
      <c r="K18" s="1" t="str">
        <f t="shared" si="0"/>
        <v/>
      </c>
      <c r="AA18" s="33" t="str">
        <f t="shared" si="1"/>
        <v/>
      </c>
    </row>
    <row r="19" spans="1:32" ht="15.75" customHeight="1">
      <c r="A19" s="76" t="s">
        <v>179</v>
      </c>
      <c r="B19" s="76" t="s">
        <v>213</v>
      </c>
      <c r="C19" s="78"/>
      <c r="D19" s="78"/>
      <c r="E19" s="78"/>
      <c r="F19" s="79">
        <v>3</v>
      </c>
      <c r="G19" s="78"/>
      <c r="H19" s="76" t="s">
        <v>128</v>
      </c>
      <c r="I19" s="115"/>
      <c r="J19" s="44"/>
      <c r="K19" s="1" t="str">
        <f t="shared" si="0"/>
        <v>60003800-10</v>
      </c>
      <c r="L19" s="1">
        <v>1</v>
      </c>
      <c r="M19" s="4">
        <v>60003800</v>
      </c>
      <c r="R19" s="1" t="s">
        <v>214</v>
      </c>
      <c r="U19" s="1" t="s">
        <v>122</v>
      </c>
      <c r="V19" s="1" t="s">
        <v>122</v>
      </c>
      <c r="W19" s="1" t="s">
        <v>122</v>
      </c>
      <c r="X19" s="1">
        <v>1</v>
      </c>
      <c r="AA19" s="33" t="str">
        <f t="shared" si="1"/>
        <v>60003800-10</v>
      </c>
      <c r="AC19" s="18" t="s">
        <v>15</v>
      </c>
      <c r="AD19" s="1">
        <v>11</v>
      </c>
      <c r="AE19" s="1">
        <v>30</v>
      </c>
      <c r="AF19" s="1">
        <v>50</v>
      </c>
    </row>
    <row r="20" spans="1:32" ht="15.75" customHeight="1">
      <c r="A20" s="76" t="s">
        <v>181</v>
      </c>
      <c r="B20" s="76" t="s">
        <v>213</v>
      </c>
      <c r="C20" s="78"/>
      <c r="D20" s="78"/>
      <c r="E20" s="78"/>
      <c r="F20" s="79">
        <v>4</v>
      </c>
      <c r="G20" s="78"/>
      <c r="H20" s="76" t="s">
        <v>128</v>
      </c>
      <c r="I20" s="115"/>
      <c r="J20" s="44"/>
      <c r="K20" s="1" t="str">
        <f t="shared" si="0"/>
        <v>60002200-10</v>
      </c>
      <c r="L20" s="1">
        <v>1</v>
      </c>
      <c r="M20" s="4">
        <v>60002200</v>
      </c>
      <c r="R20" s="1" t="s">
        <v>214</v>
      </c>
      <c r="U20" s="1" t="s">
        <v>122</v>
      </c>
      <c r="V20" s="1" t="s">
        <v>122</v>
      </c>
      <c r="W20" s="1" t="s">
        <v>122</v>
      </c>
      <c r="X20" s="1">
        <v>1</v>
      </c>
      <c r="AA20" s="33" t="str">
        <f t="shared" si="1"/>
        <v>60002200-10</v>
      </c>
      <c r="AC20" s="18" t="s">
        <v>15</v>
      </c>
      <c r="AD20" s="1">
        <v>12</v>
      </c>
      <c r="AE20" s="1">
        <v>20</v>
      </c>
      <c r="AF20" s="1">
        <v>40</v>
      </c>
    </row>
    <row r="21" spans="1:32" ht="15.75" customHeight="1">
      <c r="A21" s="76" t="s">
        <v>222</v>
      </c>
      <c r="B21" s="76" t="s">
        <v>223</v>
      </c>
      <c r="C21" s="78"/>
      <c r="D21" s="78"/>
      <c r="E21" s="78"/>
      <c r="F21" s="78"/>
      <c r="G21" s="79">
        <v>4</v>
      </c>
      <c r="H21" s="107" t="s">
        <v>193</v>
      </c>
      <c r="I21" s="115"/>
      <c r="J21" s="44"/>
      <c r="K21" s="1" t="str">
        <f t="shared" si="0"/>
        <v>70005100-10</v>
      </c>
      <c r="L21" s="1">
        <v>1</v>
      </c>
      <c r="M21" s="4">
        <v>70005100</v>
      </c>
      <c r="R21" s="1" t="s">
        <v>214</v>
      </c>
      <c r="S21" s="1"/>
      <c r="T21" s="1"/>
      <c r="U21" s="1" t="s">
        <v>122</v>
      </c>
      <c r="V21" s="1" t="s">
        <v>122</v>
      </c>
      <c r="W21" s="1" t="s">
        <v>122</v>
      </c>
      <c r="X21" s="1">
        <v>1</v>
      </c>
      <c r="AA21" s="33" t="str">
        <f t="shared" si="1"/>
        <v>70005100-10</v>
      </c>
      <c r="AC21" s="18" t="s">
        <v>15</v>
      </c>
      <c r="AD21" s="1">
        <v>13</v>
      </c>
      <c r="AE21" s="1">
        <v>30</v>
      </c>
      <c r="AF21" s="1">
        <v>50</v>
      </c>
    </row>
    <row r="22" spans="1:32" ht="15.75" customHeight="1">
      <c r="A22" s="39"/>
      <c r="B22" s="39"/>
      <c r="C22" s="39"/>
      <c r="D22" s="39"/>
      <c r="E22" s="39"/>
      <c r="F22" s="39"/>
      <c r="G22" s="39"/>
      <c r="H22" s="68"/>
      <c r="I22" s="36"/>
      <c r="J22" s="44"/>
      <c r="AA22" s="33" t="str">
        <f t="shared" si="1"/>
        <v/>
      </c>
    </row>
    <row r="23" spans="1:32" ht="15.75" customHeight="1">
      <c r="A23" s="40" t="s">
        <v>96</v>
      </c>
      <c r="B23" s="39"/>
      <c r="C23" s="39"/>
      <c r="D23" s="42"/>
      <c r="E23" s="42">
        <v>3</v>
      </c>
      <c r="F23" s="42">
        <v>1</v>
      </c>
      <c r="G23" s="42">
        <v>3</v>
      </c>
      <c r="H23" s="68"/>
      <c r="I23" s="36"/>
      <c r="AA23" s="33" t="str">
        <f t="shared" si="1"/>
        <v/>
      </c>
    </row>
    <row r="24" spans="1:32" ht="15.75" customHeight="1">
      <c r="A24" s="40" t="s">
        <v>97</v>
      </c>
      <c r="B24" s="39"/>
      <c r="C24" s="39"/>
      <c r="D24" s="42"/>
      <c r="E24" s="42">
        <v>4</v>
      </c>
      <c r="F24" s="42">
        <v>4</v>
      </c>
      <c r="G24" s="42">
        <v>4</v>
      </c>
      <c r="H24" s="68"/>
      <c r="I24" s="36"/>
      <c r="AA24" s="33" t="str">
        <f t="shared" si="1"/>
        <v/>
      </c>
    </row>
    <row r="25" spans="1:32" ht="15.75" customHeight="1">
      <c r="I25" s="36"/>
      <c r="AA25" s="33" t="str">
        <f t="shared" si="1"/>
        <v/>
      </c>
    </row>
    <row r="26" spans="1:32" ht="15.75" customHeight="1">
      <c r="I26" s="36"/>
      <c r="K26" s="70" t="s">
        <v>144</v>
      </c>
      <c r="L26" s="71"/>
      <c r="M26" s="71"/>
      <c r="N26" s="71"/>
      <c r="O26" s="71"/>
      <c r="P26" s="71"/>
      <c r="AA26" s="33" t="str">
        <f t="shared" si="1"/>
        <v/>
      </c>
    </row>
    <row r="27" spans="1:32" ht="15.75" customHeight="1">
      <c r="I27" s="36"/>
      <c r="K27" s="33" t="e">
        <f ca="1">_xludf.textjoin(",",TRUE,K3:K12)</f>
        <v>#NAME?</v>
      </c>
      <c r="AA27" s="33" t="str">
        <f t="shared" si="1"/>
        <v/>
      </c>
    </row>
    <row r="28" spans="1:32" ht="15.75" customHeight="1">
      <c r="I28" s="36"/>
      <c r="K28" s="33" t="e">
        <f ca="1">_xludf.textjoin(",",TRUE,K19:K21)</f>
        <v>#NAME?</v>
      </c>
      <c r="AA28" s="33" t="str">
        <f t="shared" si="1"/>
        <v/>
      </c>
    </row>
    <row r="29" spans="1:32" ht="15.75" customHeight="1">
      <c r="I29" s="36"/>
      <c r="AA29" s="33" t="str">
        <f t="shared" si="1"/>
        <v/>
      </c>
    </row>
    <row r="30" spans="1:32" ht="15.75" customHeight="1">
      <c r="I30" s="36"/>
      <c r="K30" s="72" t="s">
        <v>57</v>
      </c>
      <c r="L30" s="73"/>
      <c r="M30" s="73"/>
      <c r="N30" s="73"/>
      <c r="O30" s="73"/>
      <c r="P30" s="73"/>
      <c r="S30" s="1"/>
      <c r="T30" s="1"/>
      <c r="U30" s="1"/>
      <c r="V30" s="1"/>
      <c r="W30" s="1"/>
      <c r="AA30" s="33" t="str">
        <f t="shared" si="1"/>
        <v/>
      </c>
    </row>
    <row r="31" spans="1:32" ht="15.75" customHeight="1">
      <c r="I31" s="36"/>
      <c r="K31" s="33" t="e">
        <f ca="1">_xludf.textjoin(",",TRUE,AA3:AA12)</f>
        <v>#NAME?</v>
      </c>
      <c r="AA31" s="33" t="str">
        <f t="shared" si="1"/>
        <v/>
      </c>
    </row>
    <row r="32" spans="1:32" ht="15.75" customHeight="1">
      <c r="I32" s="36"/>
      <c r="K32" s="33" t="e">
        <f ca="1">_xludf.textjoin(",",TRUE,AA15:AA21)</f>
        <v>#NAME?</v>
      </c>
      <c r="AA32" s="33" t="str">
        <f t="shared" si="1"/>
        <v/>
      </c>
    </row>
    <row r="33" spans="9:27" ht="15.75" customHeight="1">
      <c r="I33" s="36"/>
      <c r="AA33" s="33" t="str">
        <f t="shared" si="1"/>
        <v/>
      </c>
    </row>
    <row r="34" spans="9:27" ht="15.75" customHeight="1">
      <c r="I34" s="36"/>
    </row>
    <row r="35" spans="9:27" ht="15.75" customHeight="1">
      <c r="I35" s="36"/>
    </row>
    <row r="36" spans="9:27" ht="15.75" customHeight="1">
      <c r="I36" s="36"/>
    </row>
    <row r="37" spans="9:27" ht="15.75" customHeight="1">
      <c r="I37" s="36"/>
    </row>
    <row r="38" spans="9:27" ht="15.75" customHeight="1">
      <c r="I38" s="36"/>
    </row>
    <row r="39" spans="9:27" ht="15.75" customHeight="1">
      <c r="I39" s="36"/>
    </row>
    <row r="40" spans="9:27" ht="15.75" customHeight="1">
      <c r="I40" s="36"/>
    </row>
    <row r="41" spans="9:27" ht="15.75" customHeight="1">
      <c r="I41" s="36"/>
    </row>
    <row r="42" spans="9:27" ht="15.75" customHeight="1">
      <c r="I42" s="36"/>
    </row>
    <row r="43" spans="9:27" ht="15.75" customHeight="1">
      <c r="I43" s="36"/>
    </row>
    <row r="44" spans="9:27" ht="15.75" customHeight="1">
      <c r="I44" s="36"/>
    </row>
    <row r="45" spans="9:27" ht="15.75" customHeight="1">
      <c r="I45" s="36"/>
    </row>
    <row r="46" spans="9:27" ht="15.75" customHeight="1">
      <c r="I46" s="36"/>
    </row>
    <row r="47" spans="9:27" ht="15.75" customHeight="1">
      <c r="I47" s="36"/>
    </row>
    <row r="48" spans="9:27" ht="15.75" customHeight="1">
      <c r="I48" s="36"/>
    </row>
    <row r="49" spans="9:9" ht="15.75" customHeight="1">
      <c r="I49" s="36"/>
    </row>
    <row r="50" spans="9:9" ht="15.75" customHeight="1">
      <c r="I50" s="36"/>
    </row>
    <row r="51" spans="9:9" ht="13">
      <c r="I51" s="36"/>
    </row>
    <row r="52" spans="9:9" ht="13">
      <c r="I52" s="36"/>
    </row>
    <row r="53" spans="9:9" ht="13">
      <c r="I53" s="36"/>
    </row>
    <row r="54" spans="9:9" ht="13">
      <c r="I54" s="36"/>
    </row>
    <row r="55" spans="9:9" ht="13">
      <c r="I55" s="36"/>
    </row>
    <row r="56" spans="9:9" ht="13">
      <c r="I56" s="36"/>
    </row>
    <row r="57" spans="9:9" ht="13">
      <c r="I57" s="36"/>
    </row>
    <row r="58" spans="9:9" ht="13">
      <c r="I58" s="36"/>
    </row>
    <row r="59" spans="9:9" ht="13">
      <c r="I59" s="36"/>
    </row>
    <row r="60" spans="9:9" ht="13">
      <c r="I60" s="36"/>
    </row>
    <row r="61" spans="9:9" ht="13">
      <c r="I61" s="36"/>
    </row>
    <row r="62" spans="9:9" ht="13">
      <c r="I62" s="36"/>
    </row>
    <row r="63" spans="9:9" ht="13">
      <c r="I63" s="36"/>
    </row>
    <row r="64" spans="9:9" ht="13">
      <c r="I64" s="36"/>
    </row>
    <row r="65" spans="9:9" ht="13">
      <c r="I65" s="36"/>
    </row>
    <row r="66" spans="9:9" ht="13">
      <c r="I66" s="36"/>
    </row>
    <row r="67" spans="9:9" ht="13">
      <c r="I67" s="36"/>
    </row>
    <row r="68" spans="9:9" ht="13">
      <c r="I68" s="36"/>
    </row>
    <row r="69" spans="9:9" ht="13">
      <c r="I69" s="36"/>
    </row>
    <row r="70" spans="9:9" ht="13">
      <c r="I70" s="36"/>
    </row>
    <row r="71" spans="9:9" ht="13">
      <c r="I71" s="36"/>
    </row>
    <row r="72" spans="9:9" ht="13">
      <c r="I72" s="36"/>
    </row>
    <row r="73" spans="9:9" ht="13">
      <c r="I73" s="36"/>
    </row>
    <row r="74" spans="9:9" ht="13">
      <c r="I74" s="36"/>
    </row>
    <row r="75" spans="9:9" ht="13">
      <c r="I75" s="36"/>
    </row>
    <row r="76" spans="9:9" ht="13">
      <c r="I76" s="36"/>
    </row>
    <row r="77" spans="9:9" ht="13">
      <c r="I77" s="36"/>
    </row>
    <row r="78" spans="9:9" ht="13">
      <c r="I78" s="36"/>
    </row>
    <row r="79" spans="9:9" ht="13">
      <c r="I79" s="36"/>
    </row>
    <row r="80" spans="9:9" ht="13">
      <c r="I80" s="36"/>
    </row>
    <row r="81" spans="9:9" ht="13">
      <c r="I81" s="36"/>
    </row>
    <row r="82" spans="9:9" ht="13">
      <c r="I82" s="36"/>
    </row>
    <row r="83" spans="9:9" ht="13">
      <c r="I83" s="36"/>
    </row>
    <row r="84" spans="9:9" ht="13">
      <c r="I84" s="36"/>
    </row>
    <row r="85" spans="9:9" ht="13">
      <c r="I85" s="36"/>
    </row>
    <row r="86" spans="9:9" ht="13">
      <c r="I86" s="36"/>
    </row>
    <row r="87" spans="9:9" ht="13">
      <c r="I87" s="36"/>
    </row>
    <row r="88" spans="9:9" ht="13">
      <c r="I88" s="36"/>
    </row>
    <row r="89" spans="9:9" ht="13">
      <c r="I89" s="36"/>
    </row>
    <row r="90" spans="9:9" ht="13">
      <c r="I90" s="36"/>
    </row>
    <row r="91" spans="9:9" ht="13">
      <c r="I91" s="36"/>
    </row>
    <row r="92" spans="9:9" ht="13">
      <c r="I92" s="36"/>
    </row>
    <row r="93" spans="9:9" ht="13">
      <c r="I93" s="36"/>
    </row>
    <row r="94" spans="9:9" ht="13">
      <c r="I94" s="36"/>
    </row>
    <row r="95" spans="9:9" ht="13">
      <c r="I95" s="36"/>
    </row>
    <row r="96" spans="9:9" ht="13">
      <c r="I96" s="36"/>
    </row>
    <row r="97" spans="9:9" ht="13">
      <c r="I97" s="36"/>
    </row>
    <row r="98" spans="9:9" ht="13">
      <c r="I98" s="36"/>
    </row>
    <row r="99" spans="9:9" ht="13">
      <c r="I99" s="36"/>
    </row>
    <row r="100" spans="9:9" ht="13">
      <c r="I100" s="36"/>
    </row>
    <row r="101" spans="9:9" ht="13">
      <c r="I101" s="36"/>
    </row>
    <row r="102" spans="9:9" ht="13">
      <c r="I102" s="36"/>
    </row>
    <row r="103" spans="9:9" ht="13">
      <c r="I103" s="36"/>
    </row>
    <row r="104" spans="9:9" ht="13">
      <c r="I104" s="36"/>
    </row>
    <row r="105" spans="9:9" ht="13">
      <c r="I105" s="36"/>
    </row>
    <row r="106" spans="9:9" ht="13">
      <c r="I106" s="36"/>
    </row>
    <row r="107" spans="9:9" ht="13">
      <c r="I107" s="36"/>
    </row>
    <row r="108" spans="9:9" ht="13">
      <c r="I108" s="36"/>
    </row>
    <row r="109" spans="9:9" ht="13">
      <c r="I109" s="36"/>
    </row>
    <row r="110" spans="9:9" ht="13">
      <c r="I110" s="36"/>
    </row>
    <row r="111" spans="9:9" ht="13">
      <c r="I111" s="36"/>
    </row>
    <row r="112" spans="9:9" ht="13">
      <c r="I112" s="36"/>
    </row>
    <row r="113" spans="9:9" ht="13">
      <c r="I113" s="36"/>
    </row>
    <row r="114" spans="9:9" ht="13">
      <c r="I114" s="36"/>
    </row>
    <row r="115" spans="9:9" ht="13">
      <c r="I115" s="36"/>
    </row>
    <row r="116" spans="9:9" ht="13">
      <c r="I116" s="36"/>
    </row>
    <row r="117" spans="9:9" ht="13">
      <c r="I117" s="36"/>
    </row>
    <row r="118" spans="9:9" ht="13">
      <c r="I118" s="36"/>
    </row>
    <row r="119" spans="9:9" ht="13">
      <c r="I119" s="36"/>
    </row>
    <row r="120" spans="9:9" ht="13">
      <c r="I120" s="36"/>
    </row>
    <row r="121" spans="9:9" ht="13">
      <c r="I121" s="36"/>
    </row>
    <row r="122" spans="9:9" ht="13">
      <c r="I122" s="36"/>
    </row>
    <row r="123" spans="9:9" ht="13">
      <c r="I123" s="36"/>
    </row>
    <row r="124" spans="9:9" ht="13">
      <c r="I124" s="36"/>
    </row>
    <row r="125" spans="9:9" ht="13">
      <c r="I125" s="36"/>
    </row>
    <row r="126" spans="9:9" ht="13">
      <c r="I126" s="36"/>
    </row>
    <row r="127" spans="9:9" ht="13">
      <c r="I127" s="36"/>
    </row>
    <row r="128" spans="9:9" ht="13">
      <c r="I128" s="36"/>
    </row>
    <row r="129" spans="9:9" ht="13">
      <c r="I129" s="36"/>
    </row>
    <row r="130" spans="9:9" ht="13">
      <c r="I130" s="36"/>
    </row>
    <row r="131" spans="9:9" ht="13">
      <c r="I131" s="36"/>
    </row>
    <row r="132" spans="9:9" ht="13">
      <c r="I132" s="36"/>
    </row>
    <row r="133" spans="9:9" ht="13">
      <c r="I133" s="36"/>
    </row>
    <row r="134" spans="9:9" ht="13">
      <c r="I134" s="36"/>
    </row>
    <row r="135" spans="9:9" ht="13">
      <c r="I135" s="36"/>
    </row>
    <row r="136" spans="9:9" ht="13">
      <c r="I136" s="36"/>
    </row>
    <row r="137" spans="9:9" ht="13">
      <c r="I137" s="36"/>
    </row>
    <row r="138" spans="9:9" ht="13">
      <c r="I138" s="36"/>
    </row>
    <row r="139" spans="9:9" ht="13">
      <c r="I139" s="36"/>
    </row>
    <row r="140" spans="9:9" ht="13">
      <c r="I140" s="36"/>
    </row>
    <row r="141" spans="9:9" ht="13">
      <c r="I141" s="36"/>
    </row>
    <row r="142" spans="9:9" ht="13">
      <c r="I142" s="36"/>
    </row>
    <row r="143" spans="9:9" ht="13">
      <c r="I143" s="36"/>
    </row>
    <row r="144" spans="9:9" ht="13">
      <c r="I144" s="36"/>
    </row>
    <row r="145" spans="9:9" ht="13">
      <c r="I145" s="36"/>
    </row>
    <row r="146" spans="9:9" ht="13">
      <c r="I146" s="36"/>
    </row>
    <row r="147" spans="9:9" ht="13">
      <c r="I147" s="36"/>
    </row>
    <row r="148" spans="9:9" ht="13">
      <c r="I148" s="36"/>
    </row>
    <row r="149" spans="9:9" ht="13">
      <c r="I149" s="36"/>
    </row>
    <row r="150" spans="9:9" ht="13">
      <c r="I150" s="36"/>
    </row>
    <row r="151" spans="9:9" ht="13">
      <c r="I151" s="36"/>
    </row>
    <row r="152" spans="9:9" ht="13">
      <c r="I152" s="36"/>
    </row>
    <row r="153" spans="9:9" ht="13">
      <c r="I153" s="36"/>
    </row>
    <row r="154" spans="9:9" ht="13">
      <c r="I154" s="36"/>
    </row>
    <row r="155" spans="9:9" ht="13">
      <c r="I155" s="36"/>
    </row>
    <row r="156" spans="9:9" ht="13">
      <c r="I156" s="36"/>
    </row>
    <row r="157" spans="9:9" ht="13">
      <c r="I157" s="36"/>
    </row>
    <row r="158" spans="9:9" ht="13">
      <c r="I158" s="36"/>
    </row>
    <row r="159" spans="9:9" ht="13">
      <c r="I159" s="36"/>
    </row>
    <row r="160" spans="9:9" ht="13">
      <c r="I160" s="36"/>
    </row>
    <row r="161" spans="9:9" ht="13">
      <c r="I161" s="36"/>
    </row>
    <row r="162" spans="9:9" ht="13">
      <c r="I162" s="36"/>
    </row>
    <row r="163" spans="9:9" ht="13">
      <c r="I163" s="36"/>
    </row>
    <row r="164" spans="9:9" ht="13">
      <c r="I164" s="36"/>
    </row>
    <row r="165" spans="9:9" ht="13">
      <c r="I165" s="36"/>
    </row>
    <row r="166" spans="9:9" ht="13">
      <c r="I166" s="36"/>
    </row>
    <row r="167" spans="9:9" ht="13">
      <c r="I167" s="36"/>
    </row>
    <row r="168" spans="9:9" ht="13">
      <c r="I168" s="36"/>
    </row>
    <row r="169" spans="9:9" ht="13">
      <c r="I169" s="36"/>
    </row>
    <row r="170" spans="9:9" ht="13">
      <c r="I170" s="36"/>
    </row>
    <row r="171" spans="9:9" ht="13">
      <c r="I171" s="36"/>
    </row>
    <row r="172" spans="9:9" ht="13">
      <c r="I172" s="36"/>
    </row>
    <row r="173" spans="9:9" ht="13">
      <c r="I173" s="36"/>
    </row>
    <row r="174" spans="9:9" ht="13">
      <c r="I174" s="36"/>
    </row>
    <row r="175" spans="9:9" ht="13">
      <c r="I175" s="36"/>
    </row>
    <row r="176" spans="9:9" ht="13">
      <c r="I176" s="36"/>
    </row>
    <row r="177" spans="9:9" ht="13">
      <c r="I177" s="36"/>
    </row>
    <row r="178" spans="9:9" ht="13">
      <c r="I178" s="36"/>
    </row>
    <row r="179" spans="9:9" ht="13">
      <c r="I179" s="36"/>
    </row>
    <row r="180" spans="9:9" ht="13">
      <c r="I180" s="36"/>
    </row>
    <row r="181" spans="9:9" ht="13">
      <c r="I181" s="36"/>
    </row>
    <row r="182" spans="9:9" ht="13">
      <c r="I182" s="36"/>
    </row>
    <row r="183" spans="9:9" ht="13">
      <c r="I183" s="36"/>
    </row>
    <row r="184" spans="9:9" ht="13">
      <c r="I184" s="36"/>
    </row>
    <row r="185" spans="9:9" ht="13">
      <c r="I185" s="36"/>
    </row>
    <row r="186" spans="9:9" ht="13">
      <c r="I186" s="36"/>
    </row>
    <row r="187" spans="9:9" ht="13">
      <c r="I187" s="36"/>
    </row>
    <row r="188" spans="9:9" ht="13">
      <c r="I188" s="36"/>
    </row>
    <row r="189" spans="9:9" ht="13">
      <c r="I189" s="36"/>
    </row>
    <row r="190" spans="9:9" ht="13">
      <c r="I190" s="36"/>
    </row>
    <row r="191" spans="9:9" ht="13">
      <c r="I191" s="36"/>
    </row>
    <row r="192" spans="9:9" ht="13">
      <c r="I192" s="36"/>
    </row>
    <row r="193" spans="9:9" ht="13">
      <c r="I193" s="36"/>
    </row>
    <row r="194" spans="9:9" ht="13">
      <c r="I194" s="36"/>
    </row>
    <row r="195" spans="9:9" ht="13">
      <c r="I195" s="36"/>
    </row>
    <row r="196" spans="9:9" ht="13">
      <c r="I196" s="36"/>
    </row>
    <row r="197" spans="9:9" ht="13">
      <c r="I197" s="36"/>
    </row>
    <row r="198" spans="9:9" ht="13">
      <c r="I198" s="36"/>
    </row>
    <row r="199" spans="9:9" ht="13">
      <c r="I199" s="36"/>
    </row>
    <row r="200" spans="9:9" ht="13">
      <c r="I200" s="36"/>
    </row>
    <row r="201" spans="9:9" ht="13">
      <c r="I201" s="36"/>
    </row>
    <row r="202" spans="9:9" ht="13">
      <c r="I202" s="36"/>
    </row>
    <row r="203" spans="9:9" ht="13">
      <c r="I203" s="36"/>
    </row>
    <row r="204" spans="9:9" ht="13">
      <c r="I204" s="36"/>
    </row>
    <row r="205" spans="9:9" ht="13">
      <c r="I205" s="36"/>
    </row>
    <row r="206" spans="9:9" ht="13">
      <c r="I206" s="36"/>
    </row>
    <row r="207" spans="9:9" ht="13">
      <c r="I207" s="36"/>
    </row>
    <row r="208" spans="9:9" ht="13">
      <c r="I208" s="36"/>
    </row>
    <row r="209" spans="9:9" ht="13">
      <c r="I209" s="36"/>
    </row>
    <row r="210" spans="9:9" ht="13">
      <c r="I210" s="36"/>
    </row>
    <row r="211" spans="9:9" ht="13">
      <c r="I211" s="36"/>
    </row>
    <row r="212" spans="9:9" ht="13">
      <c r="I212" s="36"/>
    </row>
    <row r="213" spans="9:9" ht="13">
      <c r="I213" s="36"/>
    </row>
    <row r="214" spans="9:9" ht="13">
      <c r="I214" s="36"/>
    </row>
    <row r="215" spans="9:9" ht="13">
      <c r="I215" s="36"/>
    </row>
    <row r="216" spans="9:9" ht="13">
      <c r="I216" s="36"/>
    </row>
    <row r="217" spans="9:9" ht="13">
      <c r="I217" s="36"/>
    </row>
    <row r="218" spans="9:9" ht="13">
      <c r="I218" s="36"/>
    </row>
    <row r="219" spans="9:9" ht="13">
      <c r="I219" s="36"/>
    </row>
    <row r="220" spans="9:9" ht="13">
      <c r="I220" s="36"/>
    </row>
    <row r="221" spans="9:9" ht="13">
      <c r="I221" s="36"/>
    </row>
    <row r="222" spans="9:9" ht="13">
      <c r="I222" s="36"/>
    </row>
    <row r="223" spans="9:9" ht="13">
      <c r="I223" s="36"/>
    </row>
    <row r="224" spans="9:9" ht="13">
      <c r="I224" s="36"/>
    </row>
    <row r="225" spans="9:9" ht="13">
      <c r="I225" s="36"/>
    </row>
    <row r="226" spans="9:9" ht="13">
      <c r="I226" s="36"/>
    </row>
    <row r="227" spans="9:9" ht="13">
      <c r="I227" s="36"/>
    </row>
    <row r="228" spans="9:9" ht="13">
      <c r="I228" s="36"/>
    </row>
    <row r="229" spans="9:9" ht="13">
      <c r="I229" s="36"/>
    </row>
    <row r="230" spans="9:9" ht="13">
      <c r="I230" s="36"/>
    </row>
    <row r="231" spans="9:9" ht="13">
      <c r="I231" s="36"/>
    </row>
    <row r="232" spans="9:9" ht="13">
      <c r="I232" s="36"/>
    </row>
    <row r="233" spans="9:9" ht="13">
      <c r="I233" s="36"/>
    </row>
    <row r="234" spans="9:9" ht="13">
      <c r="I234" s="36"/>
    </row>
    <row r="235" spans="9:9" ht="13">
      <c r="I235" s="36"/>
    </row>
    <row r="236" spans="9:9" ht="13">
      <c r="I236" s="36"/>
    </row>
    <row r="237" spans="9:9" ht="13">
      <c r="I237" s="36"/>
    </row>
    <row r="238" spans="9:9" ht="13">
      <c r="I238" s="36"/>
    </row>
    <row r="239" spans="9:9" ht="13">
      <c r="I239" s="36"/>
    </row>
    <row r="240" spans="9:9" ht="13">
      <c r="I240" s="36"/>
    </row>
    <row r="241" spans="9:9" ht="13">
      <c r="I241" s="36"/>
    </row>
    <row r="242" spans="9:9" ht="13">
      <c r="I242" s="36"/>
    </row>
    <row r="243" spans="9:9" ht="13">
      <c r="I243" s="36"/>
    </row>
    <row r="244" spans="9:9" ht="13">
      <c r="I244" s="36"/>
    </row>
    <row r="245" spans="9:9" ht="13">
      <c r="I245" s="36"/>
    </row>
    <row r="246" spans="9:9" ht="13">
      <c r="I246" s="36"/>
    </row>
    <row r="247" spans="9:9" ht="13">
      <c r="I247" s="36"/>
    </row>
    <row r="248" spans="9:9" ht="13">
      <c r="I248" s="36"/>
    </row>
    <row r="249" spans="9:9" ht="13">
      <c r="I249" s="36"/>
    </row>
    <row r="250" spans="9:9" ht="13">
      <c r="I250" s="36"/>
    </row>
    <row r="251" spans="9:9" ht="13">
      <c r="I251" s="36"/>
    </row>
    <row r="252" spans="9:9" ht="13">
      <c r="I252" s="36"/>
    </row>
    <row r="253" spans="9:9" ht="13">
      <c r="I253" s="36"/>
    </row>
    <row r="254" spans="9:9" ht="13">
      <c r="I254" s="36"/>
    </row>
    <row r="255" spans="9:9" ht="13">
      <c r="I255" s="36"/>
    </row>
    <row r="256" spans="9:9" ht="13">
      <c r="I256" s="36"/>
    </row>
    <row r="257" spans="9:9" ht="13">
      <c r="I257" s="36"/>
    </row>
    <row r="258" spans="9:9" ht="13">
      <c r="I258" s="36"/>
    </row>
    <row r="259" spans="9:9" ht="13">
      <c r="I259" s="36"/>
    </row>
    <row r="260" spans="9:9" ht="13">
      <c r="I260" s="36"/>
    </row>
    <row r="261" spans="9:9" ht="13">
      <c r="I261" s="36"/>
    </row>
    <row r="262" spans="9:9" ht="13">
      <c r="I262" s="36"/>
    </row>
    <row r="263" spans="9:9" ht="13">
      <c r="I263" s="36"/>
    </row>
    <row r="264" spans="9:9" ht="13">
      <c r="I264" s="36"/>
    </row>
    <row r="265" spans="9:9" ht="13">
      <c r="I265" s="36"/>
    </row>
    <row r="266" spans="9:9" ht="13">
      <c r="I266" s="36"/>
    </row>
    <row r="267" spans="9:9" ht="13">
      <c r="I267" s="36"/>
    </row>
    <row r="268" spans="9:9" ht="13">
      <c r="I268" s="36"/>
    </row>
    <row r="269" spans="9:9" ht="13">
      <c r="I269" s="36"/>
    </row>
    <row r="270" spans="9:9" ht="13">
      <c r="I270" s="36"/>
    </row>
    <row r="271" spans="9:9" ht="13">
      <c r="I271" s="36"/>
    </row>
    <row r="272" spans="9:9" ht="13">
      <c r="I272" s="36"/>
    </row>
    <row r="273" spans="9:9" ht="13">
      <c r="I273" s="36"/>
    </row>
    <row r="274" spans="9:9" ht="13">
      <c r="I274" s="36"/>
    </row>
    <row r="275" spans="9:9" ht="13">
      <c r="I275" s="36"/>
    </row>
    <row r="276" spans="9:9" ht="13">
      <c r="I276" s="36"/>
    </row>
    <row r="277" spans="9:9" ht="13">
      <c r="I277" s="36"/>
    </row>
    <row r="278" spans="9:9" ht="13">
      <c r="I278" s="36"/>
    </row>
    <row r="279" spans="9:9" ht="13">
      <c r="I279" s="36"/>
    </row>
    <row r="280" spans="9:9" ht="13">
      <c r="I280" s="36"/>
    </row>
    <row r="281" spans="9:9" ht="13">
      <c r="I281" s="36"/>
    </row>
    <row r="282" spans="9:9" ht="13">
      <c r="I282" s="36"/>
    </row>
    <row r="283" spans="9:9" ht="13">
      <c r="I283" s="36"/>
    </row>
    <row r="284" spans="9:9" ht="13">
      <c r="I284" s="36"/>
    </row>
    <row r="285" spans="9:9" ht="13">
      <c r="I285" s="36"/>
    </row>
    <row r="286" spans="9:9" ht="13">
      <c r="I286" s="36"/>
    </row>
    <row r="287" spans="9:9" ht="13">
      <c r="I287" s="36"/>
    </row>
    <row r="288" spans="9:9" ht="13">
      <c r="I288" s="36"/>
    </row>
    <row r="289" spans="9:9" ht="13">
      <c r="I289" s="36"/>
    </row>
    <row r="290" spans="9:9" ht="13">
      <c r="I290" s="36"/>
    </row>
    <row r="291" spans="9:9" ht="13">
      <c r="I291" s="36"/>
    </row>
    <row r="292" spans="9:9" ht="13">
      <c r="I292" s="36"/>
    </row>
    <row r="293" spans="9:9" ht="13">
      <c r="I293" s="36"/>
    </row>
    <row r="294" spans="9:9" ht="13">
      <c r="I294" s="36"/>
    </row>
    <row r="295" spans="9:9" ht="13">
      <c r="I295" s="36"/>
    </row>
    <row r="296" spans="9:9" ht="13">
      <c r="I296" s="36"/>
    </row>
    <row r="297" spans="9:9" ht="13">
      <c r="I297" s="36"/>
    </row>
    <row r="298" spans="9:9" ht="13">
      <c r="I298" s="36"/>
    </row>
    <row r="299" spans="9:9" ht="13">
      <c r="I299" s="36"/>
    </row>
    <row r="300" spans="9:9" ht="13">
      <c r="I300" s="36"/>
    </row>
    <row r="301" spans="9:9" ht="13">
      <c r="I301" s="36"/>
    </row>
    <row r="302" spans="9:9" ht="13">
      <c r="I302" s="36"/>
    </row>
    <row r="303" spans="9:9" ht="13">
      <c r="I303" s="36"/>
    </row>
    <row r="304" spans="9:9" ht="13">
      <c r="I304" s="36"/>
    </row>
    <row r="305" spans="9:9" ht="13">
      <c r="I305" s="36"/>
    </row>
    <row r="306" spans="9:9" ht="13">
      <c r="I306" s="36"/>
    </row>
    <row r="307" spans="9:9" ht="13">
      <c r="I307" s="36"/>
    </row>
    <row r="308" spans="9:9" ht="13">
      <c r="I308" s="36"/>
    </row>
    <row r="309" spans="9:9" ht="13">
      <c r="I309" s="36"/>
    </row>
    <row r="310" spans="9:9" ht="13">
      <c r="I310" s="36"/>
    </row>
    <row r="311" spans="9:9" ht="13">
      <c r="I311" s="36"/>
    </row>
    <row r="312" spans="9:9" ht="13">
      <c r="I312" s="36"/>
    </row>
    <row r="313" spans="9:9" ht="13">
      <c r="I313" s="36"/>
    </row>
    <row r="314" spans="9:9" ht="13">
      <c r="I314" s="36"/>
    </row>
    <row r="315" spans="9:9" ht="13">
      <c r="I315" s="36"/>
    </row>
    <row r="316" spans="9:9" ht="13">
      <c r="I316" s="36"/>
    </row>
    <row r="317" spans="9:9" ht="13">
      <c r="I317" s="36"/>
    </row>
    <row r="318" spans="9:9" ht="13">
      <c r="I318" s="36"/>
    </row>
    <row r="319" spans="9:9" ht="13">
      <c r="I319" s="36"/>
    </row>
    <row r="320" spans="9:9" ht="13">
      <c r="I320" s="36"/>
    </row>
    <row r="321" spans="9:9" ht="13">
      <c r="I321" s="36"/>
    </row>
    <row r="322" spans="9:9" ht="13">
      <c r="I322" s="36"/>
    </row>
    <row r="323" spans="9:9" ht="13">
      <c r="I323" s="36"/>
    </row>
    <row r="324" spans="9:9" ht="13">
      <c r="I324" s="36"/>
    </row>
    <row r="325" spans="9:9" ht="13">
      <c r="I325" s="36"/>
    </row>
    <row r="326" spans="9:9" ht="13">
      <c r="I326" s="36"/>
    </row>
    <row r="327" spans="9:9" ht="13">
      <c r="I327" s="36"/>
    </row>
    <row r="328" spans="9:9" ht="13">
      <c r="I328" s="36"/>
    </row>
    <row r="329" spans="9:9" ht="13">
      <c r="I329" s="36"/>
    </row>
    <row r="330" spans="9:9" ht="13">
      <c r="I330" s="36"/>
    </row>
    <row r="331" spans="9:9" ht="13">
      <c r="I331" s="36"/>
    </row>
    <row r="332" spans="9:9" ht="13">
      <c r="I332" s="36"/>
    </row>
    <row r="333" spans="9:9" ht="13">
      <c r="I333" s="36"/>
    </row>
    <row r="334" spans="9:9" ht="13">
      <c r="I334" s="36"/>
    </row>
    <row r="335" spans="9:9" ht="13">
      <c r="I335" s="36"/>
    </row>
    <row r="336" spans="9:9" ht="13">
      <c r="I336" s="36"/>
    </row>
    <row r="337" spans="9:9" ht="13">
      <c r="I337" s="36"/>
    </row>
    <row r="338" spans="9:9" ht="13">
      <c r="I338" s="36"/>
    </row>
    <row r="339" spans="9:9" ht="13">
      <c r="I339" s="36"/>
    </row>
    <row r="340" spans="9:9" ht="13">
      <c r="I340" s="36"/>
    </row>
    <row r="341" spans="9:9" ht="13">
      <c r="I341" s="36"/>
    </row>
    <row r="342" spans="9:9" ht="13">
      <c r="I342" s="36"/>
    </row>
    <row r="343" spans="9:9" ht="13">
      <c r="I343" s="36"/>
    </row>
    <row r="344" spans="9:9" ht="13">
      <c r="I344" s="36"/>
    </row>
    <row r="345" spans="9:9" ht="13">
      <c r="I345" s="36"/>
    </row>
    <row r="346" spans="9:9" ht="13">
      <c r="I346" s="36"/>
    </row>
    <row r="347" spans="9:9" ht="13">
      <c r="I347" s="36"/>
    </row>
    <row r="348" spans="9:9" ht="13">
      <c r="I348" s="36"/>
    </row>
    <row r="349" spans="9:9" ht="13">
      <c r="I349" s="36"/>
    </row>
    <row r="350" spans="9:9" ht="13">
      <c r="I350" s="36"/>
    </row>
    <row r="351" spans="9:9" ht="13">
      <c r="I351" s="36"/>
    </row>
    <row r="352" spans="9:9" ht="13">
      <c r="I352" s="36"/>
    </row>
    <row r="353" spans="9:9" ht="13">
      <c r="I353" s="36"/>
    </row>
    <row r="354" spans="9:9" ht="13">
      <c r="I354" s="36"/>
    </row>
    <row r="355" spans="9:9" ht="13">
      <c r="I355" s="36"/>
    </row>
    <row r="356" spans="9:9" ht="13">
      <c r="I356" s="36"/>
    </row>
    <row r="357" spans="9:9" ht="13">
      <c r="I357" s="36"/>
    </row>
    <row r="358" spans="9:9" ht="13">
      <c r="I358" s="36"/>
    </row>
    <row r="359" spans="9:9" ht="13">
      <c r="I359" s="36"/>
    </row>
    <row r="360" spans="9:9" ht="13">
      <c r="I360" s="36"/>
    </row>
    <row r="361" spans="9:9" ht="13">
      <c r="I361" s="36"/>
    </row>
    <row r="362" spans="9:9" ht="13">
      <c r="I362" s="36"/>
    </row>
    <row r="363" spans="9:9" ht="13">
      <c r="I363" s="36"/>
    </row>
    <row r="364" spans="9:9" ht="13">
      <c r="I364" s="36"/>
    </row>
    <row r="365" spans="9:9" ht="13">
      <c r="I365" s="36"/>
    </row>
    <row r="366" spans="9:9" ht="13">
      <c r="I366" s="36"/>
    </row>
    <row r="367" spans="9:9" ht="13">
      <c r="I367" s="36"/>
    </row>
    <row r="368" spans="9:9" ht="13">
      <c r="I368" s="36"/>
    </row>
    <row r="369" spans="9:9" ht="13">
      <c r="I369" s="36"/>
    </row>
    <row r="370" spans="9:9" ht="13">
      <c r="I370" s="36"/>
    </row>
    <row r="371" spans="9:9" ht="13">
      <c r="I371" s="36"/>
    </row>
    <row r="372" spans="9:9" ht="13">
      <c r="I372" s="36"/>
    </row>
    <row r="373" spans="9:9" ht="13">
      <c r="I373" s="36"/>
    </row>
    <row r="374" spans="9:9" ht="13">
      <c r="I374" s="36"/>
    </row>
    <row r="375" spans="9:9" ht="13">
      <c r="I375" s="36"/>
    </row>
    <row r="376" spans="9:9" ht="13">
      <c r="I376" s="36"/>
    </row>
    <row r="377" spans="9:9" ht="13">
      <c r="I377" s="36"/>
    </row>
    <row r="378" spans="9:9" ht="13">
      <c r="I378" s="36"/>
    </row>
    <row r="379" spans="9:9" ht="13">
      <c r="I379" s="36"/>
    </row>
    <row r="380" spans="9:9" ht="13">
      <c r="I380" s="36"/>
    </row>
    <row r="381" spans="9:9" ht="13">
      <c r="I381" s="36"/>
    </row>
    <row r="382" spans="9:9" ht="13">
      <c r="I382" s="36"/>
    </row>
    <row r="383" spans="9:9" ht="13">
      <c r="I383" s="36"/>
    </row>
    <row r="384" spans="9:9" ht="13">
      <c r="I384" s="36"/>
    </row>
    <row r="385" spans="9:9" ht="13">
      <c r="I385" s="36"/>
    </row>
    <row r="386" spans="9:9" ht="13">
      <c r="I386" s="36"/>
    </row>
    <row r="387" spans="9:9" ht="13">
      <c r="I387" s="36"/>
    </row>
    <row r="388" spans="9:9" ht="13">
      <c r="I388" s="36"/>
    </row>
    <row r="389" spans="9:9" ht="13">
      <c r="I389" s="36"/>
    </row>
    <row r="390" spans="9:9" ht="13">
      <c r="I390" s="36"/>
    </row>
    <row r="391" spans="9:9" ht="13">
      <c r="I391" s="36"/>
    </row>
    <row r="392" spans="9:9" ht="13">
      <c r="I392" s="36"/>
    </row>
    <row r="393" spans="9:9" ht="13">
      <c r="I393" s="36"/>
    </row>
    <row r="394" spans="9:9" ht="13">
      <c r="I394" s="36"/>
    </row>
    <row r="395" spans="9:9" ht="13">
      <c r="I395" s="36"/>
    </row>
    <row r="396" spans="9:9" ht="13">
      <c r="I396" s="36"/>
    </row>
    <row r="397" spans="9:9" ht="13">
      <c r="I397" s="36"/>
    </row>
    <row r="398" spans="9:9" ht="13">
      <c r="I398" s="36"/>
    </row>
    <row r="399" spans="9:9" ht="13">
      <c r="I399" s="36"/>
    </row>
    <row r="400" spans="9:9" ht="13">
      <c r="I400" s="36"/>
    </row>
    <row r="401" spans="9:9" ht="13">
      <c r="I401" s="36"/>
    </row>
    <row r="402" spans="9:9" ht="13">
      <c r="I402" s="36"/>
    </row>
    <row r="403" spans="9:9" ht="13">
      <c r="I403" s="36"/>
    </row>
    <row r="404" spans="9:9" ht="13">
      <c r="I404" s="36"/>
    </row>
    <row r="405" spans="9:9" ht="13">
      <c r="I405" s="36"/>
    </row>
    <row r="406" spans="9:9" ht="13">
      <c r="I406" s="36"/>
    </row>
    <row r="407" spans="9:9" ht="13">
      <c r="I407" s="36"/>
    </row>
    <row r="408" spans="9:9" ht="13">
      <c r="I408" s="36"/>
    </row>
    <row r="409" spans="9:9" ht="13">
      <c r="I409" s="36"/>
    </row>
    <row r="410" spans="9:9" ht="13">
      <c r="I410" s="36"/>
    </row>
    <row r="411" spans="9:9" ht="13">
      <c r="I411" s="36"/>
    </row>
    <row r="412" spans="9:9" ht="13">
      <c r="I412" s="36"/>
    </row>
    <row r="413" spans="9:9" ht="13">
      <c r="I413" s="36"/>
    </row>
    <row r="414" spans="9:9" ht="13">
      <c r="I414" s="36"/>
    </row>
    <row r="415" spans="9:9" ht="13">
      <c r="I415" s="36"/>
    </row>
    <row r="416" spans="9:9" ht="13">
      <c r="I416" s="36"/>
    </row>
    <row r="417" spans="9:9" ht="13">
      <c r="I417" s="36"/>
    </row>
    <row r="418" spans="9:9" ht="13">
      <c r="I418" s="36"/>
    </row>
    <row r="419" spans="9:9" ht="13">
      <c r="I419" s="36"/>
    </row>
    <row r="420" spans="9:9" ht="13">
      <c r="I420" s="36"/>
    </row>
    <row r="421" spans="9:9" ht="13">
      <c r="I421" s="36"/>
    </row>
    <row r="422" spans="9:9" ht="13">
      <c r="I422" s="36"/>
    </row>
    <row r="423" spans="9:9" ht="13">
      <c r="I423" s="36"/>
    </row>
    <row r="424" spans="9:9" ht="13">
      <c r="I424" s="36"/>
    </row>
    <row r="425" spans="9:9" ht="13">
      <c r="I425" s="36"/>
    </row>
    <row r="426" spans="9:9" ht="13">
      <c r="I426" s="36"/>
    </row>
    <row r="427" spans="9:9" ht="13">
      <c r="I427" s="36"/>
    </row>
    <row r="428" spans="9:9" ht="13">
      <c r="I428" s="36"/>
    </row>
    <row r="429" spans="9:9" ht="13">
      <c r="I429" s="36"/>
    </row>
    <row r="430" spans="9:9" ht="13">
      <c r="I430" s="36"/>
    </row>
    <row r="431" spans="9:9" ht="13">
      <c r="I431" s="36"/>
    </row>
    <row r="432" spans="9:9" ht="13">
      <c r="I432" s="36"/>
    </row>
    <row r="433" spans="9:9" ht="13">
      <c r="I433" s="36"/>
    </row>
    <row r="434" spans="9:9" ht="13">
      <c r="I434" s="36"/>
    </row>
    <row r="435" spans="9:9" ht="13">
      <c r="I435" s="36"/>
    </row>
    <row r="436" spans="9:9" ht="13">
      <c r="I436" s="36"/>
    </row>
    <row r="437" spans="9:9" ht="13">
      <c r="I437" s="36"/>
    </row>
    <row r="438" spans="9:9" ht="13">
      <c r="I438" s="36"/>
    </row>
    <row r="439" spans="9:9" ht="13">
      <c r="I439" s="36"/>
    </row>
    <row r="440" spans="9:9" ht="13">
      <c r="I440" s="36"/>
    </row>
    <row r="441" spans="9:9" ht="13">
      <c r="I441" s="36"/>
    </row>
    <row r="442" spans="9:9" ht="13">
      <c r="I442" s="36"/>
    </row>
    <row r="443" spans="9:9" ht="13">
      <c r="I443" s="36"/>
    </row>
    <row r="444" spans="9:9" ht="13">
      <c r="I444" s="36"/>
    </row>
    <row r="445" spans="9:9" ht="13">
      <c r="I445" s="36"/>
    </row>
    <row r="446" spans="9:9" ht="13">
      <c r="I446" s="36"/>
    </row>
    <row r="447" spans="9:9" ht="13">
      <c r="I447" s="36"/>
    </row>
    <row r="448" spans="9:9" ht="13">
      <c r="I448" s="36"/>
    </row>
    <row r="449" spans="9:9" ht="13">
      <c r="I449" s="36"/>
    </row>
    <row r="450" spans="9:9" ht="13">
      <c r="I450" s="36"/>
    </row>
    <row r="451" spans="9:9" ht="13">
      <c r="I451" s="36"/>
    </row>
    <row r="452" spans="9:9" ht="13">
      <c r="I452" s="36"/>
    </row>
    <row r="453" spans="9:9" ht="13">
      <c r="I453" s="36"/>
    </row>
    <row r="454" spans="9:9" ht="13">
      <c r="I454" s="36"/>
    </row>
    <row r="455" spans="9:9" ht="13">
      <c r="I455" s="36"/>
    </row>
    <row r="456" spans="9:9" ht="13">
      <c r="I456" s="36"/>
    </row>
    <row r="457" spans="9:9" ht="13">
      <c r="I457" s="36"/>
    </row>
    <row r="458" spans="9:9" ht="13">
      <c r="I458" s="36"/>
    </row>
    <row r="459" spans="9:9" ht="13">
      <c r="I459" s="36"/>
    </row>
    <row r="460" spans="9:9" ht="13">
      <c r="I460" s="36"/>
    </row>
    <row r="461" spans="9:9" ht="13">
      <c r="I461" s="36"/>
    </row>
    <row r="462" spans="9:9" ht="13">
      <c r="I462" s="36"/>
    </row>
    <row r="463" spans="9:9" ht="13">
      <c r="I463" s="36"/>
    </row>
    <row r="464" spans="9:9" ht="13">
      <c r="I464" s="36"/>
    </row>
    <row r="465" spans="9:9" ht="13">
      <c r="I465" s="36"/>
    </row>
    <row r="466" spans="9:9" ht="13">
      <c r="I466" s="36"/>
    </row>
    <row r="467" spans="9:9" ht="13">
      <c r="I467" s="36"/>
    </row>
    <row r="468" spans="9:9" ht="13">
      <c r="I468" s="36"/>
    </row>
    <row r="469" spans="9:9" ht="13">
      <c r="I469" s="36"/>
    </row>
    <row r="470" spans="9:9" ht="13">
      <c r="I470" s="36"/>
    </row>
    <row r="471" spans="9:9" ht="13">
      <c r="I471" s="36"/>
    </row>
    <row r="472" spans="9:9" ht="13">
      <c r="I472" s="36"/>
    </row>
    <row r="473" spans="9:9" ht="13">
      <c r="I473" s="36"/>
    </row>
    <row r="474" spans="9:9" ht="13">
      <c r="I474" s="36"/>
    </row>
    <row r="475" spans="9:9" ht="13">
      <c r="I475" s="36"/>
    </row>
    <row r="476" spans="9:9" ht="13">
      <c r="I476" s="36"/>
    </row>
    <row r="477" spans="9:9" ht="13">
      <c r="I477" s="36"/>
    </row>
    <row r="478" spans="9:9" ht="13">
      <c r="I478" s="36"/>
    </row>
    <row r="479" spans="9:9" ht="13">
      <c r="I479" s="36"/>
    </row>
    <row r="480" spans="9:9" ht="13">
      <c r="I480" s="36"/>
    </row>
    <row r="481" spans="9:9" ht="13">
      <c r="I481" s="36"/>
    </row>
    <row r="482" spans="9:9" ht="13">
      <c r="I482" s="36"/>
    </row>
    <row r="483" spans="9:9" ht="13">
      <c r="I483" s="36"/>
    </row>
    <row r="484" spans="9:9" ht="13">
      <c r="I484" s="36"/>
    </row>
    <row r="485" spans="9:9" ht="13">
      <c r="I485" s="36"/>
    </row>
    <row r="486" spans="9:9" ht="13">
      <c r="I486" s="36"/>
    </row>
    <row r="487" spans="9:9" ht="13">
      <c r="I487" s="36"/>
    </row>
    <row r="488" spans="9:9" ht="13">
      <c r="I488" s="36"/>
    </row>
    <row r="489" spans="9:9" ht="13">
      <c r="I489" s="36"/>
    </row>
    <row r="490" spans="9:9" ht="13">
      <c r="I490" s="36"/>
    </row>
    <row r="491" spans="9:9" ht="13">
      <c r="I491" s="36"/>
    </row>
    <row r="492" spans="9:9" ht="13">
      <c r="I492" s="36"/>
    </row>
    <row r="493" spans="9:9" ht="13">
      <c r="I493" s="36"/>
    </row>
    <row r="494" spans="9:9" ht="13">
      <c r="I494" s="36"/>
    </row>
    <row r="495" spans="9:9" ht="13">
      <c r="I495" s="36"/>
    </row>
    <row r="496" spans="9:9" ht="13">
      <c r="I496" s="36"/>
    </row>
    <row r="497" spans="9:9" ht="13">
      <c r="I497" s="36"/>
    </row>
    <row r="498" spans="9:9" ht="13">
      <c r="I498" s="36"/>
    </row>
    <row r="499" spans="9:9" ht="13">
      <c r="I499" s="36"/>
    </row>
    <row r="500" spans="9:9" ht="13">
      <c r="I500" s="36"/>
    </row>
    <row r="501" spans="9:9" ht="13">
      <c r="I501" s="36"/>
    </row>
    <row r="502" spans="9:9" ht="13">
      <c r="I502" s="36"/>
    </row>
    <row r="503" spans="9:9" ht="13">
      <c r="I503" s="36"/>
    </row>
    <row r="504" spans="9:9" ht="13">
      <c r="I504" s="36"/>
    </row>
    <row r="505" spans="9:9" ht="13">
      <c r="I505" s="36"/>
    </row>
    <row r="506" spans="9:9" ht="13">
      <c r="I506" s="36"/>
    </row>
    <row r="507" spans="9:9" ht="13">
      <c r="I507" s="36"/>
    </row>
    <row r="508" spans="9:9" ht="13">
      <c r="I508" s="36"/>
    </row>
    <row r="509" spans="9:9" ht="13">
      <c r="I509" s="36"/>
    </row>
    <row r="510" spans="9:9" ht="13">
      <c r="I510" s="36"/>
    </row>
    <row r="511" spans="9:9" ht="13">
      <c r="I511" s="36"/>
    </row>
    <row r="512" spans="9:9" ht="13">
      <c r="I512" s="36"/>
    </row>
    <row r="513" spans="9:9" ht="13">
      <c r="I513" s="36"/>
    </row>
    <row r="514" spans="9:9" ht="13">
      <c r="I514" s="36"/>
    </row>
    <row r="515" spans="9:9" ht="13">
      <c r="I515" s="36"/>
    </row>
    <row r="516" spans="9:9" ht="13">
      <c r="I516" s="36"/>
    </row>
    <row r="517" spans="9:9" ht="13">
      <c r="I517" s="36"/>
    </row>
    <row r="518" spans="9:9" ht="13">
      <c r="I518" s="36"/>
    </row>
    <row r="519" spans="9:9" ht="13">
      <c r="I519" s="36"/>
    </row>
    <row r="520" spans="9:9" ht="13">
      <c r="I520" s="36"/>
    </row>
    <row r="521" spans="9:9" ht="13">
      <c r="I521" s="36"/>
    </row>
    <row r="522" spans="9:9" ht="13">
      <c r="I522" s="36"/>
    </row>
    <row r="523" spans="9:9" ht="13">
      <c r="I523" s="36"/>
    </row>
    <row r="524" spans="9:9" ht="13">
      <c r="I524" s="36"/>
    </row>
    <row r="525" spans="9:9" ht="13">
      <c r="I525" s="36"/>
    </row>
    <row r="526" spans="9:9" ht="13">
      <c r="I526" s="36"/>
    </row>
    <row r="527" spans="9:9" ht="13">
      <c r="I527" s="36"/>
    </row>
    <row r="528" spans="9:9" ht="13">
      <c r="I528" s="36"/>
    </row>
    <row r="529" spans="9:9" ht="13">
      <c r="I529" s="36"/>
    </row>
    <row r="530" spans="9:9" ht="13">
      <c r="I530" s="36"/>
    </row>
    <row r="531" spans="9:9" ht="13">
      <c r="I531" s="36"/>
    </row>
    <row r="532" spans="9:9" ht="13">
      <c r="I532" s="36"/>
    </row>
    <row r="533" spans="9:9" ht="13">
      <c r="I533" s="36"/>
    </row>
    <row r="534" spans="9:9" ht="13">
      <c r="I534" s="36"/>
    </row>
    <row r="535" spans="9:9" ht="13">
      <c r="I535" s="36"/>
    </row>
    <row r="536" spans="9:9" ht="13">
      <c r="I536" s="36"/>
    </row>
    <row r="537" spans="9:9" ht="13">
      <c r="I537" s="36"/>
    </row>
    <row r="538" spans="9:9" ht="13">
      <c r="I538" s="36"/>
    </row>
    <row r="539" spans="9:9" ht="13">
      <c r="I539" s="36"/>
    </row>
    <row r="540" spans="9:9" ht="13">
      <c r="I540" s="36"/>
    </row>
    <row r="541" spans="9:9" ht="13">
      <c r="I541" s="36"/>
    </row>
    <row r="542" spans="9:9" ht="13">
      <c r="I542" s="36"/>
    </row>
    <row r="543" spans="9:9" ht="13">
      <c r="I543" s="36"/>
    </row>
    <row r="544" spans="9:9" ht="13">
      <c r="I544" s="36"/>
    </row>
    <row r="545" spans="9:9" ht="13">
      <c r="I545" s="36"/>
    </row>
    <row r="546" spans="9:9" ht="13">
      <c r="I546" s="36"/>
    </row>
    <row r="547" spans="9:9" ht="13">
      <c r="I547" s="36"/>
    </row>
    <row r="548" spans="9:9" ht="13">
      <c r="I548" s="36"/>
    </row>
    <row r="549" spans="9:9" ht="13">
      <c r="I549" s="36"/>
    </row>
    <row r="550" spans="9:9" ht="13">
      <c r="I550" s="36"/>
    </row>
    <row r="551" spans="9:9" ht="13">
      <c r="I551" s="36"/>
    </row>
    <row r="552" spans="9:9" ht="13">
      <c r="I552" s="36"/>
    </row>
    <row r="553" spans="9:9" ht="13">
      <c r="I553" s="36"/>
    </row>
    <row r="554" spans="9:9" ht="13">
      <c r="I554" s="36"/>
    </row>
    <row r="555" spans="9:9" ht="13">
      <c r="I555" s="36"/>
    </row>
    <row r="556" spans="9:9" ht="13">
      <c r="I556" s="36"/>
    </row>
    <row r="557" spans="9:9" ht="13">
      <c r="I557" s="36"/>
    </row>
    <row r="558" spans="9:9" ht="13">
      <c r="I558" s="36"/>
    </row>
    <row r="559" spans="9:9" ht="13">
      <c r="I559" s="36"/>
    </row>
    <row r="560" spans="9:9" ht="13">
      <c r="I560" s="36"/>
    </row>
    <row r="561" spans="9:9" ht="13">
      <c r="I561" s="36"/>
    </row>
    <row r="562" spans="9:9" ht="13">
      <c r="I562" s="36"/>
    </row>
    <row r="563" spans="9:9" ht="13">
      <c r="I563" s="36"/>
    </row>
    <row r="564" spans="9:9" ht="13">
      <c r="I564" s="36"/>
    </row>
    <row r="565" spans="9:9" ht="13">
      <c r="I565" s="36"/>
    </row>
    <row r="566" spans="9:9" ht="13">
      <c r="I566" s="36"/>
    </row>
    <row r="567" spans="9:9" ht="13">
      <c r="I567" s="36"/>
    </row>
    <row r="568" spans="9:9" ht="13">
      <c r="I568" s="36"/>
    </row>
    <row r="569" spans="9:9" ht="13">
      <c r="I569" s="36"/>
    </row>
    <row r="570" spans="9:9" ht="13">
      <c r="I570" s="36"/>
    </row>
    <row r="571" spans="9:9" ht="13">
      <c r="I571" s="36"/>
    </row>
    <row r="572" spans="9:9" ht="13">
      <c r="I572" s="36"/>
    </row>
    <row r="573" spans="9:9" ht="13">
      <c r="I573" s="36"/>
    </row>
    <row r="574" spans="9:9" ht="13">
      <c r="I574" s="36"/>
    </row>
    <row r="575" spans="9:9" ht="13">
      <c r="I575" s="36"/>
    </row>
    <row r="576" spans="9:9" ht="13">
      <c r="I576" s="36"/>
    </row>
    <row r="577" spans="9:9" ht="13">
      <c r="I577" s="36"/>
    </row>
    <row r="578" spans="9:9" ht="13">
      <c r="I578" s="36"/>
    </row>
    <row r="579" spans="9:9" ht="13">
      <c r="I579" s="36"/>
    </row>
    <row r="580" spans="9:9" ht="13">
      <c r="I580" s="36"/>
    </row>
    <row r="581" spans="9:9" ht="13">
      <c r="I581" s="36"/>
    </row>
    <row r="582" spans="9:9" ht="13">
      <c r="I582" s="36"/>
    </row>
    <row r="583" spans="9:9" ht="13">
      <c r="I583" s="36"/>
    </row>
    <row r="584" spans="9:9" ht="13">
      <c r="I584" s="36"/>
    </row>
    <row r="585" spans="9:9" ht="13">
      <c r="I585" s="36"/>
    </row>
    <row r="586" spans="9:9" ht="13">
      <c r="I586" s="36"/>
    </row>
    <row r="587" spans="9:9" ht="13">
      <c r="I587" s="36"/>
    </row>
    <row r="588" spans="9:9" ht="13">
      <c r="I588" s="36"/>
    </row>
    <row r="589" spans="9:9" ht="13">
      <c r="I589" s="36"/>
    </row>
    <row r="590" spans="9:9" ht="13">
      <c r="I590" s="36"/>
    </row>
    <row r="591" spans="9:9" ht="13">
      <c r="I591" s="36"/>
    </row>
    <row r="592" spans="9:9" ht="13">
      <c r="I592" s="36"/>
    </row>
    <row r="593" spans="9:9" ht="13">
      <c r="I593" s="36"/>
    </row>
    <row r="594" spans="9:9" ht="13">
      <c r="I594" s="36"/>
    </row>
    <row r="595" spans="9:9" ht="13">
      <c r="I595" s="36"/>
    </row>
    <row r="596" spans="9:9" ht="13">
      <c r="I596" s="36"/>
    </row>
    <row r="597" spans="9:9" ht="13">
      <c r="I597" s="36"/>
    </row>
    <row r="598" spans="9:9" ht="13">
      <c r="I598" s="36"/>
    </row>
    <row r="599" spans="9:9" ht="13">
      <c r="I599" s="36"/>
    </row>
    <row r="600" spans="9:9" ht="13">
      <c r="I600" s="36"/>
    </row>
    <row r="601" spans="9:9" ht="13">
      <c r="I601" s="36"/>
    </row>
    <row r="602" spans="9:9" ht="13">
      <c r="I602" s="36"/>
    </row>
    <row r="603" spans="9:9" ht="13">
      <c r="I603" s="36"/>
    </row>
    <row r="604" spans="9:9" ht="13">
      <c r="I604" s="36"/>
    </row>
    <row r="605" spans="9:9" ht="13">
      <c r="I605" s="36"/>
    </row>
    <row r="606" spans="9:9" ht="13">
      <c r="I606" s="36"/>
    </row>
    <row r="607" spans="9:9" ht="13">
      <c r="I607" s="36"/>
    </row>
    <row r="608" spans="9:9" ht="13">
      <c r="I608" s="36"/>
    </row>
    <row r="609" spans="9:9" ht="13">
      <c r="I609" s="36"/>
    </row>
    <row r="610" spans="9:9" ht="13">
      <c r="I610" s="36"/>
    </row>
    <row r="611" spans="9:9" ht="13">
      <c r="I611" s="36"/>
    </row>
    <row r="612" spans="9:9" ht="13">
      <c r="I612" s="36"/>
    </row>
    <row r="613" spans="9:9" ht="13">
      <c r="I613" s="36"/>
    </row>
    <row r="614" spans="9:9" ht="13">
      <c r="I614" s="36"/>
    </row>
    <row r="615" spans="9:9" ht="13">
      <c r="I615" s="36"/>
    </row>
    <row r="616" spans="9:9" ht="13">
      <c r="I616" s="36"/>
    </row>
    <row r="617" spans="9:9" ht="13">
      <c r="I617" s="36"/>
    </row>
    <row r="618" spans="9:9" ht="13">
      <c r="I618" s="36"/>
    </row>
    <row r="619" spans="9:9" ht="13">
      <c r="I619" s="36"/>
    </row>
    <row r="620" spans="9:9" ht="13">
      <c r="I620" s="36"/>
    </row>
    <row r="621" spans="9:9" ht="13">
      <c r="I621" s="36"/>
    </row>
    <row r="622" spans="9:9" ht="13">
      <c r="I622" s="36"/>
    </row>
    <row r="623" spans="9:9" ht="13">
      <c r="I623" s="36"/>
    </row>
    <row r="624" spans="9:9" ht="13">
      <c r="I624" s="36"/>
    </row>
    <row r="625" spans="9:9" ht="13">
      <c r="I625" s="36"/>
    </row>
    <row r="626" spans="9:9" ht="13">
      <c r="I626" s="36"/>
    </row>
    <row r="627" spans="9:9" ht="13">
      <c r="I627" s="36"/>
    </row>
    <row r="628" spans="9:9" ht="13">
      <c r="I628" s="36"/>
    </row>
    <row r="629" spans="9:9" ht="13">
      <c r="I629" s="36"/>
    </row>
    <row r="630" spans="9:9" ht="13">
      <c r="I630" s="36"/>
    </row>
    <row r="631" spans="9:9" ht="13">
      <c r="I631" s="36"/>
    </row>
    <row r="632" spans="9:9" ht="13">
      <c r="I632" s="36"/>
    </row>
    <row r="633" spans="9:9" ht="13">
      <c r="I633" s="36"/>
    </row>
    <row r="634" spans="9:9" ht="13">
      <c r="I634" s="36"/>
    </row>
    <row r="635" spans="9:9" ht="13">
      <c r="I635" s="36"/>
    </row>
    <row r="636" spans="9:9" ht="13">
      <c r="I636" s="36"/>
    </row>
    <row r="637" spans="9:9" ht="13">
      <c r="I637" s="36"/>
    </row>
    <row r="638" spans="9:9" ht="13">
      <c r="I638" s="36"/>
    </row>
    <row r="639" spans="9:9" ht="13">
      <c r="I639" s="36"/>
    </row>
    <row r="640" spans="9:9" ht="13">
      <c r="I640" s="36"/>
    </row>
    <row r="641" spans="9:9" ht="13">
      <c r="I641" s="36"/>
    </row>
    <row r="642" spans="9:9" ht="13">
      <c r="I642" s="36"/>
    </row>
    <row r="643" spans="9:9" ht="13">
      <c r="I643" s="36"/>
    </row>
    <row r="644" spans="9:9" ht="13">
      <c r="I644" s="36"/>
    </row>
    <row r="645" spans="9:9" ht="13">
      <c r="I645" s="36"/>
    </row>
    <row r="646" spans="9:9" ht="13">
      <c r="I646" s="36"/>
    </row>
    <row r="647" spans="9:9" ht="13">
      <c r="I647" s="36"/>
    </row>
    <row r="648" spans="9:9" ht="13">
      <c r="I648" s="36"/>
    </row>
    <row r="649" spans="9:9" ht="13">
      <c r="I649" s="36"/>
    </row>
    <row r="650" spans="9:9" ht="13">
      <c r="I650" s="36"/>
    </row>
    <row r="651" spans="9:9" ht="13">
      <c r="I651" s="36"/>
    </row>
    <row r="652" spans="9:9" ht="13">
      <c r="I652" s="36"/>
    </row>
    <row r="653" spans="9:9" ht="13">
      <c r="I653" s="36"/>
    </row>
    <row r="654" spans="9:9" ht="13">
      <c r="I654" s="36"/>
    </row>
    <row r="655" spans="9:9" ht="13">
      <c r="I655" s="36"/>
    </row>
    <row r="656" spans="9:9" ht="13">
      <c r="I656" s="36"/>
    </row>
    <row r="657" spans="9:9" ht="13">
      <c r="I657" s="36"/>
    </row>
    <row r="658" spans="9:9" ht="13">
      <c r="I658" s="36"/>
    </row>
    <row r="659" spans="9:9" ht="13">
      <c r="I659" s="36"/>
    </row>
    <row r="660" spans="9:9" ht="13">
      <c r="I660" s="36"/>
    </row>
    <row r="661" spans="9:9" ht="13">
      <c r="I661" s="36"/>
    </row>
    <row r="662" spans="9:9" ht="13">
      <c r="I662" s="36"/>
    </row>
    <row r="663" spans="9:9" ht="13">
      <c r="I663" s="36"/>
    </row>
    <row r="664" spans="9:9" ht="13">
      <c r="I664" s="36"/>
    </row>
    <row r="665" spans="9:9" ht="13">
      <c r="I665" s="36"/>
    </row>
    <row r="666" spans="9:9" ht="13">
      <c r="I666" s="36"/>
    </row>
    <row r="667" spans="9:9" ht="13">
      <c r="I667" s="36"/>
    </row>
    <row r="668" spans="9:9" ht="13">
      <c r="I668" s="36"/>
    </row>
    <row r="669" spans="9:9" ht="13">
      <c r="I669" s="36"/>
    </row>
    <row r="670" spans="9:9" ht="13">
      <c r="I670" s="36"/>
    </row>
    <row r="671" spans="9:9" ht="13">
      <c r="I671" s="36"/>
    </row>
    <row r="672" spans="9:9" ht="13">
      <c r="I672" s="36"/>
    </row>
    <row r="673" spans="9:9" ht="13">
      <c r="I673" s="36"/>
    </row>
    <row r="674" spans="9:9" ht="13">
      <c r="I674" s="36"/>
    </row>
    <row r="675" spans="9:9" ht="13">
      <c r="I675" s="36"/>
    </row>
    <row r="676" spans="9:9" ht="13">
      <c r="I676" s="36"/>
    </row>
    <row r="677" spans="9:9" ht="13">
      <c r="I677" s="36"/>
    </row>
    <row r="678" spans="9:9" ht="13">
      <c r="I678" s="36"/>
    </row>
    <row r="679" spans="9:9" ht="13">
      <c r="I679" s="36"/>
    </row>
    <row r="680" spans="9:9" ht="13">
      <c r="I680" s="36"/>
    </row>
    <row r="681" spans="9:9" ht="13">
      <c r="I681" s="36"/>
    </row>
    <row r="682" spans="9:9" ht="13">
      <c r="I682" s="36"/>
    </row>
    <row r="683" spans="9:9" ht="13">
      <c r="I683" s="36"/>
    </row>
    <row r="684" spans="9:9" ht="13">
      <c r="I684" s="36"/>
    </row>
    <row r="685" spans="9:9" ht="13">
      <c r="I685" s="36"/>
    </row>
    <row r="686" spans="9:9" ht="13">
      <c r="I686" s="36"/>
    </row>
    <row r="687" spans="9:9" ht="13">
      <c r="I687" s="36"/>
    </row>
    <row r="688" spans="9:9" ht="13">
      <c r="I688" s="36"/>
    </row>
    <row r="689" spans="9:9" ht="13">
      <c r="I689" s="36"/>
    </row>
    <row r="690" spans="9:9" ht="13">
      <c r="I690" s="36"/>
    </row>
    <row r="691" spans="9:9" ht="13">
      <c r="I691" s="36"/>
    </row>
    <row r="692" spans="9:9" ht="13">
      <c r="I692" s="36"/>
    </row>
    <row r="693" spans="9:9" ht="13">
      <c r="I693" s="36"/>
    </row>
    <row r="694" spans="9:9" ht="13">
      <c r="I694" s="36"/>
    </row>
    <row r="695" spans="9:9" ht="13">
      <c r="I695" s="36"/>
    </row>
    <row r="696" spans="9:9" ht="13">
      <c r="I696" s="36"/>
    </row>
    <row r="697" spans="9:9" ht="13">
      <c r="I697" s="36"/>
    </row>
    <row r="698" spans="9:9" ht="13">
      <c r="I698" s="36"/>
    </row>
    <row r="699" spans="9:9" ht="13">
      <c r="I699" s="36"/>
    </row>
    <row r="700" spans="9:9" ht="13">
      <c r="I700" s="36"/>
    </row>
    <row r="701" spans="9:9" ht="13">
      <c r="I701" s="36"/>
    </row>
    <row r="702" spans="9:9" ht="13">
      <c r="I702" s="36"/>
    </row>
    <row r="703" spans="9:9" ht="13">
      <c r="I703" s="36"/>
    </row>
    <row r="704" spans="9:9" ht="13">
      <c r="I704" s="36"/>
    </row>
    <row r="705" spans="9:9" ht="13">
      <c r="I705" s="36"/>
    </row>
    <row r="706" spans="9:9" ht="13">
      <c r="I706" s="36"/>
    </row>
    <row r="707" spans="9:9" ht="13">
      <c r="I707" s="36"/>
    </row>
    <row r="708" spans="9:9" ht="13">
      <c r="I708" s="36"/>
    </row>
    <row r="709" spans="9:9" ht="13">
      <c r="I709" s="36"/>
    </row>
    <row r="710" spans="9:9" ht="13">
      <c r="I710" s="36"/>
    </row>
    <row r="711" spans="9:9" ht="13">
      <c r="I711" s="36"/>
    </row>
    <row r="712" spans="9:9" ht="13">
      <c r="I712" s="36"/>
    </row>
    <row r="713" spans="9:9" ht="13">
      <c r="I713" s="36"/>
    </row>
    <row r="714" spans="9:9" ht="13">
      <c r="I714" s="36"/>
    </row>
    <row r="715" spans="9:9" ht="13">
      <c r="I715" s="36"/>
    </row>
    <row r="716" spans="9:9" ht="13">
      <c r="I716" s="36"/>
    </row>
    <row r="717" spans="9:9" ht="13">
      <c r="I717" s="36"/>
    </row>
    <row r="718" spans="9:9" ht="13">
      <c r="I718" s="36"/>
    </row>
    <row r="719" spans="9:9" ht="13">
      <c r="I719" s="36"/>
    </row>
    <row r="720" spans="9:9" ht="13">
      <c r="I720" s="36"/>
    </row>
    <row r="721" spans="9:9" ht="13">
      <c r="I721" s="36"/>
    </row>
    <row r="722" spans="9:9" ht="13">
      <c r="I722" s="36"/>
    </row>
    <row r="723" spans="9:9" ht="13">
      <c r="I723" s="36"/>
    </row>
    <row r="724" spans="9:9" ht="13">
      <c r="I724" s="36"/>
    </row>
    <row r="725" spans="9:9" ht="13">
      <c r="I725" s="36"/>
    </row>
    <row r="726" spans="9:9" ht="13">
      <c r="I726" s="36"/>
    </row>
    <row r="727" spans="9:9" ht="13">
      <c r="I727" s="36"/>
    </row>
    <row r="728" spans="9:9" ht="13">
      <c r="I728" s="36"/>
    </row>
    <row r="729" spans="9:9" ht="13">
      <c r="I729" s="36"/>
    </row>
    <row r="730" spans="9:9" ht="13">
      <c r="I730" s="36"/>
    </row>
    <row r="731" spans="9:9" ht="13">
      <c r="I731" s="36"/>
    </row>
    <row r="732" spans="9:9" ht="13">
      <c r="I732" s="36"/>
    </row>
    <row r="733" spans="9:9" ht="13">
      <c r="I733" s="36"/>
    </row>
    <row r="734" spans="9:9" ht="13">
      <c r="I734" s="36"/>
    </row>
    <row r="735" spans="9:9" ht="13">
      <c r="I735" s="36"/>
    </row>
    <row r="736" spans="9:9" ht="13">
      <c r="I736" s="36"/>
    </row>
    <row r="737" spans="9:9" ht="13">
      <c r="I737" s="36"/>
    </row>
    <row r="738" spans="9:9" ht="13">
      <c r="I738" s="36"/>
    </row>
    <row r="739" spans="9:9" ht="13">
      <c r="I739" s="36"/>
    </row>
    <row r="740" spans="9:9" ht="13">
      <c r="I740" s="36"/>
    </row>
    <row r="741" spans="9:9" ht="13">
      <c r="I741" s="36"/>
    </row>
    <row r="742" spans="9:9" ht="13">
      <c r="I742" s="36"/>
    </row>
    <row r="743" spans="9:9" ht="13">
      <c r="I743" s="36"/>
    </row>
    <row r="744" spans="9:9" ht="13">
      <c r="I744" s="36"/>
    </row>
    <row r="745" spans="9:9" ht="13">
      <c r="I745" s="36"/>
    </row>
    <row r="746" spans="9:9" ht="13">
      <c r="I746" s="36"/>
    </row>
    <row r="747" spans="9:9" ht="13">
      <c r="I747" s="36"/>
    </row>
    <row r="748" spans="9:9" ht="13">
      <c r="I748" s="36"/>
    </row>
    <row r="749" spans="9:9" ht="13">
      <c r="I749" s="36"/>
    </row>
    <row r="750" spans="9:9" ht="13">
      <c r="I750" s="36"/>
    </row>
    <row r="751" spans="9:9" ht="13">
      <c r="I751" s="36"/>
    </row>
    <row r="752" spans="9:9" ht="13">
      <c r="I752" s="36"/>
    </row>
    <row r="753" spans="9:9" ht="13">
      <c r="I753" s="36"/>
    </row>
    <row r="754" spans="9:9" ht="13">
      <c r="I754" s="36"/>
    </row>
    <row r="755" spans="9:9" ht="13">
      <c r="I755" s="36"/>
    </row>
    <row r="756" spans="9:9" ht="13">
      <c r="I756" s="36"/>
    </row>
    <row r="757" spans="9:9" ht="13">
      <c r="I757" s="36"/>
    </row>
    <row r="758" spans="9:9" ht="13">
      <c r="I758" s="36"/>
    </row>
    <row r="759" spans="9:9" ht="13">
      <c r="I759" s="36"/>
    </row>
    <row r="760" spans="9:9" ht="13">
      <c r="I760" s="36"/>
    </row>
    <row r="761" spans="9:9" ht="13">
      <c r="I761" s="36"/>
    </row>
    <row r="762" spans="9:9" ht="13">
      <c r="I762" s="36"/>
    </row>
    <row r="763" spans="9:9" ht="13">
      <c r="I763" s="36"/>
    </row>
    <row r="764" spans="9:9" ht="13">
      <c r="I764" s="36"/>
    </row>
    <row r="765" spans="9:9" ht="13">
      <c r="I765" s="36"/>
    </row>
    <row r="766" spans="9:9" ht="13">
      <c r="I766" s="36"/>
    </row>
    <row r="767" spans="9:9" ht="13">
      <c r="I767" s="36"/>
    </row>
    <row r="768" spans="9:9" ht="13">
      <c r="I768" s="36"/>
    </row>
    <row r="769" spans="9:9" ht="13">
      <c r="I769" s="36"/>
    </row>
    <row r="770" spans="9:9" ht="13">
      <c r="I770" s="36"/>
    </row>
    <row r="771" spans="9:9" ht="13">
      <c r="I771" s="36"/>
    </row>
    <row r="772" spans="9:9" ht="13">
      <c r="I772" s="36"/>
    </row>
    <row r="773" spans="9:9" ht="13">
      <c r="I773" s="36"/>
    </row>
    <row r="774" spans="9:9" ht="13">
      <c r="I774" s="36"/>
    </row>
    <row r="775" spans="9:9" ht="13">
      <c r="I775" s="36"/>
    </row>
    <row r="776" spans="9:9" ht="13">
      <c r="I776" s="36"/>
    </row>
    <row r="777" spans="9:9" ht="13">
      <c r="I777" s="36"/>
    </row>
    <row r="778" spans="9:9" ht="13">
      <c r="I778" s="36"/>
    </row>
    <row r="779" spans="9:9" ht="13">
      <c r="I779" s="36"/>
    </row>
    <row r="780" spans="9:9" ht="13">
      <c r="I780" s="36"/>
    </row>
    <row r="781" spans="9:9" ht="13">
      <c r="I781" s="36"/>
    </row>
    <row r="782" spans="9:9" ht="13">
      <c r="I782" s="36"/>
    </row>
    <row r="783" spans="9:9" ht="13">
      <c r="I783" s="36"/>
    </row>
    <row r="784" spans="9:9" ht="13">
      <c r="I784" s="36"/>
    </row>
    <row r="785" spans="9:9" ht="13">
      <c r="I785" s="36"/>
    </row>
    <row r="786" spans="9:9" ht="13">
      <c r="I786" s="36"/>
    </row>
    <row r="787" spans="9:9" ht="13">
      <c r="I787" s="36"/>
    </row>
    <row r="788" spans="9:9" ht="13">
      <c r="I788" s="36"/>
    </row>
    <row r="789" spans="9:9" ht="13">
      <c r="I789" s="36"/>
    </row>
    <row r="790" spans="9:9" ht="13">
      <c r="I790" s="36"/>
    </row>
    <row r="791" spans="9:9" ht="13">
      <c r="I791" s="36"/>
    </row>
    <row r="792" spans="9:9" ht="13">
      <c r="I792" s="36"/>
    </row>
    <row r="793" spans="9:9" ht="13">
      <c r="I793" s="36"/>
    </row>
    <row r="794" spans="9:9" ht="13">
      <c r="I794" s="36"/>
    </row>
    <row r="795" spans="9:9" ht="13">
      <c r="I795" s="36"/>
    </row>
    <row r="796" spans="9:9" ht="13">
      <c r="I796" s="36"/>
    </row>
    <row r="797" spans="9:9" ht="13">
      <c r="I797" s="36"/>
    </row>
    <row r="798" spans="9:9" ht="13">
      <c r="I798" s="36"/>
    </row>
    <row r="799" spans="9:9" ht="13">
      <c r="I799" s="36"/>
    </row>
    <row r="800" spans="9:9" ht="13">
      <c r="I800" s="36"/>
    </row>
    <row r="801" spans="9:9" ht="13">
      <c r="I801" s="36"/>
    </row>
    <row r="802" spans="9:9" ht="13">
      <c r="I802" s="36"/>
    </row>
    <row r="803" spans="9:9" ht="13">
      <c r="I803" s="36"/>
    </row>
    <row r="804" spans="9:9" ht="13">
      <c r="I804" s="36"/>
    </row>
    <row r="805" spans="9:9" ht="13">
      <c r="I805" s="36"/>
    </row>
    <row r="806" spans="9:9" ht="13">
      <c r="I806" s="36"/>
    </row>
    <row r="807" spans="9:9" ht="13">
      <c r="I807" s="36"/>
    </row>
    <row r="808" spans="9:9" ht="13">
      <c r="I808" s="36"/>
    </row>
    <row r="809" spans="9:9" ht="13">
      <c r="I809" s="36"/>
    </row>
    <row r="810" spans="9:9" ht="13">
      <c r="I810" s="36"/>
    </row>
    <row r="811" spans="9:9" ht="13">
      <c r="I811" s="36"/>
    </row>
    <row r="812" spans="9:9" ht="13">
      <c r="I812" s="36"/>
    </row>
    <row r="813" spans="9:9" ht="13">
      <c r="I813" s="36"/>
    </row>
    <row r="814" spans="9:9" ht="13">
      <c r="I814" s="36"/>
    </row>
    <row r="815" spans="9:9" ht="13">
      <c r="I815" s="36"/>
    </row>
    <row r="816" spans="9:9" ht="13">
      <c r="I816" s="36"/>
    </row>
    <row r="817" spans="9:9" ht="13">
      <c r="I817" s="36"/>
    </row>
    <row r="818" spans="9:9" ht="13">
      <c r="I818" s="36"/>
    </row>
    <row r="819" spans="9:9" ht="13">
      <c r="I819" s="36"/>
    </row>
    <row r="820" spans="9:9" ht="13">
      <c r="I820" s="36"/>
    </row>
    <row r="821" spans="9:9" ht="13">
      <c r="I821" s="36"/>
    </row>
    <row r="822" spans="9:9" ht="13">
      <c r="I822" s="36"/>
    </row>
    <row r="823" spans="9:9" ht="13">
      <c r="I823" s="36"/>
    </row>
    <row r="824" spans="9:9" ht="13">
      <c r="I824" s="36"/>
    </row>
    <row r="825" spans="9:9" ht="13">
      <c r="I825" s="36"/>
    </row>
    <row r="826" spans="9:9" ht="13">
      <c r="I826" s="36"/>
    </row>
    <row r="827" spans="9:9" ht="13">
      <c r="I827" s="36"/>
    </row>
    <row r="828" spans="9:9" ht="13">
      <c r="I828" s="36"/>
    </row>
    <row r="829" spans="9:9" ht="13">
      <c r="I829" s="36"/>
    </row>
    <row r="830" spans="9:9" ht="13">
      <c r="I830" s="36"/>
    </row>
    <row r="831" spans="9:9" ht="13">
      <c r="I831" s="36"/>
    </row>
    <row r="832" spans="9:9" ht="13">
      <c r="I832" s="36"/>
    </row>
    <row r="833" spans="9:9" ht="13">
      <c r="I833" s="36"/>
    </row>
    <row r="834" spans="9:9" ht="13">
      <c r="I834" s="36"/>
    </row>
    <row r="835" spans="9:9" ht="13">
      <c r="I835" s="36"/>
    </row>
    <row r="836" spans="9:9" ht="13">
      <c r="I836" s="36"/>
    </row>
    <row r="837" spans="9:9" ht="13">
      <c r="I837" s="36"/>
    </row>
    <row r="838" spans="9:9" ht="13">
      <c r="I838" s="36"/>
    </row>
    <row r="839" spans="9:9" ht="13">
      <c r="I839" s="36"/>
    </row>
    <row r="840" spans="9:9" ht="13">
      <c r="I840" s="36"/>
    </row>
    <row r="841" spans="9:9" ht="13">
      <c r="I841" s="36"/>
    </row>
    <row r="842" spans="9:9" ht="13">
      <c r="I842" s="36"/>
    </row>
    <row r="843" spans="9:9" ht="13">
      <c r="I843" s="36"/>
    </row>
    <row r="844" spans="9:9" ht="13">
      <c r="I844" s="36"/>
    </row>
    <row r="845" spans="9:9" ht="13">
      <c r="I845" s="36"/>
    </row>
    <row r="846" spans="9:9" ht="13">
      <c r="I846" s="36"/>
    </row>
    <row r="847" spans="9:9" ht="13">
      <c r="I847" s="36"/>
    </row>
    <row r="848" spans="9:9" ht="13">
      <c r="I848" s="36"/>
    </row>
    <row r="849" spans="9:9" ht="13">
      <c r="I849" s="36"/>
    </row>
    <row r="850" spans="9:9" ht="13">
      <c r="I850" s="36"/>
    </row>
    <row r="851" spans="9:9" ht="13">
      <c r="I851" s="36"/>
    </row>
    <row r="852" spans="9:9" ht="13">
      <c r="I852" s="36"/>
    </row>
    <row r="853" spans="9:9" ht="13">
      <c r="I853" s="36"/>
    </row>
    <row r="854" spans="9:9" ht="13">
      <c r="I854" s="36"/>
    </row>
    <row r="855" spans="9:9" ht="13">
      <c r="I855" s="36"/>
    </row>
    <row r="856" spans="9:9" ht="13">
      <c r="I856" s="36"/>
    </row>
    <row r="857" spans="9:9" ht="13">
      <c r="I857" s="36"/>
    </row>
    <row r="858" spans="9:9" ht="13">
      <c r="I858" s="36"/>
    </row>
    <row r="859" spans="9:9" ht="13">
      <c r="I859" s="36"/>
    </row>
    <row r="860" spans="9:9" ht="13">
      <c r="I860" s="36"/>
    </row>
    <row r="861" spans="9:9" ht="13">
      <c r="I861" s="36"/>
    </row>
    <row r="862" spans="9:9" ht="13">
      <c r="I862" s="36"/>
    </row>
    <row r="863" spans="9:9" ht="13">
      <c r="I863" s="36"/>
    </row>
    <row r="864" spans="9:9" ht="13">
      <c r="I864" s="36"/>
    </row>
    <row r="865" spans="9:9" ht="13">
      <c r="I865" s="36"/>
    </row>
    <row r="866" spans="9:9" ht="13">
      <c r="I866" s="36"/>
    </row>
    <row r="867" spans="9:9" ht="13">
      <c r="I867" s="36"/>
    </row>
    <row r="868" spans="9:9" ht="13">
      <c r="I868" s="36"/>
    </row>
    <row r="869" spans="9:9" ht="13">
      <c r="I869" s="36"/>
    </row>
    <row r="870" spans="9:9" ht="13">
      <c r="I870" s="36"/>
    </row>
    <row r="871" spans="9:9" ht="13">
      <c r="I871" s="36"/>
    </row>
    <row r="872" spans="9:9" ht="13">
      <c r="I872" s="36"/>
    </row>
    <row r="873" spans="9:9" ht="13">
      <c r="I873" s="36"/>
    </row>
    <row r="874" spans="9:9" ht="13">
      <c r="I874" s="36"/>
    </row>
    <row r="875" spans="9:9" ht="13">
      <c r="I875" s="36"/>
    </row>
    <row r="876" spans="9:9" ht="13">
      <c r="I876" s="36"/>
    </row>
    <row r="877" spans="9:9" ht="13">
      <c r="I877" s="36"/>
    </row>
    <row r="878" spans="9:9" ht="13">
      <c r="I878" s="36"/>
    </row>
    <row r="879" spans="9:9" ht="13">
      <c r="I879" s="36"/>
    </row>
    <row r="880" spans="9:9" ht="13">
      <c r="I880" s="36"/>
    </row>
    <row r="881" spans="9:9" ht="13">
      <c r="I881" s="36"/>
    </row>
    <row r="882" spans="9:9" ht="13">
      <c r="I882" s="36"/>
    </row>
    <row r="883" spans="9:9" ht="13">
      <c r="I883" s="36"/>
    </row>
    <row r="884" spans="9:9" ht="13">
      <c r="I884" s="36"/>
    </row>
    <row r="885" spans="9:9" ht="13">
      <c r="I885" s="36"/>
    </row>
    <row r="886" spans="9:9" ht="13">
      <c r="I886" s="36"/>
    </row>
    <row r="887" spans="9:9" ht="13">
      <c r="I887" s="36"/>
    </row>
    <row r="888" spans="9:9" ht="13">
      <c r="I888" s="36"/>
    </row>
    <row r="889" spans="9:9" ht="13">
      <c r="I889" s="36"/>
    </row>
    <row r="890" spans="9:9" ht="13">
      <c r="I890" s="36"/>
    </row>
    <row r="891" spans="9:9" ht="13">
      <c r="I891" s="36"/>
    </row>
    <row r="892" spans="9:9" ht="13">
      <c r="I892" s="36"/>
    </row>
    <row r="893" spans="9:9" ht="13">
      <c r="I893" s="36"/>
    </row>
    <row r="894" spans="9:9" ht="13">
      <c r="I894" s="36"/>
    </row>
    <row r="895" spans="9:9" ht="13">
      <c r="I895" s="36"/>
    </row>
    <row r="896" spans="9:9" ht="13">
      <c r="I896" s="36"/>
    </row>
    <row r="897" spans="9:9" ht="13">
      <c r="I897" s="36"/>
    </row>
    <row r="898" spans="9:9" ht="13">
      <c r="I898" s="36"/>
    </row>
    <row r="899" spans="9:9" ht="13">
      <c r="I899" s="36"/>
    </row>
    <row r="900" spans="9:9" ht="13">
      <c r="I900" s="36"/>
    </row>
    <row r="901" spans="9:9" ht="13">
      <c r="I901" s="36"/>
    </row>
    <row r="902" spans="9:9" ht="13">
      <c r="I902" s="36"/>
    </row>
    <row r="903" spans="9:9" ht="13">
      <c r="I903" s="36"/>
    </row>
    <row r="904" spans="9:9" ht="13">
      <c r="I904" s="36"/>
    </row>
    <row r="905" spans="9:9" ht="13">
      <c r="I905" s="36"/>
    </row>
    <row r="906" spans="9:9" ht="13">
      <c r="I906" s="36"/>
    </row>
    <row r="907" spans="9:9" ht="13">
      <c r="I907" s="36"/>
    </row>
    <row r="908" spans="9:9" ht="13">
      <c r="I908" s="36"/>
    </row>
    <row r="909" spans="9:9" ht="13">
      <c r="I909" s="36"/>
    </row>
    <row r="910" spans="9:9" ht="13">
      <c r="I910" s="36"/>
    </row>
    <row r="911" spans="9:9" ht="13">
      <c r="I911" s="36"/>
    </row>
    <row r="912" spans="9:9" ht="13">
      <c r="I912" s="36"/>
    </row>
    <row r="913" spans="9:9" ht="13">
      <c r="I913" s="36"/>
    </row>
    <row r="914" spans="9:9" ht="13">
      <c r="I914" s="36"/>
    </row>
    <row r="915" spans="9:9" ht="13">
      <c r="I915" s="36"/>
    </row>
    <row r="916" spans="9:9" ht="13">
      <c r="I916" s="36"/>
    </row>
    <row r="917" spans="9:9" ht="13">
      <c r="I917" s="36"/>
    </row>
    <row r="918" spans="9:9" ht="13">
      <c r="I918" s="36"/>
    </row>
    <row r="919" spans="9:9" ht="13">
      <c r="I919" s="36"/>
    </row>
    <row r="920" spans="9:9" ht="13">
      <c r="I920" s="36"/>
    </row>
    <row r="921" spans="9:9" ht="13">
      <c r="I921" s="36"/>
    </row>
    <row r="922" spans="9:9" ht="13">
      <c r="I922" s="36"/>
    </row>
    <row r="923" spans="9:9" ht="13">
      <c r="I923" s="36"/>
    </row>
    <row r="924" spans="9:9" ht="13">
      <c r="I924" s="36"/>
    </row>
    <row r="925" spans="9:9" ht="13">
      <c r="I925" s="36"/>
    </row>
    <row r="926" spans="9:9" ht="13">
      <c r="I926" s="36"/>
    </row>
    <row r="927" spans="9:9" ht="13">
      <c r="I927" s="36"/>
    </row>
    <row r="928" spans="9:9" ht="13">
      <c r="I928" s="36"/>
    </row>
    <row r="929" spans="9:9" ht="13">
      <c r="I929" s="36"/>
    </row>
    <row r="930" spans="9:9" ht="13">
      <c r="I930" s="36"/>
    </row>
    <row r="931" spans="9:9" ht="13">
      <c r="I931" s="36"/>
    </row>
    <row r="932" spans="9:9" ht="13">
      <c r="I932" s="36"/>
    </row>
    <row r="933" spans="9:9" ht="13">
      <c r="I933" s="36"/>
    </row>
    <row r="934" spans="9:9" ht="13">
      <c r="I934" s="36"/>
    </row>
    <row r="935" spans="9:9" ht="13">
      <c r="I935" s="36"/>
    </row>
    <row r="936" spans="9:9" ht="13">
      <c r="I936" s="36"/>
    </row>
    <row r="937" spans="9:9" ht="13">
      <c r="I937" s="36"/>
    </row>
    <row r="938" spans="9:9" ht="13">
      <c r="I938" s="36"/>
    </row>
    <row r="939" spans="9:9" ht="13">
      <c r="I939" s="36"/>
    </row>
    <row r="940" spans="9:9" ht="13">
      <c r="I940" s="36"/>
    </row>
    <row r="941" spans="9:9" ht="13">
      <c r="I941" s="36"/>
    </row>
    <row r="942" spans="9:9" ht="13">
      <c r="I942" s="36"/>
    </row>
    <row r="943" spans="9:9" ht="13">
      <c r="I943" s="36"/>
    </row>
    <row r="944" spans="9:9" ht="13">
      <c r="I944" s="36"/>
    </row>
    <row r="945" spans="9:9" ht="13">
      <c r="I945" s="36"/>
    </row>
    <row r="946" spans="9:9" ht="13">
      <c r="I946" s="36"/>
    </row>
    <row r="947" spans="9:9" ht="13">
      <c r="I947" s="36"/>
    </row>
    <row r="948" spans="9:9" ht="13">
      <c r="I948" s="36"/>
    </row>
    <row r="949" spans="9:9" ht="13">
      <c r="I949" s="36"/>
    </row>
    <row r="950" spans="9:9" ht="13">
      <c r="I950" s="36"/>
    </row>
    <row r="951" spans="9:9" ht="13">
      <c r="I951" s="36"/>
    </row>
    <row r="952" spans="9:9" ht="13">
      <c r="I952" s="36"/>
    </row>
    <row r="953" spans="9:9" ht="13">
      <c r="I953" s="36"/>
    </row>
    <row r="954" spans="9:9" ht="13">
      <c r="I954" s="36"/>
    </row>
    <row r="955" spans="9:9" ht="13">
      <c r="I955" s="36"/>
    </row>
    <row r="956" spans="9:9" ht="13">
      <c r="I956" s="36"/>
    </row>
    <row r="957" spans="9:9" ht="13">
      <c r="I957" s="36"/>
    </row>
    <row r="958" spans="9:9" ht="13">
      <c r="I958" s="36"/>
    </row>
    <row r="959" spans="9:9" ht="13">
      <c r="I959" s="36"/>
    </row>
    <row r="960" spans="9:9" ht="13">
      <c r="I960" s="36"/>
    </row>
    <row r="961" spans="9:9" ht="13">
      <c r="I961" s="36"/>
    </row>
    <row r="962" spans="9:9" ht="13">
      <c r="I962" s="36"/>
    </row>
    <row r="963" spans="9:9" ht="13">
      <c r="I963" s="36"/>
    </row>
    <row r="964" spans="9:9" ht="13">
      <c r="I964" s="36"/>
    </row>
    <row r="965" spans="9:9" ht="13">
      <c r="I965" s="36"/>
    </row>
    <row r="966" spans="9:9" ht="13">
      <c r="I966" s="36"/>
    </row>
    <row r="967" spans="9:9" ht="13">
      <c r="I967" s="36"/>
    </row>
    <row r="968" spans="9:9" ht="13">
      <c r="I968" s="36"/>
    </row>
    <row r="969" spans="9:9" ht="13">
      <c r="I969" s="36"/>
    </row>
    <row r="970" spans="9:9" ht="13">
      <c r="I970" s="36"/>
    </row>
    <row r="971" spans="9:9" ht="13">
      <c r="I971" s="36"/>
    </row>
    <row r="972" spans="9:9" ht="13">
      <c r="I972" s="36"/>
    </row>
    <row r="973" spans="9:9" ht="13">
      <c r="I973" s="36"/>
    </row>
    <row r="974" spans="9:9" ht="13">
      <c r="I974" s="36"/>
    </row>
    <row r="975" spans="9:9" ht="13">
      <c r="I975" s="36"/>
    </row>
    <row r="976" spans="9:9" ht="13">
      <c r="I976" s="36"/>
    </row>
    <row r="977" spans="9:9" ht="13">
      <c r="I977" s="36"/>
    </row>
    <row r="978" spans="9:9" ht="13">
      <c r="I978" s="36"/>
    </row>
    <row r="979" spans="9:9" ht="13">
      <c r="I979" s="36"/>
    </row>
    <row r="980" spans="9:9" ht="13">
      <c r="I980" s="36"/>
    </row>
    <row r="981" spans="9:9" ht="13">
      <c r="I981" s="36"/>
    </row>
    <row r="982" spans="9:9" ht="13">
      <c r="I982" s="36"/>
    </row>
    <row r="983" spans="9:9" ht="13">
      <c r="I983" s="36"/>
    </row>
    <row r="984" spans="9:9" ht="13">
      <c r="I984" s="36"/>
    </row>
    <row r="985" spans="9:9" ht="13">
      <c r="I985" s="36"/>
    </row>
    <row r="986" spans="9:9" ht="13">
      <c r="I986" s="36"/>
    </row>
    <row r="987" spans="9:9" ht="13">
      <c r="I987" s="36"/>
    </row>
    <row r="988" spans="9:9" ht="13">
      <c r="I988" s="36"/>
    </row>
    <row r="989" spans="9:9" ht="13">
      <c r="I989" s="36"/>
    </row>
    <row r="990" spans="9:9" ht="13">
      <c r="I990" s="36"/>
    </row>
    <row r="991" spans="9:9" ht="13">
      <c r="I991" s="36"/>
    </row>
    <row r="992" spans="9:9" ht="13">
      <c r="I992" s="36"/>
    </row>
    <row r="993" spans="9:9" ht="13">
      <c r="I993" s="36"/>
    </row>
    <row r="994" spans="9:9" ht="13">
      <c r="I994" s="36"/>
    </row>
    <row r="995" spans="9:9" ht="13">
      <c r="I995" s="36"/>
    </row>
    <row r="996" spans="9:9" ht="13">
      <c r="I996" s="36"/>
    </row>
    <row r="997" spans="9:9" ht="13">
      <c r="I997" s="36"/>
    </row>
    <row r="998" spans="9:9" ht="13">
      <c r="I998" s="36"/>
    </row>
    <row r="999" spans="9:9" ht="13">
      <c r="I999" s="36"/>
    </row>
    <row r="1000" spans="9:9" ht="13">
      <c r="I1000" s="36"/>
    </row>
    <row r="1001" spans="9:9" ht="13">
      <c r="I1001" s="36"/>
    </row>
    <row r="1002" spans="9:9" ht="13">
      <c r="I1002" s="36"/>
    </row>
  </sheetData>
  <mergeCells count="2">
    <mergeCell ref="J3:J8"/>
    <mergeCell ref="J15:J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G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4" max="4" width="19.1640625" customWidth="1"/>
    <col min="5" max="5" width="46.1640625" customWidth="1"/>
    <col min="6" max="6" width="18.6640625" customWidth="1"/>
    <col min="7" max="7" width="16.1640625" customWidth="1"/>
    <col min="9" max="9" width="39.1640625" customWidth="1"/>
    <col min="10" max="10" width="39.6640625" customWidth="1"/>
    <col min="11" max="11" width="18.6640625" customWidth="1"/>
    <col min="29" max="29" width="23.83203125" customWidth="1"/>
  </cols>
  <sheetData>
    <row r="1" spans="1:33" ht="21">
      <c r="A1" s="39"/>
      <c r="B1" s="83"/>
      <c r="C1" s="83"/>
      <c r="D1" s="83">
        <v>19</v>
      </c>
      <c r="E1" s="83">
        <v>31</v>
      </c>
      <c r="F1" s="83">
        <v>32</v>
      </c>
      <c r="G1" s="83">
        <v>27</v>
      </c>
      <c r="H1" s="83"/>
      <c r="I1" s="35"/>
      <c r="J1" s="117"/>
      <c r="M1" s="1" t="s">
        <v>89</v>
      </c>
    </row>
    <row r="2" spans="1:33" ht="22">
      <c r="A2" s="39"/>
      <c r="B2" s="83" t="s">
        <v>90</v>
      </c>
      <c r="C2" s="83" t="s">
        <v>91</v>
      </c>
      <c r="D2" s="40" t="s">
        <v>101</v>
      </c>
      <c r="E2" s="40" t="s">
        <v>183</v>
      </c>
      <c r="F2" s="40" t="s">
        <v>206</v>
      </c>
      <c r="G2" s="40" t="s">
        <v>162</v>
      </c>
      <c r="H2" s="40" t="s">
        <v>103</v>
      </c>
      <c r="I2" s="35" t="s">
        <v>104</v>
      </c>
      <c r="J2" s="117" t="s">
        <v>105</v>
      </c>
      <c r="M2" s="1" t="s">
        <v>93</v>
      </c>
      <c r="N2" s="1" t="s">
        <v>106</v>
      </c>
      <c r="O2" s="1" t="s">
        <v>107</v>
      </c>
      <c r="P2" s="1" t="s">
        <v>108</v>
      </c>
      <c r="Q2" s="1" t="s">
        <v>109</v>
      </c>
      <c r="R2" s="1" t="s">
        <v>110</v>
      </c>
      <c r="S2" s="1" t="s">
        <v>111</v>
      </c>
      <c r="T2" s="1" t="s">
        <v>112</v>
      </c>
      <c r="U2" s="1" t="s">
        <v>113</v>
      </c>
      <c r="V2" s="1" t="s">
        <v>114</v>
      </c>
      <c r="W2" s="1" t="s">
        <v>91</v>
      </c>
      <c r="X2" s="1" t="s">
        <v>94</v>
      </c>
      <c r="Y2" s="1" t="s">
        <v>95</v>
      </c>
      <c r="AA2" s="1" t="s">
        <v>115</v>
      </c>
      <c r="AB2" s="1"/>
      <c r="AC2" s="1" t="s">
        <v>116</v>
      </c>
      <c r="AD2" s="1" t="s">
        <v>117</v>
      </c>
      <c r="AE2" s="1"/>
      <c r="AF2" s="1" t="s">
        <v>3</v>
      </c>
      <c r="AG2" s="1" t="s">
        <v>2</v>
      </c>
    </row>
    <row r="3" spans="1:33" ht="21">
      <c r="A3" s="63" t="s">
        <v>118</v>
      </c>
      <c r="B3" s="118">
        <v>5300</v>
      </c>
      <c r="C3" s="118">
        <v>5</v>
      </c>
      <c r="D3" s="119"/>
      <c r="E3" s="91">
        <v>4</v>
      </c>
      <c r="F3" s="63">
        <v>4</v>
      </c>
      <c r="G3" s="64"/>
      <c r="H3" s="110" t="s">
        <v>224</v>
      </c>
      <c r="I3" s="109" t="s">
        <v>225</v>
      </c>
      <c r="J3" s="242" t="s">
        <v>226</v>
      </c>
      <c r="K3" s="1" t="str">
        <f t="shared" ref="K3:K23" si="0">IF(L3=1,M3&amp;"-10","")</f>
        <v>9005300-10</v>
      </c>
      <c r="L3" s="1">
        <v>1</v>
      </c>
      <c r="M3" s="1">
        <v>9005300</v>
      </c>
      <c r="N3" s="1" t="s">
        <v>122</v>
      </c>
      <c r="O3" s="1" t="s">
        <v>122</v>
      </c>
      <c r="P3" s="1" t="s">
        <v>122</v>
      </c>
      <c r="Q3" s="1" t="s">
        <v>122</v>
      </c>
      <c r="R3" s="1" t="s">
        <v>227</v>
      </c>
      <c r="S3" s="1">
        <v>10001628</v>
      </c>
      <c r="T3" s="51"/>
      <c r="U3" s="1">
        <v>3</v>
      </c>
      <c r="V3" s="1">
        <v>4</v>
      </c>
      <c r="W3" s="1">
        <v>3</v>
      </c>
      <c r="X3" s="1">
        <v>0.7</v>
      </c>
      <c r="Y3" s="1">
        <v>0.3</v>
      </c>
      <c r="AA3" s="33" t="str">
        <f t="shared" ref="AA3:AA33" si="1">IF(M3&lt;&gt;"",M3&amp;"-10","")</f>
        <v>9005300-10</v>
      </c>
      <c r="AC3" s="18" t="s">
        <v>17</v>
      </c>
      <c r="AD3" s="1">
        <v>1</v>
      </c>
      <c r="AE3" s="1"/>
      <c r="AF3" s="1"/>
      <c r="AG3" s="1"/>
    </row>
    <row r="4" spans="1:33" ht="21">
      <c r="A4" s="120" t="s">
        <v>123</v>
      </c>
      <c r="B4" s="121">
        <v>105400</v>
      </c>
      <c r="C4" s="121">
        <v>4</v>
      </c>
      <c r="D4" s="121">
        <v>9</v>
      </c>
      <c r="E4" s="122"/>
      <c r="F4" s="122"/>
      <c r="G4" s="122"/>
      <c r="H4" s="123" t="s">
        <v>124</v>
      </c>
      <c r="I4" s="124" t="s">
        <v>228</v>
      </c>
      <c r="J4" s="237"/>
      <c r="K4" s="1" t="str">
        <f t="shared" si="0"/>
        <v/>
      </c>
      <c r="AA4" s="33" t="str">
        <f t="shared" si="1"/>
        <v/>
      </c>
    </row>
    <row r="5" spans="1:33" ht="21">
      <c r="A5" s="120" t="s">
        <v>126</v>
      </c>
      <c r="B5" s="121">
        <v>5500</v>
      </c>
      <c r="C5" s="121">
        <v>4</v>
      </c>
      <c r="D5" s="121">
        <v>7</v>
      </c>
      <c r="E5" s="122"/>
      <c r="F5" s="122"/>
      <c r="G5" s="122"/>
      <c r="H5" s="125" t="s">
        <v>131</v>
      </c>
      <c r="I5" s="124" t="s">
        <v>229</v>
      </c>
      <c r="J5" s="237"/>
      <c r="K5" s="1" t="str">
        <f t="shared" si="0"/>
        <v/>
      </c>
      <c r="AA5" s="33" t="str">
        <f t="shared" si="1"/>
        <v/>
      </c>
    </row>
    <row r="6" spans="1:33" ht="21">
      <c r="A6" s="63" t="s">
        <v>127</v>
      </c>
      <c r="B6" s="118">
        <v>5600</v>
      </c>
      <c r="C6" s="118">
        <v>5</v>
      </c>
      <c r="D6" s="119"/>
      <c r="E6" s="63">
        <v>6</v>
      </c>
      <c r="F6" s="91">
        <v>5</v>
      </c>
      <c r="G6" s="64"/>
      <c r="H6" s="108" t="s">
        <v>131</v>
      </c>
      <c r="I6" s="109" t="s">
        <v>230</v>
      </c>
      <c r="J6" s="237"/>
      <c r="K6" s="1" t="str">
        <f t="shared" si="0"/>
        <v>9005600-10</v>
      </c>
      <c r="L6" s="1">
        <v>1</v>
      </c>
      <c r="M6" s="20">
        <v>9005600</v>
      </c>
      <c r="N6" s="1" t="s">
        <v>122</v>
      </c>
      <c r="O6" s="1" t="s">
        <v>122</v>
      </c>
      <c r="P6" s="1" t="s">
        <v>122</v>
      </c>
      <c r="Q6" s="1" t="s">
        <v>122</v>
      </c>
      <c r="R6" s="1" t="s">
        <v>231</v>
      </c>
      <c r="S6" s="1">
        <v>10000913</v>
      </c>
      <c r="U6" s="1">
        <v>3</v>
      </c>
      <c r="V6" s="1">
        <v>3</v>
      </c>
      <c r="W6" s="1">
        <v>3</v>
      </c>
      <c r="X6" s="1">
        <v>0.7</v>
      </c>
      <c r="Y6" s="1">
        <v>0.3</v>
      </c>
      <c r="AA6" s="33" t="str">
        <f t="shared" si="1"/>
        <v>9005600-10</v>
      </c>
      <c r="AC6" s="18" t="s">
        <v>17</v>
      </c>
      <c r="AD6" s="1">
        <v>2</v>
      </c>
      <c r="AE6" s="1"/>
      <c r="AF6" s="1"/>
      <c r="AG6" s="1"/>
    </row>
    <row r="7" spans="1:33" ht="44">
      <c r="A7" s="63" t="s">
        <v>130</v>
      </c>
      <c r="B7" s="118">
        <v>5800</v>
      </c>
      <c r="C7" s="118">
        <v>5</v>
      </c>
      <c r="D7" s="118"/>
      <c r="E7" s="63">
        <v>6</v>
      </c>
      <c r="F7" s="63">
        <v>6</v>
      </c>
      <c r="G7" s="64"/>
      <c r="H7" s="110" t="s">
        <v>124</v>
      </c>
      <c r="I7" s="109" t="s">
        <v>232</v>
      </c>
      <c r="J7" s="237"/>
      <c r="K7" s="1" t="str">
        <f t="shared" si="0"/>
        <v>9005800-10</v>
      </c>
      <c r="L7" s="1">
        <v>1</v>
      </c>
      <c r="M7" s="1">
        <v>9005800</v>
      </c>
      <c r="N7" s="1" t="s">
        <v>122</v>
      </c>
      <c r="O7" s="1" t="s">
        <v>122</v>
      </c>
      <c r="P7" s="1" t="s">
        <v>122</v>
      </c>
      <c r="Q7" s="1" t="s">
        <v>122</v>
      </c>
      <c r="R7" s="1" t="s">
        <v>231</v>
      </c>
      <c r="S7" s="1">
        <v>10000913</v>
      </c>
      <c r="U7" s="1">
        <v>3</v>
      </c>
      <c r="V7" s="1">
        <v>3</v>
      </c>
      <c r="W7" s="1">
        <v>3</v>
      </c>
      <c r="X7" s="1">
        <v>0.7</v>
      </c>
      <c r="Y7" s="1">
        <v>0.3</v>
      </c>
      <c r="AA7" s="33" t="str">
        <f t="shared" si="1"/>
        <v>9005800-10</v>
      </c>
      <c r="AC7" s="18" t="s">
        <v>17</v>
      </c>
      <c r="AD7" s="1">
        <v>3</v>
      </c>
      <c r="AE7" s="1"/>
      <c r="AF7" s="1"/>
      <c r="AG7" s="1"/>
    </row>
    <row r="8" spans="1:33" ht="21">
      <c r="A8" s="63" t="s">
        <v>133</v>
      </c>
      <c r="B8" s="118">
        <v>6000</v>
      </c>
      <c r="C8" s="118">
        <v>5</v>
      </c>
      <c r="D8" s="119"/>
      <c r="E8" s="91">
        <v>5</v>
      </c>
      <c r="F8" s="118">
        <v>5</v>
      </c>
      <c r="G8" s="64"/>
      <c r="H8" s="110" t="s">
        <v>224</v>
      </c>
      <c r="I8" s="109" t="s">
        <v>233</v>
      </c>
      <c r="J8" s="237"/>
      <c r="K8" s="1" t="str">
        <f t="shared" si="0"/>
        <v>9006000-10</v>
      </c>
      <c r="L8" s="1">
        <v>1</v>
      </c>
      <c r="M8" s="1">
        <v>9006000</v>
      </c>
      <c r="N8" s="1" t="s">
        <v>122</v>
      </c>
      <c r="O8" s="1" t="s">
        <v>122</v>
      </c>
      <c r="P8" s="1" t="s">
        <v>122</v>
      </c>
      <c r="Q8" s="1" t="s">
        <v>122</v>
      </c>
      <c r="R8" s="1" t="s">
        <v>231</v>
      </c>
      <c r="S8" s="1">
        <v>10000913</v>
      </c>
      <c r="U8" s="1">
        <v>3</v>
      </c>
      <c r="V8" s="1">
        <v>3</v>
      </c>
      <c r="W8" s="1">
        <v>3</v>
      </c>
      <c r="X8" s="1">
        <v>0.7</v>
      </c>
      <c r="Y8" s="1">
        <v>0.3</v>
      </c>
      <c r="AA8" s="33" t="str">
        <f t="shared" si="1"/>
        <v>9006000-10</v>
      </c>
      <c r="AC8" s="18" t="s">
        <v>17</v>
      </c>
      <c r="AD8" s="1">
        <v>4</v>
      </c>
      <c r="AE8" s="1"/>
      <c r="AF8" s="1"/>
      <c r="AG8" s="1"/>
    </row>
    <row r="9" spans="1:33" ht="21">
      <c r="A9" s="120" t="s">
        <v>136</v>
      </c>
      <c r="B9" s="121">
        <v>6100</v>
      </c>
      <c r="C9" s="121">
        <v>5</v>
      </c>
      <c r="D9" s="126" t="s">
        <v>234</v>
      </c>
      <c r="E9" s="127">
        <v>7</v>
      </c>
      <c r="F9" s="127">
        <v>4</v>
      </c>
      <c r="G9" s="122"/>
      <c r="H9" s="125" t="s">
        <v>131</v>
      </c>
      <c r="I9" s="124" t="s">
        <v>235</v>
      </c>
      <c r="J9" s="237"/>
      <c r="K9" s="1" t="str">
        <f t="shared" si="0"/>
        <v/>
      </c>
      <c r="AA9" s="33" t="str">
        <f t="shared" si="1"/>
        <v/>
      </c>
    </row>
    <row r="10" spans="1:33" ht="21">
      <c r="A10" s="76" t="s">
        <v>138</v>
      </c>
      <c r="B10" s="76" t="s">
        <v>223</v>
      </c>
      <c r="C10" s="78"/>
      <c r="D10" s="78"/>
      <c r="E10" s="78"/>
      <c r="F10" s="79">
        <v>4</v>
      </c>
      <c r="G10" s="78"/>
      <c r="H10" s="90" t="s">
        <v>131</v>
      </c>
      <c r="I10" s="115"/>
      <c r="J10" s="36"/>
      <c r="K10" s="1" t="str">
        <f t="shared" si="0"/>
        <v>60005800-10</v>
      </c>
      <c r="L10" s="35">
        <v>1</v>
      </c>
      <c r="M10" s="4">
        <v>60005800</v>
      </c>
      <c r="N10" s="1" t="s">
        <v>122</v>
      </c>
      <c r="O10" s="1" t="s">
        <v>122</v>
      </c>
      <c r="P10" s="1" t="s">
        <v>122</v>
      </c>
      <c r="Q10" s="1" t="s">
        <v>122</v>
      </c>
      <c r="R10" s="1" t="s">
        <v>214</v>
      </c>
      <c r="S10" s="1">
        <v>10000895</v>
      </c>
      <c r="U10" s="1">
        <v>3</v>
      </c>
      <c r="V10" s="1">
        <v>3</v>
      </c>
      <c r="W10" s="1">
        <v>3</v>
      </c>
      <c r="X10" s="1">
        <v>0.95</v>
      </c>
      <c r="Y10" s="1">
        <v>0.05</v>
      </c>
      <c r="AA10" s="33" t="str">
        <f t="shared" si="1"/>
        <v>60005800-10</v>
      </c>
      <c r="AC10" s="18" t="s">
        <v>17</v>
      </c>
      <c r="AD10" s="1">
        <v>5</v>
      </c>
      <c r="AE10" s="1"/>
      <c r="AF10" s="1"/>
      <c r="AG10" s="1"/>
    </row>
    <row r="11" spans="1:33" ht="21">
      <c r="A11" s="76" t="s">
        <v>142</v>
      </c>
      <c r="B11" s="128" t="s">
        <v>236</v>
      </c>
      <c r="C11" s="78"/>
      <c r="D11" s="78"/>
      <c r="E11" s="78"/>
      <c r="F11" s="79">
        <v>4</v>
      </c>
      <c r="G11" s="78"/>
      <c r="H11" s="90" t="s">
        <v>193</v>
      </c>
      <c r="I11" s="115"/>
      <c r="J11" s="36"/>
      <c r="K11" s="1" t="str">
        <f t="shared" si="0"/>
        <v>60005500-10</v>
      </c>
      <c r="L11" s="35">
        <v>1</v>
      </c>
      <c r="M11" s="4">
        <v>60005500</v>
      </c>
      <c r="N11" s="1" t="s">
        <v>122</v>
      </c>
      <c r="O11" s="1" t="s">
        <v>122</v>
      </c>
      <c r="P11" s="1" t="s">
        <v>122</v>
      </c>
      <c r="Q11" s="1" t="s">
        <v>122</v>
      </c>
      <c r="R11" s="1" t="s">
        <v>214</v>
      </c>
      <c r="S11" s="1">
        <v>10000895</v>
      </c>
      <c r="U11" s="1">
        <v>3</v>
      </c>
      <c r="V11" s="1">
        <v>3</v>
      </c>
      <c r="W11" s="1">
        <v>3</v>
      </c>
      <c r="X11" s="1">
        <v>0.95</v>
      </c>
      <c r="Y11" s="1">
        <v>0.05</v>
      </c>
      <c r="Z11" s="1" t="s">
        <v>237</v>
      </c>
      <c r="AA11" s="33" t="str">
        <f t="shared" si="1"/>
        <v>60005500-10</v>
      </c>
      <c r="AC11" s="18" t="s">
        <v>17</v>
      </c>
      <c r="AD11" s="1">
        <v>6</v>
      </c>
      <c r="AE11" s="1"/>
      <c r="AF11" s="1"/>
      <c r="AG11" s="1"/>
    </row>
    <row r="12" spans="1:33" ht="21">
      <c r="A12" s="76" t="s">
        <v>172</v>
      </c>
      <c r="B12" s="76" t="s">
        <v>223</v>
      </c>
      <c r="C12" s="78"/>
      <c r="D12" s="78"/>
      <c r="E12" s="78"/>
      <c r="F12" s="79">
        <v>4</v>
      </c>
      <c r="G12" s="79">
        <v>4</v>
      </c>
      <c r="H12" s="90" t="s">
        <v>238</v>
      </c>
      <c r="I12" s="115"/>
      <c r="J12" s="36"/>
      <c r="K12" s="1" t="str">
        <f t="shared" si="0"/>
        <v>70005300-10</v>
      </c>
      <c r="L12" s="35">
        <v>1</v>
      </c>
      <c r="M12" s="4">
        <v>70005300</v>
      </c>
      <c r="N12" s="1" t="s">
        <v>122</v>
      </c>
      <c r="O12" s="1" t="s">
        <v>122</v>
      </c>
      <c r="P12" s="1" t="s">
        <v>122</v>
      </c>
      <c r="Q12" s="1" t="s">
        <v>122</v>
      </c>
      <c r="R12" s="1" t="s">
        <v>214</v>
      </c>
      <c r="S12" s="1">
        <v>10000895</v>
      </c>
      <c r="U12" s="1">
        <v>3</v>
      </c>
      <c r="V12" s="1">
        <v>3</v>
      </c>
      <c r="W12" s="1">
        <v>3</v>
      </c>
      <c r="X12" s="35">
        <v>0.65</v>
      </c>
      <c r="Y12" s="35">
        <v>0.35</v>
      </c>
      <c r="AA12" s="33" t="str">
        <f t="shared" si="1"/>
        <v>70005300-10</v>
      </c>
      <c r="AC12" s="18" t="s">
        <v>17</v>
      </c>
      <c r="AD12" s="1">
        <v>7</v>
      </c>
      <c r="AE12" s="1"/>
      <c r="AF12" s="1"/>
      <c r="AG12" s="1"/>
    </row>
    <row r="13" spans="1:33" ht="21">
      <c r="A13" s="76" t="s">
        <v>143</v>
      </c>
      <c r="B13" s="76" t="s">
        <v>239</v>
      </c>
      <c r="C13" s="78"/>
      <c r="D13" s="78"/>
      <c r="E13" s="78"/>
      <c r="F13" s="79">
        <v>5</v>
      </c>
      <c r="G13" s="79">
        <v>5</v>
      </c>
      <c r="H13" s="90" t="s">
        <v>193</v>
      </c>
      <c r="I13" s="115"/>
      <c r="J13" s="36"/>
      <c r="K13" s="1" t="str">
        <f t="shared" si="0"/>
        <v>70006100-10</v>
      </c>
      <c r="L13" s="35">
        <v>1</v>
      </c>
      <c r="M13" s="4">
        <v>70006100</v>
      </c>
      <c r="N13" s="1" t="s">
        <v>122</v>
      </c>
      <c r="O13" s="1" t="s">
        <v>122</v>
      </c>
      <c r="P13" s="1" t="s">
        <v>122</v>
      </c>
      <c r="Q13" s="1" t="s">
        <v>122</v>
      </c>
      <c r="R13" s="1" t="s">
        <v>214</v>
      </c>
      <c r="S13" s="1">
        <v>10000895</v>
      </c>
      <c r="U13" s="1">
        <v>3</v>
      </c>
      <c r="V13" s="1">
        <v>3</v>
      </c>
      <c r="W13" s="1">
        <v>3</v>
      </c>
      <c r="X13" s="35">
        <v>0.7</v>
      </c>
      <c r="Y13" s="35">
        <v>0.3</v>
      </c>
      <c r="AA13" s="33" t="str">
        <f t="shared" si="1"/>
        <v>70006100-10</v>
      </c>
      <c r="AC13" s="18" t="s">
        <v>17</v>
      </c>
      <c r="AD13" s="1">
        <v>8</v>
      </c>
      <c r="AE13" s="1"/>
      <c r="AF13" s="1"/>
      <c r="AG13" s="1"/>
    </row>
    <row r="14" spans="1:33" ht="13">
      <c r="I14" s="36"/>
      <c r="J14" s="36"/>
      <c r="K14" s="1" t="str">
        <f t="shared" si="0"/>
        <v/>
      </c>
      <c r="AA14" s="33" t="str">
        <f t="shared" si="1"/>
        <v/>
      </c>
    </row>
    <row r="15" spans="1:33" ht="21">
      <c r="A15" s="39"/>
      <c r="B15" s="39"/>
      <c r="C15" s="39"/>
      <c r="D15" s="39"/>
      <c r="E15" s="39"/>
      <c r="F15" s="39"/>
      <c r="G15" s="39"/>
      <c r="I15" s="36"/>
      <c r="J15" s="36"/>
      <c r="K15" s="1" t="str">
        <f t="shared" si="0"/>
        <v/>
      </c>
      <c r="AA15" s="33" t="str">
        <f t="shared" si="1"/>
        <v/>
      </c>
    </row>
    <row r="16" spans="1:33" ht="21">
      <c r="A16" s="40" t="s">
        <v>137</v>
      </c>
      <c r="B16" s="39"/>
      <c r="C16" s="39"/>
      <c r="D16" s="39"/>
      <c r="E16" s="39"/>
      <c r="F16" s="39"/>
      <c r="G16" s="39"/>
      <c r="I16" s="36"/>
      <c r="J16" s="36"/>
      <c r="K16" s="1" t="str">
        <f t="shared" si="0"/>
        <v/>
      </c>
      <c r="AA16" s="33" t="str">
        <f t="shared" si="1"/>
        <v/>
      </c>
    </row>
    <row r="17" spans="1:33" ht="21">
      <c r="A17" s="63" t="s">
        <v>179</v>
      </c>
      <c r="B17" s="63">
        <v>57</v>
      </c>
      <c r="C17" s="64"/>
      <c r="D17" s="64"/>
      <c r="E17" s="63">
        <v>6</v>
      </c>
      <c r="F17" s="64"/>
      <c r="G17" s="64"/>
      <c r="H17" s="129"/>
      <c r="I17" s="109" t="s">
        <v>240</v>
      </c>
      <c r="J17" s="242" t="s">
        <v>241</v>
      </c>
      <c r="K17" s="1" t="str">
        <f t="shared" si="0"/>
        <v>9005700-10</v>
      </c>
      <c r="L17" s="1">
        <v>1</v>
      </c>
      <c r="M17" s="1">
        <v>9005700</v>
      </c>
      <c r="N17" s="1" t="s">
        <v>122</v>
      </c>
      <c r="O17" s="1" t="s">
        <v>122</v>
      </c>
      <c r="P17" s="1" t="s">
        <v>122</v>
      </c>
      <c r="Q17" s="1" t="s">
        <v>122</v>
      </c>
      <c r="R17" s="1" t="s">
        <v>231</v>
      </c>
      <c r="S17" s="1">
        <v>10000913</v>
      </c>
      <c r="U17" s="1" t="s">
        <v>122</v>
      </c>
      <c r="V17" s="1" t="s">
        <v>122</v>
      </c>
      <c r="W17" s="1" t="s">
        <v>122</v>
      </c>
      <c r="X17" s="1">
        <v>1</v>
      </c>
      <c r="AA17" s="33" t="str">
        <f t="shared" si="1"/>
        <v>9005700-10</v>
      </c>
      <c r="AC17" s="18" t="s">
        <v>17</v>
      </c>
      <c r="AD17" s="1">
        <v>9</v>
      </c>
      <c r="AE17" s="1"/>
      <c r="AF17" s="1">
        <v>25</v>
      </c>
      <c r="AG17" s="1">
        <v>50</v>
      </c>
    </row>
    <row r="18" spans="1:33" ht="21">
      <c r="A18" s="120" t="s">
        <v>181</v>
      </c>
      <c r="B18" s="120">
        <v>62</v>
      </c>
      <c r="C18" s="122"/>
      <c r="D18" s="122"/>
      <c r="E18" s="122"/>
      <c r="F18" s="122"/>
      <c r="G18" s="122"/>
      <c r="H18" s="17"/>
      <c r="I18" s="124" t="s">
        <v>242</v>
      </c>
      <c r="J18" s="237"/>
      <c r="K18" s="1" t="str">
        <f t="shared" si="0"/>
        <v/>
      </c>
      <c r="AA18" s="33" t="str">
        <f t="shared" si="1"/>
        <v/>
      </c>
    </row>
    <row r="19" spans="1:33" ht="21">
      <c r="A19" s="120" t="s">
        <v>222</v>
      </c>
      <c r="B19" s="120">
        <v>73</v>
      </c>
      <c r="C19" s="122"/>
      <c r="D19" s="122"/>
      <c r="E19" s="122"/>
      <c r="F19" s="122"/>
      <c r="G19" s="122"/>
      <c r="H19" s="17"/>
      <c r="I19" s="124" t="s">
        <v>243</v>
      </c>
      <c r="J19" s="237"/>
      <c r="K19" s="1" t="str">
        <f t="shared" si="0"/>
        <v/>
      </c>
      <c r="AA19" s="33" t="str">
        <f t="shared" si="1"/>
        <v/>
      </c>
    </row>
    <row r="20" spans="1:33" ht="23.25" customHeight="1">
      <c r="A20" s="130"/>
      <c r="B20" s="130" t="s">
        <v>244</v>
      </c>
      <c r="C20" s="131"/>
      <c r="D20" s="131"/>
      <c r="E20" s="130">
        <v>5</v>
      </c>
      <c r="F20" s="130"/>
      <c r="G20" s="131"/>
      <c r="H20" s="132"/>
      <c r="I20" s="133" t="s">
        <v>245</v>
      </c>
      <c r="J20" s="62"/>
      <c r="K20" s="1" t="str">
        <f t="shared" si="0"/>
        <v>90026100-10</v>
      </c>
      <c r="L20" s="1">
        <v>1</v>
      </c>
      <c r="M20" s="1">
        <v>90026100</v>
      </c>
      <c r="N20" s="1" t="s">
        <v>122</v>
      </c>
      <c r="O20" s="1" t="s">
        <v>122</v>
      </c>
      <c r="P20" s="1" t="s">
        <v>122</v>
      </c>
      <c r="Q20" s="1" t="s">
        <v>122</v>
      </c>
      <c r="R20" s="1" t="s">
        <v>231</v>
      </c>
      <c r="S20" s="1">
        <v>10000913</v>
      </c>
      <c r="U20" s="1" t="s">
        <v>122</v>
      </c>
      <c r="V20" s="1" t="s">
        <v>122</v>
      </c>
      <c r="W20" s="1" t="s">
        <v>122</v>
      </c>
      <c r="X20" s="1">
        <v>1</v>
      </c>
      <c r="AA20" s="33" t="str">
        <f t="shared" si="1"/>
        <v>90026100-10</v>
      </c>
      <c r="AC20" s="18" t="s">
        <v>17</v>
      </c>
      <c r="AD20" s="1">
        <v>10</v>
      </c>
      <c r="AE20" s="1"/>
      <c r="AF20" s="1">
        <v>40</v>
      </c>
      <c r="AG20" s="1">
        <v>70</v>
      </c>
    </row>
    <row r="21" spans="1:33" ht="21">
      <c r="A21" s="76" t="s">
        <v>246</v>
      </c>
      <c r="B21" s="76" t="s">
        <v>202</v>
      </c>
      <c r="C21" s="78"/>
      <c r="D21" s="78"/>
      <c r="E21" s="78"/>
      <c r="F21" s="76">
        <v>4</v>
      </c>
      <c r="G21" s="78"/>
      <c r="H21" s="90" t="s">
        <v>128</v>
      </c>
      <c r="I21" s="115"/>
      <c r="J21" s="62"/>
      <c r="K21" s="1" t="str">
        <f t="shared" si="0"/>
        <v>6007300-10</v>
      </c>
      <c r="L21" s="35">
        <v>1</v>
      </c>
      <c r="M21" s="1">
        <v>6007300</v>
      </c>
      <c r="N21" s="1" t="s">
        <v>122</v>
      </c>
      <c r="O21" s="1" t="s">
        <v>122</v>
      </c>
      <c r="P21" s="1" t="s">
        <v>122</v>
      </c>
      <c r="Q21" s="1" t="s">
        <v>122</v>
      </c>
      <c r="R21" s="1" t="s">
        <v>214</v>
      </c>
      <c r="S21" s="1">
        <v>10000895</v>
      </c>
      <c r="T21" s="1"/>
      <c r="U21" s="1" t="s">
        <v>122</v>
      </c>
      <c r="V21" s="1" t="s">
        <v>122</v>
      </c>
      <c r="W21" s="1" t="s">
        <v>122</v>
      </c>
      <c r="X21" s="1">
        <v>1</v>
      </c>
      <c r="AA21" s="33" t="str">
        <f t="shared" si="1"/>
        <v>6007300-10</v>
      </c>
      <c r="AC21" s="18" t="s">
        <v>17</v>
      </c>
      <c r="AD21" s="1">
        <v>11</v>
      </c>
      <c r="AE21" s="1"/>
      <c r="AF21" s="1">
        <v>35</v>
      </c>
      <c r="AG21" s="1">
        <v>70</v>
      </c>
    </row>
    <row r="22" spans="1:33" ht="21">
      <c r="A22" s="76" t="s">
        <v>247</v>
      </c>
      <c r="B22" s="76" t="s">
        <v>239</v>
      </c>
      <c r="C22" s="78"/>
      <c r="D22" s="78"/>
      <c r="E22" s="78"/>
      <c r="F22" s="76">
        <v>5</v>
      </c>
      <c r="G22" s="78"/>
      <c r="H22" s="90" t="s">
        <v>128</v>
      </c>
      <c r="I22" s="115"/>
      <c r="J22" s="62"/>
      <c r="K22" s="1" t="str">
        <f t="shared" si="0"/>
        <v>60005600-10</v>
      </c>
      <c r="L22" s="35">
        <v>1</v>
      </c>
      <c r="M22" s="4">
        <v>60005600</v>
      </c>
      <c r="N22" s="1" t="s">
        <v>122</v>
      </c>
      <c r="O22" s="1" t="s">
        <v>122</v>
      </c>
      <c r="P22" s="1" t="s">
        <v>122</v>
      </c>
      <c r="Q22" s="1" t="s">
        <v>122</v>
      </c>
      <c r="R22" s="1" t="s">
        <v>248</v>
      </c>
      <c r="S22" s="1">
        <v>10000913</v>
      </c>
      <c r="U22" s="1" t="s">
        <v>122</v>
      </c>
      <c r="V22" s="1" t="s">
        <v>122</v>
      </c>
      <c r="W22" s="1" t="s">
        <v>122</v>
      </c>
      <c r="X22" s="1">
        <v>1</v>
      </c>
      <c r="AA22" s="33" t="str">
        <f t="shared" si="1"/>
        <v>60005600-10</v>
      </c>
      <c r="AC22" s="18" t="s">
        <v>17</v>
      </c>
      <c r="AD22" s="1">
        <v>12</v>
      </c>
      <c r="AE22" s="1"/>
      <c r="AF22" s="1">
        <v>30</v>
      </c>
      <c r="AG22" s="1">
        <v>60</v>
      </c>
    </row>
    <row r="23" spans="1:33" ht="21">
      <c r="A23" s="76" t="s">
        <v>249</v>
      </c>
      <c r="B23" s="76" t="s">
        <v>223</v>
      </c>
      <c r="C23" s="78"/>
      <c r="D23" s="78"/>
      <c r="E23" s="78"/>
      <c r="F23" s="78"/>
      <c r="G23" s="79">
        <v>5</v>
      </c>
      <c r="H23" s="90" t="s">
        <v>193</v>
      </c>
      <c r="I23" s="115"/>
      <c r="J23" s="36"/>
      <c r="K23" s="1" t="str">
        <f t="shared" si="0"/>
        <v>700105400-10</v>
      </c>
      <c r="L23" s="35">
        <v>1</v>
      </c>
      <c r="M23" s="4">
        <v>700105400</v>
      </c>
      <c r="N23" s="1" t="s">
        <v>122</v>
      </c>
      <c r="O23" s="1" t="s">
        <v>122</v>
      </c>
      <c r="P23" s="1" t="s">
        <v>122</v>
      </c>
      <c r="Q23" s="1" t="s">
        <v>122</v>
      </c>
      <c r="R23" s="1" t="s">
        <v>214</v>
      </c>
      <c r="S23" s="1">
        <v>10000895</v>
      </c>
      <c r="U23" s="1" t="s">
        <v>122</v>
      </c>
      <c r="V23" s="1" t="s">
        <v>122</v>
      </c>
      <c r="W23" s="1" t="s">
        <v>122</v>
      </c>
      <c r="X23" s="1">
        <v>1</v>
      </c>
      <c r="AA23" s="33" t="str">
        <f t="shared" si="1"/>
        <v>700105400-10</v>
      </c>
      <c r="AC23" s="18" t="s">
        <v>17</v>
      </c>
      <c r="AD23" s="1">
        <v>13</v>
      </c>
      <c r="AE23" s="1"/>
      <c r="AF23" s="1">
        <v>35</v>
      </c>
      <c r="AG23" s="1">
        <v>60</v>
      </c>
    </row>
    <row r="24" spans="1:33" ht="21">
      <c r="A24" s="39"/>
      <c r="B24" s="39"/>
      <c r="C24" s="39"/>
      <c r="D24" s="39"/>
      <c r="E24" s="39"/>
      <c r="F24" s="39"/>
      <c r="G24" s="39"/>
      <c r="I24" s="36"/>
      <c r="J24" s="36"/>
      <c r="AA24" s="33" t="str">
        <f t="shared" si="1"/>
        <v/>
      </c>
    </row>
    <row r="25" spans="1:33" ht="21">
      <c r="A25" s="40" t="s">
        <v>96</v>
      </c>
      <c r="B25" s="39"/>
      <c r="C25" s="39"/>
      <c r="D25" s="40"/>
      <c r="E25" s="42">
        <v>4</v>
      </c>
      <c r="F25" s="42">
        <v>4</v>
      </c>
      <c r="G25" s="42">
        <v>4</v>
      </c>
      <c r="I25" s="36"/>
      <c r="J25" s="36"/>
      <c r="AA25" s="33" t="str">
        <f t="shared" si="1"/>
        <v/>
      </c>
    </row>
    <row r="26" spans="1:33" ht="21">
      <c r="A26" s="40" t="s">
        <v>97</v>
      </c>
      <c r="B26" s="39"/>
      <c r="C26" s="39"/>
      <c r="D26" s="40"/>
      <c r="E26" s="42">
        <v>6</v>
      </c>
      <c r="F26" s="42">
        <v>5</v>
      </c>
      <c r="G26" s="42">
        <v>5</v>
      </c>
      <c r="I26" s="36"/>
      <c r="J26" s="36"/>
      <c r="AA26" s="33" t="str">
        <f t="shared" si="1"/>
        <v/>
      </c>
    </row>
    <row r="27" spans="1:33" ht="13">
      <c r="I27" s="36"/>
      <c r="J27" s="36"/>
      <c r="AA27" s="33" t="str">
        <f t="shared" si="1"/>
        <v/>
      </c>
    </row>
    <row r="28" spans="1:33" ht="13">
      <c r="I28" s="36"/>
      <c r="J28" s="36"/>
      <c r="K28" s="70" t="s">
        <v>144</v>
      </c>
      <c r="L28" s="71"/>
      <c r="M28" s="71"/>
      <c r="N28" s="71"/>
      <c r="O28" s="71"/>
      <c r="P28" s="71"/>
      <c r="AA28" s="33" t="str">
        <f t="shared" si="1"/>
        <v/>
      </c>
    </row>
    <row r="29" spans="1:33" ht="13">
      <c r="I29" s="36"/>
      <c r="J29" s="36"/>
      <c r="K29" s="33" t="e">
        <f ca="1">_xludf.textjoin(",",TRUE,K3:K13)</f>
        <v>#NAME?</v>
      </c>
      <c r="AA29" s="33" t="str">
        <f t="shared" si="1"/>
        <v/>
      </c>
    </row>
    <row r="30" spans="1:33" ht="13">
      <c r="I30" s="36"/>
      <c r="J30" s="36"/>
      <c r="K30" s="33" t="e">
        <f ca="1">_xludf.textjoin(",",TRUE,K17:K23)</f>
        <v>#NAME?</v>
      </c>
      <c r="S30" s="1"/>
      <c r="T30" s="1"/>
      <c r="U30" s="1"/>
      <c r="V30" s="1"/>
      <c r="W30" s="1"/>
      <c r="AA30" s="33" t="str">
        <f t="shared" si="1"/>
        <v/>
      </c>
    </row>
    <row r="31" spans="1:33" ht="13">
      <c r="I31" s="36"/>
      <c r="J31" s="36"/>
      <c r="AA31" s="33" t="str">
        <f t="shared" si="1"/>
        <v/>
      </c>
    </row>
    <row r="32" spans="1:33" ht="13">
      <c r="I32" s="36"/>
      <c r="J32" s="36"/>
      <c r="K32" s="72" t="s">
        <v>57</v>
      </c>
      <c r="L32" s="73"/>
      <c r="M32" s="73"/>
      <c r="N32" s="73"/>
      <c r="O32" s="73"/>
      <c r="P32" s="73"/>
      <c r="AA32" s="33" t="str">
        <f t="shared" si="1"/>
        <v/>
      </c>
    </row>
    <row r="33" spans="9:27" ht="13">
      <c r="I33" s="36"/>
      <c r="J33" s="36"/>
      <c r="K33" s="33" t="e">
        <f ca="1">_xludf.textjoin(",",TRUE,AA3:AA13)</f>
        <v>#NAME?</v>
      </c>
      <c r="AA33" s="33" t="str">
        <f t="shared" si="1"/>
        <v/>
      </c>
    </row>
    <row r="34" spans="9:27" ht="13">
      <c r="I34" s="36"/>
      <c r="J34" s="36"/>
      <c r="K34" s="33" t="e">
        <f ca="1">_xludf.textjoin(",",TRUE,AA17:AA23)</f>
        <v>#NAME?</v>
      </c>
    </row>
    <row r="35" spans="9:27" ht="13">
      <c r="I35" s="36"/>
      <c r="J35" s="36"/>
    </row>
    <row r="36" spans="9:27" ht="13">
      <c r="I36" s="36"/>
      <c r="J36" s="36"/>
    </row>
    <row r="37" spans="9:27" ht="13">
      <c r="I37" s="36"/>
      <c r="J37" s="36"/>
    </row>
    <row r="38" spans="9:27" ht="13">
      <c r="I38" s="36"/>
      <c r="J38" s="36"/>
    </row>
    <row r="39" spans="9:27" ht="13">
      <c r="I39" s="36"/>
      <c r="J39" s="36"/>
    </row>
    <row r="40" spans="9:27" ht="13">
      <c r="I40" s="36"/>
      <c r="J40" s="36"/>
    </row>
    <row r="41" spans="9:27" ht="13">
      <c r="I41" s="36"/>
      <c r="J41" s="36"/>
    </row>
    <row r="42" spans="9:27" ht="13">
      <c r="I42" s="36"/>
      <c r="J42" s="36"/>
    </row>
    <row r="43" spans="9:27" ht="13">
      <c r="I43" s="36"/>
      <c r="J43" s="36"/>
    </row>
    <row r="44" spans="9:27" ht="13">
      <c r="I44" s="36"/>
      <c r="J44" s="36"/>
    </row>
    <row r="45" spans="9:27" ht="13">
      <c r="I45" s="36"/>
      <c r="J45" s="36"/>
    </row>
    <row r="46" spans="9:27" ht="13">
      <c r="I46" s="36"/>
      <c r="J46" s="36"/>
    </row>
    <row r="47" spans="9:27" ht="13">
      <c r="I47" s="36"/>
      <c r="J47" s="36"/>
    </row>
    <row r="48" spans="9:27" ht="13">
      <c r="I48" s="36"/>
      <c r="J48" s="36"/>
    </row>
    <row r="49" spans="9:10" ht="13">
      <c r="I49" s="36"/>
      <c r="J49" s="36"/>
    </row>
    <row r="50" spans="9:10" ht="13">
      <c r="I50" s="36"/>
      <c r="J50" s="36"/>
    </row>
    <row r="51" spans="9:10" ht="13">
      <c r="I51" s="36"/>
      <c r="J51" s="36"/>
    </row>
    <row r="52" spans="9:10" ht="13">
      <c r="I52" s="36"/>
      <c r="J52" s="36"/>
    </row>
    <row r="53" spans="9:10" ht="13">
      <c r="I53" s="36"/>
      <c r="J53" s="36"/>
    </row>
    <row r="54" spans="9:10" ht="13">
      <c r="I54" s="36"/>
      <c r="J54" s="36"/>
    </row>
    <row r="55" spans="9:10" ht="13">
      <c r="I55" s="36"/>
      <c r="J55" s="36"/>
    </row>
    <row r="56" spans="9:10" ht="13">
      <c r="I56" s="36"/>
      <c r="J56" s="36"/>
    </row>
    <row r="57" spans="9:10" ht="13">
      <c r="I57" s="36"/>
      <c r="J57" s="36"/>
    </row>
    <row r="58" spans="9:10" ht="13">
      <c r="I58" s="36"/>
      <c r="J58" s="36"/>
    </row>
    <row r="59" spans="9:10" ht="13">
      <c r="I59" s="36"/>
      <c r="J59" s="36"/>
    </row>
    <row r="60" spans="9:10" ht="13">
      <c r="I60" s="36"/>
      <c r="J60" s="36"/>
    </row>
    <row r="61" spans="9:10" ht="13">
      <c r="I61" s="36"/>
      <c r="J61" s="36"/>
    </row>
    <row r="62" spans="9:10" ht="13">
      <c r="I62" s="36"/>
      <c r="J62" s="36"/>
    </row>
    <row r="63" spans="9:10" ht="13">
      <c r="I63" s="36"/>
      <c r="J63" s="36"/>
    </row>
    <row r="64" spans="9:10" ht="13">
      <c r="I64" s="36"/>
      <c r="J64" s="36"/>
    </row>
    <row r="65" spans="9:10" ht="13">
      <c r="I65" s="36"/>
      <c r="J65" s="36"/>
    </row>
    <row r="66" spans="9:10" ht="13">
      <c r="I66" s="36"/>
      <c r="J66" s="36"/>
    </row>
    <row r="67" spans="9:10" ht="13">
      <c r="I67" s="36"/>
      <c r="J67" s="36"/>
    </row>
    <row r="68" spans="9:10" ht="13">
      <c r="I68" s="36"/>
      <c r="J68" s="36"/>
    </row>
    <row r="69" spans="9:10" ht="13">
      <c r="I69" s="36"/>
      <c r="J69" s="36"/>
    </row>
    <row r="70" spans="9:10" ht="13">
      <c r="I70" s="36"/>
      <c r="J70" s="36"/>
    </row>
    <row r="71" spans="9:10" ht="13">
      <c r="I71" s="36"/>
      <c r="J71" s="36"/>
    </row>
    <row r="72" spans="9:10" ht="13">
      <c r="I72" s="36"/>
      <c r="J72" s="36"/>
    </row>
    <row r="73" spans="9:10" ht="13">
      <c r="I73" s="36"/>
      <c r="J73" s="36"/>
    </row>
    <row r="74" spans="9:10" ht="13">
      <c r="I74" s="36"/>
      <c r="J74" s="36"/>
    </row>
    <row r="75" spans="9:10" ht="13">
      <c r="I75" s="36"/>
      <c r="J75" s="36"/>
    </row>
    <row r="76" spans="9:10" ht="13">
      <c r="I76" s="36"/>
      <c r="J76" s="36"/>
    </row>
    <row r="77" spans="9:10" ht="13">
      <c r="I77" s="36"/>
      <c r="J77" s="36"/>
    </row>
    <row r="78" spans="9:10" ht="13">
      <c r="I78" s="36"/>
      <c r="J78" s="36"/>
    </row>
    <row r="79" spans="9:10" ht="13">
      <c r="I79" s="36"/>
      <c r="J79" s="36"/>
    </row>
    <row r="80" spans="9:10" ht="13">
      <c r="I80" s="36"/>
      <c r="J80" s="36"/>
    </row>
    <row r="81" spans="9:10" ht="13">
      <c r="I81" s="36"/>
      <c r="J81" s="36"/>
    </row>
    <row r="82" spans="9:10" ht="13">
      <c r="I82" s="36"/>
      <c r="J82" s="36"/>
    </row>
    <row r="83" spans="9:10" ht="13">
      <c r="I83" s="36"/>
      <c r="J83" s="36"/>
    </row>
    <row r="84" spans="9:10" ht="13">
      <c r="I84" s="36"/>
      <c r="J84" s="36"/>
    </row>
    <row r="85" spans="9:10" ht="13">
      <c r="I85" s="36"/>
      <c r="J85" s="36"/>
    </row>
    <row r="86" spans="9:10" ht="13">
      <c r="I86" s="36"/>
      <c r="J86" s="36"/>
    </row>
    <row r="87" spans="9:10" ht="13">
      <c r="I87" s="36"/>
      <c r="J87" s="36"/>
    </row>
    <row r="88" spans="9:10" ht="13">
      <c r="I88" s="36"/>
      <c r="J88" s="36"/>
    </row>
    <row r="89" spans="9:10" ht="13">
      <c r="I89" s="36"/>
      <c r="J89" s="36"/>
    </row>
    <row r="90" spans="9:10" ht="13">
      <c r="I90" s="36"/>
      <c r="J90" s="36"/>
    </row>
    <row r="91" spans="9:10" ht="13">
      <c r="I91" s="36"/>
      <c r="J91" s="36"/>
    </row>
    <row r="92" spans="9:10" ht="13">
      <c r="I92" s="36"/>
      <c r="J92" s="36"/>
    </row>
    <row r="93" spans="9:10" ht="13">
      <c r="I93" s="36"/>
      <c r="J93" s="36"/>
    </row>
    <row r="94" spans="9:10" ht="13">
      <c r="I94" s="36"/>
      <c r="J94" s="36"/>
    </row>
    <row r="95" spans="9:10" ht="13">
      <c r="I95" s="36"/>
      <c r="J95" s="36"/>
    </row>
    <row r="96" spans="9:10" ht="13">
      <c r="I96" s="36"/>
      <c r="J96" s="36"/>
    </row>
    <row r="97" spans="9:10" ht="13">
      <c r="I97" s="36"/>
      <c r="J97" s="36"/>
    </row>
    <row r="98" spans="9:10" ht="13">
      <c r="I98" s="36"/>
      <c r="J98" s="36"/>
    </row>
    <row r="99" spans="9:10" ht="13">
      <c r="I99" s="36"/>
      <c r="J99" s="36"/>
    </row>
    <row r="100" spans="9:10" ht="13">
      <c r="I100" s="36"/>
      <c r="J100" s="36"/>
    </row>
    <row r="101" spans="9:10" ht="13">
      <c r="I101" s="36"/>
      <c r="J101" s="36"/>
    </row>
    <row r="102" spans="9:10" ht="13">
      <c r="I102" s="36"/>
      <c r="J102" s="36"/>
    </row>
    <row r="103" spans="9:10" ht="13">
      <c r="I103" s="36"/>
      <c r="J103" s="36"/>
    </row>
    <row r="104" spans="9:10" ht="13">
      <c r="I104" s="36"/>
      <c r="J104" s="36"/>
    </row>
    <row r="105" spans="9:10" ht="13">
      <c r="I105" s="36"/>
      <c r="J105" s="36"/>
    </row>
    <row r="106" spans="9:10" ht="13">
      <c r="I106" s="36"/>
      <c r="J106" s="36"/>
    </row>
    <row r="107" spans="9:10" ht="13">
      <c r="I107" s="36"/>
      <c r="J107" s="36"/>
    </row>
    <row r="108" spans="9:10" ht="13">
      <c r="I108" s="36"/>
      <c r="J108" s="36"/>
    </row>
    <row r="109" spans="9:10" ht="13">
      <c r="I109" s="36"/>
      <c r="J109" s="36"/>
    </row>
    <row r="110" spans="9:10" ht="13">
      <c r="I110" s="36"/>
      <c r="J110" s="36"/>
    </row>
    <row r="111" spans="9:10" ht="13">
      <c r="I111" s="36"/>
      <c r="J111" s="36"/>
    </row>
    <row r="112" spans="9:10" ht="13">
      <c r="I112" s="36"/>
      <c r="J112" s="36"/>
    </row>
    <row r="113" spans="9:10" ht="13">
      <c r="I113" s="36"/>
      <c r="J113" s="36"/>
    </row>
    <row r="114" spans="9:10" ht="13">
      <c r="I114" s="36"/>
      <c r="J114" s="36"/>
    </row>
    <row r="115" spans="9:10" ht="13">
      <c r="I115" s="36"/>
      <c r="J115" s="36"/>
    </row>
    <row r="116" spans="9:10" ht="13">
      <c r="I116" s="36"/>
      <c r="J116" s="36"/>
    </row>
    <row r="117" spans="9:10" ht="13">
      <c r="I117" s="36"/>
      <c r="J117" s="36"/>
    </row>
    <row r="118" spans="9:10" ht="13">
      <c r="I118" s="36"/>
      <c r="J118" s="36"/>
    </row>
    <row r="119" spans="9:10" ht="13">
      <c r="I119" s="36"/>
      <c r="J119" s="36"/>
    </row>
    <row r="120" spans="9:10" ht="13">
      <c r="I120" s="36"/>
      <c r="J120" s="36"/>
    </row>
    <row r="121" spans="9:10" ht="13">
      <c r="I121" s="36"/>
      <c r="J121" s="36"/>
    </row>
    <row r="122" spans="9:10" ht="13">
      <c r="I122" s="36"/>
      <c r="J122" s="36"/>
    </row>
    <row r="123" spans="9:10" ht="13">
      <c r="I123" s="36"/>
      <c r="J123" s="36"/>
    </row>
    <row r="124" spans="9:10" ht="13">
      <c r="I124" s="36"/>
      <c r="J124" s="36"/>
    </row>
    <row r="125" spans="9:10" ht="13">
      <c r="I125" s="36"/>
      <c r="J125" s="36"/>
    </row>
    <row r="126" spans="9:10" ht="13">
      <c r="I126" s="36"/>
      <c r="J126" s="36"/>
    </row>
    <row r="127" spans="9:10" ht="13">
      <c r="I127" s="36"/>
      <c r="J127" s="36"/>
    </row>
    <row r="128" spans="9:10" ht="13">
      <c r="I128" s="36"/>
      <c r="J128" s="36"/>
    </row>
    <row r="129" spans="9:10" ht="13">
      <c r="I129" s="36"/>
      <c r="J129" s="36"/>
    </row>
    <row r="130" spans="9:10" ht="13">
      <c r="I130" s="36"/>
      <c r="J130" s="36"/>
    </row>
    <row r="131" spans="9:10" ht="13">
      <c r="I131" s="36"/>
      <c r="J131" s="36"/>
    </row>
    <row r="132" spans="9:10" ht="13">
      <c r="I132" s="36"/>
      <c r="J132" s="36"/>
    </row>
    <row r="133" spans="9:10" ht="13">
      <c r="I133" s="36"/>
      <c r="J133" s="36"/>
    </row>
    <row r="134" spans="9:10" ht="13">
      <c r="I134" s="36"/>
      <c r="J134" s="36"/>
    </row>
    <row r="135" spans="9:10" ht="13">
      <c r="I135" s="36"/>
      <c r="J135" s="36"/>
    </row>
    <row r="136" spans="9:10" ht="13">
      <c r="I136" s="36"/>
      <c r="J136" s="36"/>
    </row>
    <row r="137" spans="9:10" ht="13">
      <c r="I137" s="36"/>
      <c r="J137" s="36"/>
    </row>
    <row r="138" spans="9:10" ht="13">
      <c r="I138" s="36"/>
      <c r="J138" s="36"/>
    </row>
    <row r="139" spans="9:10" ht="13">
      <c r="I139" s="36"/>
      <c r="J139" s="36"/>
    </row>
    <row r="140" spans="9:10" ht="13">
      <c r="I140" s="36"/>
      <c r="J140" s="36"/>
    </row>
    <row r="141" spans="9:10" ht="13">
      <c r="I141" s="36"/>
      <c r="J141" s="36"/>
    </row>
    <row r="142" spans="9:10" ht="13">
      <c r="I142" s="36"/>
      <c r="J142" s="36"/>
    </row>
    <row r="143" spans="9:10" ht="13">
      <c r="I143" s="36"/>
      <c r="J143" s="36"/>
    </row>
    <row r="144" spans="9:10" ht="13">
      <c r="I144" s="36"/>
      <c r="J144" s="36"/>
    </row>
    <row r="145" spans="9:10" ht="13">
      <c r="I145" s="36"/>
      <c r="J145" s="36"/>
    </row>
    <row r="146" spans="9:10" ht="13">
      <c r="I146" s="36"/>
      <c r="J146" s="36"/>
    </row>
    <row r="147" spans="9:10" ht="13">
      <c r="I147" s="36"/>
      <c r="J147" s="36"/>
    </row>
    <row r="148" spans="9:10" ht="13">
      <c r="I148" s="36"/>
      <c r="J148" s="36"/>
    </row>
    <row r="149" spans="9:10" ht="13">
      <c r="I149" s="36"/>
      <c r="J149" s="36"/>
    </row>
    <row r="150" spans="9:10" ht="13">
      <c r="I150" s="36"/>
      <c r="J150" s="36"/>
    </row>
    <row r="151" spans="9:10" ht="13">
      <c r="I151" s="36"/>
      <c r="J151" s="36"/>
    </row>
    <row r="152" spans="9:10" ht="13">
      <c r="I152" s="36"/>
      <c r="J152" s="36"/>
    </row>
    <row r="153" spans="9:10" ht="13">
      <c r="I153" s="36"/>
      <c r="J153" s="36"/>
    </row>
    <row r="154" spans="9:10" ht="13">
      <c r="I154" s="36"/>
      <c r="J154" s="36"/>
    </row>
    <row r="155" spans="9:10" ht="13">
      <c r="I155" s="36"/>
      <c r="J155" s="36"/>
    </row>
    <row r="156" spans="9:10" ht="13">
      <c r="I156" s="36"/>
      <c r="J156" s="36"/>
    </row>
    <row r="157" spans="9:10" ht="13">
      <c r="I157" s="36"/>
      <c r="J157" s="36"/>
    </row>
    <row r="158" spans="9:10" ht="13">
      <c r="I158" s="36"/>
      <c r="J158" s="36"/>
    </row>
    <row r="159" spans="9:10" ht="13">
      <c r="I159" s="36"/>
      <c r="J159" s="36"/>
    </row>
    <row r="160" spans="9:10" ht="13">
      <c r="I160" s="36"/>
      <c r="J160" s="36"/>
    </row>
    <row r="161" spans="9:10" ht="13">
      <c r="I161" s="36"/>
      <c r="J161" s="36"/>
    </row>
    <row r="162" spans="9:10" ht="13">
      <c r="I162" s="36"/>
      <c r="J162" s="36"/>
    </row>
    <row r="163" spans="9:10" ht="13">
      <c r="I163" s="36"/>
      <c r="J163" s="36"/>
    </row>
    <row r="164" spans="9:10" ht="13">
      <c r="I164" s="36"/>
      <c r="J164" s="36"/>
    </row>
    <row r="165" spans="9:10" ht="13">
      <c r="I165" s="36"/>
      <c r="J165" s="36"/>
    </row>
    <row r="166" spans="9:10" ht="13">
      <c r="I166" s="36"/>
      <c r="J166" s="36"/>
    </row>
    <row r="167" spans="9:10" ht="13">
      <c r="I167" s="36"/>
      <c r="J167" s="36"/>
    </row>
    <row r="168" spans="9:10" ht="13">
      <c r="I168" s="36"/>
      <c r="J168" s="36"/>
    </row>
    <row r="169" spans="9:10" ht="13">
      <c r="I169" s="36"/>
      <c r="J169" s="36"/>
    </row>
    <row r="170" spans="9:10" ht="13">
      <c r="I170" s="36"/>
      <c r="J170" s="36"/>
    </row>
    <row r="171" spans="9:10" ht="13">
      <c r="I171" s="36"/>
      <c r="J171" s="36"/>
    </row>
    <row r="172" spans="9:10" ht="13">
      <c r="I172" s="36"/>
      <c r="J172" s="36"/>
    </row>
    <row r="173" spans="9:10" ht="13">
      <c r="I173" s="36"/>
      <c r="J173" s="36"/>
    </row>
    <row r="174" spans="9:10" ht="13">
      <c r="I174" s="36"/>
      <c r="J174" s="36"/>
    </row>
    <row r="175" spans="9:10" ht="13">
      <c r="I175" s="36"/>
      <c r="J175" s="36"/>
    </row>
    <row r="176" spans="9:10" ht="13">
      <c r="I176" s="36"/>
      <c r="J176" s="36"/>
    </row>
    <row r="177" spans="9:10" ht="13">
      <c r="I177" s="36"/>
      <c r="J177" s="36"/>
    </row>
    <row r="178" spans="9:10" ht="13">
      <c r="I178" s="36"/>
      <c r="J178" s="36"/>
    </row>
    <row r="179" spans="9:10" ht="13">
      <c r="I179" s="36"/>
      <c r="J179" s="36"/>
    </row>
    <row r="180" spans="9:10" ht="13">
      <c r="I180" s="36"/>
      <c r="J180" s="36"/>
    </row>
    <row r="181" spans="9:10" ht="13">
      <c r="I181" s="36"/>
      <c r="J181" s="36"/>
    </row>
    <row r="182" spans="9:10" ht="13">
      <c r="I182" s="36"/>
      <c r="J182" s="36"/>
    </row>
    <row r="183" spans="9:10" ht="13">
      <c r="I183" s="36"/>
      <c r="J183" s="36"/>
    </row>
    <row r="184" spans="9:10" ht="13">
      <c r="I184" s="36"/>
      <c r="J184" s="36"/>
    </row>
    <row r="185" spans="9:10" ht="13">
      <c r="I185" s="36"/>
      <c r="J185" s="36"/>
    </row>
    <row r="186" spans="9:10" ht="13">
      <c r="I186" s="36"/>
      <c r="J186" s="36"/>
    </row>
    <row r="187" spans="9:10" ht="13">
      <c r="I187" s="36"/>
      <c r="J187" s="36"/>
    </row>
    <row r="188" spans="9:10" ht="13">
      <c r="I188" s="36"/>
      <c r="J188" s="36"/>
    </row>
    <row r="189" spans="9:10" ht="13">
      <c r="I189" s="36"/>
      <c r="J189" s="36"/>
    </row>
    <row r="190" spans="9:10" ht="13">
      <c r="I190" s="36"/>
      <c r="J190" s="36"/>
    </row>
    <row r="191" spans="9:10" ht="13">
      <c r="I191" s="36"/>
      <c r="J191" s="36"/>
    </row>
    <row r="192" spans="9:10" ht="13">
      <c r="I192" s="36"/>
      <c r="J192" s="36"/>
    </row>
    <row r="193" spans="9:10" ht="13">
      <c r="I193" s="36"/>
      <c r="J193" s="36"/>
    </row>
    <row r="194" spans="9:10" ht="13">
      <c r="I194" s="36"/>
      <c r="J194" s="36"/>
    </row>
    <row r="195" spans="9:10" ht="13">
      <c r="I195" s="36"/>
      <c r="J195" s="36"/>
    </row>
    <row r="196" spans="9:10" ht="13">
      <c r="I196" s="36"/>
      <c r="J196" s="36"/>
    </row>
    <row r="197" spans="9:10" ht="13">
      <c r="I197" s="36"/>
      <c r="J197" s="36"/>
    </row>
    <row r="198" spans="9:10" ht="13">
      <c r="I198" s="36"/>
      <c r="J198" s="36"/>
    </row>
    <row r="199" spans="9:10" ht="13">
      <c r="I199" s="36"/>
      <c r="J199" s="36"/>
    </row>
    <row r="200" spans="9:10" ht="13">
      <c r="I200" s="36"/>
      <c r="J200" s="36"/>
    </row>
    <row r="201" spans="9:10" ht="13">
      <c r="I201" s="36"/>
      <c r="J201" s="36"/>
    </row>
    <row r="202" spans="9:10" ht="13">
      <c r="I202" s="36"/>
      <c r="J202" s="36"/>
    </row>
    <row r="203" spans="9:10" ht="13">
      <c r="I203" s="36"/>
      <c r="J203" s="36"/>
    </row>
    <row r="204" spans="9:10" ht="13">
      <c r="I204" s="36"/>
      <c r="J204" s="36"/>
    </row>
    <row r="205" spans="9:10" ht="13">
      <c r="I205" s="36"/>
      <c r="J205" s="36"/>
    </row>
    <row r="206" spans="9:10" ht="13">
      <c r="I206" s="36"/>
      <c r="J206" s="36"/>
    </row>
    <row r="207" spans="9:10" ht="13">
      <c r="I207" s="36"/>
      <c r="J207" s="36"/>
    </row>
    <row r="208" spans="9:10" ht="13">
      <c r="I208" s="36"/>
      <c r="J208" s="36"/>
    </row>
    <row r="209" spans="9:10" ht="13">
      <c r="I209" s="36"/>
      <c r="J209" s="36"/>
    </row>
    <row r="210" spans="9:10" ht="13">
      <c r="I210" s="36"/>
      <c r="J210" s="36"/>
    </row>
    <row r="211" spans="9:10" ht="13">
      <c r="I211" s="36"/>
      <c r="J211" s="36"/>
    </row>
    <row r="212" spans="9:10" ht="13">
      <c r="I212" s="36"/>
      <c r="J212" s="36"/>
    </row>
    <row r="213" spans="9:10" ht="13">
      <c r="I213" s="36"/>
      <c r="J213" s="36"/>
    </row>
    <row r="214" spans="9:10" ht="13">
      <c r="I214" s="36"/>
      <c r="J214" s="36"/>
    </row>
    <row r="215" spans="9:10" ht="13">
      <c r="I215" s="36"/>
      <c r="J215" s="36"/>
    </row>
    <row r="216" spans="9:10" ht="13">
      <c r="I216" s="36"/>
      <c r="J216" s="36"/>
    </row>
    <row r="217" spans="9:10" ht="13">
      <c r="I217" s="36"/>
      <c r="J217" s="36"/>
    </row>
    <row r="218" spans="9:10" ht="13">
      <c r="I218" s="36"/>
      <c r="J218" s="36"/>
    </row>
    <row r="219" spans="9:10" ht="13">
      <c r="I219" s="36"/>
      <c r="J219" s="36"/>
    </row>
    <row r="220" spans="9:10" ht="13">
      <c r="I220" s="36"/>
      <c r="J220" s="36"/>
    </row>
    <row r="221" spans="9:10" ht="13">
      <c r="I221" s="36"/>
      <c r="J221" s="36"/>
    </row>
    <row r="222" spans="9:10" ht="13">
      <c r="I222" s="36"/>
      <c r="J222" s="36"/>
    </row>
    <row r="223" spans="9:10" ht="13">
      <c r="I223" s="36"/>
      <c r="J223" s="36"/>
    </row>
    <row r="224" spans="9:10" ht="13">
      <c r="I224" s="36"/>
      <c r="J224" s="36"/>
    </row>
    <row r="225" spans="9:10" ht="13">
      <c r="I225" s="36"/>
      <c r="J225" s="36"/>
    </row>
    <row r="226" spans="9:10" ht="13">
      <c r="I226" s="36"/>
      <c r="J226" s="36"/>
    </row>
    <row r="227" spans="9:10" ht="13">
      <c r="I227" s="36"/>
      <c r="J227" s="36"/>
    </row>
    <row r="228" spans="9:10" ht="13">
      <c r="I228" s="36"/>
      <c r="J228" s="36"/>
    </row>
    <row r="229" spans="9:10" ht="13">
      <c r="I229" s="36"/>
      <c r="J229" s="36"/>
    </row>
    <row r="230" spans="9:10" ht="13">
      <c r="I230" s="36"/>
      <c r="J230" s="36"/>
    </row>
    <row r="231" spans="9:10" ht="13">
      <c r="I231" s="36"/>
      <c r="J231" s="36"/>
    </row>
    <row r="232" spans="9:10" ht="13">
      <c r="I232" s="36"/>
      <c r="J232" s="36"/>
    </row>
    <row r="233" spans="9:10" ht="13">
      <c r="I233" s="36"/>
      <c r="J233" s="36"/>
    </row>
    <row r="234" spans="9:10" ht="13">
      <c r="I234" s="36"/>
      <c r="J234" s="36"/>
    </row>
    <row r="235" spans="9:10" ht="13">
      <c r="I235" s="36"/>
      <c r="J235" s="36"/>
    </row>
    <row r="236" spans="9:10" ht="13">
      <c r="I236" s="36"/>
      <c r="J236" s="36"/>
    </row>
    <row r="237" spans="9:10" ht="13">
      <c r="I237" s="36"/>
      <c r="J237" s="36"/>
    </row>
    <row r="238" spans="9:10" ht="13">
      <c r="I238" s="36"/>
      <c r="J238" s="36"/>
    </row>
    <row r="239" spans="9:10" ht="13">
      <c r="I239" s="36"/>
      <c r="J239" s="36"/>
    </row>
    <row r="240" spans="9:10" ht="13">
      <c r="I240" s="36"/>
      <c r="J240" s="36"/>
    </row>
    <row r="241" spans="9:10" ht="13">
      <c r="I241" s="36"/>
      <c r="J241" s="36"/>
    </row>
    <row r="242" spans="9:10" ht="13">
      <c r="I242" s="36"/>
      <c r="J242" s="36"/>
    </row>
    <row r="243" spans="9:10" ht="13">
      <c r="I243" s="36"/>
      <c r="J243" s="36"/>
    </row>
    <row r="244" spans="9:10" ht="13">
      <c r="I244" s="36"/>
      <c r="J244" s="36"/>
    </row>
    <row r="245" spans="9:10" ht="13">
      <c r="I245" s="36"/>
      <c r="J245" s="36"/>
    </row>
    <row r="246" spans="9:10" ht="13">
      <c r="I246" s="36"/>
      <c r="J246" s="36"/>
    </row>
    <row r="247" spans="9:10" ht="13">
      <c r="I247" s="36"/>
      <c r="J247" s="36"/>
    </row>
    <row r="248" spans="9:10" ht="13">
      <c r="I248" s="36"/>
      <c r="J248" s="36"/>
    </row>
    <row r="249" spans="9:10" ht="13">
      <c r="I249" s="36"/>
      <c r="J249" s="36"/>
    </row>
    <row r="250" spans="9:10" ht="13">
      <c r="I250" s="36"/>
      <c r="J250" s="36"/>
    </row>
    <row r="251" spans="9:10" ht="13">
      <c r="I251" s="36"/>
      <c r="J251" s="36"/>
    </row>
    <row r="252" spans="9:10" ht="13">
      <c r="I252" s="36"/>
      <c r="J252" s="36"/>
    </row>
    <row r="253" spans="9:10" ht="13">
      <c r="I253" s="36"/>
      <c r="J253" s="36"/>
    </row>
    <row r="254" spans="9:10" ht="13">
      <c r="I254" s="36"/>
      <c r="J254" s="36"/>
    </row>
    <row r="255" spans="9:10" ht="13">
      <c r="I255" s="36"/>
      <c r="J255" s="36"/>
    </row>
    <row r="256" spans="9:10" ht="13">
      <c r="I256" s="36"/>
      <c r="J256" s="36"/>
    </row>
    <row r="257" spans="9:10" ht="13">
      <c r="I257" s="36"/>
      <c r="J257" s="36"/>
    </row>
    <row r="258" spans="9:10" ht="13">
      <c r="I258" s="36"/>
      <c r="J258" s="36"/>
    </row>
    <row r="259" spans="9:10" ht="13">
      <c r="I259" s="36"/>
      <c r="J259" s="36"/>
    </row>
    <row r="260" spans="9:10" ht="13">
      <c r="I260" s="36"/>
      <c r="J260" s="36"/>
    </row>
    <row r="261" spans="9:10" ht="13">
      <c r="I261" s="36"/>
      <c r="J261" s="36"/>
    </row>
    <row r="262" spans="9:10" ht="13">
      <c r="I262" s="36"/>
      <c r="J262" s="36"/>
    </row>
    <row r="263" spans="9:10" ht="13">
      <c r="I263" s="36"/>
      <c r="J263" s="36"/>
    </row>
    <row r="264" spans="9:10" ht="13">
      <c r="I264" s="36"/>
      <c r="J264" s="36"/>
    </row>
    <row r="265" spans="9:10" ht="13">
      <c r="I265" s="36"/>
      <c r="J265" s="36"/>
    </row>
    <row r="266" spans="9:10" ht="13">
      <c r="I266" s="36"/>
      <c r="J266" s="36"/>
    </row>
    <row r="267" spans="9:10" ht="13">
      <c r="I267" s="36"/>
      <c r="J267" s="36"/>
    </row>
    <row r="268" spans="9:10" ht="13">
      <c r="I268" s="36"/>
      <c r="J268" s="36"/>
    </row>
    <row r="269" spans="9:10" ht="13">
      <c r="I269" s="36"/>
      <c r="J269" s="36"/>
    </row>
    <row r="270" spans="9:10" ht="13">
      <c r="I270" s="36"/>
      <c r="J270" s="36"/>
    </row>
    <row r="271" spans="9:10" ht="13">
      <c r="I271" s="36"/>
      <c r="J271" s="36"/>
    </row>
    <row r="272" spans="9:10" ht="13">
      <c r="I272" s="36"/>
      <c r="J272" s="36"/>
    </row>
    <row r="273" spans="9:10" ht="13">
      <c r="I273" s="36"/>
      <c r="J273" s="36"/>
    </row>
    <row r="274" spans="9:10" ht="13">
      <c r="I274" s="36"/>
      <c r="J274" s="36"/>
    </row>
    <row r="275" spans="9:10" ht="13">
      <c r="I275" s="36"/>
      <c r="J275" s="36"/>
    </row>
    <row r="276" spans="9:10" ht="13">
      <c r="I276" s="36"/>
      <c r="J276" s="36"/>
    </row>
    <row r="277" spans="9:10" ht="13">
      <c r="I277" s="36"/>
      <c r="J277" s="36"/>
    </row>
    <row r="278" spans="9:10" ht="13">
      <c r="I278" s="36"/>
      <c r="J278" s="36"/>
    </row>
    <row r="279" spans="9:10" ht="13">
      <c r="I279" s="36"/>
      <c r="J279" s="36"/>
    </row>
    <row r="280" spans="9:10" ht="13">
      <c r="I280" s="36"/>
      <c r="J280" s="36"/>
    </row>
    <row r="281" spans="9:10" ht="13">
      <c r="I281" s="36"/>
      <c r="J281" s="36"/>
    </row>
    <row r="282" spans="9:10" ht="13">
      <c r="I282" s="36"/>
      <c r="J282" s="36"/>
    </row>
    <row r="283" spans="9:10" ht="13">
      <c r="I283" s="36"/>
      <c r="J283" s="36"/>
    </row>
    <row r="284" spans="9:10" ht="13">
      <c r="I284" s="36"/>
      <c r="J284" s="36"/>
    </row>
    <row r="285" spans="9:10" ht="13">
      <c r="I285" s="36"/>
      <c r="J285" s="36"/>
    </row>
    <row r="286" spans="9:10" ht="13">
      <c r="I286" s="36"/>
      <c r="J286" s="36"/>
    </row>
    <row r="287" spans="9:10" ht="13">
      <c r="I287" s="36"/>
      <c r="J287" s="36"/>
    </row>
    <row r="288" spans="9:10" ht="13">
      <c r="I288" s="36"/>
      <c r="J288" s="36"/>
    </row>
    <row r="289" spans="9:10" ht="13">
      <c r="I289" s="36"/>
      <c r="J289" s="36"/>
    </row>
    <row r="290" spans="9:10" ht="13">
      <c r="I290" s="36"/>
      <c r="J290" s="36"/>
    </row>
    <row r="291" spans="9:10" ht="13">
      <c r="I291" s="36"/>
      <c r="J291" s="36"/>
    </row>
    <row r="292" spans="9:10" ht="13">
      <c r="I292" s="36"/>
      <c r="J292" s="36"/>
    </row>
    <row r="293" spans="9:10" ht="13">
      <c r="I293" s="36"/>
      <c r="J293" s="36"/>
    </row>
    <row r="294" spans="9:10" ht="13">
      <c r="I294" s="36"/>
      <c r="J294" s="36"/>
    </row>
    <row r="295" spans="9:10" ht="13">
      <c r="I295" s="36"/>
      <c r="J295" s="36"/>
    </row>
    <row r="296" spans="9:10" ht="13">
      <c r="I296" s="36"/>
      <c r="J296" s="36"/>
    </row>
    <row r="297" spans="9:10" ht="13">
      <c r="I297" s="36"/>
      <c r="J297" s="36"/>
    </row>
    <row r="298" spans="9:10" ht="13">
      <c r="I298" s="36"/>
      <c r="J298" s="36"/>
    </row>
    <row r="299" spans="9:10" ht="13">
      <c r="I299" s="36"/>
      <c r="J299" s="36"/>
    </row>
    <row r="300" spans="9:10" ht="13">
      <c r="I300" s="36"/>
      <c r="J300" s="36"/>
    </row>
    <row r="301" spans="9:10" ht="13">
      <c r="I301" s="36"/>
      <c r="J301" s="36"/>
    </row>
    <row r="302" spans="9:10" ht="13">
      <c r="I302" s="36"/>
      <c r="J302" s="36"/>
    </row>
    <row r="303" spans="9:10" ht="13">
      <c r="I303" s="36"/>
      <c r="J303" s="36"/>
    </row>
    <row r="304" spans="9:10" ht="13">
      <c r="I304" s="36"/>
      <c r="J304" s="36"/>
    </row>
    <row r="305" spans="9:10" ht="13">
      <c r="I305" s="36"/>
      <c r="J305" s="36"/>
    </row>
    <row r="306" spans="9:10" ht="13">
      <c r="I306" s="36"/>
      <c r="J306" s="36"/>
    </row>
    <row r="307" spans="9:10" ht="13">
      <c r="I307" s="36"/>
      <c r="J307" s="36"/>
    </row>
    <row r="308" spans="9:10" ht="13">
      <c r="I308" s="36"/>
      <c r="J308" s="36"/>
    </row>
    <row r="309" spans="9:10" ht="13">
      <c r="I309" s="36"/>
      <c r="J309" s="36"/>
    </row>
    <row r="310" spans="9:10" ht="13">
      <c r="I310" s="36"/>
      <c r="J310" s="36"/>
    </row>
    <row r="311" spans="9:10" ht="13">
      <c r="I311" s="36"/>
      <c r="J311" s="36"/>
    </row>
    <row r="312" spans="9:10" ht="13">
      <c r="I312" s="36"/>
      <c r="J312" s="36"/>
    </row>
    <row r="313" spans="9:10" ht="13">
      <c r="I313" s="36"/>
      <c r="J313" s="36"/>
    </row>
    <row r="314" spans="9:10" ht="13">
      <c r="I314" s="36"/>
      <c r="J314" s="36"/>
    </row>
    <row r="315" spans="9:10" ht="13">
      <c r="I315" s="36"/>
      <c r="J315" s="36"/>
    </row>
    <row r="316" spans="9:10" ht="13">
      <c r="I316" s="36"/>
      <c r="J316" s="36"/>
    </row>
    <row r="317" spans="9:10" ht="13">
      <c r="I317" s="36"/>
      <c r="J317" s="36"/>
    </row>
    <row r="318" spans="9:10" ht="13">
      <c r="I318" s="36"/>
      <c r="J318" s="36"/>
    </row>
    <row r="319" spans="9:10" ht="13">
      <c r="I319" s="36"/>
      <c r="J319" s="36"/>
    </row>
    <row r="320" spans="9:10" ht="13">
      <c r="I320" s="36"/>
      <c r="J320" s="36"/>
    </row>
    <row r="321" spans="9:10" ht="13">
      <c r="I321" s="36"/>
      <c r="J321" s="36"/>
    </row>
    <row r="322" spans="9:10" ht="13">
      <c r="I322" s="36"/>
      <c r="J322" s="36"/>
    </row>
    <row r="323" spans="9:10" ht="13">
      <c r="I323" s="36"/>
      <c r="J323" s="36"/>
    </row>
    <row r="324" spans="9:10" ht="13">
      <c r="I324" s="36"/>
      <c r="J324" s="36"/>
    </row>
    <row r="325" spans="9:10" ht="13">
      <c r="I325" s="36"/>
      <c r="J325" s="36"/>
    </row>
    <row r="326" spans="9:10" ht="13">
      <c r="I326" s="36"/>
      <c r="J326" s="36"/>
    </row>
    <row r="327" spans="9:10" ht="13">
      <c r="I327" s="36"/>
      <c r="J327" s="36"/>
    </row>
    <row r="328" spans="9:10" ht="13">
      <c r="I328" s="36"/>
      <c r="J328" s="36"/>
    </row>
    <row r="329" spans="9:10" ht="13">
      <c r="I329" s="36"/>
      <c r="J329" s="36"/>
    </row>
    <row r="330" spans="9:10" ht="13">
      <c r="I330" s="36"/>
      <c r="J330" s="36"/>
    </row>
    <row r="331" spans="9:10" ht="13">
      <c r="I331" s="36"/>
      <c r="J331" s="36"/>
    </row>
    <row r="332" spans="9:10" ht="13">
      <c r="I332" s="36"/>
      <c r="J332" s="36"/>
    </row>
    <row r="333" spans="9:10" ht="13">
      <c r="I333" s="36"/>
      <c r="J333" s="36"/>
    </row>
    <row r="334" spans="9:10" ht="13">
      <c r="I334" s="36"/>
      <c r="J334" s="36"/>
    </row>
    <row r="335" spans="9:10" ht="13">
      <c r="I335" s="36"/>
      <c r="J335" s="36"/>
    </row>
    <row r="336" spans="9:10" ht="13">
      <c r="I336" s="36"/>
      <c r="J336" s="36"/>
    </row>
    <row r="337" spans="9:10" ht="13">
      <c r="I337" s="36"/>
      <c r="J337" s="36"/>
    </row>
    <row r="338" spans="9:10" ht="13">
      <c r="I338" s="36"/>
      <c r="J338" s="36"/>
    </row>
    <row r="339" spans="9:10" ht="13">
      <c r="I339" s="36"/>
      <c r="J339" s="36"/>
    </row>
    <row r="340" spans="9:10" ht="13">
      <c r="I340" s="36"/>
      <c r="J340" s="36"/>
    </row>
    <row r="341" spans="9:10" ht="13">
      <c r="I341" s="36"/>
      <c r="J341" s="36"/>
    </row>
    <row r="342" spans="9:10" ht="13">
      <c r="I342" s="36"/>
      <c r="J342" s="36"/>
    </row>
    <row r="343" spans="9:10" ht="13">
      <c r="I343" s="36"/>
      <c r="J343" s="36"/>
    </row>
    <row r="344" spans="9:10" ht="13">
      <c r="I344" s="36"/>
      <c r="J344" s="36"/>
    </row>
    <row r="345" spans="9:10" ht="13">
      <c r="I345" s="36"/>
      <c r="J345" s="36"/>
    </row>
    <row r="346" spans="9:10" ht="13">
      <c r="I346" s="36"/>
      <c r="J346" s="36"/>
    </row>
    <row r="347" spans="9:10" ht="13">
      <c r="I347" s="36"/>
      <c r="J347" s="36"/>
    </row>
    <row r="348" spans="9:10" ht="13">
      <c r="I348" s="36"/>
      <c r="J348" s="36"/>
    </row>
    <row r="349" spans="9:10" ht="13">
      <c r="I349" s="36"/>
      <c r="J349" s="36"/>
    </row>
    <row r="350" spans="9:10" ht="13">
      <c r="I350" s="36"/>
      <c r="J350" s="36"/>
    </row>
    <row r="351" spans="9:10" ht="13">
      <c r="I351" s="36"/>
      <c r="J351" s="36"/>
    </row>
    <row r="352" spans="9:10" ht="13">
      <c r="I352" s="36"/>
      <c r="J352" s="36"/>
    </row>
    <row r="353" spans="9:10" ht="13">
      <c r="I353" s="36"/>
      <c r="J353" s="36"/>
    </row>
    <row r="354" spans="9:10" ht="13">
      <c r="I354" s="36"/>
      <c r="J354" s="36"/>
    </row>
    <row r="355" spans="9:10" ht="13">
      <c r="I355" s="36"/>
      <c r="J355" s="36"/>
    </row>
    <row r="356" spans="9:10" ht="13">
      <c r="I356" s="36"/>
      <c r="J356" s="36"/>
    </row>
    <row r="357" spans="9:10" ht="13">
      <c r="I357" s="36"/>
      <c r="J357" s="36"/>
    </row>
    <row r="358" spans="9:10" ht="13">
      <c r="I358" s="36"/>
      <c r="J358" s="36"/>
    </row>
    <row r="359" spans="9:10" ht="13">
      <c r="I359" s="36"/>
      <c r="J359" s="36"/>
    </row>
    <row r="360" spans="9:10" ht="13">
      <c r="I360" s="36"/>
      <c r="J360" s="36"/>
    </row>
    <row r="361" spans="9:10" ht="13">
      <c r="I361" s="36"/>
      <c r="J361" s="36"/>
    </row>
    <row r="362" spans="9:10" ht="13">
      <c r="I362" s="36"/>
      <c r="J362" s="36"/>
    </row>
    <row r="363" spans="9:10" ht="13">
      <c r="I363" s="36"/>
      <c r="J363" s="36"/>
    </row>
    <row r="364" spans="9:10" ht="13">
      <c r="I364" s="36"/>
      <c r="J364" s="36"/>
    </row>
    <row r="365" spans="9:10" ht="13">
      <c r="I365" s="36"/>
      <c r="J365" s="36"/>
    </row>
    <row r="366" spans="9:10" ht="13">
      <c r="I366" s="36"/>
      <c r="J366" s="36"/>
    </row>
    <row r="367" spans="9:10" ht="13">
      <c r="I367" s="36"/>
      <c r="J367" s="36"/>
    </row>
    <row r="368" spans="9:10" ht="13">
      <c r="I368" s="36"/>
      <c r="J368" s="36"/>
    </row>
    <row r="369" spans="9:10" ht="13">
      <c r="I369" s="36"/>
      <c r="J369" s="36"/>
    </row>
    <row r="370" spans="9:10" ht="13">
      <c r="I370" s="36"/>
      <c r="J370" s="36"/>
    </row>
    <row r="371" spans="9:10" ht="13">
      <c r="I371" s="36"/>
      <c r="J371" s="36"/>
    </row>
    <row r="372" spans="9:10" ht="13">
      <c r="I372" s="36"/>
      <c r="J372" s="36"/>
    </row>
    <row r="373" spans="9:10" ht="13">
      <c r="I373" s="36"/>
      <c r="J373" s="36"/>
    </row>
    <row r="374" spans="9:10" ht="13">
      <c r="I374" s="36"/>
      <c r="J374" s="36"/>
    </row>
    <row r="375" spans="9:10" ht="13">
      <c r="I375" s="36"/>
      <c r="J375" s="36"/>
    </row>
    <row r="376" spans="9:10" ht="13">
      <c r="I376" s="36"/>
      <c r="J376" s="36"/>
    </row>
    <row r="377" spans="9:10" ht="13">
      <c r="I377" s="36"/>
      <c r="J377" s="36"/>
    </row>
    <row r="378" spans="9:10" ht="13">
      <c r="I378" s="36"/>
      <c r="J378" s="36"/>
    </row>
    <row r="379" spans="9:10" ht="13">
      <c r="I379" s="36"/>
      <c r="J379" s="36"/>
    </row>
    <row r="380" spans="9:10" ht="13">
      <c r="I380" s="36"/>
      <c r="J380" s="36"/>
    </row>
    <row r="381" spans="9:10" ht="13">
      <c r="I381" s="36"/>
      <c r="J381" s="36"/>
    </row>
    <row r="382" spans="9:10" ht="13">
      <c r="I382" s="36"/>
      <c r="J382" s="36"/>
    </row>
    <row r="383" spans="9:10" ht="13">
      <c r="I383" s="36"/>
      <c r="J383" s="36"/>
    </row>
    <row r="384" spans="9:10" ht="13">
      <c r="I384" s="36"/>
      <c r="J384" s="36"/>
    </row>
    <row r="385" spans="9:10" ht="13">
      <c r="I385" s="36"/>
      <c r="J385" s="36"/>
    </row>
    <row r="386" spans="9:10" ht="13">
      <c r="I386" s="36"/>
      <c r="J386" s="36"/>
    </row>
    <row r="387" spans="9:10" ht="13">
      <c r="I387" s="36"/>
      <c r="J387" s="36"/>
    </row>
    <row r="388" spans="9:10" ht="13">
      <c r="I388" s="36"/>
      <c r="J388" s="36"/>
    </row>
    <row r="389" spans="9:10" ht="13">
      <c r="I389" s="36"/>
      <c r="J389" s="36"/>
    </row>
    <row r="390" spans="9:10" ht="13">
      <c r="I390" s="36"/>
      <c r="J390" s="36"/>
    </row>
    <row r="391" spans="9:10" ht="13">
      <c r="I391" s="36"/>
      <c r="J391" s="36"/>
    </row>
    <row r="392" spans="9:10" ht="13">
      <c r="I392" s="36"/>
      <c r="J392" s="36"/>
    </row>
    <row r="393" spans="9:10" ht="13">
      <c r="I393" s="36"/>
      <c r="J393" s="36"/>
    </row>
    <row r="394" spans="9:10" ht="13">
      <c r="I394" s="36"/>
      <c r="J394" s="36"/>
    </row>
    <row r="395" spans="9:10" ht="13">
      <c r="I395" s="36"/>
      <c r="J395" s="36"/>
    </row>
    <row r="396" spans="9:10" ht="13">
      <c r="I396" s="36"/>
      <c r="J396" s="36"/>
    </row>
    <row r="397" spans="9:10" ht="13">
      <c r="I397" s="36"/>
      <c r="J397" s="36"/>
    </row>
    <row r="398" spans="9:10" ht="13">
      <c r="I398" s="36"/>
      <c r="J398" s="36"/>
    </row>
    <row r="399" spans="9:10" ht="13">
      <c r="I399" s="36"/>
      <c r="J399" s="36"/>
    </row>
    <row r="400" spans="9:10" ht="13">
      <c r="I400" s="36"/>
      <c r="J400" s="36"/>
    </row>
    <row r="401" spans="9:10" ht="13">
      <c r="I401" s="36"/>
      <c r="J401" s="36"/>
    </row>
    <row r="402" spans="9:10" ht="13">
      <c r="I402" s="36"/>
      <c r="J402" s="36"/>
    </row>
    <row r="403" spans="9:10" ht="13">
      <c r="I403" s="36"/>
      <c r="J403" s="36"/>
    </row>
    <row r="404" spans="9:10" ht="13">
      <c r="I404" s="36"/>
      <c r="J404" s="36"/>
    </row>
    <row r="405" spans="9:10" ht="13">
      <c r="I405" s="36"/>
      <c r="J405" s="36"/>
    </row>
    <row r="406" spans="9:10" ht="13">
      <c r="I406" s="36"/>
      <c r="J406" s="36"/>
    </row>
    <row r="407" spans="9:10" ht="13">
      <c r="I407" s="36"/>
      <c r="J407" s="36"/>
    </row>
    <row r="408" spans="9:10" ht="13">
      <c r="I408" s="36"/>
      <c r="J408" s="36"/>
    </row>
    <row r="409" spans="9:10" ht="13">
      <c r="I409" s="36"/>
      <c r="J409" s="36"/>
    </row>
    <row r="410" spans="9:10" ht="13">
      <c r="I410" s="36"/>
      <c r="J410" s="36"/>
    </row>
    <row r="411" spans="9:10" ht="13">
      <c r="I411" s="36"/>
      <c r="J411" s="36"/>
    </row>
    <row r="412" spans="9:10" ht="13">
      <c r="I412" s="36"/>
      <c r="J412" s="36"/>
    </row>
    <row r="413" spans="9:10" ht="13">
      <c r="I413" s="36"/>
      <c r="J413" s="36"/>
    </row>
    <row r="414" spans="9:10" ht="13">
      <c r="I414" s="36"/>
      <c r="J414" s="36"/>
    </row>
    <row r="415" spans="9:10" ht="13">
      <c r="I415" s="36"/>
      <c r="J415" s="36"/>
    </row>
    <row r="416" spans="9:10" ht="13">
      <c r="I416" s="36"/>
      <c r="J416" s="36"/>
    </row>
    <row r="417" spans="9:10" ht="13">
      <c r="I417" s="36"/>
      <c r="J417" s="36"/>
    </row>
    <row r="418" spans="9:10" ht="13">
      <c r="I418" s="36"/>
      <c r="J418" s="36"/>
    </row>
    <row r="419" spans="9:10" ht="13">
      <c r="I419" s="36"/>
      <c r="J419" s="36"/>
    </row>
    <row r="420" spans="9:10" ht="13">
      <c r="I420" s="36"/>
      <c r="J420" s="36"/>
    </row>
    <row r="421" spans="9:10" ht="13">
      <c r="I421" s="36"/>
      <c r="J421" s="36"/>
    </row>
    <row r="422" spans="9:10" ht="13">
      <c r="I422" s="36"/>
      <c r="J422" s="36"/>
    </row>
    <row r="423" spans="9:10" ht="13">
      <c r="I423" s="36"/>
      <c r="J423" s="36"/>
    </row>
    <row r="424" spans="9:10" ht="13">
      <c r="I424" s="36"/>
      <c r="J424" s="36"/>
    </row>
    <row r="425" spans="9:10" ht="13">
      <c r="I425" s="36"/>
      <c r="J425" s="36"/>
    </row>
    <row r="426" spans="9:10" ht="13">
      <c r="I426" s="36"/>
      <c r="J426" s="36"/>
    </row>
    <row r="427" spans="9:10" ht="13">
      <c r="I427" s="36"/>
      <c r="J427" s="36"/>
    </row>
    <row r="428" spans="9:10" ht="13">
      <c r="I428" s="36"/>
      <c r="J428" s="36"/>
    </row>
    <row r="429" spans="9:10" ht="13">
      <c r="I429" s="36"/>
      <c r="J429" s="36"/>
    </row>
    <row r="430" spans="9:10" ht="13">
      <c r="I430" s="36"/>
      <c r="J430" s="36"/>
    </row>
    <row r="431" spans="9:10" ht="13">
      <c r="I431" s="36"/>
      <c r="J431" s="36"/>
    </row>
    <row r="432" spans="9:10" ht="13">
      <c r="I432" s="36"/>
      <c r="J432" s="36"/>
    </row>
    <row r="433" spans="9:10" ht="13">
      <c r="I433" s="36"/>
      <c r="J433" s="36"/>
    </row>
    <row r="434" spans="9:10" ht="13">
      <c r="I434" s="36"/>
      <c r="J434" s="36"/>
    </row>
    <row r="435" spans="9:10" ht="13">
      <c r="I435" s="36"/>
      <c r="J435" s="36"/>
    </row>
    <row r="436" spans="9:10" ht="13">
      <c r="I436" s="36"/>
      <c r="J436" s="36"/>
    </row>
    <row r="437" spans="9:10" ht="13">
      <c r="I437" s="36"/>
      <c r="J437" s="36"/>
    </row>
    <row r="438" spans="9:10" ht="13">
      <c r="I438" s="36"/>
      <c r="J438" s="36"/>
    </row>
    <row r="439" spans="9:10" ht="13">
      <c r="I439" s="36"/>
      <c r="J439" s="36"/>
    </row>
    <row r="440" spans="9:10" ht="13">
      <c r="I440" s="36"/>
      <c r="J440" s="36"/>
    </row>
    <row r="441" spans="9:10" ht="13">
      <c r="I441" s="36"/>
      <c r="J441" s="36"/>
    </row>
    <row r="442" spans="9:10" ht="13">
      <c r="I442" s="36"/>
      <c r="J442" s="36"/>
    </row>
    <row r="443" spans="9:10" ht="13">
      <c r="I443" s="36"/>
      <c r="J443" s="36"/>
    </row>
    <row r="444" spans="9:10" ht="13">
      <c r="I444" s="36"/>
      <c r="J444" s="36"/>
    </row>
    <row r="445" spans="9:10" ht="13">
      <c r="I445" s="36"/>
      <c r="J445" s="36"/>
    </row>
    <row r="446" spans="9:10" ht="13">
      <c r="I446" s="36"/>
      <c r="J446" s="36"/>
    </row>
    <row r="447" spans="9:10" ht="13">
      <c r="I447" s="36"/>
      <c r="J447" s="36"/>
    </row>
    <row r="448" spans="9:10" ht="13">
      <c r="I448" s="36"/>
      <c r="J448" s="36"/>
    </row>
    <row r="449" spans="9:10" ht="13">
      <c r="I449" s="36"/>
      <c r="J449" s="36"/>
    </row>
    <row r="450" spans="9:10" ht="13">
      <c r="I450" s="36"/>
      <c r="J450" s="36"/>
    </row>
    <row r="451" spans="9:10" ht="13">
      <c r="I451" s="36"/>
      <c r="J451" s="36"/>
    </row>
    <row r="452" spans="9:10" ht="13">
      <c r="I452" s="36"/>
      <c r="J452" s="36"/>
    </row>
    <row r="453" spans="9:10" ht="13">
      <c r="I453" s="36"/>
      <c r="J453" s="36"/>
    </row>
    <row r="454" spans="9:10" ht="13">
      <c r="I454" s="36"/>
      <c r="J454" s="36"/>
    </row>
    <row r="455" spans="9:10" ht="13">
      <c r="I455" s="36"/>
      <c r="J455" s="36"/>
    </row>
    <row r="456" spans="9:10" ht="13">
      <c r="I456" s="36"/>
      <c r="J456" s="36"/>
    </row>
    <row r="457" spans="9:10" ht="13">
      <c r="I457" s="36"/>
      <c r="J457" s="36"/>
    </row>
    <row r="458" spans="9:10" ht="13">
      <c r="I458" s="36"/>
      <c r="J458" s="36"/>
    </row>
    <row r="459" spans="9:10" ht="13">
      <c r="I459" s="36"/>
      <c r="J459" s="36"/>
    </row>
    <row r="460" spans="9:10" ht="13">
      <c r="I460" s="36"/>
      <c r="J460" s="36"/>
    </row>
    <row r="461" spans="9:10" ht="13">
      <c r="I461" s="36"/>
      <c r="J461" s="36"/>
    </row>
    <row r="462" spans="9:10" ht="13">
      <c r="I462" s="36"/>
      <c r="J462" s="36"/>
    </row>
    <row r="463" spans="9:10" ht="13">
      <c r="I463" s="36"/>
      <c r="J463" s="36"/>
    </row>
    <row r="464" spans="9:10" ht="13">
      <c r="I464" s="36"/>
      <c r="J464" s="36"/>
    </row>
    <row r="465" spans="9:10" ht="13">
      <c r="I465" s="36"/>
      <c r="J465" s="36"/>
    </row>
    <row r="466" spans="9:10" ht="13">
      <c r="I466" s="36"/>
      <c r="J466" s="36"/>
    </row>
    <row r="467" spans="9:10" ht="13">
      <c r="I467" s="36"/>
      <c r="J467" s="36"/>
    </row>
    <row r="468" spans="9:10" ht="13">
      <c r="I468" s="36"/>
      <c r="J468" s="36"/>
    </row>
    <row r="469" spans="9:10" ht="13">
      <c r="I469" s="36"/>
      <c r="J469" s="36"/>
    </row>
    <row r="470" spans="9:10" ht="13">
      <c r="I470" s="36"/>
      <c r="J470" s="36"/>
    </row>
    <row r="471" spans="9:10" ht="13">
      <c r="I471" s="36"/>
      <c r="J471" s="36"/>
    </row>
    <row r="472" spans="9:10" ht="13">
      <c r="I472" s="36"/>
      <c r="J472" s="36"/>
    </row>
    <row r="473" spans="9:10" ht="13">
      <c r="I473" s="36"/>
      <c r="J473" s="36"/>
    </row>
    <row r="474" spans="9:10" ht="13">
      <c r="I474" s="36"/>
      <c r="J474" s="36"/>
    </row>
    <row r="475" spans="9:10" ht="13">
      <c r="I475" s="36"/>
      <c r="J475" s="36"/>
    </row>
    <row r="476" spans="9:10" ht="13">
      <c r="I476" s="36"/>
      <c r="J476" s="36"/>
    </row>
    <row r="477" spans="9:10" ht="13">
      <c r="I477" s="36"/>
      <c r="J477" s="36"/>
    </row>
    <row r="478" spans="9:10" ht="13">
      <c r="I478" s="36"/>
      <c r="J478" s="36"/>
    </row>
    <row r="479" spans="9:10" ht="13">
      <c r="I479" s="36"/>
      <c r="J479" s="36"/>
    </row>
    <row r="480" spans="9:10" ht="13">
      <c r="I480" s="36"/>
      <c r="J480" s="36"/>
    </row>
    <row r="481" spans="9:10" ht="13">
      <c r="I481" s="36"/>
      <c r="J481" s="36"/>
    </row>
    <row r="482" spans="9:10" ht="13">
      <c r="I482" s="36"/>
      <c r="J482" s="36"/>
    </row>
    <row r="483" spans="9:10" ht="13">
      <c r="I483" s="36"/>
      <c r="J483" s="36"/>
    </row>
    <row r="484" spans="9:10" ht="13">
      <c r="I484" s="36"/>
      <c r="J484" s="36"/>
    </row>
    <row r="485" spans="9:10" ht="13">
      <c r="I485" s="36"/>
      <c r="J485" s="36"/>
    </row>
    <row r="486" spans="9:10" ht="13">
      <c r="I486" s="36"/>
      <c r="J486" s="36"/>
    </row>
    <row r="487" spans="9:10" ht="13">
      <c r="I487" s="36"/>
      <c r="J487" s="36"/>
    </row>
    <row r="488" spans="9:10" ht="13">
      <c r="I488" s="36"/>
      <c r="J488" s="36"/>
    </row>
    <row r="489" spans="9:10" ht="13">
      <c r="I489" s="36"/>
      <c r="J489" s="36"/>
    </row>
    <row r="490" spans="9:10" ht="13">
      <c r="I490" s="36"/>
      <c r="J490" s="36"/>
    </row>
    <row r="491" spans="9:10" ht="13">
      <c r="I491" s="36"/>
      <c r="J491" s="36"/>
    </row>
    <row r="492" spans="9:10" ht="13">
      <c r="I492" s="36"/>
      <c r="J492" s="36"/>
    </row>
    <row r="493" spans="9:10" ht="13">
      <c r="I493" s="36"/>
      <c r="J493" s="36"/>
    </row>
    <row r="494" spans="9:10" ht="13">
      <c r="I494" s="36"/>
      <c r="J494" s="36"/>
    </row>
    <row r="495" spans="9:10" ht="13">
      <c r="I495" s="36"/>
      <c r="J495" s="36"/>
    </row>
    <row r="496" spans="9:10" ht="13">
      <c r="I496" s="36"/>
      <c r="J496" s="36"/>
    </row>
    <row r="497" spans="9:10" ht="13">
      <c r="I497" s="36"/>
      <c r="J497" s="36"/>
    </row>
    <row r="498" spans="9:10" ht="13">
      <c r="I498" s="36"/>
      <c r="J498" s="36"/>
    </row>
    <row r="499" spans="9:10" ht="13">
      <c r="I499" s="36"/>
      <c r="J499" s="36"/>
    </row>
    <row r="500" spans="9:10" ht="13">
      <c r="I500" s="36"/>
      <c r="J500" s="36"/>
    </row>
    <row r="501" spans="9:10" ht="13">
      <c r="I501" s="36"/>
      <c r="J501" s="36"/>
    </row>
    <row r="502" spans="9:10" ht="13">
      <c r="I502" s="36"/>
      <c r="J502" s="36"/>
    </row>
    <row r="503" spans="9:10" ht="13">
      <c r="I503" s="36"/>
      <c r="J503" s="36"/>
    </row>
    <row r="504" spans="9:10" ht="13">
      <c r="I504" s="36"/>
      <c r="J504" s="36"/>
    </row>
    <row r="505" spans="9:10" ht="13">
      <c r="I505" s="36"/>
      <c r="J505" s="36"/>
    </row>
    <row r="506" spans="9:10" ht="13">
      <c r="I506" s="36"/>
      <c r="J506" s="36"/>
    </row>
    <row r="507" spans="9:10" ht="13">
      <c r="I507" s="36"/>
      <c r="J507" s="36"/>
    </row>
    <row r="508" spans="9:10" ht="13">
      <c r="I508" s="36"/>
      <c r="J508" s="36"/>
    </row>
    <row r="509" spans="9:10" ht="13">
      <c r="I509" s="36"/>
      <c r="J509" s="36"/>
    </row>
    <row r="510" spans="9:10" ht="13">
      <c r="I510" s="36"/>
      <c r="J510" s="36"/>
    </row>
    <row r="511" spans="9:10" ht="13">
      <c r="I511" s="36"/>
      <c r="J511" s="36"/>
    </row>
    <row r="512" spans="9:10" ht="13">
      <c r="I512" s="36"/>
      <c r="J512" s="36"/>
    </row>
    <row r="513" spans="9:10" ht="13">
      <c r="I513" s="36"/>
      <c r="J513" s="36"/>
    </row>
    <row r="514" spans="9:10" ht="13">
      <c r="I514" s="36"/>
      <c r="J514" s="36"/>
    </row>
    <row r="515" spans="9:10" ht="13">
      <c r="I515" s="36"/>
      <c r="J515" s="36"/>
    </row>
    <row r="516" spans="9:10" ht="13">
      <c r="I516" s="36"/>
      <c r="J516" s="36"/>
    </row>
    <row r="517" spans="9:10" ht="13">
      <c r="I517" s="36"/>
      <c r="J517" s="36"/>
    </row>
    <row r="518" spans="9:10" ht="13">
      <c r="I518" s="36"/>
      <c r="J518" s="36"/>
    </row>
    <row r="519" spans="9:10" ht="13">
      <c r="I519" s="36"/>
      <c r="J519" s="36"/>
    </row>
    <row r="520" spans="9:10" ht="13">
      <c r="I520" s="36"/>
      <c r="J520" s="36"/>
    </row>
    <row r="521" spans="9:10" ht="13">
      <c r="I521" s="36"/>
      <c r="J521" s="36"/>
    </row>
    <row r="522" spans="9:10" ht="13">
      <c r="I522" s="36"/>
      <c r="J522" s="36"/>
    </row>
    <row r="523" spans="9:10" ht="13">
      <c r="I523" s="36"/>
      <c r="J523" s="36"/>
    </row>
    <row r="524" spans="9:10" ht="13">
      <c r="I524" s="36"/>
      <c r="J524" s="36"/>
    </row>
    <row r="525" spans="9:10" ht="13">
      <c r="I525" s="36"/>
      <c r="J525" s="36"/>
    </row>
    <row r="526" spans="9:10" ht="13">
      <c r="I526" s="36"/>
      <c r="J526" s="36"/>
    </row>
    <row r="527" spans="9:10" ht="13">
      <c r="I527" s="36"/>
      <c r="J527" s="36"/>
    </row>
    <row r="528" spans="9:10" ht="13">
      <c r="I528" s="36"/>
      <c r="J528" s="36"/>
    </row>
    <row r="529" spans="9:10" ht="13">
      <c r="I529" s="36"/>
      <c r="J529" s="36"/>
    </row>
    <row r="530" spans="9:10" ht="13">
      <c r="I530" s="36"/>
      <c r="J530" s="36"/>
    </row>
    <row r="531" spans="9:10" ht="13">
      <c r="I531" s="36"/>
      <c r="J531" s="36"/>
    </row>
    <row r="532" spans="9:10" ht="13">
      <c r="I532" s="36"/>
      <c r="J532" s="36"/>
    </row>
    <row r="533" spans="9:10" ht="13">
      <c r="I533" s="36"/>
      <c r="J533" s="36"/>
    </row>
    <row r="534" spans="9:10" ht="13">
      <c r="I534" s="36"/>
      <c r="J534" s="36"/>
    </row>
    <row r="535" spans="9:10" ht="13">
      <c r="I535" s="36"/>
      <c r="J535" s="36"/>
    </row>
    <row r="536" spans="9:10" ht="13">
      <c r="I536" s="36"/>
      <c r="J536" s="36"/>
    </row>
    <row r="537" spans="9:10" ht="13">
      <c r="I537" s="36"/>
      <c r="J537" s="36"/>
    </row>
    <row r="538" spans="9:10" ht="13">
      <c r="I538" s="36"/>
      <c r="J538" s="36"/>
    </row>
    <row r="539" spans="9:10" ht="13">
      <c r="I539" s="36"/>
      <c r="J539" s="36"/>
    </row>
    <row r="540" spans="9:10" ht="13">
      <c r="I540" s="36"/>
      <c r="J540" s="36"/>
    </row>
    <row r="541" spans="9:10" ht="13">
      <c r="I541" s="36"/>
      <c r="J541" s="36"/>
    </row>
    <row r="542" spans="9:10" ht="13">
      <c r="I542" s="36"/>
      <c r="J542" s="36"/>
    </row>
    <row r="543" spans="9:10" ht="13">
      <c r="I543" s="36"/>
      <c r="J543" s="36"/>
    </row>
    <row r="544" spans="9:10" ht="13">
      <c r="I544" s="36"/>
      <c r="J544" s="36"/>
    </row>
    <row r="545" spans="9:10" ht="13">
      <c r="I545" s="36"/>
      <c r="J545" s="36"/>
    </row>
    <row r="546" spans="9:10" ht="13">
      <c r="I546" s="36"/>
      <c r="J546" s="36"/>
    </row>
    <row r="547" spans="9:10" ht="13">
      <c r="I547" s="36"/>
      <c r="J547" s="36"/>
    </row>
    <row r="548" spans="9:10" ht="13">
      <c r="I548" s="36"/>
      <c r="J548" s="36"/>
    </row>
    <row r="549" spans="9:10" ht="13">
      <c r="I549" s="36"/>
      <c r="J549" s="36"/>
    </row>
    <row r="550" spans="9:10" ht="13">
      <c r="I550" s="36"/>
      <c r="J550" s="36"/>
    </row>
    <row r="551" spans="9:10" ht="13">
      <c r="I551" s="36"/>
      <c r="J551" s="36"/>
    </row>
    <row r="552" spans="9:10" ht="13">
      <c r="I552" s="36"/>
      <c r="J552" s="36"/>
    </row>
    <row r="553" spans="9:10" ht="13">
      <c r="I553" s="36"/>
      <c r="J553" s="36"/>
    </row>
    <row r="554" spans="9:10" ht="13">
      <c r="I554" s="36"/>
      <c r="J554" s="36"/>
    </row>
    <row r="555" spans="9:10" ht="13">
      <c r="I555" s="36"/>
      <c r="J555" s="36"/>
    </row>
    <row r="556" spans="9:10" ht="13">
      <c r="I556" s="36"/>
      <c r="J556" s="36"/>
    </row>
    <row r="557" spans="9:10" ht="13">
      <c r="I557" s="36"/>
      <c r="J557" s="36"/>
    </row>
    <row r="558" spans="9:10" ht="13">
      <c r="I558" s="36"/>
      <c r="J558" s="36"/>
    </row>
    <row r="559" spans="9:10" ht="13">
      <c r="I559" s="36"/>
      <c r="J559" s="36"/>
    </row>
    <row r="560" spans="9:10" ht="13">
      <c r="I560" s="36"/>
      <c r="J560" s="36"/>
    </row>
    <row r="561" spans="9:10" ht="13">
      <c r="I561" s="36"/>
      <c r="J561" s="36"/>
    </row>
    <row r="562" spans="9:10" ht="13">
      <c r="I562" s="36"/>
      <c r="J562" s="36"/>
    </row>
    <row r="563" spans="9:10" ht="13">
      <c r="I563" s="36"/>
      <c r="J563" s="36"/>
    </row>
    <row r="564" spans="9:10" ht="13">
      <c r="I564" s="36"/>
      <c r="J564" s="36"/>
    </row>
    <row r="565" spans="9:10" ht="13">
      <c r="I565" s="36"/>
      <c r="J565" s="36"/>
    </row>
    <row r="566" spans="9:10" ht="13">
      <c r="I566" s="36"/>
      <c r="J566" s="36"/>
    </row>
    <row r="567" spans="9:10" ht="13">
      <c r="I567" s="36"/>
      <c r="J567" s="36"/>
    </row>
    <row r="568" spans="9:10" ht="13">
      <c r="I568" s="36"/>
      <c r="J568" s="36"/>
    </row>
    <row r="569" spans="9:10" ht="13">
      <c r="I569" s="36"/>
      <c r="J569" s="36"/>
    </row>
    <row r="570" spans="9:10" ht="13">
      <c r="I570" s="36"/>
      <c r="J570" s="36"/>
    </row>
    <row r="571" spans="9:10" ht="13">
      <c r="I571" s="36"/>
      <c r="J571" s="36"/>
    </row>
    <row r="572" spans="9:10" ht="13">
      <c r="I572" s="36"/>
      <c r="J572" s="36"/>
    </row>
    <row r="573" spans="9:10" ht="13">
      <c r="I573" s="36"/>
      <c r="J573" s="36"/>
    </row>
    <row r="574" spans="9:10" ht="13">
      <c r="I574" s="36"/>
      <c r="J574" s="36"/>
    </row>
    <row r="575" spans="9:10" ht="13">
      <c r="I575" s="36"/>
      <c r="J575" s="36"/>
    </row>
    <row r="576" spans="9:10" ht="13">
      <c r="I576" s="36"/>
      <c r="J576" s="36"/>
    </row>
    <row r="577" spans="9:10" ht="13">
      <c r="I577" s="36"/>
      <c r="J577" s="36"/>
    </row>
    <row r="578" spans="9:10" ht="13">
      <c r="I578" s="36"/>
      <c r="J578" s="36"/>
    </row>
    <row r="579" spans="9:10" ht="13">
      <c r="I579" s="36"/>
      <c r="J579" s="36"/>
    </row>
    <row r="580" spans="9:10" ht="13">
      <c r="I580" s="36"/>
      <c r="J580" s="36"/>
    </row>
    <row r="581" spans="9:10" ht="13">
      <c r="I581" s="36"/>
      <c r="J581" s="36"/>
    </row>
    <row r="582" spans="9:10" ht="13">
      <c r="I582" s="36"/>
      <c r="J582" s="36"/>
    </row>
    <row r="583" spans="9:10" ht="13">
      <c r="I583" s="36"/>
      <c r="J583" s="36"/>
    </row>
    <row r="584" spans="9:10" ht="13">
      <c r="I584" s="36"/>
      <c r="J584" s="36"/>
    </row>
    <row r="585" spans="9:10" ht="13">
      <c r="I585" s="36"/>
      <c r="J585" s="36"/>
    </row>
    <row r="586" spans="9:10" ht="13">
      <c r="I586" s="36"/>
      <c r="J586" s="36"/>
    </row>
    <row r="587" spans="9:10" ht="13">
      <c r="I587" s="36"/>
      <c r="J587" s="36"/>
    </row>
    <row r="588" spans="9:10" ht="13">
      <c r="I588" s="36"/>
      <c r="J588" s="36"/>
    </row>
    <row r="589" spans="9:10" ht="13">
      <c r="I589" s="36"/>
      <c r="J589" s="36"/>
    </row>
    <row r="590" spans="9:10" ht="13">
      <c r="I590" s="36"/>
      <c r="J590" s="36"/>
    </row>
    <row r="591" spans="9:10" ht="13">
      <c r="I591" s="36"/>
      <c r="J591" s="36"/>
    </row>
    <row r="592" spans="9:10" ht="13">
      <c r="I592" s="36"/>
      <c r="J592" s="36"/>
    </row>
    <row r="593" spans="9:10" ht="13">
      <c r="I593" s="36"/>
      <c r="J593" s="36"/>
    </row>
    <row r="594" spans="9:10" ht="13">
      <c r="I594" s="36"/>
      <c r="J594" s="36"/>
    </row>
    <row r="595" spans="9:10" ht="13">
      <c r="I595" s="36"/>
      <c r="J595" s="36"/>
    </row>
    <row r="596" spans="9:10" ht="13">
      <c r="I596" s="36"/>
      <c r="J596" s="36"/>
    </row>
    <row r="597" spans="9:10" ht="13">
      <c r="I597" s="36"/>
      <c r="J597" s="36"/>
    </row>
    <row r="598" spans="9:10" ht="13">
      <c r="I598" s="36"/>
      <c r="J598" s="36"/>
    </row>
    <row r="599" spans="9:10" ht="13">
      <c r="I599" s="36"/>
      <c r="J599" s="36"/>
    </row>
    <row r="600" spans="9:10" ht="13">
      <c r="I600" s="36"/>
      <c r="J600" s="36"/>
    </row>
    <row r="601" spans="9:10" ht="13">
      <c r="I601" s="36"/>
      <c r="J601" s="36"/>
    </row>
    <row r="602" spans="9:10" ht="13">
      <c r="I602" s="36"/>
      <c r="J602" s="36"/>
    </row>
    <row r="603" spans="9:10" ht="13">
      <c r="I603" s="36"/>
      <c r="J603" s="36"/>
    </row>
    <row r="604" spans="9:10" ht="13">
      <c r="I604" s="36"/>
      <c r="J604" s="36"/>
    </row>
    <row r="605" spans="9:10" ht="13">
      <c r="I605" s="36"/>
      <c r="J605" s="36"/>
    </row>
    <row r="606" spans="9:10" ht="13">
      <c r="I606" s="36"/>
      <c r="J606" s="36"/>
    </row>
    <row r="607" spans="9:10" ht="13">
      <c r="I607" s="36"/>
      <c r="J607" s="36"/>
    </row>
    <row r="608" spans="9:10" ht="13">
      <c r="I608" s="36"/>
      <c r="J608" s="36"/>
    </row>
    <row r="609" spans="9:10" ht="13">
      <c r="I609" s="36"/>
      <c r="J609" s="36"/>
    </row>
    <row r="610" spans="9:10" ht="13">
      <c r="I610" s="36"/>
      <c r="J610" s="36"/>
    </row>
    <row r="611" spans="9:10" ht="13">
      <c r="I611" s="36"/>
      <c r="J611" s="36"/>
    </row>
    <row r="612" spans="9:10" ht="13">
      <c r="I612" s="36"/>
      <c r="J612" s="36"/>
    </row>
    <row r="613" spans="9:10" ht="13">
      <c r="I613" s="36"/>
      <c r="J613" s="36"/>
    </row>
    <row r="614" spans="9:10" ht="13">
      <c r="I614" s="36"/>
      <c r="J614" s="36"/>
    </row>
    <row r="615" spans="9:10" ht="13">
      <c r="I615" s="36"/>
      <c r="J615" s="36"/>
    </row>
    <row r="616" spans="9:10" ht="13">
      <c r="I616" s="36"/>
      <c r="J616" s="36"/>
    </row>
    <row r="617" spans="9:10" ht="13">
      <c r="I617" s="36"/>
      <c r="J617" s="36"/>
    </row>
    <row r="618" spans="9:10" ht="13">
      <c r="I618" s="36"/>
      <c r="J618" s="36"/>
    </row>
    <row r="619" spans="9:10" ht="13">
      <c r="I619" s="36"/>
      <c r="J619" s="36"/>
    </row>
    <row r="620" spans="9:10" ht="13">
      <c r="I620" s="36"/>
      <c r="J620" s="36"/>
    </row>
    <row r="621" spans="9:10" ht="13">
      <c r="I621" s="36"/>
      <c r="J621" s="36"/>
    </row>
    <row r="622" spans="9:10" ht="13">
      <c r="I622" s="36"/>
      <c r="J622" s="36"/>
    </row>
    <row r="623" spans="9:10" ht="13">
      <c r="I623" s="36"/>
      <c r="J623" s="36"/>
    </row>
    <row r="624" spans="9:10" ht="13">
      <c r="I624" s="36"/>
      <c r="J624" s="36"/>
    </row>
    <row r="625" spans="9:10" ht="13">
      <c r="I625" s="36"/>
      <c r="J625" s="36"/>
    </row>
    <row r="626" spans="9:10" ht="13">
      <c r="I626" s="36"/>
      <c r="J626" s="36"/>
    </row>
    <row r="627" spans="9:10" ht="13">
      <c r="I627" s="36"/>
      <c r="J627" s="36"/>
    </row>
    <row r="628" spans="9:10" ht="13">
      <c r="I628" s="36"/>
      <c r="J628" s="36"/>
    </row>
    <row r="629" spans="9:10" ht="13">
      <c r="I629" s="36"/>
      <c r="J629" s="36"/>
    </row>
    <row r="630" spans="9:10" ht="13">
      <c r="I630" s="36"/>
      <c r="J630" s="36"/>
    </row>
    <row r="631" spans="9:10" ht="13">
      <c r="I631" s="36"/>
      <c r="J631" s="36"/>
    </row>
    <row r="632" spans="9:10" ht="13">
      <c r="I632" s="36"/>
      <c r="J632" s="36"/>
    </row>
    <row r="633" spans="9:10" ht="13">
      <c r="I633" s="36"/>
      <c r="J633" s="36"/>
    </row>
    <row r="634" spans="9:10" ht="13">
      <c r="I634" s="36"/>
      <c r="J634" s="36"/>
    </row>
    <row r="635" spans="9:10" ht="13">
      <c r="I635" s="36"/>
      <c r="J635" s="36"/>
    </row>
    <row r="636" spans="9:10" ht="13">
      <c r="I636" s="36"/>
      <c r="J636" s="36"/>
    </row>
    <row r="637" spans="9:10" ht="13">
      <c r="I637" s="36"/>
      <c r="J637" s="36"/>
    </row>
    <row r="638" spans="9:10" ht="13">
      <c r="I638" s="36"/>
      <c r="J638" s="36"/>
    </row>
    <row r="639" spans="9:10" ht="13">
      <c r="I639" s="36"/>
      <c r="J639" s="36"/>
    </row>
    <row r="640" spans="9:10" ht="13">
      <c r="I640" s="36"/>
      <c r="J640" s="36"/>
    </row>
    <row r="641" spans="9:10" ht="13">
      <c r="I641" s="36"/>
      <c r="J641" s="36"/>
    </row>
    <row r="642" spans="9:10" ht="13">
      <c r="I642" s="36"/>
      <c r="J642" s="36"/>
    </row>
    <row r="643" spans="9:10" ht="13">
      <c r="I643" s="36"/>
      <c r="J643" s="36"/>
    </row>
    <row r="644" spans="9:10" ht="13">
      <c r="I644" s="36"/>
      <c r="J644" s="36"/>
    </row>
    <row r="645" spans="9:10" ht="13">
      <c r="I645" s="36"/>
      <c r="J645" s="36"/>
    </row>
    <row r="646" spans="9:10" ht="13">
      <c r="I646" s="36"/>
      <c r="J646" s="36"/>
    </row>
    <row r="647" spans="9:10" ht="13">
      <c r="I647" s="36"/>
      <c r="J647" s="36"/>
    </row>
    <row r="648" spans="9:10" ht="13">
      <c r="I648" s="36"/>
      <c r="J648" s="36"/>
    </row>
    <row r="649" spans="9:10" ht="13">
      <c r="I649" s="36"/>
      <c r="J649" s="36"/>
    </row>
    <row r="650" spans="9:10" ht="13">
      <c r="I650" s="36"/>
      <c r="J650" s="36"/>
    </row>
    <row r="651" spans="9:10" ht="13">
      <c r="I651" s="36"/>
      <c r="J651" s="36"/>
    </row>
    <row r="652" spans="9:10" ht="13">
      <c r="I652" s="36"/>
      <c r="J652" s="36"/>
    </row>
    <row r="653" spans="9:10" ht="13">
      <c r="I653" s="36"/>
      <c r="J653" s="36"/>
    </row>
    <row r="654" spans="9:10" ht="13">
      <c r="I654" s="36"/>
      <c r="J654" s="36"/>
    </row>
    <row r="655" spans="9:10" ht="13">
      <c r="I655" s="36"/>
      <c r="J655" s="36"/>
    </row>
    <row r="656" spans="9:10" ht="13">
      <c r="I656" s="36"/>
      <c r="J656" s="36"/>
    </row>
    <row r="657" spans="9:10" ht="13">
      <c r="I657" s="36"/>
      <c r="J657" s="36"/>
    </row>
    <row r="658" spans="9:10" ht="13">
      <c r="I658" s="36"/>
      <c r="J658" s="36"/>
    </row>
    <row r="659" spans="9:10" ht="13">
      <c r="I659" s="36"/>
      <c r="J659" s="36"/>
    </row>
    <row r="660" spans="9:10" ht="13">
      <c r="I660" s="36"/>
      <c r="J660" s="36"/>
    </row>
    <row r="661" spans="9:10" ht="13">
      <c r="I661" s="36"/>
      <c r="J661" s="36"/>
    </row>
    <row r="662" spans="9:10" ht="13">
      <c r="I662" s="36"/>
      <c r="J662" s="36"/>
    </row>
    <row r="663" spans="9:10" ht="13">
      <c r="I663" s="36"/>
      <c r="J663" s="36"/>
    </row>
    <row r="664" spans="9:10" ht="13">
      <c r="I664" s="36"/>
      <c r="J664" s="36"/>
    </row>
    <row r="665" spans="9:10" ht="13">
      <c r="I665" s="36"/>
      <c r="J665" s="36"/>
    </row>
    <row r="666" spans="9:10" ht="13">
      <c r="I666" s="36"/>
      <c r="J666" s="36"/>
    </row>
    <row r="667" spans="9:10" ht="13">
      <c r="I667" s="36"/>
      <c r="J667" s="36"/>
    </row>
    <row r="668" spans="9:10" ht="13">
      <c r="I668" s="36"/>
      <c r="J668" s="36"/>
    </row>
    <row r="669" spans="9:10" ht="13">
      <c r="I669" s="36"/>
      <c r="J669" s="36"/>
    </row>
    <row r="670" spans="9:10" ht="13">
      <c r="I670" s="36"/>
      <c r="J670" s="36"/>
    </row>
    <row r="671" spans="9:10" ht="13">
      <c r="I671" s="36"/>
      <c r="J671" s="36"/>
    </row>
    <row r="672" spans="9:10" ht="13">
      <c r="I672" s="36"/>
      <c r="J672" s="36"/>
    </row>
    <row r="673" spans="9:10" ht="13">
      <c r="I673" s="36"/>
      <c r="J673" s="36"/>
    </row>
    <row r="674" spans="9:10" ht="13">
      <c r="I674" s="36"/>
      <c r="J674" s="36"/>
    </row>
    <row r="675" spans="9:10" ht="13">
      <c r="I675" s="36"/>
      <c r="J675" s="36"/>
    </row>
    <row r="676" spans="9:10" ht="13">
      <c r="I676" s="36"/>
      <c r="J676" s="36"/>
    </row>
    <row r="677" spans="9:10" ht="13">
      <c r="I677" s="36"/>
      <c r="J677" s="36"/>
    </row>
    <row r="678" spans="9:10" ht="13">
      <c r="I678" s="36"/>
      <c r="J678" s="36"/>
    </row>
    <row r="679" spans="9:10" ht="13">
      <c r="I679" s="36"/>
      <c r="J679" s="36"/>
    </row>
    <row r="680" spans="9:10" ht="13">
      <c r="I680" s="36"/>
      <c r="J680" s="36"/>
    </row>
    <row r="681" spans="9:10" ht="13">
      <c r="I681" s="36"/>
      <c r="J681" s="36"/>
    </row>
    <row r="682" spans="9:10" ht="13">
      <c r="I682" s="36"/>
      <c r="J682" s="36"/>
    </row>
    <row r="683" spans="9:10" ht="13">
      <c r="I683" s="36"/>
      <c r="J683" s="36"/>
    </row>
    <row r="684" spans="9:10" ht="13">
      <c r="I684" s="36"/>
      <c r="J684" s="36"/>
    </row>
    <row r="685" spans="9:10" ht="13">
      <c r="I685" s="36"/>
      <c r="J685" s="36"/>
    </row>
    <row r="686" spans="9:10" ht="13">
      <c r="I686" s="36"/>
      <c r="J686" s="36"/>
    </row>
    <row r="687" spans="9:10" ht="13">
      <c r="I687" s="36"/>
      <c r="J687" s="36"/>
    </row>
    <row r="688" spans="9:10" ht="13">
      <c r="I688" s="36"/>
      <c r="J688" s="36"/>
    </row>
    <row r="689" spans="9:10" ht="13">
      <c r="I689" s="36"/>
      <c r="J689" s="36"/>
    </row>
    <row r="690" spans="9:10" ht="13">
      <c r="I690" s="36"/>
      <c r="J690" s="36"/>
    </row>
    <row r="691" spans="9:10" ht="13">
      <c r="I691" s="36"/>
      <c r="J691" s="36"/>
    </row>
    <row r="692" spans="9:10" ht="13">
      <c r="I692" s="36"/>
      <c r="J692" s="36"/>
    </row>
    <row r="693" spans="9:10" ht="13">
      <c r="I693" s="36"/>
      <c r="J693" s="36"/>
    </row>
    <row r="694" spans="9:10" ht="13">
      <c r="I694" s="36"/>
      <c r="J694" s="36"/>
    </row>
    <row r="695" spans="9:10" ht="13">
      <c r="I695" s="36"/>
      <c r="J695" s="36"/>
    </row>
    <row r="696" spans="9:10" ht="13">
      <c r="I696" s="36"/>
      <c r="J696" s="36"/>
    </row>
    <row r="697" spans="9:10" ht="13">
      <c r="I697" s="36"/>
      <c r="J697" s="36"/>
    </row>
    <row r="698" spans="9:10" ht="13">
      <c r="I698" s="36"/>
      <c r="J698" s="36"/>
    </row>
    <row r="699" spans="9:10" ht="13">
      <c r="I699" s="36"/>
      <c r="J699" s="36"/>
    </row>
    <row r="700" spans="9:10" ht="13">
      <c r="I700" s="36"/>
      <c r="J700" s="36"/>
    </row>
    <row r="701" spans="9:10" ht="13">
      <c r="I701" s="36"/>
      <c r="J701" s="36"/>
    </row>
    <row r="702" spans="9:10" ht="13">
      <c r="I702" s="36"/>
      <c r="J702" s="36"/>
    </row>
    <row r="703" spans="9:10" ht="13">
      <c r="I703" s="36"/>
      <c r="J703" s="36"/>
    </row>
    <row r="704" spans="9:10" ht="13">
      <c r="I704" s="36"/>
      <c r="J704" s="36"/>
    </row>
    <row r="705" spans="9:10" ht="13">
      <c r="I705" s="36"/>
      <c r="J705" s="36"/>
    </row>
    <row r="706" spans="9:10" ht="13">
      <c r="I706" s="36"/>
      <c r="J706" s="36"/>
    </row>
    <row r="707" spans="9:10" ht="13">
      <c r="I707" s="36"/>
      <c r="J707" s="36"/>
    </row>
    <row r="708" spans="9:10" ht="13">
      <c r="I708" s="36"/>
      <c r="J708" s="36"/>
    </row>
    <row r="709" spans="9:10" ht="13">
      <c r="I709" s="36"/>
      <c r="J709" s="36"/>
    </row>
    <row r="710" spans="9:10" ht="13">
      <c r="I710" s="36"/>
      <c r="J710" s="36"/>
    </row>
    <row r="711" spans="9:10" ht="13">
      <c r="I711" s="36"/>
      <c r="J711" s="36"/>
    </row>
    <row r="712" spans="9:10" ht="13">
      <c r="I712" s="36"/>
      <c r="J712" s="36"/>
    </row>
    <row r="713" spans="9:10" ht="13">
      <c r="I713" s="36"/>
      <c r="J713" s="36"/>
    </row>
    <row r="714" spans="9:10" ht="13">
      <c r="I714" s="36"/>
      <c r="J714" s="36"/>
    </row>
    <row r="715" spans="9:10" ht="13">
      <c r="I715" s="36"/>
      <c r="J715" s="36"/>
    </row>
    <row r="716" spans="9:10" ht="13">
      <c r="I716" s="36"/>
      <c r="J716" s="36"/>
    </row>
    <row r="717" spans="9:10" ht="13">
      <c r="I717" s="36"/>
      <c r="J717" s="36"/>
    </row>
    <row r="718" spans="9:10" ht="13">
      <c r="I718" s="36"/>
      <c r="J718" s="36"/>
    </row>
    <row r="719" spans="9:10" ht="13">
      <c r="I719" s="36"/>
      <c r="J719" s="36"/>
    </row>
    <row r="720" spans="9:10" ht="13">
      <c r="I720" s="36"/>
      <c r="J720" s="36"/>
    </row>
    <row r="721" spans="9:10" ht="13">
      <c r="I721" s="36"/>
      <c r="J721" s="36"/>
    </row>
    <row r="722" spans="9:10" ht="13">
      <c r="I722" s="36"/>
      <c r="J722" s="36"/>
    </row>
    <row r="723" spans="9:10" ht="13">
      <c r="I723" s="36"/>
      <c r="J723" s="36"/>
    </row>
    <row r="724" spans="9:10" ht="13">
      <c r="I724" s="36"/>
      <c r="J724" s="36"/>
    </row>
    <row r="725" spans="9:10" ht="13">
      <c r="I725" s="36"/>
      <c r="J725" s="36"/>
    </row>
    <row r="726" spans="9:10" ht="13">
      <c r="I726" s="36"/>
      <c r="J726" s="36"/>
    </row>
    <row r="727" spans="9:10" ht="13">
      <c r="I727" s="36"/>
      <c r="J727" s="36"/>
    </row>
    <row r="728" spans="9:10" ht="13">
      <c r="I728" s="36"/>
      <c r="J728" s="36"/>
    </row>
    <row r="729" spans="9:10" ht="13">
      <c r="I729" s="36"/>
      <c r="J729" s="36"/>
    </row>
    <row r="730" spans="9:10" ht="13">
      <c r="I730" s="36"/>
      <c r="J730" s="36"/>
    </row>
    <row r="731" spans="9:10" ht="13">
      <c r="I731" s="36"/>
      <c r="J731" s="36"/>
    </row>
    <row r="732" spans="9:10" ht="13">
      <c r="I732" s="36"/>
      <c r="J732" s="36"/>
    </row>
    <row r="733" spans="9:10" ht="13">
      <c r="I733" s="36"/>
      <c r="J733" s="36"/>
    </row>
    <row r="734" spans="9:10" ht="13">
      <c r="I734" s="36"/>
      <c r="J734" s="36"/>
    </row>
    <row r="735" spans="9:10" ht="13">
      <c r="I735" s="36"/>
      <c r="J735" s="36"/>
    </row>
    <row r="736" spans="9:10" ht="13">
      <c r="I736" s="36"/>
      <c r="J736" s="36"/>
    </row>
    <row r="737" spans="9:10" ht="13">
      <c r="I737" s="36"/>
      <c r="J737" s="36"/>
    </row>
    <row r="738" spans="9:10" ht="13">
      <c r="I738" s="36"/>
      <c r="J738" s="36"/>
    </row>
    <row r="739" spans="9:10" ht="13">
      <c r="I739" s="36"/>
      <c r="J739" s="36"/>
    </row>
    <row r="740" spans="9:10" ht="13">
      <c r="I740" s="36"/>
      <c r="J740" s="36"/>
    </row>
    <row r="741" spans="9:10" ht="13">
      <c r="I741" s="36"/>
      <c r="J741" s="36"/>
    </row>
    <row r="742" spans="9:10" ht="13">
      <c r="I742" s="36"/>
      <c r="J742" s="36"/>
    </row>
    <row r="743" spans="9:10" ht="13">
      <c r="I743" s="36"/>
      <c r="J743" s="36"/>
    </row>
    <row r="744" spans="9:10" ht="13">
      <c r="I744" s="36"/>
      <c r="J744" s="36"/>
    </row>
    <row r="745" spans="9:10" ht="13">
      <c r="I745" s="36"/>
      <c r="J745" s="36"/>
    </row>
    <row r="746" spans="9:10" ht="13">
      <c r="I746" s="36"/>
      <c r="J746" s="36"/>
    </row>
    <row r="747" spans="9:10" ht="13">
      <c r="I747" s="36"/>
      <c r="J747" s="36"/>
    </row>
    <row r="748" spans="9:10" ht="13">
      <c r="I748" s="36"/>
      <c r="J748" s="36"/>
    </row>
    <row r="749" spans="9:10" ht="13">
      <c r="I749" s="36"/>
      <c r="J749" s="36"/>
    </row>
    <row r="750" spans="9:10" ht="13">
      <c r="I750" s="36"/>
      <c r="J750" s="36"/>
    </row>
    <row r="751" spans="9:10" ht="13">
      <c r="I751" s="36"/>
      <c r="J751" s="36"/>
    </row>
    <row r="752" spans="9:10" ht="13">
      <c r="I752" s="36"/>
      <c r="J752" s="36"/>
    </row>
    <row r="753" spans="9:10" ht="13">
      <c r="I753" s="36"/>
      <c r="J753" s="36"/>
    </row>
    <row r="754" spans="9:10" ht="13">
      <c r="I754" s="36"/>
      <c r="J754" s="36"/>
    </row>
    <row r="755" spans="9:10" ht="13">
      <c r="I755" s="36"/>
      <c r="J755" s="36"/>
    </row>
    <row r="756" spans="9:10" ht="13">
      <c r="I756" s="36"/>
      <c r="J756" s="36"/>
    </row>
    <row r="757" spans="9:10" ht="13">
      <c r="I757" s="36"/>
      <c r="J757" s="36"/>
    </row>
    <row r="758" spans="9:10" ht="13">
      <c r="I758" s="36"/>
      <c r="J758" s="36"/>
    </row>
    <row r="759" spans="9:10" ht="13">
      <c r="I759" s="36"/>
      <c r="J759" s="36"/>
    </row>
    <row r="760" spans="9:10" ht="13">
      <c r="I760" s="36"/>
      <c r="J760" s="36"/>
    </row>
    <row r="761" spans="9:10" ht="13">
      <c r="I761" s="36"/>
      <c r="J761" s="36"/>
    </row>
    <row r="762" spans="9:10" ht="13">
      <c r="I762" s="36"/>
      <c r="J762" s="36"/>
    </row>
    <row r="763" spans="9:10" ht="13">
      <c r="I763" s="36"/>
      <c r="J763" s="36"/>
    </row>
    <row r="764" spans="9:10" ht="13">
      <c r="I764" s="36"/>
      <c r="J764" s="36"/>
    </row>
    <row r="765" spans="9:10" ht="13">
      <c r="I765" s="36"/>
      <c r="J765" s="36"/>
    </row>
    <row r="766" spans="9:10" ht="13">
      <c r="I766" s="36"/>
      <c r="J766" s="36"/>
    </row>
    <row r="767" spans="9:10" ht="13">
      <c r="I767" s="36"/>
      <c r="J767" s="36"/>
    </row>
    <row r="768" spans="9:10" ht="13">
      <c r="I768" s="36"/>
      <c r="J768" s="36"/>
    </row>
    <row r="769" spans="9:10" ht="13">
      <c r="I769" s="36"/>
      <c r="J769" s="36"/>
    </row>
    <row r="770" spans="9:10" ht="13">
      <c r="I770" s="36"/>
      <c r="J770" s="36"/>
    </row>
    <row r="771" spans="9:10" ht="13">
      <c r="I771" s="36"/>
      <c r="J771" s="36"/>
    </row>
    <row r="772" spans="9:10" ht="13">
      <c r="I772" s="36"/>
      <c r="J772" s="36"/>
    </row>
    <row r="773" spans="9:10" ht="13">
      <c r="I773" s="36"/>
      <c r="J773" s="36"/>
    </row>
    <row r="774" spans="9:10" ht="13">
      <c r="I774" s="36"/>
      <c r="J774" s="36"/>
    </row>
    <row r="775" spans="9:10" ht="13">
      <c r="I775" s="36"/>
      <c r="J775" s="36"/>
    </row>
    <row r="776" spans="9:10" ht="13">
      <c r="I776" s="36"/>
      <c r="J776" s="36"/>
    </row>
    <row r="777" spans="9:10" ht="13">
      <c r="I777" s="36"/>
      <c r="J777" s="36"/>
    </row>
    <row r="778" spans="9:10" ht="13">
      <c r="I778" s="36"/>
      <c r="J778" s="36"/>
    </row>
    <row r="779" spans="9:10" ht="13">
      <c r="I779" s="36"/>
      <c r="J779" s="36"/>
    </row>
    <row r="780" spans="9:10" ht="13">
      <c r="I780" s="36"/>
      <c r="J780" s="36"/>
    </row>
    <row r="781" spans="9:10" ht="13">
      <c r="I781" s="36"/>
      <c r="J781" s="36"/>
    </row>
    <row r="782" spans="9:10" ht="13">
      <c r="I782" s="36"/>
      <c r="J782" s="36"/>
    </row>
    <row r="783" spans="9:10" ht="13">
      <c r="I783" s="36"/>
      <c r="J783" s="36"/>
    </row>
    <row r="784" spans="9:10" ht="13">
      <c r="I784" s="36"/>
      <c r="J784" s="36"/>
    </row>
    <row r="785" spans="9:10" ht="13">
      <c r="I785" s="36"/>
      <c r="J785" s="36"/>
    </row>
    <row r="786" spans="9:10" ht="13">
      <c r="I786" s="36"/>
      <c r="J786" s="36"/>
    </row>
    <row r="787" spans="9:10" ht="13">
      <c r="I787" s="36"/>
      <c r="J787" s="36"/>
    </row>
    <row r="788" spans="9:10" ht="13">
      <c r="I788" s="36"/>
      <c r="J788" s="36"/>
    </row>
    <row r="789" spans="9:10" ht="13">
      <c r="I789" s="36"/>
      <c r="J789" s="36"/>
    </row>
    <row r="790" spans="9:10" ht="13">
      <c r="I790" s="36"/>
      <c r="J790" s="36"/>
    </row>
    <row r="791" spans="9:10" ht="13">
      <c r="I791" s="36"/>
      <c r="J791" s="36"/>
    </row>
    <row r="792" spans="9:10" ht="13">
      <c r="I792" s="36"/>
      <c r="J792" s="36"/>
    </row>
    <row r="793" spans="9:10" ht="13">
      <c r="I793" s="36"/>
      <c r="J793" s="36"/>
    </row>
    <row r="794" spans="9:10" ht="13">
      <c r="I794" s="36"/>
      <c r="J794" s="36"/>
    </row>
    <row r="795" spans="9:10" ht="13">
      <c r="I795" s="36"/>
      <c r="J795" s="36"/>
    </row>
    <row r="796" spans="9:10" ht="13">
      <c r="I796" s="36"/>
      <c r="J796" s="36"/>
    </row>
    <row r="797" spans="9:10" ht="13">
      <c r="I797" s="36"/>
      <c r="J797" s="36"/>
    </row>
    <row r="798" spans="9:10" ht="13">
      <c r="I798" s="36"/>
      <c r="J798" s="36"/>
    </row>
    <row r="799" spans="9:10" ht="13">
      <c r="I799" s="36"/>
      <c r="J799" s="36"/>
    </row>
    <row r="800" spans="9:10" ht="13">
      <c r="I800" s="36"/>
      <c r="J800" s="36"/>
    </row>
    <row r="801" spans="9:10" ht="13">
      <c r="I801" s="36"/>
      <c r="J801" s="36"/>
    </row>
    <row r="802" spans="9:10" ht="13">
      <c r="I802" s="36"/>
      <c r="J802" s="36"/>
    </row>
    <row r="803" spans="9:10" ht="13">
      <c r="I803" s="36"/>
      <c r="J803" s="36"/>
    </row>
    <row r="804" spans="9:10" ht="13">
      <c r="I804" s="36"/>
      <c r="J804" s="36"/>
    </row>
    <row r="805" spans="9:10" ht="13">
      <c r="I805" s="36"/>
      <c r="J805" s="36"/>
    </row>
    <row r="806" spans="9:10" ht="13">
      <c r="I806" s="36"/>
      <c r="J806" s="36"/>
    </row>
    <row r="807" spans="9:10" ht="13">
      <c r="I807" s="36"/>
      <c r="J807" s="36"/>
    </row>
    <row r="808" spans="9:10" ht="13">
      <c r="I808" s="36"/>
      <c r="J808" s="36"/>
    </row>
    <row r="809" spans="9:10" ht="13">
      <c r="I809" s="36"/>
      <c r="J809" s="36"/>
    </row>
    <row r="810" spans="9:10" ht="13">
      <c r="I810" s="36"/>
      <c r="J810" s="36"/>
    </row>
    <row r="811" spans="9:10" ht="13">
      <c r="I811" s="36"/>
      <c r="J811" s="36"/>
    </row>
    <row r="812" spans="9:10" ht="13">
      <c r="I812" s="36"/>
      <c r="J812" s="36"/>
    </row>
    <row r="813" spans="9:10" ht="13">
      <c r="I813" s="36"/>
      <c r="J813" s="36"/>
    </row>
    <row r="814" spans="9:10" ht="13">
      <c r="I814" s="36"/>
      <c r="J814" s="36"/>
    </row>
    <row r="815" spans="9:10" ht="13">
      <c r="I815" s="36"/>
      <c r="J815" s="36"/>
    </row>
    <row r="816" spans="9:10" ht="13">
      <c r="I816" s="36"/>
      <c r="J816" s="36"/>
    </row>
    <row r="817" spans="9:10" ht="13">
      <c r="I817" s="36"/>
      <c r="J817" s="36"/>
    </row>
    <row r="818" spans="9:10" ht="13">
      <c r="I818" s="36"/>
      <c r="J818" s="36"/>
    </row>
    <row r="819" spans="9:10" ht="13">
      <c r="I819" s="36"/>
      <c r="J819" s="36"/>
    </row>
    <row r="820" spans="9:10" ht="13">
      <c r="I820" s="36"/>
      <c r="J820" s="36"/>
    </row>
    <row r="821" spans="9:10" ht="13">
      <c r="I821" s="36"/>
      <c r="J821" s="36"/>
    </row>
    <row r="822" spans="9:10" ht="13">
      <c r="I822" s="36"/>
      <c r="J822" s="36"/>
    </row>
    <row r="823" spans="9:10" ht="13">
      <c r="I823" s="36"/>
      <c r="J823" s="36"/>
    </row>
    <row r="824" spans="9:10" ht="13">
      <c r="I824" s="36"/>
      <c r="J824" s="36"/>
    </row>
    <row r="825" spans="9:10" ht="13">
      <c r="I825" s="36"/>
      <c r="J825" s="36"/>
    </row>
    <row r="826" spans="9:10" ht="13">
      <c r="I826" s="36"/>
      <c r="J826" s="36"/>
    </row>
    <row r="827" spans="9:10" ht="13">
      <c r="I827" s="36"/>
      <c r="J827" s="36"/>
    </row>
    <row r="828" spans="9:10" ht="13">
      <c r="I828" s="36"/>
      <c r="J828" s="36"/>
    </row>
    <row r="829" spans="9:10" ht="13">
      <c r="I829" s="36"/>
      <c r="J829" s="36"/>
    </row>
    <row r="830" spans="9:10" ht="13">
      <c r="I830" s="36"/>
      <c r="J830" s="36"/>
    </row>
    <row r="831" spans="9:10" ht="13">
      <c r="I831" s="36"/>
      <c r="J831" s="36"/>
    </row>
    <row r="832" spans="9:10" ht="13">
      <c r="I832" s="36"/>
      <c r="J832" s="36"/>
    </row>
    <row r="833" spans="9:10" ht="13">
      <c r="I833" s="36"/>
      <c r="J833" s="36"/>
    </row>
    <row r="834" spans="9:10" ht="13">
      <c r="I834" s="36"/>
      <c r="J834" s="36"/>
    </row>
    <row r="835" spans="9:10" ht="13">
      <c r="I835" s="36"/>
      <c r="J835" s="36"/>
    </row>
    <row r="836" spans="9:10" ht="13">
      <c r="I836" s="36"/>
      <c r="J836" s="36"/>
    </row>
    <row r="837" spans="9:10" ht="13">
      <c r="I837" s="36"/>
      <c r="J837" s="36"/>
    </row>
    <row r="838" spans="9:10" ht="13">
      <c r="I838" s="36"/>
      <c r="J838" s="36"/>
    </row>
    <row r="839" spans="9:10" ht="13">
      <c r="I839" s="36"/>
      <c r="J839" s="36"/>
    </row>
    <row r="840" spans="9:10" ht="13">
      <c r="I840" s="36"/>
      <c r="J840" s="36"/>
    </row>
    <row r="841" spans="9:10" ht="13">
      <c r="I841" s="36"/>
      <c r="J841" s="36"/>
    </row>
    <row r="842" spans="9:10" ht="13">
      <c r="I842" s="36"/>
      <c r="J842" s="36"/>
    </row>
    <row r="843" spans="9:10" ht="13">
      <c r="I843" s="36"/>
      <c r="J843" s="36"/>
    </row>
    <row r="844" spans="9:10" ht="13">
      <c r="I844" s="36"/>
      <c r="J844" s="36"/>
    </row>
    <row r="845" spans="9:10" ht="13">
      <c r="I845" s="36"/>
      <c r="J845" s="36"/>
    </row>
    <row r="846" spans="9:10" ht="13">
      <c r="I846" s="36"/>
      <c r="J846" s="36"/>
    </row>
    <row r="847" spans="9:10" ht="13">
      <c r="I847" s="36"/>
      <c r="J847" s="36"/>
    </row>
    <row r="848" spans="9:10" ht="13">
      <c r="I848" s="36"/>
      <c r="J848" s="36"/>
    </row>
    <row r="849" spans="9:10" ht="13">
      <c r="I849" s="36"/>
      <c r="J849" s="36"/>
    </row>
    <row r="850" spans="9:10" ht="13">
      <c r="I850" s="36"/>
      <c r="J850" s="36"/>
    </row>
    <row r="851" spans="9:10" ht="13">
      <c r="I851" s="36"/>
      <c r="J851" s="36"/>
    </row>
    <row r="852" spans="9:10" ht="13">
      <c r="I852" s="36"/>
      <c r="J852" s="36"/>
    </row>
    <row r="853" spans="9:10" ht="13">
      <c r="I853" s="36"/>
      <c r="J853" s="36"/>
    </row>
    <row r="854" spans="9:10" ht="13">
      <c r="I854" s="36"/>
      <c r="J854" s="36"/>
    </row>
    <row r="855" spans="9:10" ht="13">
      <c r="I855" s="36"/>
      <c r="J855" s="36"/>
    </row>
    <row r="856" spans="9:10" ht="13">
      <c r="I856" s="36"/>
      <c r="J856" s="36"/>
    </row>
    <row r="857" spans="9:10" ht="13">
      <c r="I857" s="36"/>
      <c r="J857" s="36"/>
    </row>
    <row r="858" spans="9:10" ht="13">
      <c r="I858" s="36"/>
      <c r="J858" s="36"/>
    </row>
    <row r="859" spans="9:10" ht="13">
      <c r="I859" s="36"/>
      <c r="J859" s="36"/>
    </row>
    <row r="860" spans="9:10" ht="13">
      <c r="I860" s="36"/>
      <c r="J860" s="36"/>
    </row>
    <row r="861" spans="9:10" ht="13">
      <c r="I861" s="36"/>
      <c r="J861" s="36"/>
    </row>
    <row r="862" spans="9:10" ht="13">
      <c r="I862" s="36"/>
      <c r="J862" s="36"/>
    </row>
    <row r="863" spans="9:10" ht="13">
      <c r="I863" s="36"/>
      <c r="J863" s="36"/>
    </row>
    <row r="864" spans="9:10" ht="13">
      <c r="I864" s="36"/>
      <c r="J864" s="36"/>
    </row>
    <row r="865" spans="9:10" ht="13">
      <c r="I865" s="36"/>
      <c r="J865" s="36"/>
    </row>
    <row r="866" spans="9:10" ht="13">
      <c r="I866" s="36"/>
      <c r="J866" s="36"/>
    </row>
    <row r="867" spans="9:10" ht="13">
      <c r="I867" s="36"/>
      <c r="J867" s="36"/>
    </row>
    <row r="868" spans="9:10" ht="13">
      <c r="I868" s="36"/>
      <c r="J868" s="36"/>
    </row>
    <row r="869" spans="9:10" ht="13">
      <c r="I869" s="36"/>
      <c r="J869" s="36"/>
    </row>
    <row r="870" spans="9:10" ht="13">
      <c r="I870" s="36"/>
      <c r="J870" s="36"/>
    </row>
    <row r="871" spans="9:10" ht="13">
      <c r="I871" s="36"/>
      <c r="J871" s="36"/>
    </row>
    <row r="872" spans="9:10" ht="13">
      <c r="I872" s="36"/>
      <c r="J872" s="36"/>
    </row>
    <row r="873" spans="9:10" ht="13">
      <c r="I873" s="36"/>
      <c r="J873" s="36"/>
    </row>
    <row r="874" spans="9:10" ht="13">
      <c r="I874" s="36"/>
      <c r="J874" s="36"/>
    </row>
    <row r="875" spans="9:10" ht="13">
      <c r="I875" s="36"/>
      <c r="J875" s="36"/>
    </row>
    <row r="876" spans="9:10" ht="13">
      <c r="I876" s="36"/>
      <c r="J876" s="36"/>
    </row>
    <row r="877" spans="9:10" ht="13">
      <c r="I877" s="36"/>
      <c r="J877" s="36"/>
    </row>
    <row r="878" spans="9:10" ht="13">
      <c r="I878" s="36"/>
      <c r="J878" s="36"/>
    </row>
    <row r="879" spans="9:10" ht="13">
      <c r="I879" s="36"/>
      <c r="J879" s="36"/>
    </row>
    <row r="880" spans="9:10" ht="13">
      <c r="I880" s="36"/>
      <c r="J880" s="36"/>
    </row>
    <row r="881" spans="9:10" ht="13">
      <c r="I881" s="36"/>
      <c r="J881" s="36"/>
    </row>
    <row r="882" spans="9:10" ht="13">
      <c r="I882" s="36"/>
      <c r="J882" s="36"/>
    </row>
    <row r="883" spans="9:10" ht="13">
      <c r="I883" s="36"/>
      <c r="J883" s="36"/>
    </row>
    <row r="884" spans="9:10" ht="13">
      <c r="I884" s="36"/>
      <c r="J884" s="36"/>
    </row>
    <row r="885" spans="9:10" ht="13">
      <c r="I885" s="36"/>
      <c r="J885" s="36"/>
    </row>
    <row r="886" spans="9:10" ht="13">
      <c r="I886" s="36"/>
      <c r="J886" s="36"/>
    </row>
    <row r="887" spans="9:10" ht="13">
      <c r="I887" s="36"/>
      <c r="J887" s="36"/>
    </row>
    <row r="888" spans="9:10" ht="13">
      <c r="I888" s="36"/>
      <c r="J888" s="36"/>
    </row>
    <row r="889" spans="9:10" ht="13">
      <c r="I889" s="36"/>
      <c r="J889" s="36"/>
    </row>
    <row r="890" spans="9:10" ht="13">
      <c r="I890" s="36"/>
      <c r="J890" s="36"/>
    </row>
    <row r="891" spans="9:10" ht="13">
      <c r="I891" s="36"/>
      <c r="J891" s="36"/>
    </row>
    <row r="892" spans="9:10" ht="13">
      <c r="I892" s="36"/>
      <c r="J892" s="36"/>
    </row>
    <row r="893" spans="9:10" ht="13">
      <c r="I893" s="36"/>
      <c r="J893" s="36"/>
    </row>
    <row r="894" spans="9:10" ht="13">
      <c r="I894" s="36"/>
      <c r="J894" s="36"/>
    </row>
    <row r="895" spans="9:10" ht="13">
      <c r="I895" s="36"/>
      <c r="J895" s="36"/>
    </row>
    <row r="896" spans="9:10" ht="13">
      <c r="I896" s="36"/>
      <c r="J896" s="36"/>
    </row>
    <row r="897" spans="9:10" ht="13">
      <c r="I897" s="36"/>
      <c r="J897" s="36"/>
    </row>
    <row r="898" spans="9:10" ht="13">
      <c r="I898" s="36"/>
      <c r="J898" s="36"/>
    </row>
    <row r="899" spans="9:10" ht="13">
      <c r="I899" s="36"/>
      <c r="J899" s="36"/>
    </row>
    <row r="900" spans="9:10" ht="13">
      <c r="I900" s="36"/>
      <c r="J900" s="36"/>
    </row>
    <row r="901" spans="9:10" ht="13">
      <c r="I901" s="36"/>
      <c r="J901" s="36"/>
    </row>
    <row r="902" spans="9:10" ht="13">
      <c r="I902" s="36"/>
      <c r="J902" s="36"/>
    </row>
    <row r="903" spans="9:10" ht="13">
      <c r="I903" s="36"/>
      <c r="J903" s="36"/>
    </row>
    <row r="904" spans="9:10" ht="13">
      <c r="I904" s="36"/>
      <c r="J904" s="36"/>
    </row>
    <row r="905" spans="9:10" ht="13">
      <c r="I905" s="36"/>
      <c r="J905" s="36"/>
    </row>
    <row r="906" spans="9:10" ht="13">
      <c r="I906" s="36"/>
      <c r="J906" s="36"/>
    </row>
    <row r="907" spans="9:10" ht="13">
      <c r="I907" s="36"/>
      <c r="J907" s="36"/>
    </row>
    <row r="908" spans="9:10" ht="13">
      <c r="I908" s="36"/>
      <c r="J908" s="36"/>
    </row>
    <row r="909" spans="9:10" ht="13">
      <c r="I909" s="36"/>
      <c r="J909" s="36"/>
    </row>
    <row r="910" spans="9:10" ht="13">
      <c r="I910" s="36"/>
      <c r="J910" s="36"/>
    </row>
    <row r="911" spans="9:10" ht="13">
      <c r="I911" s="36"/>
      <c r="J911" s="36"/>
    </row>
    <row r="912" spans="9:10" ht="13">
      <c r="I912" s="36"/>
      <c r="J912" s="36"/>
    </row>
    <row r="913" spans="9:10" ht="13">
      <c r="I913" s="36"/>
      <c r="J913" s="36"/>
    </row>
    <row r="914" spans="9:10" ht="13">
      <c r="I914" s="36"/>
      <c r="J914" s="36"/>
    </row>
    <row r="915" spans="9:10" ht="13">
      <c r="I915" s="36"/>
      <c r="J915" s="36"/>
    </row>
    <row r="916" spans="9:10" ht="13">
      <c r="I916" s="36"/>
      <c r="J916" s="36"/>
    </row>
    <row r="917" spans="9:10" ht="13">
      <c r="I917" s="36"/>
      <c r="J917" s="36"/>
    </row>
    <row r="918" spans="9:10" ht="13">
      <c r="I918" s="36"/>
      <c r="J918" s="36"/>
    </row>
    <row r="919" spans="9:10" ht="13">
      <c r="I919" s="36"/>
      <c r="J919" s="36"/>
    </row>
    <row r="920" spans="9:10" ht="13">
      <c r="I920" s="36"/>
      <c r="J920" s="36"/>
    </row>
    <row r="921" spans="9:10" ht="13">
      <c r="I921" s="36"/>
      <c r="J921" s="36"/>
    </row>
    <row r="922" spans="9:10" ht="13">
      <c r="I922" s="36"/>
      <c r="J922" s="36"/>
    </row>
    <row r="923" spans="9:10" ht="13">
      <c r="I923" s="36"/>
      <c r="J923" s="36"/>
    </row>
    <row r="924" spans="9:10" ht="13">
      <c r="I924" s="36"/>
      <c r="J924" s="36"/>
    </row>
    <row r="925" spans="9:10" ht="13">
      <c r="I925" s="36"/>
      <c r="J925" s="36"/>
    </row>
    <row r="926" spans="9:10" ht="13">
      <c r="I926" s="36"/>
      <c r="J926" s="36"/>
    </row>
    <row r="927" spans="9:10" ht="13">
      <c r="I927" s="36"/>
      <c r="J927" s="36"/>
    </row>
    <row r="928" spans="9:10" ht="13">
      <c r="I928" s="36"/>
      <c r="J928" s="36"/>
    </row>
    <row r="929" spans="9:10" ht="13">
      <c r="I929" s="36"/>
      <c r="J929" s="36"/>
    </row>
    <row r="930" spans="9:10" ht="13">
      <c r="I930" s="36"/>
      <c r="J930" s="36"/>
    </row>
    <row r="931" spans="9:10" ht="13">
      <c r="I931" s="36"/>
      <c r="J931" s="36"/>
    </row>
    <row r="932" spans="9:10" ht="13">
      <c r="I932" s="36"/>
      <c r="J932" s="36"/>
    </row>
    <row r="933" spans="9:10" ht="13">
      <c r="I933" s="36"/>
      <c r="J933" s="36"/>
    </row>
    <row r="934" spans="9:10" ht="13">
      <c r="I934" s="36"/>
      <c r="J934" s="36"/>
    </row>
    <row r="935" spans="9:10" ht="13">
      <c r="I935" s="36"/>
      <c r="J935" s="36"/>
    </row>
    <row r="936" spans="9:10" ht="13">
      <c r="I936" s="36"/>
      <c r="J936" s="36"/>
    </row>
    <row r="937" spans="9:10" ht="13">
      <c r="I937" s="36"/>
      <c r="J937" s="36"/>
    </row>
    <row r="938" spans="9:10" ht="13">
      <c r="I938" s="36"/>
      <c r="J938" s="36"/>
    </row>
    <row r="939" spans="9:10" ht="13">
      <c r="I939" s="36"/>
      <c r="J939" s="36"/>
    </row>
    <row r="940" spans="9:10" ht="13">
      <c r="I940" s="36"/>
      <c r="J940" s="36"/>
    </row>
    <row r="941" spans="9:10" ht="13">
      <c r="I941" s="36"/>
      <c r="J941" s="36"/>
    </row>
    <row r="942" spans="9:10" ht="13">
      <c r="I942" s="36"/>
      <c r="J942" s="36"/>
    </row>
    <row r="943" spans="9:10" ht="13">
      <c r="I943" s="36"/>
      <c r="J943" s="36"/>
    </row>
    <row r="944" spans="9:10" ht="13">
      <c r="I944" s="36"/>
      <c r="J944" s="36"/>
    </row>
    <row r="945" spans="9:10" ht="13">
      <c r="I945" s="36"/>
      <c r="J945" s="36"/>
    </row>
    <row r="946" spans="9:10" ht="13">
      <c r="I946" s="36"/>
      <c r="J946" s="36"/>
    </row>
    <row r="947" spans="9:10" ht="13">
      <c r="I947" s="36"/>
      <c r="J947" s="36"/>
    </row>
    <row r="948" spans="9:10" ht="13">
      <c r="I948" s="36"/>
      <c r="J948" s="36"/>
    </row>
    <row r="949" spans="9:10" ht="13">
      <c r="I949" s="36"/>
      <c r="J949" s="36"/>
    </row>
    <row r="950" spans="9:10" ht="13">
      <c r="I950" s="36"/>
      <c r="J950" s="36"/>
    </row>
    <row r="951" spans="9:10" ht="13">
      <c r="I951" s="36"/>
      <c r="J951" s="36"/>
    </row>
    <row r="952" spans="9:10" ht="13">
      <c r="I952" s="36"/>
      <c r="J952" s="36"/>
    </row>
    <row r="953" spans="9:10" ht="13">
      <c r="I953" s="36"/>
      <c r="J953" s="36"/>
    </row>
    <row r="954" spans="9:10" ht="13">
      <c r="I954" s="36"/>
      <c r="J954" s="36"/>
    </row>
    <row r="955" spans="9:10" ht="13">
      <c r="I955" s="36"/>
      <c r="J955" s="36"/>
    </row>
    <row r="956" spans="9:10" ht="13">
      <c r="I956" s="36"/>
      <c r="J956" s="36"/>
    </row>
    <row r="957" spans="9:10" ht="13">
      <c r="I957" s="36"/>
      <c r="J957" s="36"/>
    </row>
    <row r="958" spans="9:10" ht="13">
      <c r="I958" s="36"/>
      <c r="J958" s="36"/>
    </row>
    <row r="959" spans="9:10" ht="13">
      <c r="I959" s="36"/>
      <c r="J959" s="36"/>
    </row>
    <row r="960" spans="9:10" ht="13">
      <c r="I960" s="36"/>
      <c r="J960" s="36"/>
    </row>
    <row r="961" spans="9:10" ht="13">
      <c r="I961" s="36"/>
      <c r="J961" s="36"/>
    </row>
    <row r="962" spans="9:10" ht="13">
      <c r="I962" s="36"/>
      <c r="J962" s="36"/>
    </row>
    <row r="963" spans="9:10" ht="13">
      <c r="I963" s="36"/>
      <c r="J963" s="36"/>
    </row>
    <row r="964" spans="9:10" ht="13">
      <c r="I964" s="36"/>
      <c r="J964" s="36"/>
    </row>
    <row r="965" spans="9:10" ht="13">
      <c r="I965" s="36"/>
      <c r="J965" s="36"/>
    </row>
    <row r="966" spans="9:10" ht="13">
      <c r="I966" s="36"/>
      <c r="J966" s="36"/>
    </row>
    <row r="967" spans="9:10" ht="13">
      <c r="I967" s="36"/>
      <c r="J967" s="36"/>
    </row>
    <row r="968" spans="9:10" ht="13">
      <c r="I968" s="36"/>
      <c r="J968" s="36"/>
    </row>
    <row r="969" spans="9:10" ht="13">
      <c r="I969" s="36"/>
      <c r="J969" s="36"/>
    </row>
    <row r="970" spans="9:10" ht="13">
      <c r="I970" s="36"/>
      <c r="J970" s="36"/>
    </row>
    <row r="971" spans="9:10" ht="13">
      <c r="I971" s="36"/>
      <c r="J971" s="36"/>
    </row>
    <row r="972" spans="9:10" ht="13">
      <c r="I972" s="36"/>
      <c r="J972" s="36"/>
    </row>
    <row r="973" spans="9:10" ht="13">
      <c r="I973" s="36"/>
      <c r="J973" s="36"/>
    </row>
    <row r="974" spans="9:10" ht="13">
      <c r="I974" s="36"/>
      <c r="J974" s="36"/>
    </row>
    <row r="975" spans="9:10" ht="13">
      <c r="I975" s="36"/>
      <c r="J975" s="36"/>
    </row>
    <row r="976" spans="9:10" ht="13">
      <c r="I976" s="36"/>
      <c r="J976" s="36"/>
    </row>
    <row r="977" spans="9:10" ht="13">
      <c r="I977" s="36"/>
      <c r="J977" s="36"/>
    </row>
    <row r="978" spans="9:10" ht="13">
      <c r="I978" s="36"/>
      <c r="J978" s="36"/>
    </row>
    <row r="979" spans="9:10" ht="13">
      <c r="I979" s="36"/>
      <c r="J979" s="36"/>
    </row>
    <row r="980" spans="9:10" ht="13">
      <c r="I980" s="36"/>
      <c r="J980" s="36"/>
    </row>
    <row r="981" spans="9:10" ht="13">
      <c r="I981" s="36"/>
      <c r="J981" s="36"/>
    </row>
    <row r="982" spans="9:10" ht="13">
      <c r="I982" s="36"/>
      <c r="J982" s="36"/>
    </row>
    <row r="983" spans="9:10" ht="13">
      <c r="I983" s="36"/>
      <c r="J983" s="36"/>
    </row>
    <row r="984" spans="9:10" ht="13">
      <c r="I984" s="36"/>
      <c r="J984" s="36"/>
    </row>
    <row r="985" spans="9:10" ht="13">
      <c r="I985" s="36"/>
      <c r="J985" s="36"/>
    </row>
    <row r="986" spans="9:10" ht="13">
      <c r="I986" s="36"/>
      <c r="J986" s="36"/>
    </row>
    <row r="987" spans="9:10" ht="13">
      <c r="I987" s="36"/>
      <c r="J987" s="36"/>
    </row>
    <row r="988" spans="9:10" ht="13">
      <c r="I988" s="36"/>
      <c r="J988" s="36"/>
    </row>
    <row r="989" spans="9:10" ht="13">
      <c r="I989" s="36"/>
      <c r="J989" s="36"/>
    </row>
    <row r="990" spans="9:10" ht="13">
      <c r="I990" s="36"/>
      <c r="J990" s="36"/>
    </row>
    <row r="991" spans="9:10" ht="13">
      <c r="I991" s="36"/>
      <c r="J991" s="36"/>
    </row>
    <row r="992" spans="9:10" ht="13">
      <c r="I992" s="36"/>
      <c r="J992" s="36"/>
    </row>
    <row r="993" spans="9:10" ht="13">
      <c r="I993" s="36"/>
      <c r="J993" s="36"/>
    </row>
    <row r="994" spans="9:10" ht="13">
      <c r="I994" s="36"/>
      <c r="J994" s="36"/>
    </row>
    <row r="995" spans="9:10" ht="13">
      <c r="I995" s="36"/>
      <c r="J995" s="36"/>
    </row>
    <row r="996" spans="9:10" ht="13">
      <c r="I996" s="36"/>
      <c r="J996" s="36"/>
    </row>
    <row r="997" spans="9:10" ht="13">
      <c r="I997" s="36"/>
      <c r="J997" s="36"/>
    </row>
    <row r="998" spans="9:10" ht="13">
      <c r="I998" s="36"/>
      <c r="J998" s="36"/>
    </row>
    <row r="999" spans="9:10" ht="13">
      <c r="I999" s="36"/>
      <c r="J999" s="36"/>
    </row>
    <row r="1000" spans="9:10" ht="13">
      <c r="I1000" s="36"/>
      <c r="J1000" s="36"/>
    </row>
    <row r="1001" spans="9:10" ht="13">
      <c r="I1001" s="36"/>
      <c r="J1001" s="36"/>
    </row>
    <row r="1002" spans="9:10" ht="13">
      <c r="I1002" s="36"/>
      <c r="J1002" s="36"/>
    </row>
  </sheetData>
  <mergeCells count="2">
    <mergeCell ref="J3:J9"/>
    <mergeCell ref="J17:J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F1005"/>
  <sheetViews>
    <sheetView workbookViewId="0"/>
  </sheetViews>
  <sheetFormatPr baseColWidth="10" defaultColWidth="12.6640625" defaultRowHeight="15.75" customHeight="1"/>
  <cols>
    <col min="2" max="3" width="19.5" customWidth="1"/>
    <col min="4" max="4" width="22" customWidth="1"/>
    <col min="5" max="5" width="21.83203125" customWidth="1"/>
    <col min="6" max="6" width="19" customWidth="1"/>
    <col min="7" max="7" width="18.6640625" customWidth="1"/>
    <col min="8" max="8" width="14.5" customWidth="1"/>
    <col min="9" max="9" width="25.1640625" customWidth="1"/>
    <col min="10" max="10" width="34.6640625" customWidth="1"/>
    <col min="29" max="29" width="24.1640625" customWidth="1"/>
  </cols>
  <sheetData>
    <row r="1" spans="1:32" ht="15.75" customHeight="1">
      <c r="A1" s="39"/>
      <c r="B1" s="134"/>
      <c r="C1" s="83"/>
      <c r="D1" s="83"/>
      <c r="E1" s="40">
        <v>37</v>
      </c>
      <c r="F1" s="40">
        <v>31</v>
      </c>
      <c r="G1" s="40">
        <v>27</v>
      </c>
      <c r="H1" s="40"/>
      <c r="I1" s="35"/>
      <c r="J1" s="117"/>
      <c r="M1" s="1" t="s">
        <v>89</v>
      </c>
      <c r="N1" s="1"/>
      <c r="O1" s="1"/>
      <c r="P1" s="1"/>
      <c r="Q1" s="1"/>
      <c r="R1" s="1"/>
      <c r="S1" s="1"/>
      <c r="T1" s="1"/>
      <c r="U1" s="135"/>
      <c r="V1" s="135"/>
      <c r="W1" s="135"/>
      <c r="X1" s="1"/>
      <c r="Y1" s="1"/>
      <c r="AA1" s="1"/>
      <c r="AB1" s="1"/>
      <c r="AC1" s="1"/>
      <c r="AD1" s="1"/>
      <c r="AE1" s="1"/>
      <c r="AF1" s="1"/>
    </row>
    <row r="2" spans="1:32" ht="15.75" customHeight="1">
      <c r="A2" s="39"/>
      <c r="B2" s="134" t="s">
        <v>250</v>
      </c>
      <c r="C2" s="83" t="s">
        <v>90</v>
      </c>
      <c r="D2" s="83" t="s">
        <v>91</v>
      </c>
      <c r="E2" s="40" t="s">
        <v>251</v>
      </c>
      <c r="F2" s="40" t="s">
        <v>183</v>
      </c>
      <c r="G2" s="40" t="s">
        <v>162</v>
      </c>
      <c r="H2" s="40" t="s">
        <v>103</v>
      </c>
      <c r="I2" s="35" t="s">
        <v>104</v>
      </c>
      <c r="J2" s="117" t="s">
        <v>105</v>
      </c>
      <c r="M2" s="1" t="s">
        <v>93</v>
      </c>
      <c r="N2" s="1" t="s">
        <v>106</v>
      </c>
      <c r="O2" s="1" t="s">
        <v>107</v>
      </c>
      <c r="P2" s="1" t="s">
        <v>108</v>
      </c>
      <c r="Q2" s="1" t="s">
        <v>109</v>
      </c>
      <c r="R2" s="1" t="s">
        <v>110</v>
      </c>
      <c r="S2" s="1" t="s">
        <v>111</v>
      </c>
      <c r="T2" s="1" t="s">
        <v>112</v>
      </c>
      <c r="U2" s="135" t="s">
        <v>113</v>
      </c>
      <c r="V2" s="135" t="s">
        <v>114</v>
      </c>
      <c r="W2" s="135" t="s">
        <v>91</v>
      </c>
      <c r="X2" s="1" t="s">
        <v>94</v>
      </c>
      <c r="Y2" s="1" t="s">
        <v>95</v>
      </c>
      <c r="AA2" s="1" t="s">
        <v>115</v>
      </c>
      <c r="AB2" s="1"/>
      <c r="AC2" s="1" t="s">
        <v>116</v>
      </c>
      <c r="AD2" s="1" t="s">
        <v>117</v>
      </c>
      <c r="AE2" s="1" t="s">
        <v>3</v>
      </c>
      <c r="AF2" s="1" t="s">
        <v>2</v>
      </c>
    </row>
    <row r="3" spans="1:32" ht="15.75" customHeight="1">
      <c r="A3" s="52" t="s">
        <v>118</v>
      </c>
      <c r="B3" s="136"/>
      <c r="C3" s="53">
        <v>107400</v>
      </c>
      <c r="D3" s="53">
        <v>4</v>
      </c>
      <c r="E3" s="75">
        <v>4</v>
      </c>
      <c r="F3" s="54">
        <v>7</v>
      </c>
      <c r="G3" s="67"/>
      <c r="H3" s="111" t="s">
        <v>131</v>
      </c>
      <c r="I3" s="112" t="s">
        <v>125</v>
      </c>
      <c r="J3" s="242" t="s">
        <v>252</v>
      </c>
      <c r="K3" s="1" t="str">
        <f t="shared" ref="K3:K24" si="0">IF(L3=1,M3&amp;"-10","")</f>
        <v/>
      </c>
      <c r="T3" s="51"/>
      <c r="U3" s="137"/>
      <c r="V3" s="137"/>
      <c r="W3" s="137"/>
      <c r="AA3" s="33" t="str">
        <f t="shared" ref="AA3:AA33" si="1">IF(M3&lt;&gt;"",M3&amp;"-10","")</f>
        <v/>
      </c>
    </row>
    <row r="4" spans="1:32" ht="15.75" customHeight="1">
      <c r="A4" s="63" t="s">
        <v>123</v>
      </c>
      <c r="B4" s="138" t="s">
        <v>253</v>
      </c>
      <c r="C4" s="118">
        <v>7500</v>
      </c>
      <c r="D4" s="118">
        <v>4</v>
      </c>
      <c r="E4" s="119"/>
      <c r="F4" s="91">
        <v>7</v>
      </c>
      <c r="G4" s="64"/>
      <c r="H4" s="139" t="s">
        <v>119</v>
      </c>
      <c r="I4" s="109" t="s">
        <v>254</v>
      </c>
      <c r="J4" s="237"/>
      <c r="K4" s="1" t="str">
        <f t="shared" si="0"/>
        <v>9007500-10</v>
      </c>
      <c r="L4" s="1">
        <v>1</v>
      </c>
      <c r="M4" s="1">
        <v>9007500</v>
      </c>
      <c r="N4" s="103" t="s">
        <v>122</v>
      </c>
      <c r="O4" s="103" t="s">
        <v>122</v>
      </c>
      <c r="P4" s="103" t="s">
        <v>122</v>
      </c>
      <c r="Q4" s="103" t="s">
        <v>122</v>
      </c>
      <c r="R4" s="1" t="s">
        <v>255</v>
      </c>
      <c r="S4" s="1">
        <v>10000913</v>
      </c>
      <c r="U4" s="135">
        <v>3</v>
      </c>
      <c r="V4" s="135">
        <v>3</v>
      </c>
      <c r="W4" s="135">
        <v>3</v>
      </c>
      <c r="X4" s="1">
        <v>0.7</v>
      </c>
      <c r="Y4" s="1">
        <v>0.3</v>
      </c>
      <c r="AA4" s="33" t="str">
        <f t="shared" si="1"/>
        <v>9007500-10</v>
      </c>
      <c r="AC4" s="18" t="s">
        <v>19</v>
      </c>
      <c r="AD4" s="1">
        <v>1</v>
      </c>
      <c r="AE4" s="1"/>
      <c r="AF4" s="1"/>
    </row>
    <row r="5" spans="1:32" ht="15.75" customHeight="1">
      <c r="A5" s="63" t="s">
        <v>126</v>
      </c>
      <c r="B5" s="140" t="s">
        <v>134</v>
      </c>
      <c r="C5" s="118">
        <v>7600</v>
      </c>
      <c r="D5" s="118">
        <v>5</v>
      </c>
      <c r="E5" s="92"/>
      <c r="F5" s="91">
        <v>6</v>
      </c>
      <c r="G5" s="63"/>
      <c r="H5" s="139" t="s">
        <v>128</v>
      </c>
      <c r="I5" s="109" t="s">
        <v>256</v>
      </c>
      <c r="J5" s="237"/>
      <c r="K5" s="1" t="str">
        <f t="shared" si="0"/>
        <v>9007600-10</v>
      </c>
      <c r="L5" s="1">
        <v>1</v>
      </c>
      <c r="M5" s="1">
        <v>9007600</v>
      </c>
      <c r="N5" s="103" t="s">
        <v>122</v>
      </c>
      <c r="O5" s="103" t="s">
        <v>122</v>
      </c>
      <c r="P5" s="103" t="s">
        <v>122</v>
      </c>
      <c r="Q5" s="103" t="s">
        <v>122</v>
      </c>
      <c r="R5" s="1" t="s">
        <v>231</v>
      </c>
      <c r="S5" s="1">
        <v>10000913</v>
      </c>
      <c r="U5" s="135">
        <v>3</v>
      </c>
      <c r="V5" s="135">
        <v>3</v>
      </c>
      <c r="W5" s="135">
        <v>3</v>
      </c>
      <c r="X5" s="1">
        <v>0.7</v>
      </c>
      <c r="Y5" s="1">
        <v>0.3</v>
      </c>
      <c r="AA5" s="33" t="str">
        <f t="shared" si="1"/>
        <v>9007600-10</v>
      </c>
      <c r="AC5" s="18" t="s">
        <v>19</v>
      </c>
      <c r="AD5" s="1">
        <v>2</v>
      </c>
      <c r="AE5" s="1"/>
      <c r="AF5" s="1"/>
    </row>
    <row r="6" spans="1:32" ht="15.75" customHeight="1">
      <c r="A6" s="63" t="s">
        <v>127</v>
      </c>
      <c r="B6" s="138" t="s">
        <v>253</v>
      </c>
      <c r="C6" s="118">
        <v>7700</v>
      </c>
      <c r="D6" s="118">
        <v>5</v>
      </c>
      <c r="E6" s="118">
        <v>3</v>
      </c>
      <c r="F6" s="63"/>
      <c r="G6" s="64"/>
      <c r="H6" s="139" t="s">
        <v>119</v>
      </c>
      <c r="I6" s="109" t="s">
        <v>257</v>
      </c>
      <c r="J6" s="237"/>
      <c r="K6" s="1" t="str">
        <f t="shared" si="0"/>
        <v>9007700-10</v>
      </c>
      <c r="L6" s="1">
        <v>1</v>
      </c>
      <c r="M6" s="1">
        <v>9007700</v>
      </c>
      <c r="N6" s="103" t="s">
        <v>122</v>
      </c>
      <c r="O6" s="103" t="s">
        <v>122</v>
      </c>
      <c r="P6" s="103" t="s">
        <v>122</v>
      </c>
      <c r="Q6" s="103" t="s">
        <v>122</v>
      </c>
      <c r="R6" s="1" t="s">
        <v>255</v>
      </c>
      <c r="S6" s="1">
        <v>10000913</v>
      </c>
      <c r="U6" s="135">
        <v>4</v>
      </c>
      <c r="V6" s="135">
        <v>3</v>
      </c>
      <c r="W6" s="135">
        <v>3</v>
      </c>
      <c r="X6" s="1">
        <v>0.7</v>
      </c>
      <c r="Y6" s="1">
        <v>0.3</v>
      </c>
      <c r="AA6" s="33" t="str">
        <f t="shared" si="1"/>
        <v>9007700-10</v>
      </c>
      <c r="AC6" s="18" t="s">
        <v>19</v>
      </c>
      <c r="AD6" s="1">
        <v>3</v>
      </c>
      <c r="AE6" s="1"/>
      <c r="AF6" s="1"/>
    </row>
    <row r="7" spans="1:32" ht="15.75" customHeight="1">
      <c r="A7" s="63" t="s">
        <v>130</v>
      </c>
      <c r="B7" s="138" t="s">
        <v>253</v>
      </c>
      <c r="C7" s="118">
        <v>7800</v>
      </c>
      <c r="D7" s="118">
        <v>5</v>
      </c>
      <c r="E7" s="118">
        <v>3</v>
      </c>
      <c r="F7" s="63"/>
      <c r="G7" s="64"/>
      <c r="H7" s="139" t="s">
        <v>139</v>
      </c>
      <c r="I7" s="109" t="s">
        <v>258</v>
      </c>
      <c r="J7" s="237"/>
      <c r="K7" s="1" t="str">
        <f t="shared" si="0"/>
        <v>9007800-10</v>
      </c>
      <c r="L7" s="1">
        <v>1</v>
      </c>
      <c r="M7" s="1">
        <v>9007800</v>
      </c>
      <c r="N7" s="103" t="s">
        <v>122</v>
      </c>
      <c r="O7" s="103" t="s">
        <v>122</v>
      </c>
      <c r="P7" s="103" t="s">
        <v>122</v>
      </c>
      <c r="Q7" s="103" t="s">
        <v>122</v>
      </c>
      <c r="R7" s="1" t="s">
        <v>255</v>
      </c>
      <c r="S7" s="1">
        <v>10000913</v>
      </c>
      <c r="U7" s="135">
        <v>3</v>
      </c>
      <c r="V7" s="135">
        <v>3</v>
      </c>
      <c r="W7" s="135">
        <v>3</v>
      </c>
      <c r="X7" s="1">
        <v>0.7</v>
      </c>
      <c r="Y7" s="1">
        <v>0.3</v>
      </c>
      <c r="AA7" s="33" t="str">
        <f t="shared" si="1"/>
        <v>9007800-10</v>
      </c>
      <c r="AC7" s="18" t="s">
        <v>19</v>
      </c>
      <c r="AD7" s="1">
        <v>4</v>
      </c>
      <c r="AE7" s="1"/>
      <c r="AF7" s="1"/>
    </row>
    <row r="8" spans="1:32" ht="15.75" customHeight="1">
      <c r="A8" s="52" t="s">
        <v>133</v>
      </c>
      <c r="B8" s="136"/>
      <c r="C8" s="53">
        <v>107900</v>
      </c>
      <c r="D8" s="53">
        <v>5</v>
      </c>
      <c r="E8" s="75">
        <v>3</v>
      </c>
      <c r="F8" s="52">
        <v>8</v>
      </c>
      <c r="G8" s="67"/>
      <c r="H8" s="111" t="s">
        <v>131</v>
      </c>
      <c r="I8" s="112" t="s">
        <v>125</v>
      </c>
      <c r="J8" s="237"/>
      <c r="K8" s="1" t="str">
        <f t="shared" si="0"/>
        <v/>
      </c>
      <c r="U8" s="137"/>
      <c r="V8" s="137"/>
      <c r="W8" s="137"/>
      <c r="AA8" s="33" t="str">
        <f t="shared" si="1"/>
        <v/>
      </c>
    </row>
    <row r="9" spans="1:32" ht="15.75" customHeight="1">
      <c r="A9" s="52" t="s">
        <v>136</v>
      </c>
      <c r="B9" s="136"/>
      <c r="C9" s="53">
        <v>8000</v>
      </c>
      <c r="D9" s="53">
        <v>5</v>
      </c>
      <c r="E9" s="75">
        <v>4</v>
      </c>
      <c r="F9" s="52">
        <v>8</v>
      </c>
      <c r="G9" s="67"/>
      <c r="H9" s="114" t="s">
        <v>224</v>
      </c>
      <c r="I9" s="112" t="s">
        <v>125</v>
      </c>
      <c r="J9" s="237"/>
      <c r="K9" s="1" t="str">
        <f t="shared" si="0"/>
        <v/>
      </c>
      <c r="U9" s="137"/>
      <c r="V9" s="137"/>
      <c r="W9" s="137"/>
      <c r="AA9" s="33" t="str">
        <f t="shared" si="1"/>
        <v/>
      </c>
    </row>
    <row r="10" spans="1:32" ht="15.75" customHeight="1">
      <c r="A10" s="52" t="s">
        <v>138</v>
      </c>
      <c r="B10" s="136"/>
      <c r="C10" s="53">
        <v>108400</v>
      </c>
      <c r="D10" s="53">
        <v>5</v>
      </c>
      <c r="E10" s="75">
        <v>3</v>
      </c>
      <c r="F10" s="54">
        <v>8</v>
      </c>
      <c r="G10" s="54">
        <v>5</v>
      </c>
      <c r="H10" s="111" t="s">
        <v>131</v>
      </c>
      <c r="I10" s="112" t="s">
        <v>125</v>
      </c>
      <c r="J10" s="237"/>
      <c r="K10" s="1" t="str">
        <f t="shared" si="0"/>
        <v/>
      </c>
      <c r="U10" s="137"/>
      <c r="V10" s="137"/>
      <c r="W10" s="137"/>
      <c r="AA10" s="33" t="str">
        <f t="shared" si="1"/>
        <v/>
      </c>
    </row>
    <row r="11" spans="1:32" ht="15.75" customHeight="1">
      <c r="A11" s="130"/>
      <c r="B11" s="141" t="s">
        <v>253</v>
      </c>
      <c r="C11" s="130" t="s">
        <v>259</v>
      </c>
      <c r="D11" s="131"/>
      <c r="E11" s="130">
        <v>4</v>
      </c>
      <c r="F11" s="131"/>
      <c r="G11" s="142"/>
      <c r="H11" s="130" t="s">
        <v>131</v>
      </c>
      <c r="I11" s="133" t="s">
        <v>260</v>
      </c>
      <c r="J11" s="62"/>
      <c r="K11" s="1" t="str">
        <f t="shared" si="0"/>
        <v>900105400-10</v>
      </c>
      <c r="L11" s="1">
        <v>1</v>
      </c>
      <c r="M11" s="1">
        <v>900105400</v>
      </c>
      <c r="N11" s="103" t="s">
        <v>122</v>
      </c>
      <c r="O11" s="103" t="s">
        <v>122</v>
      </c>
      <c r="P11" s="103" t="s">
        <v>122</v>
      </c>
      <c r="Q11" s="143" t="s">
        <v>261</v>
      </c>
      <c r="R11" s="1" t="s">
        <v>262</v>
      </c>
      <c r="S11" s="104">
        <v>10001627</v>
      </c>
      <c r="U11" s="135">
        <v>3</v>
      </c>
      <c r="V11" s="135">
        <v>6</v>
      </c>
      <c r="W11" s="135">
        <v>1</v>
      </c>
      <c r="X11" s="1">
        <v>0.7</v>
      </c>
      <c r="Y11" s="1">
        <v>0.3</v>
      </c>
      <c r="AA11" s="33" t="str">
        <f t="shared" si="1"/>
        <v>900105400-10</v>
      </c>
      <c r="AC11" s="18" t="s">
        <v>17</v>
      </c>
      <c r="AD11" s="1">
        <v>14</v>
      </c>
      <c r="AE11" s="1"/>
      <c r="AF11" s="1"/>
    </row>
    <row r="12" spans="1:32" ht="15.75" customHeight="1">
      <c r="A12" s="130"/>
      <c r="B12" s="144" t="s">
        <v>253</v>
      </c>
      <c r="C12" s="130" t="s">
        <v>263</v>
      </c>
      <c r="D12" s="131"/>
      <c r="E12" s="130">
        <v>4</v>
      </c>
      <c r="F12" s="131"/>
      <c r="G12" s="142"/>
      <c r="H12" s="130" t="s">
        <v>128</v>
      </c>
      <c r="I12" s="133" t="s">
        <v>264</v>
      </c>
      <c r="J12" s="62"/>
      <c r="K12" s="1" t="str">
        <f t="shared" si="0"/>
        <v>9006100-10</v>
      </c>
      <c r="L12" s="1">
        <v>1</v>
      </c>
      <c r="M12" s="1">
        <v>9006100</v>
      </c>
      <c r="N12" s="103" t="s">
        <v>122</v>
      </c>
      <c r="O12" s="103" t="s">
        <v>122</v>
      </c>
      <c r="P12" s="103" t="s">
        <v>122</v>
      </c>
      <c r="Q12" s="103" t="s">
        <v>122</v>
      </c>
      <c r="R12" s="1" t="s">
        <v>255</v>
      </c>
      <c r="S12" s="1">
        <v>10000913</v>
      </c>
      <c r="U12" s="135">
        <v>3</v>
      </c>
      <c r="V12" s="135">
        <v>3</v>
      </c>
      <c r="W12" s="135">
        <v>3</v>
      </c>
      <c r="X12" s="1">
        <v>0.7</v>
      </c>
      <c r="Y12" s="1">
        <v>0.3</v>
      </c>
      <c r="AA12" s="33" t="str">
        <f t="shared" si="1"/>
        <v>9006100-10</v>
      </c>
      <c r="AC12" s="18" t="s">
        <v>17</v>
      </c>
      <c r="AD12" s="1">
        <v>15</v>
      </c>
      <c r="AE12" s="1"/>
      <c r="AF12" s="1"/>
    </row>
    <row r="13" spans="1:32" ht="15.75" customHeight="1">
      <c r="A13" s="76" t="s">
        <v>143</v>
      </c>
      <c r="B13" s="145"/>
      <c r="C13" s="76" t="s">
        <v>239</v>
      </c>
      <c r="D13" s="78"/>
      <c r="E13" s="78"/>
      <c r="F13" s="78"/>
      <c r="G13" s="79">
        <v>6</v>
      </c>
      <c r="H13" s="76" t="s">
        <v>193</v>
      </c>
      <c r="I13" s="115"/>
      <c r="J13" s="62"/>
      <c r="K13" s="1" t="str">
        <f t="shared" si="0"/>
        <v>70007600-10</v>
      </c>
      <c r="L13" s="1">
        <v>1</v>
      </c>
      <c r="M13" s="4">
        <v>70007600</v>
      </c>
      <c r="N13" s="103" t="s">
        <v>122</v>
      </c>
      <c r="O13" s="103" t="s">
        <v>122</v>
      </c>
      <c r="P13" s="103" t="s">
        <v>122</v>
      </c>
      <c r="Q13" s="103" t="s">
        <v>122</v>
      </c>
      <c r="R13" s="103" t="s">
        <v>214</v>
      </c>
      <c r="S13" s="1">
        <v>10000895</v>
      </c>
      <c r="U13" s="146" t="s">
        <v>122</v>
      </c>
      <c r="V13" s="146" t="s">
        <v>122</v>
      </c>
      <c r="W13" s="146" t="s">
        <v>122</v>
      </c>
      <c r="X13" s="1">
        <v>0.6</v>
      </c>
      <c r="Y13" s="1">
        <v>0.4</v>
      </c>
      <c r="AA13" s="33" t="str">
        <f t="shared" si="1"/>
        <v>70007600-10</v>
      </c>
      <c r="AC13" s="18" t="s">
        <v>19</v>
      </c>
      <c r="AD13" s="1">
        <v>5</v>
      </c>
      <c r="AE13" s="1"/>
      <c r="AF13" s="1"/>
    </row>
    <row r="14" spans="1:32" ht="15.75" customHeight="1">
      <c r="A14" s="40"/>
      <c r="B14" s="147"/>
      <c r="C14" s="39"/>
      <c r="D14" s="39"/>
      <c r="E14" s="39"/>
      <c r="F14" s="39"/>
      <c r="G14" s="39"/>
      <c r="H14" s="40"/>
      <c r="I14" s="36"/>
      <c r="J14" s="62"/>
      <c r="K14" s="1" t="str">
        <f t="shared" si="0"/>
        <v/>
      </c>
      <c r="U14" s="137"/>
      <c r="V14" s="137"/>
      <c r="W14" s="137"/>
      <c r="AA14" s="33" t="str">
        <f t="shared" si="1"/>
        <v/>
      </c>
    </row>
    <row r="15" spans="1:32" ht="15.75" customHeight="1">
      <c r="A15" s="40"/>
      <c r="B15" s="147"/>
      <c r="C15" s="39"/>
      <c r="D15" s="89"/>
      <c r="E15" s="39"/>
      <c r="F15" s="39"/>
      <c r="G15" s="39"/>
      <c r="H15" s="40"/>
      <c r="I15" s="36"/>
      <c r="J15" s="62"/>
      <c r="K15" s="1" t="str">
        <f t="shared" si="0"/>
        <v/>
      </c>
      <c r="U15" s="137"/>
      <c r="V15" s="137"/>
      <c r="W15" s="137"/>
      <c r="AA15" s="33" t="str">
        <f t="shared" si="1"/>
        <v/>
      </c>
    </row>
    <row r="16" spans="1:32" ht="15.75" customHeight="1">
      <c r="A16" s="39"/>
      <c r="B16" s="147"/>
      <c r="C16" s="39"/>
      <c r="D16" s="39"/>
      <c r="E16" s="39"/>
      <c r="F16" s="39"/>
      <c r="G16" s="39"/>
      <c r="H16" s="39"/>
      <c r="I16" s="36"/>
      <c r="J16" s="36"/>
      <c r="K16" s="1" t="str">
        <f t="shared" si="0"/>
        <v/>
      </c>
      <c r="U16" s="137"/>
      <c r="V16" s="137"/>
      <c r="W16" s="137"/>
      <c r="AA16" s="33" t="str">
        <f t="shared" si="1"/>
        <v/>
      </c>
    </row>
    <row r="17" spans="1:32" ht="15.75" customHeight="1">
      <c r="A17" s="40" t="s">
        <v>137</v>
      </c>
      <c r="B17" s="148"/>
      <c r="C17" s="89"/>
      <c r="D17" s="89"/>
      <c r="E17" s="39"/>
      <c r="F17" s="39"/>
      <c r="G17" s="39"/>
      <c r="H17" s="39"/>
      <c r="I17" s="36"/>
      <c r="J17" s="36"/>
      <c r="K17" s="1" t="str">
        <f t="shared" si="0"/>
        <v/>
      </c>
      <c r="U17" s="137"/>
      <c r="V17" s="137"/>
      <c r="W17" s="137"/>
      <c r="AA17" s="33" t="str">
        <f t="shared" si="1"/>
        <v/>
      </c>
    </row>
    <row r="18" spans="1:32" ht="15.75" customHeight="1">
      <c r="A18" s="52" t="s">
        <v>181</v>
      </c>
      <c r="B18" s="149"/>
      <c r="C18" s="52">
        <v>1081</v>
      </c>
      <c r="D18" s="85"/>
      <c r="E18" s="67"/>
      <c r="F18" s="67"/>
      <c r="G18" s="67"/>
      <c r="H18" s="67"/>
      <c r="I18" s="112" t="s">
        <v>125</v>
      </c>
      <c r="J18" s="242" t="s">
        <v>265</v>
      </c>
      <c r="K18" s="1" t="str">
        <f t="shared" si="0"/>
        <v/>
      </c>
      <c r="U18" s="137"/>
      <c r="V18" s="137"/>
      <c r="W18" s="137"/>
      <c r="AA18" s="33" t="str">
        <f t="shared" si="1"/>
        <v/>
      </c>
    </row>
    <row r="19" spans="1:32" ht="15.75" customHeight="1">
      <c r="A19" s="63" t="s">
        <v>222</v>
      </c>
      <c r="B19" s="150" t="s">
        <v>266</v>
      </c>
      <c r="C19" s="63">
        <v>1082</v>
      </c>
      <c r="D19" s="64"/>
      <c r="E19" s="63">
        <v>4</v>
      </c>
      <c r="F19" s="64"/>
      <c r="G19" s="64"/>
      <c r="H19" s="63" t="s">
        <v>119</v>
      </c>
      <c r="I19" s="109" t="s">
        <v>267</v>
      </c>
      <c r="J19" s="237"/>
      <c r="K19" s="1" t="str">
        <f t="shared" si="0"/>
        <v>900108200-10</v>
      </c>
      <c r="L19" s="1">
        <v>1</v>
      </c>
      <c r="M19" s="1">
        <v>900108200</v>
      </c>
      <c r="N19" s="103" t="s">
        <v>122</v>
      </c>
      <c r="O19" s="103" t="s">
        <v>122</v>
      </c>
      <c r="P19" s="103" t="s">
        <v>122</v>
      </c>
      <c r="Q19" s="103" t="s">
        <v>122</v>
      </c>
      <c r="R19" s="1" t="s">
        <v>231</v>
      </c>
      <c r="S19" s="1">
        <v>10000913</v>
      </c>
      <c r="U19" s="137"/>
      <c r="V19" s="137"/>
      <c r="W19" s="137"/>
      <c r="X19" s="1">
        <v>1</v>
      </c>
      <c r="AA19" s="33" t="str">
        <f t="shared" si="1"/>
        <v>900108200-10</v>
      </c>
      <c r="AC19" s="18" t="s">
        <v>19</v>
      </c>
      <c r="AD19" s="1">
        <v>6</v>
      </c>
      <c r="AE19" s="1">
        <v>30</v>
      </c>
      <c r="AF19" s="1">
        <v>60</v>
      </c>
    </row>
    <row r="20" spans="1:32" ht="15.75" customHeight="1">
      <c r="A20" s="63" t="s">
        <v>246</v>
      </c>
      <c r="B20" s="150" t="s">
        <v>266</v>
      </c>
      <c r="C20" s="63">
        <v>83</v>
      </c>
      <c r="D20" s="64"/>
      <c r="E20" s="63">
        <v>3</v>
      </c>
      <c r="F20" s="64"/>
      <c r="G20" s="64"/>
      <c r="H20" s="63" t="s">
        <v>119</v>
      </c>
      <c r="I20" s="109" t="s">
        <v>268</v>
      </c>
      <c r="J20" s="237"/>
      <c r="K20" s="1" t="str">
        <f t="shared" si="0"/>
        <v>9008300-10</v>
      </c>
      <c r="L20" s="1">
        <v>1</v>
      </c>
      <c r="M20" s="1">
        <v>9008300</v>
      </c>
      <c r="N20" s="103" t="s">
        <v>122</v>
      </c>
      <c r="O20" s="103" t="s">
        <v>122</v>
      </c>
      <c r="P20" s="103" t="s">
        <v>122</v>
      </c>
      <c r="Q20" s="103" t="s">
        <v>122</v>
      </c>
      <c r="R20" s="1" t="s">
        <v>231</v>
      </c>
      <c r="S20" s="1">
        <v>10000913</v>
      </c>
      <c r="U20" s="137"/>
      <c r="V20" s="137"/>
      <c r="W20" s="137"/>
      <c r="X20" s="1">
        <v>1</v>
      </c>
      <c r="AA20" s="33" t="str">
        <f t="shared" si="1"/>
        <v>9008300-10</v>
      </c>
      <c r="AC20" s="18" t="s">
        <v>19</v>
      </c>
      <c r="AD20" s="1">
        <v>7</v>
      </c>
      <c r="AE20" s="1">
        <v>30</v>
      </c>
      <c r="AF20" s="1">
        <v>60</v>
      </c>
    </row>
    <row r="21" spans="1:32" ht="15.75" customHeight="1">
      <c r="A21" s="130"/>
      <c r="B21" s="141" t="s">
        <v>253</v>
      </c>
      <c r="C21" s="130" t="s">
        <v>269</v>
      </c>
      <c r="D21" s="131"/>
      <c r="E21" s="130">
        <v>4</v>
      </c>
      <c r="F21" s="131"/>
      <c r="G21" s="142"/>
      <c r="H21" s="130" t="s">
        <v>139</v>
      </c>
      <c r="I21" s="133" t="s">
        <v>270</v>
      </c>
      <c r="J21" s="62"/>
      <c r="K21" s="1" t="str">
        <f t="shared" si="0"/>
        <v>9005500-10</v>
      </c>
      <c r="L21" s="1">
        <v>1</v>
      </c>
      <c r="M21" s="1">
        <v>9005500</v>
      </c>
      <c r="N21" s="103" t="s">
        <v>122</v>
      </c>
      <c r="O21" s="103" t="s">
        <v>122</v>
      </c>
      <c r="P21" s="103" t="s">
        <v>122</v>
      </c>
      <c r="Q21" s="103" t="s">
        <v>122</v>
      </c>
      <c r="R21" s="1" t="s">
        <v>231</v>
      </c>
      <c r="S21" s="1">
        <v>10000913</v>
      </c>
      <c r="T21" s="1"/>
      <c r="U21" s="135"/>
      <c r="V21" s="135"/>
      <c r="W21" s="135"/>
      <c r="X21" s="1">
        <v>1</v>
      </c>
      <c r="AA21" s="33" t="str">
        <f t="shared" si="1"/>
        <v>9005500-10</v>
      </c>
      <c r="AC21" s="18" t="s">
        <v>17</v>
      </c>
      <c r="AD21" s="1">
        <v>16</v>
      </c>
      <c r="AE21" s="1">
        <v>25</v>
      </c>
      <c r="AF21" s="1">
        <v>50</v>
      </c>
    </row>
    <row r="22" spans="1:32" ht="15.75" customHeight="1">
      <c r="A22" s="130"/>
      <c r="B22" s="144"/>
      <c r="C22" s="151" t="s">
        <v>271</v>
      </c>
      <c r="D22" s="131"/>
      <c r="E22" s="131"/>
      <c r="F22" s="131"/>
      <c r="G22" s="142"/>
      <c r="H22" s="130"/>
      <c r="I22" s="152" t="s">
        <v>272</v>
      </c>
      <c r="J22" s="36"/>
      <c r="K22" s="1" t="str">
        <f t="shared" si="0"/>
        <v/>
      </c>
      <c r="U22" s="137"/>
      <c r="V22" s="137"/>
      <c r="W22" s="137"/>
      <c r="AA22" s="33" t="str">
        <f t="shared" si="1"/>
        <v/>
      </c>
    </row>
    <row r="23" spans="1:32" ht="15.75" customHeight="1">
      <c r="A23" s="76" t="s">
        <v>273</v>
      </c>
      <c r="B23" s="145"/>
      <c r="C23" s="76" t="s">
        <v>239</v>
      </c>
      <c r="D23" s="78"/>
      <c r="E23" s="78"/>
      <c r="F23" s="78"/>
      <c r="G23" s="79">
        <v>6</v>
      </c>
      <c r="H23" s="76" t="s">
        <v>238</v>
      </c>
      <c r="I23" s="115"/>
      <c r="J23" s="36"/>
      <c r="K23" s="1" t="str">
        <f t="shared" si="0"/>
        <v>70007500-10</v>
      </c>
      <c r="L23" s="1">
        <v>1</v>
      </c>
      <c r="M23" s="4">
        <v>70007500</v>
      </c>
      <c r="N23" s="103" t="s">
        <v>122</v>
      </c>
      <c r="O23" s="103" t="s">
        <v>122</v>
      </c>
      <c r="P23" s="103" t="s">
        <v>122</v>
      </c>
      <c r="Q23" s="103" t="s">
        <v>122</v>
      </c>
      <c r="R23" s="103" t="s">
        <v>248</v>
      </c>
      <c r="S23" s="1">
        <v>10000913</v>
      </c>
      <c r="U23" s="146" t="s">
        <v>122</v>
      </c>
      <c r="V23" s="146" t="s">
        <v>122</v>
      </c>
      <c r="W23" s="146" t="s">
        <v>122</v>
      </c>
      <c r="X23" s="1">
        <v>1</v>
      </c>
      <c r="AA23" s="33" t="str">
        <f t="shared" si="1"/>
        <v>70007500-10</v>
      </c>
      <c r="AC23" s="18" t="s">
        <v>19</v>
      </c>
      <c r="AD23" s="1">
        <v>8</v>
      </c>
      <c r="AE23" s="1">
        <v>30</v>
      </c>
      <c r="AF23" s="1">
        <v>60</v>
      </c>
    </row>
    <row r="24" spans="1:32" ht="15.75" customHeight="1">
      <c r="A24" s="40"/>
      <c r="B24" s="147"/>
      <c r="C24" s="39"/>
      <c r="D24" s="39"/>
      <c r="E24" s="39"/>
      <c r="F24" s="39"/>
      <c r="G24" s="39"/>
      <c r="H24" s="40"/>
      <c r="I24" s="36"/>
      <c r="J24" s="62"/>
      <c r="K24" s="1" t="str">
        <f t="shared" si="0"/>
        <v/>
      </c>
      <c r="U24" s="137"/>
      <c r="V24" s="137"/>
      <c r="W24" s="137"/>
      <c r="AA24" s="33" t="str">
        <f t="shared" si="1"/>
        <v/>
      </c>
    </row>
    <row r="25" spans="1:32" ht="15.75" customHeight="1">
      <c r="A25" s="39"/>
      <c r="B25" s="147"/>
      <c r="C25" s="39"/>
      <c r="D25" s="39"/>
      <c r="E25" s="39"/>
      <c r="F25" s="39"/>
      <c r="G25" s="39"/>
      <c r="H25" s="68"/>
      <c r="I25" s="36"/>
      <c r="J25" s="62"/>
      <c r="U25" s="137"/>
      <c r="V25" s="137"/>
      <c r="W25" s="137"/>
      <c r="AA25" s="33" t="str">
        <f t="shared" si="1"/>
        <v/>
      </c>
    </row>
    <row r="26" spans="1:32" ht="15.75" customHeight="1">
      <c r="A26" s="40" t="s">
        <v>96</v>
      </c>
      <c r="B26" s="147"/>
      <c r="C26" s="39"/>
      <c r="D26" s="39"/>
      <c r="E26" s="40">
        <v>3</v>
      </c>
      <c r="F26" s="42">
        <v>6</v>
      </c>
      <c r="G26" s="42">
        <v>5</v>
      </c>
      <c r="H26" s="68"/>
      <c r="I26" s="36"/>
      <c r="J26" s="36"/>
      <c r="U26" s="137"/>
      <c r="V26" s="137"/>
      <c r="W26" s="137"/>
      <c r="AA26" s="33" t="str">
        <f t="shared" si="1"/>
        <v/>
      </c>
    </row>
    <row r="27" spans="1:32" ht="15.75" customHeight="1">
      <c r="A27" s="40" t="s">
        <v>97</v>
      </c>
      <c r="B27" s="147"/>
      <c r="C27" s="39"/>
      <c r="D27" s="39"/>
      <c r="E27" s="40">
        <v>4</v>
      </c>
      <c r="F27" s="42">
        <v>7</v>
      </c>
      <c r="G27" s="42">
        <v>6</v>
      </c>
      <c r="H27" s="68"/>
      <c r="I27" s="36"/>
      <c r="J27" s="36"/>
      <c r="U27" s="137"/>
      <c r="V27" s="137"/>
      <c r="W27" s="137"/>
      <c r="AA27" s="33" t="str">
        <f t="shared" si="1"/>
        <v/>
      </c>
    </row>
    <row r="28" spans="1:32" ht="15.75" customHeight="1">
      <c r="B28" s="137"/>
      <c r="I28" s="36"/>
      <c r="J28" s="36"/>
      <c r="U28" s="137"/>
      <c r="V28" s="137"/>
      <c r="W28" s="137"/>
      <c r="AA28" s="33" t="str">
        <f t="shared" si="1"/>
        <v/>
      </c>
    </row>
    <row r="29" spans="1:32" ht="15.75" customHeight="1">
      <c r="B29" s="137"/>
      <c r="I29" s="36"/>
      <c r="J29" s="36"/>
      <c r="K29" s="70" t="s">
        <v>144</v>
      </c>
      <c r="L29" s="71"/>
      <c r="M29" s="71"/>
      <c r="N29" s="71"/>
      <c r="O29" s="71"/>
      <c r="P29" s="71"/>
      <c r="U29" s="137"/>
      <c r="V29" s="137"/>
      <c r="W29" s="137"/>
      <c r="AA29" s="33" t="str">
        <f t="shared" si="1"/>
        <v/>
      </c>
    </row>
    <row r="30" spans="1:32" ht="15.75" customHeight="1">
      <c r="B30" s="137"/>
      <c r="I30" s="36"/>
      <c r="J30" s="36"/>
      <c r="K30" s="33" t="e">
        <f ca="1">_xludf.textjoin(",",TRUE,K3:K15)</f>
        <v>#NAME?</v>
      </c>
      <c r="S30" s="1"/>
      <c r="T30" s="1"/>
      <c r="U30" s="135"/>
      <c r="V30" s="135"/>
      <c r="W30" s="135"/>
      <c r="AA30" s="33" t="str">
        <f t="shared" si="1"/>
        <v/>
      </c>
    </row>
    <row r="31" spans="1:32" ht="15.75" customHeight="1">
      <c r="B31" s="137"/>
      <c r="I31" s="36"/>
      <c r="J31" s="36"/>
      <c r="K31" s="33" t="e">
        <f ca="1">_xludf.textjoin(",",TRUE,K18:K24)</f>
        <v>#NAME?</v>
      </c>
      <c r="U31" s="137"/>
      <c r="V31" s="137"/>
      <c r="W31" s="137"/>
      <c r="AA31" s="33" t="str">
        <f t="shared" si="1"/>
        <v/>
      </c>
    </row>
    <row r="32" spans="1:32" ht="15.75" customHeight="1">
      <c r="B32" s="137"/>
      <c r="I32" s="36"/>
      <c r="J32" s="36"/>
      <c r="U32" s="137"/>
      <c r="V32" s="137"/>
      <c r="W32" s="137"/>
      <c r="AA32" s="33" t="str">
        <f t="shared" si="1"/>
        <v/>
      </c>
    </row>
    <row r="33" spans="2:27" ht="15.75" customHeight="1">
      <c r="B33" s="137"/>
      <c r="I33" s="36"/>
      <c r="J33" s="36"/>
      <c r="K33" s="72" t="s">
        <v>57</v>
      </c>
      <c r="L33" s="73"/>
      <c r="M33" s="73"/>
      <c r="N33" s="73"/>
      <c r="O33" s="73"/>
      <c r="P33" s="73"/>
      <c r="U33" s="137"/>
      <c r="V33" s="137"/>
      <c r="W33" s="137"/>
      <c r="AA33" s="33" t="str">
        <f t="shared" si="1"/>
        <v/>
      </c>
    </row>
    <row r="34" spans="2:27" ht="15.75" customHeight="1">
      <c r="B34" s="137"/>
      <c r="I34" s="36"/>
      <c r="J34" s="36"/>
      <c r="K34" s="33" t="e">
        <f ca="1">_xludf.textjoin(",",TRUE,AA3:AA13)</f>
        <v>#NAME?</v>
      </c>
      <c r="U34" s="137"/>
      <c r="V34" s="137"/>
      <c r="W34" s="137"/>
    </row>
    <row r="35" spans="2:27" ht="15.75" customHeight="1">
      <c r="B35" s="137"/>
      <c r="I35" s="36"/>
      <c r="J35" s="36"/>
      <c r="K35" s="33" t="e">
        <f ca="1">_xludf.textjoin(",",TRUE,AA18:AA23)</f>
        <v>#NAME?</v>
      </c>
      <c r="U35" s="137"/>
      <c r="V35" s="137"/>
      <c r="W35" s="137"/>
    </row>
    <row r="36" spans="2:27" ht="15.75" customHeight="1">
      <c r="B36" s="137"/>
      <c r="I36" s="36"/>
      <c r="J36" s="36"/>
      <c r="U36" s="137"/>
      <c r="V36" s="137"/>
      <c r="W36" s="137"/>
    </row>
    <row r="37" spans="2:27" ht="15.75" customHeight="1">
      <c r="B37" s="137"/>
      <c r="I37" s="36"/>
      <c r="J37" s="36"/>
      <c r="U37" s="137"/>
      <c r="V37" s="137"/>
      <c r="W37" s="137"/>
    </row>
    <row r="38" spans="2:27" ht="15.75" customHeight="1">
      <c r="B38" s="137"/>
      <c r="I38" s="36"/>
      <c r="J38" s="36"/>
      <c r="U38" s="137"/>
      <c r="V38" s="137"/>
      <c r="W38" s="137"/>
    </row>
    <row r="39" spans="2:27" ht="15.75" customHeight="1">
      <c r="B39" s="137"/>
      <c r="I39" s="36"/>
      <c r="J39" s="36"/>
      <c r="U39" s="137"/>
      <c r="V39" s="137"/>
      <c r="W39" s="137"/>
    </row>
    <row r="40" spans="2:27" ht="15.75" customHeight="1">
      <c r="B40" s="137"/>
      <c r="I40" s="36"/>
      <c r="J40" s="36"/>
      <c r="U40" s="137"/>
      <c r="V40" s="137"/>
      <c r="W40" s="137"/>
    </row>
    <row r="41" spans="2:27" ht="15.75" customHeight="1">
      <c r="B41" s="137"/>
      <c r="I41" s="36"/>
      <c r="J41" s="36"/>
      <c r="U41" s="137"/>
      <c r="V41" s="137"/>
      <c r="W41" s="137"/>
    </row>
    <row r="42" spans="2:27" ht="15.75" customHeight="1">
      <c r="B42" s="137"/>
      <c r="I42" s="36"/>
      <c r="J42" s="36"/>
      <c r="U42" s="137"/>
      <c r="V42" s="137"/>
      <c r="W42" s="137"/>
    </row>
    <row r="43" spans="2:27" ht="15.75" customHeight="1">
      <c r="B43" s="137"/>
      <c r="I43" s="36"/>
      <c r="J43" s="36"/>
      <c r="U43" s="137"/>
      <c r="V43" s="137"/>
      <c r="W43" s="137"/>
    </row>
    <row r="44" spans="2:27" ht="15.75" customHeight="1">
      <c r="B44" s="137"/>
      <c r="I44" s="36"/>
      <c r="J44" s="36"/>
      <c r="U44" s="137"/>
      <c r="V44" s="137"/>
      <c r="W44" s="137"/>
    </row>
    <row r="45" spans="2:27" ht="15.75" customHeight="1">
      <c r="B45" s="137"/>
      <c r="I45" s="36"/>
      <c r="J45" s="36"/>
      <c r="U45" s="137"/>
      <c r="V45" s="137"/>
      <c r="W45" s="137"/>
    </row>
    <row r="46" spans="2:27" ht="15.75" customHeight="1">
      <c r="B46" s="137"/>
      <c r="I46" s="36"/>
      <c r="J46" s="36"/>
      <c r="U46" s="137"/>
      <c r="V46" s="137"/>
      <c r="W46" s="137"/>
    </row>
    <row r="47" spans="2:27" ht="15.75" customHeight="1">
      <c r="B47" s="137"/>
      <c r="I47" s="36"/>
      <c r="J47" s="36"/>
      <c r="U47" s="137"/>
      <c r="V47" s="137"/>
      <c r="W47" s="137"/>
    </row>
    <row r="48" spans="2:27" ht="15.75" customHeight="1">
      <c r="B48" s="137"/>
      <c r="I48" s="36"/>
      <c r="J48" s="36"/>
      <c r="U48" s="137"/>
      <c r="V48" s="137"/>
      <c r="W48" s="137"/>
    </row>
    <row r="49" spans="2:23" ht="15.75" customHeight="1">
      <c r="B49" s="137"/>
      <c r="I49" s="36"/>
      <c r="J49" s="36"/>
      <c r="U49" s="137"/>
      <c r="V49" s="137"/>
      <c r="W49" s="137"/>
    </row>
    <row r="50" spans="2:23" ht="15.75" customHeight="1">
      <c r="B50" s="137"/>
      <c r="I50" s="36"/>
      <c r="J50" s="36"/>
      <c r="U50" s="137"/>
      <c r="V50" s="137"/>
      <c r="W50" s="137"/>
    </row>
    <row r="51" spans="2:23" ht="13">
      <c r="B51" s="137"/>
      <c r="I51" s="36"/>
      <c r="J51" s="36"/>
      <c r="U51" s="137"/>
      <c r="V51" s="137"/>
      <c r="W51" s="137"/>
    </row>
    <row r="52" spans="2:23" ht="13">
      <c r="B52" s="137"/>
      <c r="I52" s="36"/>
      <c r="J52" s="36"/>
      <c r="U52" s="137"/>
      <c r="V52" s="137"/>
      <c r="W52" s="137"/>
    </row>
    <row r="53" spans="2:23" ht="13">
      <c r="B53" s="137"/>
      <c r="I53" s="36"/>
      <c r="J53" s="36"/>
      <c r="U53" s="137"/>
      <c r="V53" s="137"/>
      <c r="W53" s="137"/>
    </row>
    <row r="54" spans="2:23" ht="13">
      <c r="B54" s="137"/>
      <c r="I54" s="36"/>
      <c r="J54" s="36"/>
      <c r="U54" s="137"/>
      <c r="V54" s="137"/>
      <c r="W54" s="137"/>
    </row>
    <row r="55" spans="2:23" ht="13">
      <c r="B55" s="137"/>
      <c r="I55" s="36"/>
      <c r="J55" s="36"/>
      <c r="U55" s="137"/>
      <c r="V55" s="137"/>
      <c r="W55" s="137"/>
    </row>
    <row r="56" spans="2:23" ht="13">
      <c r="B56" s="137"/>
      <c r="I56" s="36"/>
      <c r="J56" s="36"/>
      <c r="U56" s="137"/>
      <c r="V56" s="137"/>
      <c r="W56" s="137"/>
    </row>
    <row r="57" spans="2:23" ht="13">
      <c r="B57" s="137"/>
      <c r="I57" s="36"/>
      <c r="J57" s="36"/>
      <c r="U57" s="137"/>
      <c r="V57" s="137"/>
      <c r="W57" s="137"/>
    </row>
    <row r="58" spans="2:23" ht="13">
      <c r="B58" s="137"/>
      <c r="I58" s="36"/>
      <c r="J58" s="36"/>
      <c r="U58" s="137"/>
      <c r="V58" s="137"/>
      <c r="W58" s="137"/>
    </row>
    <row r="59" spans="2:23" ht="13">
      <c r="B59" s="137"/>
      <c r="I59" s="36"/>
      <c r="J59" s="36"/>
      <c r="U59" s="137"/>
      <c r="V59" s="137"/>
      <c r="W59" s="137"/>
    </row>
    <row r="60" spans="2:23" ht="13">
      <c r="B60" s="137"/>
      <c r="I60" s="36"/>
      <c r="J60" s="36"/>
      <c r="U60" s="137"/>
      <c r="V60" s="137"/>
      <c r="W60" s="137"/>
    </row>
    <row r="61" spans="2:23" ht="13">
      <c r="B61" s="137"/>
      <c r="I61" s="36"/>
      <c r="J61" s="36"/>
      <c r="U61" s="137"/>
      <c r="V61" s="137"/>
      <c r="W61" s="137"/>
    </row>
    <row r="62" spans="2:23" ht="13">
      <c r="B62" s="137"/>
      <c r="I62" s="36"/>
      <c r="J62" s="36"/>
      <c r="U62" s="137"/>
      <c r="V62" s="137"/>
      <c r="W62" s="137"/>
    </row>
    <row r="63" spans="2:23" ht="13">
      <c r="B63" s="137"/>
      <c r="I63" s="36"/>
      <c r="J63" s="36"/>
      <c r="U63" s="137"/>
      <c r="V63" s="137"/>
      <c r="W63" s="137"/>
    </row>
    <row r="64" spans="2:23" ht="13">
      <c r="B64" s="137"/>
      <c r="I64" s="36"/>
      <c r="J64" s="36"/>
      <c r="U64" s="137"/>
      <c r="V64" s="137"/>
      <c r="W64" s="137"/>
    </row>
    <row r="65" spans="2:23" ht="13">
      <c r="B65" s="137"/>
      <c r="I65" s="36"/>
      <c r="J65" s="36"/>
      <c r="U65" s="137"/>
      <c r="V65" s="137"/>
      <c r="W65" s="137"/>
    </row>
    <row r="66" spans="2:23" ht="13">
      <c r="B66" s="137"/>
      <c r="I66" s="36"/>
      <c r="J66" s="36"/>
      <c r="U66" s="137"/>
      <c r="V66" s="137"/>
      <c r="W66" s="137"/>
    </row>
    <row r="67" spans="2:23" ht="13">
      <c r="B67" s="137"/>
      <c r="I67" s="36"/>
      <c r="J67" s="36"/>
      <c r="U67" s="137"/>
      <c r="V67" s="137"/>
      <c r="W67" s="137"/>
    </row>
    <row r="68" spans="2:23" ht="13">
      <c r="B68" s="137"/>
      <c r="I68" s="36"/>
      <c r="J68" s="36"/>
      <c r="U68" s="137"/>
      <c r="V68" s="137"/>
      <c r="W68" s="137"/>
    </row>
    <row r="69" spans="2:23" ht="13">
      <c r="B69" s="137"/>
      <c r="I69" s="36"/>
      <c r="J69" s="36"/>
      <c r="U69" s="137"/>
      <c r="V69" s="137"/>
      <c r="W69" s="137"/>
    </row>
    <row r="70" spans="2:23" ht="13">
      <c r="B70" s="137"/>
      <c r="I70" s="36"/>
      <c r="J70" s="36"/>
      <c r="U70" s="137"/>
      <c r="V70" s="137"/>
      <c r="W70" s="137"/>
    </row>
    <row r="71" spans="2:23" ht="13">
      <c r="B71" s="137"/>
      <c r="I71" s="36"/>
      <c r="J71" s="36"/>
      <c r="U71" s="137"/>
      <c r="V71" s="137"/>
      <c r="W71" s="137"/>
    </row>
    <row r="72" spans="2:23" ht="13">
      <c r="B72" s="137"/>
      <c r="I72" s="36"/>
      <c r="J72" s="36"/>
      <c r="U72" s="137"/>
      <c r="V72" s="137"/>
      <c r="W72" s="137"/>
    </row>
    <row r="73" spans="2:23" ht="13">
      <c r="B73" s="137"/>
      <c r="I73" s="36"/>
      <c r="J73" s="36"/>
      <c r="U73" s="137"/>
      <c r="V73" s="137"/>
      <c r="W73" s="137"/>
    </row>
    <row r="74" spans="2:23" ht="13">
      <c r="B74" s="137"/>
      <c r="I74" s="36"/>
      <c r="J74" s="36"/>
      <c r="U74" s="137"/>
      <c r="V74" s="137"/>
      <c r="W74" s="137"/>
    </row>
    <row r="75" spans="2:23" ht="13">
      <c r="B75" s="137"/>
      <c r="I75" s="36"/>
      <c r="J75" s="36"/>
      <c r="U75" s="137"/>
      <c r="V75" s="137"/>
      <c r="W75" s="137"/>
    </row>
    <row r="76" spans="2:23" ht="13">
      <c r="B76" s="137"/>
      <c r="I76" s="36"/>
      <c r="J76" s="36"/>
      <c r="U76" s="137"/>
      <c r="V76" s="137"/>
      <c r="W76" s="137"/>
    </row>
    <row r="77" spans="2:23" ht="13">
      <c r="B77" s="137"/>
      <c r="I77" s="36"/>
      <c r="J77" s="36"/>
      <c r="U77" s="137"/>
      <c r="V77" s="137"/>
      <c r="W77" s="137"/>
    </row>
    <row r="78" spans="2:23" ht="13">
      <c r="B78" s="137"/>
      <c r="I78" s="36"/>
      <c r="J78" s="36"/>
      <c r="U78" s="137"/>
      <c r="V78" s="137"/>
      <c r="W78" s="137"/>
    </row>
    <row r="79" spans="2:23" ht="13">
      <c r="B79" s="137"/>
      <c r="I79" s="36"/>
      <c r="J79" s="36"/>
      <c r="U79" s="137"/>
      <c r="V79" s="137"/>
      <c r="W79" s="137"/>
    </row>
    <row r="80" spans="2:23" ht="13">
      <c r="B80" s="137"/>
      <c r="I80" s="36"/>
      <c r="J80" s="36"/>
      <c r="U80" s="137"/>
      <c r="V80" s="137"/>
      <c r="W80" s="137"/>
    </row>
    <row r="81" spans="2:23" ht="13">
      <c r="B81" s="137"/>
      <c r="I81" s="36"/>
      <c r="J81" s="36"/>
      <c r="U81" s="137"/>
      <c r="V81" s="137"/>
      <c r="W81" s="137"/>
    </row>
    <row r="82" spans="2:23" ht="13">
      <c r="B82" s="137"/>
      <c r="I82" s="36"/>
      <c r="J82" s="36"/>
      <c r="U82" s="137"/>
      <c r="V82" s="137"/>
      <c r="W82" s="137"/>
    </row>
    <row r="83" spans="2:23" ht="13">
      <c r="B83" s="137"/>
      <c r="I83" s="36"/>
      <c r="J83" s="36"/>
      <c r="U83" s="137"/>
      <c r="V83" s="137"/>
      <c r="W83" s="137"/>
    </row>
    <row r="84" spans="2:23" ht="13">
      <c r="B84" s="137"/>
      <c r="I84" s="36"/>
      <c r="J84" s="36"/>
      <c r="U84" s="137"/>
      <c r="V84" s="137"/>
      <c r="W84" s="137"/>
    </row>
    <row r="85" spans="2:23" ht="13">
      <c r="B85" s="137"/>
      <c r="I85" s="36"/>
      <c r="J85" s="36"/>
      <c r="U85" s="137"/>
      <c r="V85" s="137"/>
      <c r="W85" s="137"/>
    </row>
    <row r="86" spans="2:23" ht="13">
      <c r="B86" s="137"/>
      <c r="I86" s="36"/>
      <c r="J86" s="36"/>
      <c r="U86" s="137"/>
      <c r="V86" s="137"/>
      <c r="W86" s="137"/>
    </row>
    <row r="87" spans="2:23" ht="13">
      <c r="B87" s="137"/>
      <c r="I87" s="36"/>
      <c r="J87" s="36"/>
      <c r="U87" s="137"/>
      <c r="V87" s="137"/>
      <c r="W87" s="137"/>
    </row>
    <row r="88" spans="2:23" ht="13">
      <c r="B88" s="137"/>
      <c r="I88" s="36"/>
      <c r="J88" s="36"/>
      <c r="U88" s="137"/>
      <c r="V88" s="137"/>
      <c r="W88" s="137"/>
    </row>
    <row r="89" spans="2:23" ht="13">
      <c r="B89" s="137"/>
      <c r="I89" s="36"/>
      <c r="J89" s="36"/>
      <c r="U89" s="137"/>
      <c r="V89" s="137"/>
      <c r="W89" s="137"/>
    </row>
    <row r="90" spans="2:23" ht="13">
      <c r="B90" s="137"/>
      <c r="I90" s="36"/>
      <c r="J90" s="36"/>
      <c r="U90" s="137"/>
      <c r="V90" s="137"/>
      <c r="W90" s="137"/>
    </row>
    <row r="91" spans="2:23" ht="13">
      <c r="B91" s="137"/>
      <c r="I91" s="36"/>
      <c r="J91" s="36"/>
      <c r="U91" s="137"/>
      <c r="V91" s="137"/>
      <c r="W91" s="137"/>
    </row>
    <row r="92" spans="2:23" ht="13">
      <c r="B92" s="137"/>
      <c r="I92" s="36"/>
      <c r="J92" s="36"/>
      <c r="U92" s="137"/>
      <c r="V92" s="137"/>
      <c r="W92" s="137"/>
    </row>
    <row r="93" spans="2:23" ht="13">
      <c r="B93" s="137"/>
      <c r="I93" s="36"/>
      <c r="J93" s="36"/>
      <c r="U93" s="137"/>
      <c r="V93" s="137"/>
      <c r="W93" s="137"/>
    </row>
    <row r="94" spans="2:23" ht="13">
      <c r="B94" s="137"/>
      <c r="I94" s="36"/>
      <c r="J94" s="36"/>
      <c r="U94" s="137"/>
      <c r="V94" s="137"/>
      <c r="W94" s="137"/>
    </row>
    <row r="95" spans="2:23" ht="13">
      <c r="B95" s="137"/>
      <c r="I95" s="36"/>
      <c r="J95" s="36"/>
      <c r="U95" s="137"/>
      <c r="V95" s="137"/>
      <c r="W95" s="137"/>
    </row>
    <row r="96" spans="2:23" ht="13">
      <c r="B96" s="137"/>
      <c r="I96" s="36"/>
      <c r="J96" s="36"/>
      <c r="U96" s="137"/>
      <c r="V96" s="137"/>
      <c r="W96" s="137"/>
    </row>
    <row r="97" spans="2:23" ht="13">
      <c r="B97" s="137"/>
      <c r="I97" s="36"/>
      <c r="J97" s="36"/>
      <c r="U97" s="137"/>
      <c r="V97" s="137"/>
      <c r="W97" s="137"/>
    </row>
    <row r="98" spans="2:23" ht="13">
      <c r="B98" s="137"/>
      <c r="I98" s="36"/>
      <c r="J98" s="36"/>
      <c r="U98" s="137"/>
      <c r="V98" s="137"/>
      <c r="W98" s="137"/>
    </row>
    <row r="99" spans="2:23" ht="13">
      <c r="B99" s="137"/>
      <c r="I99" s="36"/>
      <c r="J99" s="36"/>
      <c r="U99" s="137"/>
      <c r="V99" s="137"/>
      <c r="W99" s="137"/>
    </row>
    <row r="100" spans="2:23" ht="13">
      <c r="B100" s="137"/>
      <c r="I100" s="36"/>
      <c r="J100" s="36"/>
      <c r="U100" s="137"/>
      <c r="V100" s="137"/>
      <c r="W100" s="137"/>
    </row>
    <row r="101" spans="2:23" ht="13">
      <c r="B101" s="137"/>
      <c r="I101" s="36"/>
      <c r="J101" s="36"/>
      <c r="U101" s="137"/>
      <c r="V101" s="137"/>
      <c r="W101" s="137"/>
    </row>
    <row r="102" spans="2:23" ht="13">
      <c r="B102" s="137"/>
      <c r="I102" s="36"/>
      <c r="J102" s="36"/>
      <c r="U102" s="137"/>
      <c r="V102" s="137"/>
      <c r="W102" s="137"/>
    </row>
    <row r="103" spans="2:23" ht="13">
      <c r="B103" s="137"/>
      <c r="I103" s="36"/>
      <c r="J103" s="36"/>
      <c r="U103" s="137"/>
      <c r="V103" s="137"/>
      <c r="W103" s="137"/>
    </row>
    <row r="104" spans="2:23" ht="13">
      <c r="B104" s="137"/>
      <c r="I104" s="36"/>
      <c r="J104" s="36"/>
      <c r="U104" s="137"/>
      <c r="V104" s="137"/>
      <c r="W104" s="137"/>
    </row>
    <row r="105" spans="2:23" ht="13">
      <c r="B105" s="137"/>
      <c r="I105" s="36"/>
      <c r="J105" s="36"/>
      <c r="U105" s="137"/>
      <c r="V105" s="137"/>
      <c r="W105" s="137"/>
    </row>
    <row r="106" spans="2:23" ht="13">
      <c r="B106" s="137"/>
      <c r="I106" s="36"/>
      <c r="J106" s="36"/>
      <c r="U106" s="137"/>
      <c r="V106" s="137"/>
      <c r="W106" s="137"/>
    </row>
    <row r="107" spans="2:23" ht="13">
      <c r="B107" s="137"/>
      <c r="I107" s="36"/>
      <c r="J107" s="36"/>
      <c r="U107" s="137"/>
      <c r="V107" s="137"/>
      <c r="W107" s="137"/>
    </row>
    <row r="108" spans="2:23" ht="13">
      <c r="B108" s="137"/>
      <c r="I108" s="36"/>
      <c r="J108" s="36"/>
      <c r="U108" s="137"/>
      <c r="V108" s="137"/>
      <c r="W108" s="137"/>
    </row>
    <row r="109" spans="2:23" ht="13">
      <c r="B109" s="137"/>
      <c r="I109" s="36"/>
      <c r="J109" s="36"/>
      <c r="U109" s="137"/>
      <c r="V109" s="137"/>
      <c r="W109" s="137"/>
    </row>
    <row r="110" spans="2:23" ht="13">
      <c r="B110" s="137"/>
      <c r="I110" s="36"/>
      <c r="J110" s="36"/>
      <c r="U110" s="137"/>
      <c r="V110" s="137"/>
      <c r="W110" s="137"/>
    </row>
    <row r="111" spans="2:23" ht="13">
      <c r="B111" s="137"/>
      <c r="I111" s="36"/>
      <c r="J111" s="36"/>
      <c r="U111" s="137"/>
      <c r="V111" s="137"/>
      <c r="W111" s="137"/>
    </row>
    <row r="112" spans="2:23" ht="13">
      <c r="B112" s="137"/>
      <c r="I112" s="36"/>
      <c r="J112" s="36"/>
      <c r="U112" s="137"/>
      <c r="V112" s="137"/>
      <c r="W112" s="137"/>
    </row>
    <row r="113" spans="2:23" ht="13">
      <c r="B113" s="137"/>
      <c r="I113" s="36"/>
      <c r="J113" s="36"/>
      <c r="U113" s="137"/>
      <c r="V113" s="137"/>
      <c r="W113" s="137"/>
    </row>
    <row r="114" spans="2:23" ht="13">
      <c r="B114" s="137"/>
      <c r="I114" s="36"/>
      <c r="J114" s="36"/>
      <c r="U114" s="137"/>
      <c r="V114" s="137"/>
      <c r="W114" s="137"/>
    </row>
    <row r="115" spans="2:23" ht="13">
      <c r="B115" s="137"/>
      <c r="I115" s="36"/>
      <c r="J115" s="36"/>
      <c r="U115" s="137"/>
      <c r="V115" s="137"/>
      <c r="W115" s="137"/>
    </row>
    <row r="116" spans="2:23" ht="13">
      <c r="B116" s="137"/>
      <c r="I116" s="36"/>
      <c r="J116" s="36"/>
      <c r="U116" s="137"/>
      <c r="V116" s="137"/>
      <c r="W116" s="137"/>
    </row>
    <row r="117" spans="2:23" ht="13">
      <c r="B117" s="137"/>
      <c r="I117" s="36"/>
      <c r="J117" s="36"/>
      <c r="U117" s="137"/>
      <c r="V117" s="137"/>
      <c r="W117" s="137"/>
    </row>
    <row r="118" spans="2:23" ht="13">
      <c r="B118" s="137"/>
      <c r="I118" s="36"/>
      <c r="J118" s="36"/>
      <c r="U118" s="137"/>
      <c r="V118" s="137"/>
      <c r="W118" s="137"/>
    </row>
    <row r="119" spans="2:23" ht="13">
      <c r="B119" s="137"/>
      <c r="I119" s="36"/>
      <c r="J119" s="36"/>
      <c r="U119" s="137"/>
      <c r="V119" s="137"/>
      <c r="W119" s="137"/>
    </row>
    <row r="120" spans="2:23" ht="13">
      <c r="B120" s="137"/>
      <c r="I120" s="36"/>
      <c r="J120" s="36"/>
      <c r="U120" s="137"/>
      <c r="V120" s="137"/>
      <c r="W120" s="137"/>
    </row>
    <row r="121" spans="2:23" ht="13">
      <c r="B121" s="137"/>
      <c r="I121" s="36"/>
      <c r="J121" s="36"/>
      <c r="U121" s="137"/>
      <c r="V121" s="137"/>
      <c r="W121" s="137"/>
    </row>
    <row r="122" spans="2:23" ht="13">
      <c r="B122" s="137"/>
      <c r="I122" s="36"/>
      <c r="J122" s="36"/>
      <c r="U122" s="137"/>
      <c r="V122" s="137"/>
      <c r="W122" s="137"/>
    </row>
    <row r="123" spans="2:23" ht="13">
      <c r="B123" s="137"/>
      <c r="I123" s="36"/>
      <c r="J123" s="36"/>
      <c r="U123" s="137"/>
      <c r="V123" s="137"/>
      <c r="W123" s="137"/>
    </row>
    <row r="124" spans="2:23" ht="13">
      <c r="B124" s="137"/>
      <c r="I124" s="36"/>
      <c r="J124" s="36"/>
      <c r="U124" s="137"/>
      <c r="V124" s="137"/>
      <c r="W124" s="137"/>
    </row>
    <row r="125" spans="2:23" ht="13">
      <c r="B125" s="137"/>
      <c r="I125" s="36"/>
      <c r="J125" s="36"/>
      <c r="U125" s="137"/>
      <c r="V125" s="137"/>
      <c r="W125" s="137"/>
    </row>
    <row r="126" spans="2:23" ht="13">
      <c r="B126" s="137"/>
      <c r="I126" s="36"/>
      <c r="J126" s="36"/>
      <c r="U126" s="137"/>
      <c r="V126" s="137"/>
      <c r="W126" s="137"/>
    </row>
    <row r="127" spans="2:23" ht="13">
      <c r="B127" s="137"/>
      <c r="I127" s="36"/>
      <c r="J127" s="36"/>
      <c r="U127" s="137"/>
      <c r="V127" s="137"/>
      <c r="W127" s="137"/>
    </row>
    <row r="128" spans="2:23" ht="13">
      <c r="B128" s="137"/>
      <c r="I128" s="36"/>
      <c r="J128" s="36"/>
      <c r="U128" s="137"/>
      <c r="V128" s="137"/>
      <c r="W128" s="137"/>
    </row>
    <row r="129" spans="2:23" ht="13">
      <c r="B129" s="137"/>
      <c r="I129" s="36"/>
      <c r="J129" s="36"/>
      <c r="U129" s="137"/>
      <c r="V129" s="137"/>
      <c r="W129" s="137"/>
    </row>
    <row r="130" spans="2:23" ht="13">
      <c r="B130" s="137"/>
      <c r="I130" s="36"/>
      <c r="J130" s="36"/>
      <c r="U130" s="137"/>
      <c r="V130" s="137"/>
      <c r="W130" s="137"/>
    </row>
    <row r="131" spans="2:23" ht="13">
      <c r="B131" s="137"/>
      <c r="I131" s="36"/>
      <c r="J131" s="36"/>
      <c r="U131" s="137"/>
      <c r="V131" s="137"/>
      <c r="W131" s="137"/>
    </row>
    <row r="132" spans="2:23" ht="13">
      <c r="B132" s="137"/>
      <c r="I132" s="36"/>
      <c r="J132" s="36"/>
      <c r="U132" s="137"/>
      <c r="V132" s="137"/>
      <c r="W132" s="137"/>
    </row>
    <row r="133" spans="2:23" ht="13">
      <c r="B133" s="137"/>
      <c r="I133" s="36"/>
      <c r="J133" s="36"/>
      <c r="U133" s="137"/>
      <c r="V133" s="137"/>
      <c r="W133" s="137"/>
    </row>
    <row r="134" spans="2:23" ht="13">
      <c r="B134" s="137"/>
      <c r="I134" s="36"/>
      <c r="J134" s="36"/>
      <c r="U134" s="137"/>
      <c r="V134" s="137"/>
      <c r="W134" s="137"/>
    </row>
    <row r="135" spans="2:23" ht="13">
      <c r="B135" s="137"/>
      <c r="I135" s="36"/>
      <c r="J135" s="36"/>
      <c r="U135" s="137"/>
      <c r="V135" s="137"/>
      <c r="W135" s="137"/>
    </row>
    <row r="136" spans="2:23" ht="13">
      <c r="B136" s="137"/>
      <c r="I136" s="36"/>
      <c r="J136" s="36"/>
      <c r="U136" s="137"/>
      <c r="V136" s="137"/>
      <c r="W136" s="137"/>
    </row>
    <row r="137" spans="2:23" ht="13">
      <c r="B137" s="137"/>
      <c r="I137" s="36"/>
      <c r="J137" s="36"/>
      <c r="U137" s="137"/>
      <c r="V137" s="137"/>
      <c r="W137" s="137"/>
    </row>
    <row r="138" spans="2:23" ht="13">
      <c r="B138" s="137"/>
      <c r="I138" s="36"/>
      <c r="J138" s="36"/>
      <c r="U138" s="137"/>
      <c r="V138" s="137"/>
      <c r="W138" s="137"/>
    </row>
    <row r="139" spans="2:23" ht="13">
      <c r="B139" s="137"/>
      <c r="I139" s="36"/>
      <c r="J139" s="36"/>
      <c r="U139" s="137"/>
      <c r="V139" s="137"/>
      <c r="W139" s="137"/>
    </row>
    <row r="140" spans="2:23" ht="13">
      <c r="B140" s="137"/>
      <c r="I140" s="36"/>
      <c r="J140" s="36"/>
      <c r="U140" s="137"/>
      <c r="V140" s="137"/>
      <c r="W140" s="137"/>
    </row>
    <row r="141" spans="2:23" ht="13">
      <c r="B141" s="137"/>
      <c r="I141" s="36"/>
      <c r="J141" s="36"/>
      <c r="U141" s="137"/>
      <c r="V141" s="137"/>
      <c r="W141" s="137"/>
    </row>
    <row r="142" spans="2:23" ht="13">
      <c r="B142" s="137"/>
      <c r="I142" s="36"/>
      <c r="J142" s="36"/>
      <c r="U142" s="137"/>
      <c r="V142" s="137"/>
      <c r="W142" s="137"/>
    </row>
    <row r="143" spans="2:23" ht="13">
      <c r="B143" s="137"/>
      <c r="I143" s="36"/>
      <c r="J143" s="36"/>
      <c r="U143" s="137"/>
      <c r="V143" s="137"/>
      <c r="W143" s="137"/>
    </row>
    <row r="144" spans="2:23" ht="13">
      <c r="B144" s="137"/>
      <c r="I144" s="36"/>
      <c r="J144" s="36"/>
      <c r="U144" s="137"/>
      <c r="V144" s="137"/>
      <c r="W144" s="137"/>
    </row>
    <row r="145" spans="2:23" ht="13">
      <c r="B145" s="137"/>
      <c r="I145" s="36"/>
      <c r="J145" s="36"/>
      <c r="U145" s="137"/>
      <c r="V145" s="137"/>
      <c r="W145" s="137"/>
    </row>
    <row r="146" spans="2:23" ht="13">
      <c r="B146" s="137"/>
      <c r="I146" s="36"/>
      <c r="J146" s="36"/>
      <c r="U146" s="137"/>
      <c r="V146" s="137"/>
      <c r="W146" s="137"/>
    </row>
    <row r="147" spans="2:23" ht="13">
      <c r="B147" s="137"/>
      <c r="I147" s="36"/>
      <c r="J147" s="36"/>
      <c r="U147" s="137"/>
      <c r="V147" s="137"/>
      <c r="W147" s="137"/>
    </row>
    <row r="148" spans="2:23" ht="13">
      <c r="B148" s="137"/>
      <c r="I148" s="36"/>
      <c r="J148" s="36"/>
      <c r="U148" s="137"/>
      <c r="V148" s="137"/>
      <c r="W148" s="137"/>
    </row>
    <row r="149" spans="2:23" ht="13">
      <c r="B149" s="137"/>
      <c r="I149" s="36"/>
      <c r="J149" s="36"/>
      <c r="U149" s="137"/>
      <c r="V149" s="137"/>
      <c r="W149" s="137"/>
    </row>
    <row r="150" spans="2:23" ht="13">
      <c r="B150" s="137"/>
      <c r="I150" s="36"/>
      <c r="J150" s="36"/>
      <c r="U150" s="137"/>
      <c r="V150" s="137"/>
      <c r="W150" s="137"/>
    </row>
    <row r="151" spans="2:23" ht="13">
      <c r="B151" s="137"/>
      <c r="I151" s="36"/>
      <c r="J151" s="36"/>
      <c r="U151" s="137"/>
      <c r="V151" s="137"/>
      <c r="W151" s="137"/>
    </row>
    <row r="152" spans="2:23" ht="13">
      <c r="B152" s="137"/>
      <c r="I152" s="36"/>
      <c r="J152" s="36"/>
      <c r="U152" s="137"/>
      <c r="V152" s="137"/>
      <c r="W152" s="137"/>
    </row>
    <row r="153" spans="2:23" ht="13">
      <c r="B153" s="137"/>
      <c r="I153" s="36"/>
      <c r="J153" s="36"/>
      <c r="U153" s="137"/>
      <c r="V153" s="137"/>
      <c r="W153" s="137"/>
    </row>
    <row r="154" spans="2:23" ht="13">
      <c r="B154" s="137"/>
      <c r="I154" s="36"/>
      <c r="J154" s="36"/>
      <c r="U154" s="137"/>
      <c r="V154" s="137"/>
      <c r="W154" s="137"/>
    </row>
    <row r="155" spans="2:23" ht="13">
      <c r="B155" s="137"/>
      <c r="I155" s="36"/>
      <c r="J155" s="36"/>
      <c r="U155" s="137"/>
      <c r="V155" s="137"/>
      <c r="W155" s="137"/>
    </row>
    <row r="156" spans="2:23" ht="13">
      <c r="B156" s="137"/>
      <c r="I156" s="36"/>
      <c r="J156" s="36"/>
      <c r="U156" s="137"/>
      <c r="V156" s="137"/>
      <c r="W156" s="137"/>
    </row>
    <row r="157" spans="2:23" ht="13">
      <c r="B157" s="137"/>
      <c r="I157" s="36"/>
      <c r="J157" s="36"/>
      <c r="U157" s="137"/>
      <c r="V157" s="137"/>
      <c r="W157" s="137"/>
    </row>
    <row r="158" spans="2:23" ht="13">
      <c r="B158" s="137"/>
      <c r="I158" s="36"/>
      <c r="J158" s="36"/>
      <c r="U158" s="137"/>
      <c r="V158" s="137"/>
      <c r="W158" s="137"/>
    </row>
    <row r="159" spans="2:23" ht="13">
      <c r="B159" s="137"/>
      <c r="I159" s="36"/>
      <c r="J159" s="36"/>
      <c r="U159" s="137"/>
      <c r="V159" s="137"/>
      <c r="W159" s="137"/>
    </row>
    <row r="160" spans="2:23" ht="13">
      <c r="B160" s="137"/>
      <c r="I160" s="36"/>
      <c r="J160" s="36"/>
      <c r="U160" s="137"/>
      <c r="V160" s="137"/>
      <c r="W160" s="137"/>
    </row>
    <row r="161" spans="2:23" ht="13">
      <c r="B161" s="137"/>
      <c r="I161" s="36"/>
      <c r="J161" s="36"/>
      <c r="U161" s="137"/>
      <c r="V161" s="137"/>
      <c r="W161" s="137"/>
    </row>
    <row r="162" spans="2:23" ht="13">
      <c r="B162" s="137"/>
      <c r="I162" s="36"/>
      <c r="J162" s="36"/>
      <c r="U162" s="137"/>
      <c r="V162" s="137"/>
      <c r="W162" s="137"/>
    </row>
    <row r="163" spans="2:23" ht="13">
      <c r="B163" s="137"/>
      <c r="I163" s="36"/>
      <c r="J163" s="36"/>
      <c r="U163" s="137"/>
      <c r="V163" s="137"/>
      <c r="W163" s="137"/>
    </row>
    <row r="164" spans="2:23" ht="13">
      <c r="B164" s="137"/>
      <c r="I164" s="36"/>
      <c r="J164" s="36"/>
      <c r="U164" s="137"/>
      <c r="V164" s="137"/>
      <c r="W164" s="137"/>
    </row>
    <row r="165" spans="2:23" ht="13">
      <c r="B165" s="137"/>
      <c r="I165" s="36"/>
      <c r="J165" s="36"/>
      <c r="U165" s="137"/>
      <c r="V165" s="137"/>
      <c r="W165" s="137"/>
    </row>
    <row r="166" spans="2:23" ht="13">
      <c r="B166" s="137"/>
      <c r="I166" s="36"/>
      <c r="J166" s="36"/>
      <c r="U166" s="137"/>
      <c r="V166" s="137"/>
      <c r="W166" s="137"/>
    </row>
    <row r="167" spans="2:23" ht="13">
      <c r="B167" s="137"/>
      <c r="I167" s="36"/>
      <c r="J167" s="36"/>
      <c r="U167" s="137"/>
      <c r="V167" s="137"/>
      <c r="W167" s="137"/>
    </row>
    <row r="168" spans="2:23" ht="13">
      <c r="B168" s="137"/>
      <c r="I168" s="36"/>
      <c r="J168" s="36"/>
      <c r="U168" s="137"/>
      <c r="V168" s="137"/>
      <c r="W168" s="137"/>
    </row>
    <row r="169" spans="2:23" ht="13">
      <c r="B169" s="137"/>
      <c r="I169" s="36"/>
      <c r="J169" s="36"/>
      <c r="U169" s="137"/>
      <c r="V169" s="137"/>
      <c r="W169" s="137"/>
    </row>
    <row r="170" spans="2:23" ht="13">
      <c r="B170" s="137"/>
      <c r="I170" s="36"/>
      <c r="J170" s="36"/>
      <c r="U170" s="137"/>
      <c r="V170" s="137"/>
      <c r="W170" s="137"/>
    </row>
    <row r="171" spans="2:23" ht="13">
      <c r="B171" s="137"/>
      <c r="I171" s="36"/>
      <c r="J171" s="36"/>
      <c r="U171" s="137"/>
      <c r="V171" s="137"/>
      <c r="W171" s="137"/>
    </row>
    <row r="172" spans="2:23" ht="13">
      <c r="B172" s="137"/>
      <c r="I172" s="36"/>
      <c r="J172" s="36"/>
      <c r="U172" s="137"/>
      <c r="V172" s="137"/>
      <c r="W172" s="137"/>
    </row>
    <row r="173" spans="2:23" ht="13">
      <c r="B173" s="137"/>
      <c r="I173" s="36"/>
      <c r="J173" s="36"/>
      <c r="U173" s="137"/>
      <c r="V173" s="137"/>
      <c r="W173" s="137"/>
    </row>
    <row r="174" spans="2:23" ht="13">
      <c r="B174" s="137"/>
      <c r="I174" s="36"/>
      <c r="J174" s="36"/>
      <c r="U174" s="137"/>
      <c r="V174" s="137"/>
      <c r="W174" s="137"/>
    </row>
    <row r="175" spans="2:23" ht="13">
      <c r="B175" s="137"/>
      <c r="I175" s="36"/>
      <c r="J175" s="36"/>
      <c r="U175" s="137"/>
      <c r="V175" s="137"/>
      <c r="W175" s="137"/>
    </row>
    <row r="176" spans="2:23" ht="13">
      <c r="B176" s="137"/>
      <c r="I176" s="36"/>
      <c r="J176" s="36"/>
      <c r="U176" s="137"/>
      <c r="V176" s="137"/>
      <c r="W176" s="137"/>
    </row>
    <row r="177" spans="2:23" ht="13">
      <c r="B177" s="137"/>
      <c r="I177" s="36"/>
      <c r="J177" s="36"/>
      <c r="U177" s="137"/>
      <c r="V177" s="137"/>
      <c r="W177" s="137"/>
    </row>
    <row r="178" spans="2:23" ht="13">
      <c r="B178" s="137"/>
      <c r="I178" s="36"/>
      <c r="J178" s="36"/>
      <c r="U178" s="137"/>
      <c r="V178" s="137"/>
      <c r="W178" s="137"/>
    </row>
    <row r="179" spans="2:23" ht="13">
      <c r="B179" s="137"/>
      <c r="I179" s="36"/>
      <c r="J179" s="36"/>
      <c r="U179" s="137"/>
      <c r="V179" s="137"/>
      <c r="W179" s="137"/>
    </row>
    <row r="180" spans="2:23" ht="13">
      <c r="B180" s="137"/>
      <c r="I180" s="36"/>
      <c r="J180" s="36"/>
      <c r="U180" s="137"/>
      <c r="V180" s="137"/>
      <c r="W180" s="137"/>
    </row>
    <row r="181" spans="2:23" ht="13">
      <c r="B181" s="137"/>
      <c r="I181" s="36"/>
      <c r="J181" s="36"/>
      <c r="U181" s="137"/>
      <c r="V181" s="137"/>
      <c r="W181" s="137"/>
    </row>
    <row r="182" spans="2:23" ht="13">
      <c r="B182" s="137"/>
      <c r="I182" s="36"/>
      <c r="J182" s="36"/>
      <c r="U182" s="137"/>
      <c r="V182" s="137"/>
      <c r="W182" s="137"/>
    </row>
    <row r="183" spans="2:23" ht="13">
      <c r="B183" s="137"/>
      <c r="I183" s="36"/>
      <c r="J183" s="36"/>
      <c r="U183" s="137"/>
      <c r="V183" s="137"/>
      <c r="W183" s="137"/>
    </row>
    <row r="184" spans="2:23" ht="13">
      <c r="B184" s="137"/>
      <c r="I184" s="36"/>
      <c r="J184" s="36"/>
      <c r="U184" s="137"/>
      <c r="V184" s="137"/>
      <c r="W184" s="137"/>
    </row>
    <row r="185" spans="2:23" ht="13">
      <c r="B185" s="137"/>
      <c r="I185" s="36"/>
      <c r="J185" s="36"/>
      <c r="U185" s="137"/>
      <c r="V185" s="137"/>
      <c r="W185" s="137"/>
    </row>
    <row r="186" spans="2:23" ht="13">
      <c r="B186" s="137"/>
      <c r="I186" s="36"/>
      <c r="J186" s="36"/>
      <c r="U186" s="137"/>
      <c r="V186" s="137"/>
      <c r="W186" s="137"/>
    </row>
    <row r="187" spans="2:23" ht="13">
      <c r="B187" s="137"/>
      <c r="I187" s="36"/>
      <c r="J187" s="36"/>
      <c r="U187" s="137"/>
      <c r="V187" s="137"/>
      <c r="W187" s="137"/>
    </row>
    <row r="188" spans="2:23" ht="13">
      <c r="B188" s="137"/>
      <c r="I188" s="36"/>
      <c r="J188" s="36"/>
      <c r="U188" s="137"/>
      <c r="V188" s="137"/>
      <c r="W188" s="137"/>
    </row>
    <row r="189" spans="2:23" ht="13">
      <c r="B189" s="137"/>
      <c r="I189" s="36"/>
      <c r="J189" s="36"/>
      <c r="U189" s="137"/>
      <c r="V189" s="137"/>
      <c r="W189" s="137"/>
    </row>
    <row r="190" spans="2:23" ht="13">
      <c r="B190" s="137"/>
      <c r="I190" s="36"/>
      <c r="J190" s="36"/>
      <c r="U190" s="137"/>
      <c r="V190" s="137"/>
      <c r="W190" s="137"/>
    </row>
    <row r="191" spans="2:23" ht="13">
      <c r="B191" s="137"/>
      <c r="I191" s="36"/>
      <c r="J191" s="36"/>
      <c r="U191" s="137"/>
      <c r="V191" s="137"/>
      <c r="W191" s="137"/>
    </row>
    <row r="192" spans="2:23" ht="13">
      <c r="B192" s="137"/>
      <c r="I192" s="36"/>
      <c r="J192" s="36"/>
      <c r="U192" s="137"/>
      <c r="V192" s="137"/>
      <c r="W192" s="137"/>
    </row>
    <row r="193" spans="2:23" ht="13">
      <c r="B193" s="137"/>
      <c r="I193" s="36"/>
      <c r="J193" s="36"/>
      <c r="U193" s="137"/>
      <c r="V193" s="137"/>
      <c r="W193" s="137"/>
    </row>
    <row r="194" spans="2:23" ht="13">
      <c r="B194" s="137"/>
      <c r="I194" s="36"/>
      <c r="J194" s="36"/>
      <c r="U194" s="137"/>
      <c r="V194" s="137"/>
      <c r="W194" s="137"/>
    </row>
    <row r="195" spans="2:23" ht="13">
      <c r="B195" s="137"/>
      <c r="I195" s="36"/>
      <c r="J195" s="36"/>
      <c r="U195" s="137"/>
      <c r="V195" s="137"/>
      <c r="W195" s="137"/>
    </row>
    <row r="196" spans="2:23" ht="13">
      <c r="B196" s="137"/>
      <c r="I196" s="36"/>
      <c r="J196" s="36"/>
      <c r="U196" s="137"/>
      <c r="V196" s="137"/>
      <c r="W196" s="137"/>
    </row>
    <row r="197" spans="2:23" ht="13">
      <c r="B197" s="137"/>
      <c r="I197" s="36"/>
      <c r="J197" s="36"/>
      <c r="U197" s="137"/>
      <c r="V197" s="137"/>
      <c r="W197" s="137"/>
    </row>
    <row r="198" spans="2:23" ht="13">
      <c r="B198" s="137"/>
      <c r="I198" s="36"/>
      <c r="J198" s="36"/>
      <c r="U198" s="137"/>
      <c r="V198" s="137"/>
      <c r="W198" s="137"/>
    </row>
    <row r="199" spans="2:23" ht="13">
      <c r="B199" s="137"/>
      <c r="I199" s="36"/>
      <c r="J199" s="36"/>
      <c r="U199" s="137"/>
      <c r="V199" s="137"/>
      <c r="W199" s="137"/>
    </row>
    <row r="200" spans="2:23" ht="13">
      <c r="B200" s="137"/>
      <c r="I200" s="36"/>
      <c r="J200" s="36"/>
      <c r="U200" s="137"/>
      <c r="V200" s="137"/>
      <c r="W200" s="137"/>
    </row>
    <row r="201" spans="2:23" ht="13">
      <c r="B201" s="137"/>
      <c r="I201" s="36"/>
      <c r="J201" s="36"/>
      <c r="U201" s="137"/>
      <c r="V201" s="137"/>
      <c r="W201" s="137"/>
    </row>
    <row r="202" spans="2:23" ht="13">
      <c r="B202" s="137"/>
      <c r="I202" s="36"/>
      <c r="J202" s="36"/>
      <c r="U202" s="137"/>
      <c r="V202" s="137"/>
      <c r="W202" s="137"/>
    </row>
    <row r="203" spans="2:23" ht="13">
      <c r="B203" s="137"/>
      <c r="I203" s="36"/>
      <c r="J203" s="36"/>
      <c r="U203" s="137"/>
      <c r="V203" s="137"/>
      <c r="W203" s="137"/>
    </row>
    <row r="204" spans="2:23" ht="13">
      <c r="B204" s="137"/>
      <c r="I204" s="36"/>
      <c r="J204" s="36"/>
      <c r="U204" s="137"/>
      <c r="V204" s="137"/>
      <c r="W204" s="137"/>
    </row>
    <row r="205" spans="2:23" ht="13">
      <c r="B205" s="137"/>
      <c r="I205" s="36"/>
      <c r="J205" s="36"/>
      <c r="U205" s="137"/>
      <c r="V205" s="137"/>
      <c r="W205" s="137"/>
    </row>
    <row r="206" spans="2:23" ht="13">
      <c r="B206" s="137"/>
      <c r="I206" s="36"/>
      <c r="J206" s="36"/>
      <c r="U206" s="137"/>
      <c r="V206" s="137"/>
      <c r="W206" s="137"/>
    </row>
    <row r="207" spans="2:23" ht="13">
      <c r="B207" s="137"/>
      <c r="I207" s="36"/>
      <c r="J207" s="36"/>
      <c r="U207" s="137"/>
      <c r="V207" s="137"/>
      <c r="W207" s="137"/>
    </row>
    <row r="208" spans="2:23" ht="13">
      <c r="B208" s="137"/>
      <c r="I208" s="36"/>
      <c r="J208" s="36"/>
      <c r="U208" s="137"/>
      <c r="V208" s="137"/>
      <c r="W208" s="137"/>
    </row>
    <row r="209" spans="2:23" ht="13">
      <c r="B209" s="137"/>
      <c r="I209" s="36"/>
      <c r="J209" s="36"/>
      <c r="U209" s="137"/>
      <c r="V209" s="137"/>
      <c r="W209" s="137"/>
    </row>
    <row r="210" spans="2:23" ht="13">
      <c r="B210" s="137"/>
      <c r="I210" s="36"/>
      <c r="J210" s="36"/>
      <c r="U210" s="137"/>
      <c r="V210" s="137"/>
      <c r="W210" s="137"/>
    </row>
    <row r="211" spans="2:23" ht="13">
      <c r="B211" s="137"/>
      <c r="I211" s="36"/>
      <c r="J211" s="36"/>
      <c r="U211" s="137"/>
      <c r="V211" s="137"/>
      <c r="W211" s="137"/>
    </row>
    <row r="212" spans="2:23" ht="13">
      <c r="B212" s="137"/>
      <c r="I212" s="36"/>
      <c r="J212" s="36"/>
      <c r="U212" s="137"/>
      <c r="V212" s="137"/>
      <c r="W212" s="137"/>
    </row>
    <row r="213" spans="2:23" ht="13">
      <c r="B213" s="137"/>
      <c r="I213" s="36"/>
      <c r="J213" s="36"/>
      <c r="U213" s="137"/>
      <c r="V213" s="137"/>
      <c r="W213" s="137"/>
    </row>
    <row r="214" spans="2:23" ht="13">
      <c r="B214" s="137"/>
      <c r="I214" s="36"/>
      <c r="J214" s="36"/>
      <c r="U214" s="137"/>
      <c r="V214" s="137"/>
      <c r="W214" s="137"/>
    </row>
    <row r="215" spans="2:23" ht="13">
      <c r="B215" s="137"/>
      <c r="I215" s="36"/>
      <c r="J215" s="36"/>
      <c r="U215" s="137"/>
      <c r="V215" s="137"/>
      <c r="W215" s="137"/>
    </row>
    <row r="216" spans="2:23" ht="13">
      <c r="B216" s="137"/>
      <c r="I216" s="36"/>
      <c r="J216" s="36"/>
      <c r="U216" s="137"/>
      <c r="V216" s="137"/>
      <c r="W216" s="137"/>
    </row>
    <row r="217" spans="2:23" ht="13">
      <c r="B217" s="137"/>
      <c r="I217" s="36"/>
      <c r="J217" s="36"/>
      <c r="U217" s="137"/>
      <c r="V217" s="137"/>
      <c r="W217" s="137"/>
    </row>
    <row r="218" spans="2:23" ht="13">
      <c r="B218" s="137"/>
      <c r="I218" s="36"/>
      <c r="J218" s="36"/>
      <c r="U218" s="137"/>
      <c r="V218" s="137"/>
      <c r="W218" s="137"/>
    </row>
    <row r="219" spans="2:23" ht="13">
      <c r="B219" s="137"/>
      <c r="I219" s="36"/>
      <c r="J219" s="36"/>
      <c r="U219" s="137"/>
      <c r="V219" s="137"/>
      <c r="W219" s="137"/>
    </row>
    <row r="220" spans="2:23" ht="13">
      <c r="B220" s="137"/>
      <c r="I220" s="36"/>
      <c r="J220" s="36"/>
      <c r="U220" s="137"/>
      <c r="V220" s="137"/>
      <c r="W220" s="137"/>
    </row>
    <row r="221" spans="2:23" ht="13">
      <c r="B221" s="137"/>
      <c r="I221" s="36"/>
      <c r="J221" s="36"/>
      <c r="U221" s="137"/>
      <c r="V221" s="137"/>
      <c r="W221" s="137"/>
    </row>
    <row r="222" spans="2:23" ht="13">
      <c r="B222" s="137"/>
      <c r="I222" s="36"/>
      <c r="J222" s="36"/>
      <c r="U222" s="137"/>
      <c r="V222" s="137"/>
      <c r="W222" s="137"/>
    </row>
    <row r="223" spans="2:23" ht="13">
      <c r="B223" s="137"/>
      <c r="I223" s="36"/>
      <c r="J223" s="36"/>
      <c r="U223" s="137"/>
      <c r="V223" s="137"/>
      <c r="W223" s="137"/>
    </row>
    <row r="224" spans="2:23" ht="13">
      <c r="B224" s="137"/>
      <c r="I224" s="36"/>
      <c r="J224" s="36"/>
      <c r="U224" s="137"/>
      <c r="V224" s="137"/>
      <c r="W224" s="137"/>
    </row>
    <row r="225" spans="2:23" ht="13">
      <c r="B225" s="137"/>
      <c r="I225" s="36"/>
      <c r="J225" s="36"/>
      <c r="U225" s="137"/>
      <c r="V225" s="137"/>
      <c r="W225" s="137"/>
    </row>
    <row r="226" spans="2:23" ht="13">
      <c r="B226" s="137"/>
      <c r="I226" s="36"/>
      <c r="J226" s="36"/>
      <c r="U226" s="137"/>
      <c r="V226" s="137"/>
      <c r="W226" s="137"/>
    </row>
    <row r="227" spans="2:23" ht="13">
      <c r="B227" s="137"/>
      <c r="I227" s="36"/>
      <c r="J227" s="36"/>
      <c r="U227" s="137"/>
      <c r="V227" s="137"/>
      <c r="W227" s="137"/>
    </row>
    <row r="228" spans="2:23" ht="13">
      <c r="B228" s="137"/>
      <c r="I228" s="36"/>
      <c r="J228" s="36"/>
      <c r="U228" s="137"/>
      <c r="V228" s="137"/>
      <c r="W228" s="137"/>
    </row>
    <row r="229" spans="2:23" ht="13">
      <c r="B229" s="137"/>
      <c r="I229" s="36"/>
      <c r="J229" s="36"/>
      <c r="U229" s="137"/>
      <c r="V229" s="137"/>
      <c r="W229" s="137"/>
    </row>
    <row r="230" spans="2:23" ht="13">
      <c r="B230" s="137"/>
      <c r="I230" s="36"/>
      <c r="J230" s="36"/>
      <c r="U230" s="137"/>
      <c r="V230" s="137"/>
      <c r="W230" s="137"/>
    </row>
    <row r="231" spans="2:23" ht="13">
      <c r="B231" s="137"/>
      <c r="I231" s="36"/>
      <c r="J231" s="36"/>
      <c r="U231" s="137"/>
      <c r="V231" s="137"/>
      <c r="W231" s="137"/>
    </row>
    <row r="232" spans="2:23" ht="13">
      <c r="B232" s="137"/>
      <c r="I232" s="36"/>
      <c r="J232" s="36"/>
      <c r="U232" s="137"/>
      <c r="V232" s="137"/>
      <c r="W232" s="137"/>
    </row>
    <row r="233" spans="2:23" ht="13">
      <c r="B233" s="137"/>
      <c r="I233" s="36"/>
      <c r="J233" s="36"/>
      <c r="U233" s="137"/>
      <c r="V233" s="137"/>
      <c r="W233" s="137"/>
    </row>
    <row r="234" spans="2:23" ht="13">
      <c r="B234" s="137"/>
      <c r="I234" s="36"/>
      <c r="J234" s="36"/>
      <c r="U234" s="137"/>
      <c r="V234" s="137"/>
      <c r="W234" s="137"/>
    </row>
    <row r="235" spans="2:23" ht="13">
      <c r="B235" s="137"/>
      <c r="I235" s="36"/>
      <c r="J235" s="36"/>
      <c r="U235" s="137"/>
      <c r="V235" s="137"/>
      <c r="W235" s="137"/>
    </row>
    <row r="236" spans="2:23" ht="13">
      <c r="B236" s="137"/>
      <c r="I236" s="36"/>
      <c r="J236" s="36"/>
      <c r="U236" s="137"/>
      <c r="V236" s="137"/>
      <c r="W236" s="137"/>
    </row>
    <row r="237" spans="2:23" ht="13">
      <c r="B237" s="137"/>
      <c r="I237" s="36"/>
      <c r="J237" s="36"/>
      <c r="U237" s="137"/>
      <c r="V237" s="137"/>
      <c r="W237" s="137"/>
    </row>
    <row r="238" spans="2:23" ht="13">
      <c r="B238" s="137"/>
      <c r="I238" s="36"/>
      <c r="J238" s="36"/>
      <c r="U238" s="137"/>
      <c r="V238" s="137"/>
      <c r="W238" s="137"/>
    </row>
    <row r="239" spans="2:23" ht="13">
      <c r="B239" s="137"/>
      <c r="I239" s="36"/>
      <c r="J239" s="36"/>
      <c r="U239" s="137"/>
      <c r="V239" s="137"/>
      <c r="W239" s="137"/>
    </row>
    <row r="240" spans="2:23" ht="13">
      <c r="B240" s="137"/>
      <c r="I240" s="36"/>
      <c r="J240" s="36"/>
      <c r="U240" s="137"/>
      <c r="V240" s="137"/>
      <c r="W240" s="137"/>
    </row>
    <row r="241" spans="2:23" ht="13">
      <c r="B241" s="137"/>
      <c r="I241" s="36"/>
      <c r="J241" s="36"/>
      <c r="U241" s="137"/>
      <c r="V241" s="137"/>
      <c r="W241" s="137"/>
    </row>
    <row r="242" spans="2:23" ht="13">
      <c r="B242" s="137"/>
      <c r="I242" s="36"/>
      <c r="J242" s="36"/>
      <c r="U242" s="137"/>
      <c r="V242" s="137"/>
      <c r="W242" s="137"/>
    </row>
    <row r="243" spans="2:23" ht="13">
      <c r="B243" s="137"/>
      <c r="I243" s="36"/>
      <c r="J243" s="36"/>
      <c r="U243" s="137"/>
      <c r="V243" s="137"/>
      <c r="W243" s="137"/>
    </row>
    <row r="244" spans="2:23" ht="13">
      <c r="B244" s="137"/>
      <c r="I244" s="36"/>
      <c r="J244" s="36"/>
      <c r="U244" s="137"/>
      <c r="V244" s="137"/>
      <c r="W244" s="137"/>
    </row>
    <row r="245" spans="2:23" ht="13">
      <c r="B245" s="137"/>
      <c r="I245" s="36"/>
      <c r="J245" s="36"/>
      <c r="U245" s="137"/>
      <c r="V245" s="137"/>
      <c r="W245" s="137"/>
    </row>
    <row r="246" spans="2:23" ht="13">
      <c r="B246" s="137"/>
      <c r="I246" s="36"/>
      <c r="J246" s="36"/>
      <c r="U246" s="137"/>
      <c r="V246" s="137"/>
      <c r="W246" s="137"/>
    </row>
    <row r="247" spans="2:23" ht="13">
      <c r="B247" s="137"/>
      <c r="I247" s="36"/>
      <c r="J247" s="36"/>
      <c r="U247" s="137"/>
      <c r="V247" s="137"/>
      <c r="W247" s="137"/>
    </row>
    <row r="248" spans="2:23" ht="13">
      <c r="B248" s="137"/>
      <c r="I248" s="36"/>
      <c r="J248" s="36"/>
      <c r="U248" s="137"/>
      <c r="V248" s="137"/>
      <c r="W248" s="137"/>
    </row>
    <row r="249" spans="2:23" ht="13">
      <c r="B249" s="137"/>
      <c r="I249" s="36"/>
      <c r="J249" s="36"/>
      <c r="U249" s="137"/>
      <c r="V249" s="137"/>
      <c r="W249" s="137"/>
    </row>
    <row r="250" spans="2:23" ht="13">
      <c r="B250" s="137"/>
      <c r="I250" s="36"/>
      <c r="J250" s="36"/>
      <c r="U250" s="137"/>
      <c r="V250" s="137"/>
      <c r="W250" s="137"/>
    </row>
    <row r="251" spans="2:23" ht="13">
      <c r="B251" s="137"/>
      <c r="I251" s="36"/>
      <c r="J251" s="36"/>
      <c r="U251" s="137"/>
      <c r="V251" s="137"/>
      <c r="W251" s="137"/>
    </row>
    <row r="252" spans="2:23" ht="13">
      <c r="B252" s="137"/>
      <c r="I252" s="36"/>
      <c r="J252" s="36"/>
      <c r="U252" s="137"/>
      <c r="V252" s="137"/>
      <c r="W252" s="137"/>
    </row>
    <row r="253" spans="2:23" ht="13">
      <c r="B253" s="137"/>
      <c r="I253" s="36"/>
      <c r="J253" s="36"/>
      <c r="U253" s="137"/>
      <c r="V253" s="137"/>
      <c r="W253" s="137"/>
    </row>
    <row r="254" spans="2:23" ht="13">
      <c r="B254" s="137"/>
      <c r="I254" s="36"/>
      <c r="J254" s="36"/>
      <c r="U254" s="137"/>
      <c r="V254" s="137"/>
      <c r="W254" s="137"/>
    </row>
    <row r="255" spans="2:23" ht="13">
      <c r="B255" s="137"/>
      <c r="I255" s="36"/>
      <c r="J255" s="36"/>
      <c r="U255" s="137"/>
      <c r="V255" s="137"/>
      <c r="W255" s="137"/>
    </row>
    <row r="256" spans="2:23" ht="13">
      <c r="B256" s="137"/>
      <c r="I256" s="36"/>
      <c r="J256" s="36"/>
      <c r="U256" s="137"/>
      <c r="V256" s="137"/>
      <c r="W256" s="137"/>
    </row>
    <row r="257" spans="2:23" ht="13">
      <c r="B257" s="137"/>
      <c r="I257" s="36"/>
      <c r="J257" s="36"/>
      <c r="U257" s="137"/>
      <c r="V257" s="137"/>
      <c r="W257" s="137"/>
    </row>
    <row r="258" spans="2:23" ht="13">
      <c r="B258" s="137"/>
      <c r="I258" s="36"/>
      <c r="J258" s="36"/>
      <c r="U258" s="137"/>
      <c r="V258" s="137"/>
      <c r="W258" s="137"/>
    </row>
    <row r="259" spans="2:23" ht="13">
      <c r="B259" s="137"/>
      <c r="I259" s="36"/>
      <c r="J259" s="36"/>
      <c r="U259" s="137"/>
      <c r="V259" s="137"/>
      <c r="W259" s="137"/>
    </row>
    <row r="260" spans="2:23" ht="13">
      <c r="B260" s="137"/>
      <c r="I260" s="36"/>
      <c r="J260" s="36"/>
      <c r="U260" s="137"/>
      <c r="V260" s="137"/>
      <c r="W260" s="137"/>
    </row>
    <row r="261" spans="2:23" ht="13">
      <c r="B261" s="137"/>
      <c r="I261" s="36"/>
      <c r="J261" s="36"/>
      <c r="U261" s="137"/>
      <c r="V261" s="137"/>
      <c r="W261" s="137"/>
    </row>
    <row r="262" spans="2:23" ht="13">
      <c r="B262" s="137"/>
      <c r="I262" s="36"/>
      <c r="J262" s="36"/>
      <c r="U262" s="137"/>
      <c r="V262" s="137"/>
      <c r="W262" s="137"/>
    </row>
    <row r="263" spans="2:23" ht="13">
      <c r="B263" s="137"/>
      <c r="I263" s="36"/>
      <c r="J263" s="36"/>
      <c r="U263" s="137"/>
      <c r="V263" s="137"/>
      <c r="W263" s="137"/>
    </row>
    <row r="264" spans="2:23" ht="13">
      <c r="B264" s="137"/>
      <c r="I264" s="36"/>
      <c r="J264" s="36"/>
      <c r="U264" s="137"/>
      <c r="V264" s="137"/>
      <c r="W264" s="137"/>
    </row>
    <row r="265" spans="2:23" ht="13">
      <c r="B265" s="137"/>
      <c r="I265" s="36"/>
      <c r="J265" s="36"/>
      <c r="U265" s="137"/>
      <c r="V265" s="137"/>
      <c r="W265" s="137"/>
    </row>
    <row r="266" spans="2:23" ht="13">
      <c r="B266" s="137"/>
      <c r="I266" s="36"/>
      <c r="J266" s="36"/>
      <c r="U266" s="137"/>
      <c r="V266" s="137"/>
      <c r="W266" s="137"/>
    </row>
    <row r="267" spans="2:23" ht="13">
      <c r="B267" s="137"/>
      <c r="I267" s="36"/>
      <c r="J267" s="36"/>
      <c r="U267" s="137"/>
      <c r="V267" s="137"/>
      <c r="W267" s="137"/>
    </row>
    <row r="268" spans="2:23" ht="13">
      <c r="B268" s="137"/>
      <c r="I268" s="36"/>
      <c r="J268" s="36"/>
      <c r="U268" s="137"/>
      <c r="V268" s="137"/>
      <c r="W268" s="137"/>
    </row>
    <row r="269" spans="2:23" ht="13">
      <c r="B269" s="137"/>
      <c r="I269" s="36"/>
      <c r="J269" s="36"/>
      <c r="U269" s="137"/>
      <c r="V269" s="137"/>
      <c r="W269" s="137"/>
    </row>
    <row r="270" spans="2:23" ht="13">
      <c r="B270" s="137"/>
      <c r="I270" s="36"/>
      <c r="J270" s="36"/>
      <c r="U270" s="137"/>
      <c r="V270" s="137"/>
      <c r="W270" s="137"/>
    </row>
    <row r="271" spans="2:23" ht="13">
      <c r="B271" s="137"/>
      <c r="I271" s="36"/>
      <c r="J271" s="36"/>
      <c r="U271" s="137"/>
      <c r="V271" s="137"/>
      <c r="W271" s="137"/>
    </row>
    <row r="272" spans="2:23" ht="13">
      <c r="B272" s="137"/>
      <c r="I272" s="36"/>
      <c r="J272" s="36"/>
      <c r="U272" s="137"/>
      <c r="V272" s="137"/>
      <c r="W272" s="137"/>
    </row>
    <row r="273" spans="2:23" ht="13">
      <c r="B273" s="137"/>
      <c r="I273" s="36"/>
      <c r="J273" s="36"/>
      <c r="U273" s="137"/>
      <c r="V273" s="137"/>
      <c r="W273" s="137"/>
    </row>
    <row r="274" spans="2:23" ht="13">
      <c r="B274" s="137"/>
      <c r="I274" s="36"/>
      <c r="J274" s="36"/>
      <c r="U274" s="137"/>
      <c r="V274" s="137"/>
      <c r="W274" s="137"/>
    </row>
    <row r="275" spans="2:23" ht="13">
      <c r="B275" s="137"/>
      <c r="I275" s="36"/>
      <c r="J275" s="36"/>
      <c r="U275" s="137"/>
      <c r="V275" s="137"/>
      <c r="W275" s="137"/>
    </row>
    <row r="276" spans="2:23" ht="13">
      <c r="B276" s="137"/>
      <c r="I276" s="36"/>
      <c r="J276" s="36"/>
      <c r="U276" s="137"/>
      <c r="V276" s="137"/>
      <c r="W276" s="137"/>
    </row>
    <row r="277" spans="2:23" ht="13">
      <c r="B277" s="137"/>
      <c r="I277" s="36"/>
      <c r="J277" s="36"/>
      <c r="U277" s="137"/>
      <c r="V277" s="137"/>
      <c r="W277" s="137"/>
    </row>
    <row r="278" spans="2:23" ht="13">
      <c r="B278" s="137"/>
      <c r="I278" s="36"/>
      <c r="J278" s="36"/>
      <c r="U278" s="137"/>
      <c r="V278" s="137"/>
      <c r="W278" s="137"/>
    </row>
    <row r="279" spans="2:23" ht="13">
      <c r="B279" s="137"/>
      <c r="I279" s="36"/>
      <c r="J279" s="36"/>
      <c r="U279" s="137"/>
      <c r="V279" s="137"/>
      <c r="W279" s="137"/>
    </row>
    <row r="280" spans="2:23" ht="13">
      <c r="B280" s="137"/>
      <c r="I280" s="36"/>
      <c r="J280" s="36"/>
      <c r="U280" s="137"/>
      <c r="V280" s="137"/>
      <c r="W280" s="137"/>
    </row>
    <row r="281" spans="2:23" ht="13">
      <c r="B281" s="137"/>
      <c r="I281" s="36"/>
      <c r="J281" s="36"/>
      <c r="U281" s="137"/>
      <c r="V281" s="137"/>
      <c r="W281" s="137"/>
    </row>
    <row r="282" spans="2:23" ht="13">
      <c r="B282" s="137"/>
      <c r="I282" s="36"/>
      <c r="J282" s="36"/>
      <c r="U282" s="137"/>
      <c r="V282" s="137"/>
      <c r="W282" s="137"/>
    </row>
    <row r="283" spans="2:23" ht="13">
      <c r="B283" s="137"/>
      <c r="I283" s="36"/>
      <c r="J283" s="36"/>
      <c r="U283" s="137"/>
      <c r="V283" s="137"/>
      <c r="W283" s="137"/>
    </row>
    <row r="284" spans="2:23" ht="13">
      <c r="B284" s="137"/>
      <c r="I284" s="36"/>
      <c r="J284" s="36"/>
      <c r="U284" s="137"/>
      <c r="V284" s="137"/>
      <c r="W284" s="137"/>
    </row>
    <row r="285" spans="2:23" ht="13">
      <c r="B285" s="137"/>
      <c r="I285" s="36"/>
      <c r="J285" s="36"/>
      <c r="U285" s="137"/>
      <c r="V285" s="137"/>
      <c r="W285" s="137"/>
    </row>
    <row r="286" spans="2:23" ht="13">
      <c r="B286" s="137"/>
      <c r="I286" s="36"/>
      <c r="J286" s="36"/>
      <c r="U286" s="137"/>
      <c r="V286" s="137"/>
      <c r="W286" s="137"/>
    </row>
    <row r="287" spans="2:23" ht="13">
      <c r="B287" s="137"/>
      <c r="I287" s="36"/>
      <c r="J287" s="36"/>
      <c r="U287" s="137"/>
      <c r="V287" s="137"/>
      <c r="W287" s="137"/>
    </row>
    <row r="288" spans="2:23" ht="13">
      <c r="B288" s="137"/>
      <c r="I288" s="36"/>
      <c r="J288" s="36"/>
      <c r="U288" s="137"/>
      <c r="V288" s="137"/>
      <c r="W288" s="137"/>
    </row>
    <row r="289" spans="2:23" ht="13">
      <c r="B289" s="137"/>
      <c r="I289" s="36"/>
      <c r="J289" s="36"/>
      <c r="U289" s="137"/>
      <c r="V289" s="137"/>
      <c r="W289" s="137"/>
    </row>
    <row r="290" spans="2:23" ht="13">
      <c r="B290" s="137"/>
      <c r="I290" s="36"/>
      <c r="J290" s="36"/>
      <c r="U290" s="137"/>
      <c r="V290" s="137"/>
      <c r="W290" s="137"/>
    </row>
    <row r="291" spans="2:23" ht="13">
      <c r="B291" s="137"/>
      <c r="I291" s="36"/>
      <c r="J291" s="36"/>
      <c r="U291" s="137"/>
      <c r="V291" s="137"/>
      <c r="W291" s="137"/>
    </row>
    <row r="292" spans="2:23" ht="13">
      <c r="B292" s="137"/>
      <c r="I292" s="36"/>
      <c r="J292" s="36"/>
      <c r="U292" s="137"/>
      <c r="V292" s="137"/>
      <c r="W292" s="137"/>
    </row>
    <row r="293" spans="2:23" ht="13">
      <c r="B293" s="137"/>
      <c r="I293" s="36"/>
      <c r="J293" s="36"/>
      <c r="U293" s="137"/>
      <c r="V293" s="137"/>
      <c r="W293" s="137"/>
    </row>
    <row r="294" spans="2:23" ht="13">
      <c r="B294" s="137"/>
      <c r="I294" s="36"/>
      <c r="J294" s="36"/>
      <c r="U294" s="137"/>
      <c r="V294" s="137"/>
      <c r="W294" s="137"/>
    </row>
    <row r="295" spans="2:23" ht="13">
      <c r="B295" s="137"/>
      <c r="I295" s="36"/>
      <c r="J295" s="36"/>
      <c r="U295" s="137"/>
      <c r="V295" s="137"/>
      <c r="W295" s="137"/>
    </row>
    <row r="296" spans="2:23" ht="13">
      <c r="B296" s="137"/>
      <c r="I296" s="36"/>
      <c r="J296" s="36"/>
      <c r="U296" s="137"/>
      <c r="V296" s="137"/>
      <c r="W296" s="137"/>
    </row>
    <row r="297" spans="2:23" ht="13">
      <c r="B297" s="137"/>
      <c r="I297" s="36"/>
      <c r="J297" s="36"/>
      <c r="U297" s="137"/>
      <c r="V297" s="137"/>
      <c r="W297" s="137"/>
    </row>
    <row r="298" spans="2:23" ht="13">
      <c r="B298" s="137"/>
      <c r="I298" s="36"/>
      <c r="J298" s="36"/>
      <c r="U298" s="137"/>
      <c r="V298" s="137"/>
      <c r="W298" s="137"/>
    </row>
    <row r="299" spans="2:23" ht="13">
      <c r="B299" s="137"/>
      <c r="I299" s="36"/>
      <c r="J299" s="36"/>
      <c r="U299" s="137"/>
      <c r="V299" s="137"/>
      <c r="W299" s="137"/>
    </row>
    <row r="300" spans="2:23" ht="13">
      <c r="B300" s="137"/>
      <c r="I300" s="36"/>
      <c r="J300" s="36"/>
      <c r="U300" s="137"/>
      <c r="V300" s="137"/>
      <c r="W300" s="137"/>
    </row>
    <row r="301" spans="2:23" ht="13">
      <c r="B301" s="137"/>
      <c r="I301" s="36"/>
      <c r="J301" s="36"/>
      <c r="U301" s="137"/>
      <c r="V301" s="137"/>
      <c r="W301" s="137"/>
    </row>
    <row r="302" spans="2:23" ht="13">
      <c r="B302" s="137"/>
      <c r="I302" s="36"/>
      <c r="J302" s="36"/>
      <c r="U302" s="137"/>
      <c r="V302" s="137"/>
      <c r="W302" s="137"/>
    </row>
    <row r="303" spans="2:23" ht="13">
      <c r="B303" s="137"/>
      <c r="I303" s="36"/>
      <c r="J303" s="36"/>
      <c r="U303" s="137"/>
      <c r="V303" s="137"/>
      <c r="W303" s="137"/>
    </row>
    <row r="304" spans="2:23" ht="13">
      <c r="B304" s="137"/>
      <c r="I304" s="36"/>
      <c r="J304" s="36"/>
      <c r="U304" s="137"/>
      <c r="V304" s="137"/>
      <c r="W304" s="137"/>
    </row>
    <row r="305" spans="2:23" ht="13">
      <c r="B305" s="137"/>
      <c r="I305" s="36"/>
      <c r="J305" s="36"/>
      <c r="U305" s="137"/>
      <c r="V305" s="137"/>
      <c r="W305" s="137"/>
    </row>
    <row r="306" spans="2:23" ht="13">
      <c r="B306" s="137"/>
      <c r="I306" s="36"/>
      <c r="J306" s="36"/>
      <c r="U306" s="137"/>
      <c r="V306" s="137"/>
      <c r="W306" s="137"/>
    </row>
    <row r="307" spans="2:23" ht="13">
      <c r="B307" s="137"/>
      <c r="I307" s="36"/>
      <c r="J307" s="36"/>
      <c r="U307" s="137"/>
      <c r="V307" s="137"/>
      <c r="W307" s="137"/>
    </row>
    <row r="308" spans="2:23" ht="13">
      <c r="B308" s="137"/>
      <c r="I308" s="36"/>
      <c r="J308" s="36"/>
      <c r="U308" s="137"/>
      <c r="V308" s="137"/>
      <c r="W308" s="137"/>
    </row>
    <row r="309" spans="2:23" ht="13">
      <c r="B309" s="137"/>
      <c r="I309" s="36"/>
      <c r="J309" s="36"/>
      <c r="U309" s="137"/>
      <c r="V309" s="137"/>
      <c r="W309" s="137"/>
    </row>
    <row r="310" spans="2:23" ht="13">
      <c r="B310" s="137"/>
      <c r="I310" s="36"/>
      <c r="J310" s="36"/>
      <c r="U310" s="137"/>
      <c r="V310" s="137"/>
      <c r="W310" s="137"/>
    </row>
    <row r="311" spans="2:23" ht="13">
      <c r="B311" s="137"/>
      <c r="I311" s="36"/>
      <c r="J311" s="36"/>
      <c r="U311" s="137"/>
      <c r="V311" s="137"/>
      <c r="W311" s="137"/>
    </row>
    <row r="312" spans="2:23" ht="13">
      <c r="B312" s="137"/>
      <c r="I312" s="36"/>
      <c r="J312" s="36"/>
      <c r="U312" s="137"/>
      <c r="V312" s="137"/>
      <c r="W312" s="137"/>
    </row>
    <row r="313" spans="2:23" ht="13">
      <c r="B313" s="137"/>
      <c r="I313" s="36"/>
      <c r="J313" s="36"/>
      <c r="U313" s="137"/>
      <c r="V313" s="137"/>
      <c r="W313" s="137"/>
    </row>
    <row r="314" spans="2:23" ht="13">
      <c r="B314" s="137"/>
      <c r="I314" s="36"/>
      <c r="J314" s="36"/>
      <c r="U314" s="137"/>
      <c r="V314" s="137"/>
      <c r="W314" s="137"/>
    </row>
    <row r="315" spans="2:23" ht="13">
      <c r="B315" s="137"/>
      <c r="I315" s="36"/>
      <c r="J315" s="36"/>
      <c r="U315" s="137"/>
      <c r="V315" s="137"/>
      <c r="W315" s="137"/>
    </row>
    <row r="316" spans="2:23" ht="13">
      <c r="B316" s="137"/>
      <c r="I316" s="36"/>
      <c r="J316" s="36"/>
      <c r="U316" s="137"/>
      <c r="V316" s="137"/>
      <c r="W316" s="137"/>
    </row>
    <row r="317" spans="2:23" ht="13">
      <c r="B317" s="137"/>
      <c r="I317" s="36"/>
      <c r="J317" s="36"/>
      <c r="U317" s="137"/>
      <c r="V317" s="137"/>
      <c r="W317" s="137"/>
    </row>
    <row r="318" spans="2:23" ht="13">
      <c r="B318" s="137"/>
      <c r="I318" s="36"/>
      <c r="J318" s="36"/>
      <c r="U318" s="137"/>
      <c r="V318" s="137"/>
      <c r="W318" s="137"/>
    </row>
    <row r="319" spans="2:23" ht="13">
      <c r="B319" s="137"/>
      <c r="I319" s="36"/>
      <c r="J319" s="36"/>
      <c r="U319" s="137"/>
      <c r="V319" s="137"/>
      <c r="W319" s="137"/>
    </row>
    <row r="320" spans="2:23" ht="13">
      <c r="B320" s="137"/>
      <c r="I320" s="36"/>
      <c r="J320" s="36"/>
      <c r="U320" s="137"/>
      <c r="V320" s="137"/>
      <c r="W320" s="137"/>
    </row>
    <row r="321" spans="2:23" ht="13">
      <c r="B321" s="137"/>
      <c r="I321" s="36"/>
      <c r="J321" s="36"/>
      <c r="U321" s="137"/>
      <c r="V321" s="137"/>
      <c r="W321" s="137"/>
    </row>
    <row r="322" spans="2:23" ht="13">
      <c r="B322" s="137"/>
      <c r="I322" s="36"/>
      <c r="J322" s="36"/>
      <c r="U322" s="137"/>
      <c r="V322" s="137"/>
      <c r="W322" s="137"/>
    </row>
    <row r="323" spans="2:23" ht="13">
      <c r="B323" s="137"/>
      <c r="I323" s="36"/>
      <c r="J323" s="36"/>
      <c r="U323" s="137"/>
      <c r="V323" s="137"/>
      <c r="W323" s="137"/>
    </row>
    <row r="324" spans="2:23" ht="13">
      <c r="B324" s="137"/>
      <c r="I324" s="36"/>
      <c r="J324" s="36"/>
      <c r="U324" s="137"/>
      <c r="V324" s="137"/>
      <c r="W324" s="137"/>
    </row>
    <row r="325" spans="2:23" ht="13">
      <c r="B325" s="137"/>
      <c r="I325" s="36"/>
      <c r="J325" s="36"/>
      <c r="U325" s="137"/>
      <c r="V325" s="137"/>
      <c r="W325" s="137"/>
    </row>
    <row r="326" spans="2:23" ht="13">
      <c r="B326" s="137"/>
      <c r="I326" s="36"/>
      <c r="J326" s="36"/>
      <c r="U326" s="137"/>
      <c r="V326" s="137"/>
      <c r="W326" s="137"/>
    </row>
    <row r="327" spans="2:23" ht="13">
      <c r="B327" s="137"/>
      <c r="I327" s="36"/>
      <c r="J327" s="36"/>
      <c r="U327" s="137"/>
      <c r="V327" s="137"/>
      <c r="W327" s="137"/>
    </row>
    <row r="328" spans="2:23" ht="13">
      <c r="B328" s="137"/>
      <c r="I328" s="36"/>
      <c r="J328" s="36"/>
      <c r="U328" s="137"/>
      <c r="V328" s="137"/>
      <c r="W328" s="137"/>
    </row>
    <row r="329" spans="2:23" ht="13">
      <c r="B329" s="137"/>
      <c r="I329" s="36"/>
      <c r="J329" s="36"/>
      <c r="U329" s="137"/>
      <c r="V329" s="137"/>
      <c r="W329" s="137"/>
    </row>
    <row r="330" spans="2:23" ht="13">
      <c r="B330" s="137"/>
      <c r="I330" s="36"/>
      <c r="J330" s="36"/>
      <c r="U330" s="137"/>
      <c r="V330" s="137"/>
      <c r="W330" s="137"/>
    </row>
    <row r="331" spans="2:23" ht="13">
      <c r="B331" s="137"/>
      <c r="I331" s="36"/>
      <c r="J331" s="36"/>
      <c r="U331" s="137"/>
      <c r="V331" s="137"/>
      <c r="W331" s="137"/>
    </row>
    <row r="332" spans="2:23" ht="13">
      <c r="B332" s="137"/>
      <c r="I332" s="36"/>
      <c r="J332" s="36"/>
      <c r="U332" s="137"/>
      <c r="V332" s="137"/>
      <c r="W332" s="137"/>
    </row>
    <row r="333" spans="2:23" ht="13">
      <c r="B333" s="137"/>
      <c r="I333" s="36"/>
      <c r="J333" s="36"/>
      <c r="U333" s="137"/>
      <c r="V333" s="137"/>
      <c r="W333" s="137"/>
    </row>
    <row r="334" spans="2:23" ht="13">
      <c r="B334" s="137"/>
      <c r="I334" s="36"/>
      <c r="J334" s="36"/>
      <c r="U334" s="137"/>
      <c r="V334" s="137"/>
      <c r="W334" s="137"/>
    </row>
    <row r="335" spans="2:23" ht="13">
      <c r="B335" s="137"/>
      <c r="I335" s="36"/>
      <c r="J335" s="36"/>
      <c r="U335" s="137"/>
      <c r="V335" s="137"/>
      <c r="W335" s="137"/>
    </row>
    <row r="336" spans="2:23" ht="13">
      <c r="B336" s="137"/>
      <c r="I336" s="36"/>
      <c r="J336" s="36"/>
      <c r="U336" s="137"/>
      <c r="V336" s="137"/>
      <c r="W336" s="137"/>
    </row>
    <row r="337" spans="2:23" ht="13">
      <c r="B337" s="137"/>
      <c r="I337" s="36"/>
      <c r="J337" s="36"/>
      <c r="U337" s="137"/>
      <c r="V337" s="137"/>
      <c r="W337" s="137"/>
    </row>
    <row r="338" spans="2:23" ht="13">
      <c r="B338" s="137"/>
      <c r="I338" s="36"/>
      <c r="J338" s="36"/>
      <c r="U338" s="137"/>
      <c r="V338" s="137"/>
      <c r="W338" s="137"/>
    </row>
    <row r="339" spans="2:23" ht="13">
      <c r="B339" s="137"/>
      <c r="I339" s="36"/>
      <c r="J339" s="36"/>
      <c r="U339" s="137"/>
      <c r="V339" s="137"/>
      <c r="W339" s="137"/>
    </row>
    <row r="340" spans="2:23" ht="13">
      <c r="B340" s="137"/>
      <c r="I340" s="36"/>
      <c r="J340" s="36"/>
      <c r="U340" s="137"/>
      <c r="V340" s="137"/>
      <c r="W340" s="137"/>
    </row>
    <row r="341" spans="2:23" ht="13">
      <c r="B341" s="137"/>
      <c r="I341" s="36"/>
      <c r="J341" s="36"/>
      <c r="U341" s="137"/>
      <c r="V341" s="137"/>
      <c r="W341" s="137"/>
    </row>
    <row r="342" spans="2:23" ht="13">
      <c r="B342" s="137"/>
      <c r="I342" s="36"/>
      <c r="J342" s="36"/>
      <c r="U342" s="137"/>
      <c r="V342" s="137"/>
      <c r="W342" s="137"/>
    </row>
    <row r="343" spans="2:23" ht="13">
      <c r="B343" s="137"/>
      <c r="I343" s="36"/>
      <c r="J343" s="36"/>
      <c r="U343" s="137"/>
      <c r="V343" s="137"/>
      <c r="W343" s="137"/>
    </row>
    <row r="344" spans="2:23" ht="13">
      <c r="B344" s="137"/>
      <c r="I344" s="36"/>
      <c r="J344" s="36"/>
      <c r="U344" s="137"/>
      <c r="V344" s="137"/>
      <c r="W344" s="137"/>
    </row>
    <row r="345" spans="2:23" ht="13">
      <c r="B345" s="137"/>
      <c r="I345" s="36"/>
      <c r="J345" s="36"/>
      <c r="U345" s="137"/>
      <c r="V345" s="137"/>
      <c r="W345" s="137"/>
    </row>
    <row r="346" spans="2:23" ht="13">
      <c r="B346" s="137"/>
      <c r="I346" s="36"/>
      <c r="J346" s="36"/>
      <c r="U346" s="137"/>
      <c r="V346" s="137"/>
      <c r="W346" s="137"/>
    </row>
    <row r="347" spans="2:23" ht="13">
      <c r="B347" s="137"/>
      <c r="I347" s="36"/>
      <c r="J347" s="36"/>
      <c r="U347" s="137"/>
      <c r="V347" s="137"/>
      <c r="W347" s="137"/>
    </row>
    <row r="348" spans="2:23" ht="13">
      <c r="B348" s="137"/>
      <c r="I348" s="36"/>
      <c r="J348" s="36"/>
      <c r="U348" s="137"/>
      <c r="V348" s="137"/>
      <c r="W348" s="137"/>
    </row>
    <row r="349" spans="2:23" ht="13">
      <c r="B349" s="137"/>
      <c r="I349" s="36"/>
      <c r="J349" s="36"/>
      <c r="U349" s="137"/>
      <c r="V349" s="137"/>
      <c r="W349" s="137"/>
    </row>
    <row r="350" spans="2:23" ht="13">
      <c r="B350" s="137"/>
      <c r="I350" s="36"/>
      <c r="J350" s="36"/>
      <c r="U350" s="137"/>
      <c r="V350" s="137"/>
      <c r="W350" s="137"/>
    </row>
    <row r="351" spans="2:23" ht="13">
      <c r="B351" s="137"/>
      <c r="I351" s="36"/>
      <c r="J351" s="36"/>
      <c r="U351" s="137"/>
      <c r="V351" s="137"/>
      <c r="W351" s="137"/>
    </row>
    <row r="352" spans="2:23" ht="13">
      <c r="B352" s="137"/>
      <c r="I352" s="36"/>
      <c r="J352" s="36"/>
      <c r="U352" s="137"/>
      <c r="V352" s="137"/>
      <c r="W352" s="137"/>
    </row>
    <row r="353" spans="2:23" ht="13">
      <c r="B353" s="137"/>
      <c r="I353" s="36"/>
      <c r="J353" s="36"/>
      <c r="U353" s="137"/>
      <c r="V353" s="137"/>
      <c r="W353" s="137"/>
    </row>
    <row r="354" spans="2:23" ht="13">
      <c r="B354" s="137"/>
      <c r="I354" s="36"/>
      <c r="J354" s="36"/>
      <c r="U354" s="137"/>
      <c r="V354" s="137"/>
      <c r="W354" s="137"/>
    </row>
    <row r="355" spans="2:23" ht="13">
      <c r="B355" s="137"/>
      <c r="I355" s="36"/>
      <c r="J355" s="36"/>
      <c r="U355" s="137"/>
      <c r="V355" s="137"/>
      <c r="W355" s="137"/>
    </row>
    <row r="356" spans="2:23" ht="13">
      <c r="B356" s="137"/>
      <c r="I356" s="36"/>
      <c r="J356" s="36"/>
      <c r="U356" s="137"/>
      <c r="V356" s="137"/>
      <c r="W356" s="137"/>
    </row>
    <row r="357" spans="2:23" ht="13">
      <c r="B357" s="137"/>
      <c r="I357" s="36"/>
      <c r="J357" s="36"/>
      <c r="U357" s="137"/>
      <c r="V357" s="137"/>
      <c r="W357" s="137"/>
    </row>
    <row r="358" spans="2:23" ht="13">
      <c r="B358" s="137"/>
      <c r="I358" s="36"/>
      <c r="J358" s="36"/>
      <c r="U358" s="137"/>
      <c r="V358" s="137"/>
      <c r="W358" s="137"/>
    </row>
    <row r="359" spans="2:23" ht="13">
      <c r="B359" s="137"/>
      <c r="I359" s="36"/>
      <c r="J359" s="36"/>
      <c r="U359" s="137"/>
      <c r="V359" s="137"/>
      <c r="W359" s="137"/>
    </row>
    <row r="360" spans="2:23" ht="13">
      <c r="B360" s="137"/>
      <c r="I360" s="36"/>
      <c r="J360" s="36"/>
      <c r="U360" s="137"/>
      <c r="V360" s="137"/>
      <c r="W360" s="137"/>
    </row>
    <row r="361" spans="2:23" ht="13">
      <c r="B361" s="137"/>
      <c r="I361" s="36"/>
      <c r="J361" s="36"/>
      <c r="U361" s="137"/>
      <c r="V361" s="137"/>
      <c r="W361" s="137"/>
    </row>
    <row r="362" spans="2:23" ht="13">
      <c r="B362" s="137"/>
      <c r="I362" s="36"/>
      <c r="J362" s="36"/>
      <c r="U362" s="137"/>
      <c r="V362" s="137"/>
      <c r="W362" s="137"/>
    </row>
    <row r="363" spans="2:23" ht="13">
      <c r="B363" s="137"/>
      <c r="I363" s="36"/>
      <c r="J363" s="36"/>
      <c r="U363" s="137"/>
      <c r="V363" s="137"/>
      <c r="W363" s="137"/>
    </row>
    <row r="364" spans="2:23" ht="13">
      <c r="B364" s="137"/>
      <c r="I364" s="36"/>
      <c r="J364" s="36"/>
      <c r="U364" s="137"/>
      <c r="V364" s="137"/>
      <c r="W364" s="137"/>
    </row>
    <row r="365" spans="2:23" ht="13">
      <c r="B365" s="137"/>
      <c r="I365" s="36"/>
      <c r="J365" s="36"/>
      <c r="U365" s="137"/>
      <c r="V365" s="137"/>
      <c r="W365" s="137"/>
    </row>
    <row r="366" spans="2:23" ht="13">
      <c r="B366" s="137"/>
      <c r="I366" s="36"/>
      <c r="J366" s="36"/>
      <c r="U366" s="137"/>
      <c r="V366" s="137"/>
      <c r="W366" s="137"/>
    </row>
    <row r="367" spans="2:23" ht="13">
      <c r="B367" s="137"/>
      <c r="I367" s="36"/>
      <c r="J367" s="36"/>
      <c r="U367" s="137"/>
      <c r="V367" s="137"/>
      <c r="W367" s="137"/>
    </row>
    <row r="368" spans="2:23" ht="13">
      <c r="B368" s="137"/>
      <c r="I368" s="36"/>
      <c r="J368" s="36"/>
      <c r="U368" s="137"/>
      <c r="V368" s="137"/>
      <c r="W368" s="137"/>
    </row>
    <row r="369" spans="2:23" ht="13">
      <c r="B369" s="137"/>
      <c r="I369" s="36"/>
      <c r="J369" s="36"/>
      <c r="U369" s="137"/>
      <c r="V369" s="137"/>
      <c r="W369" s="137"/>
    </row>
    <row r="370" spans="2:23" ht="13">
      <c r="B370" s="137"/>
      <c r="I370" s="36"/>
      <c r="J370" s="36"/>
      <c r="U370" s="137"/>
      <c r="V370" s="137"/>
      <c r="W370" s="137"/>
    </row>
    <row r="371" spans="2:23" ht="13">
      <c r="B371" s="137"/>
      <c r="I371" s="36"/>
      <c r="J371" s="36"/>
      <c r="U371" s="137"/>
      <c r="V371" s="137"/>
      <c r="W371" s="137"/>
    </row>
    <row r="372" spans="2:23" ht="13">
      <c r="B372" s="137"/>
      <c r="I372" s="36"/>
      <c r="J372" s="36"/>
      <c r="U372" s="137"/>
      <c r="V372" s="137"/>
      <c r="W372" s="137"/>
    </row>
    <row r="373" spans="2:23" ht="13">
      <c r="B373" s="137"/>
      <c r="I373" s="36"/>
      <c r="J373" s="36"/>
      <c r="U373" s="137"/>
      <c r="V373" s="137"/>
      <c r="W373" s="137"/>
    </row>
    <row r="374" spans="2:23" ht="13">
      <c r="B374" s="137"/>
      <c r="I374" s="36"/>
      <c r="J374" s="36"/>
      <c r="U374" s="137"/>
      <c r="V374" s="137"/>
      <c r="W374" s="137"/>
    </row>
    <row r="375" spans="2:23" ht="13">
      <c r="B375" s="137"/>
      <c r="I375" s="36"/>
      <c r="J375" s="36"/>
      <c r="U375" s="137"/>
      <c r="V375" s="137"/>
      <c r="W375" s="137"/>
    </row>
    <row r="376" spans="2:23" ht="13">
      <c r="B376" s="137"/>
      <c r="I376" s="36"/>
      <c r="J376" s="36"/>
      <c r="U376" s="137"/>
      <c r="V376" s="137"/>
      <c r="W376" s="137"/>
    </row>
    <row r="377" spans="2:23" ht="13">
      <c r="B377" s="137"/>
      <c r="I377" s="36"/>
      <c r="J377" s="36"/>
      <c r="U377" s="137"/>
      <c r="V377" s="137"/>
      <c r="W377" s="137"/>
    </row>
    <row r="378" spans="2:23" ht="13">
      <c r="B378" s="137"/>
      <c r="I378" s="36"/>
      <c r="J378" s="36"/>
      <c r="U378" s="137"/>
      <c r="V378" s="137"/>
      <c r="W378" s="137"/>
    </row>
    <row r="379" spans="2:23" ht="13">
      <c r="B379" s="137"/>
      <c r="I379" s="36"/>
      <c r="J379" s="36"/>
      <c r="U379" s="137"/>
      <c r="V379" s="137"/>
      <c r="W379" s="137"/>
    </row>
    <row r="380" spans="2:23" ht="13">
      <c r="B380" s="137"/>
      <c r="I380" s="36"/>
      <c r="J380" s="36"/>
      <c r="U380" s="137"/>
      <c r="V380" s="137"/>
      <c r="W380" s="137"/>
    </row>
    <row r="381" spans="2:23" ht="13">
      <c r="B381" s="137"/>
      <c r="I381" s="36"/>
      <c r="J381" s="36"/>
      <c r="U381" s="137"/>
      <c r="V381" s="137"/>
      <c r="W381" s="137"/>
    </row>
    <row r="382" spans="2:23" ht="13">
      <c r="B382" s="137"/>
      <c r="I382" s="36"/>
      <c r="J382" s="36"/>
      <c r="U382" s="137"/>
      <c r="V382" s="137"/>
      <c r="W382" s="137"/>
    </row>
    <row r="383" spans="2:23" ht="13">
      <c r="B383" s="137"/>
      <c r="I383" s="36"/>
      <c r="J383" s="36"/>
      <c r="U383" s="137"/>
      <c r="V383" s="137"/>
      <c r="W383" s="137"/>
    </row>
    <row r="384" spans="2:23" ht="13">
      <c r="B384" s="137"/>
      <c r="I384" s="36"/>
      <c r="J384" s="36"/>
      <c r="U384" s="137"/>
      <c r="V384" s="137"/>
      <c r="W384" s="137"/>
    </row>
    <row r="385" spans="2:23" ht="13">
      <c r="B385" s="137"/>
      <c r="I385" s="36"/>
      <c r="J385" s="36"/>
      <c r="U385" s="137"/>
      <c r="V385" s="137"/>
      <c r="W385" s="137"/>
    </row>
    <row r="386" spans="2:23" ht="13">
      <c r="B386" s="137"/>
      <c r="I386" s="36"/>
      <c r="J386" s="36"/>
      <c r="U386" s="137"/>
      <c r="V386" s="137"/>
      <c r="W386" s="137"/>
    </row>
    <row r="387" spans="2:23" ht="13">
      <c r="B387" s="137"/>
      <c r="I387" s="36"/>
      <c r="J387" s="36"/>
      <c r="U387" s="137"/>
      <c r="V387" s="137"/>
      <c r="W387" s="137"/>
    </row>
    <row r="388" spans="2:23" ht="13">
      <c r="B388" s="137"/>
      <c r="I388" s="36"/>
      <c r="J388" s="36"/>
      <c r="U388" s="137"/>
      <c r="V388" s="137"/>
      <c r="W388" s="137"/>
    </row>
    <row r="389" spans="2:23" ht="13">
      <c r="B389" s="137"/>
      <c r="I389" s="36"/>
      <c r="J389" s="36"/>
      <c r="U389" s="137"/>
      <c r="V389" s="137"/>
      <c r="W389" s="137"/>
    </row>
    <row r="390" spans="2:23" ht="13">
      <c r="B390" s="137"/>
      <c r="I390" s="36"/>
      <c r="J390" s="36"/>
      <c r="U390" s="137"/>
      <c r="V390" s="137"/>
      <c r="W390" s="137"/>
    </row>
    <row r="391" spans="2:23" ht="13">
      <c r="B391" s="137"/>
      <c r="I391" s="36"/>
      <c r="J391" s="36"/>
      <c r="U391" s="137"/>
      <c r="V391" s="137"/>
      <c r="W391" s="137"/>
    </row>
    <row r="392" spans="2:23" ht="13">
      <c r="B392" s="137"/>
      <c r="I392" s="36"/>
      <c r="J392" s="36"/>
      <c r="U392" s="137"/>
      <c r="V392" s="137"/>
      <c r="W392" s="137"/>
    </row>
    <row r="393" spans="2:23" ht="13">
      <c r="B393" s="137"/>
      <c r="I393" s="36"/>
      <c r="J393" s="36"/>
      <c r="U393" s="137"/>
      <c r="V393" s="137"/>
      <c r="W393" s="137"/>
    </row>
    <row r="394" spans="2:23" ht="13">
      <c r="B394" s="137"/>
      <c r="I394" s="36"/>
      <c r="J394" s="36"/>
      <c r="U394" s="137"/>
      <c r="V394" s="137"/>
      <c r="W394" s="137"/>
    </row>
    <row r="395" spans="2:23" ht="13">
      <c r="B395" s="137"/>
      <c r="I395" s="36"/>
      <c r="J395" s="36"/>
      <c r="U395" s="137"/>
      <c r="V395" s="137"/>
      <c r="W395" s="137"/>
    </row>
    <row r="396" spans="2:23" ht="13">
      <c r="B396" s="137"/>
      <c r="I396" s="36"/>
      <c r="J396" s="36"/>
      <c r="U396" s="137"/>
      <c r="V396" s="137"/>
      <c r="W396" s="137"/>
    </row>
    <row r="397" spans="2:23" ht="13">
      <c r="B397" s="137"/>
      <c r="I397" s="36"/>
      <c r="J397" s="36"/>
      <c r="U397" s="137"/>
      <c r="V397" s="137"/>
      <c r="W397" s="137"/>
    </row>
    <row r="398" spans="2:23" ht="13">
      <c r="B398" s="137"/>
      <c r="I398" s="36"/>
      <c r="J398" s="36"/>
      <c r="U398" s="137"/>
      <c r="V398" s="137"/>
      <c r="W398" s="137"/>
    </row>
    <row r="399" spans="2:23" ht="13">
      <c r="B399" s="137"/>
      <c r="I399" s="36"/>
      <c r="J399" s="36"/>
      <c r="U399" s="137"/>
      <c r="V399" s="137"/>
      <c r="W399" s="137"/>
    </row>
    <row r="400" spans="2:23" ht="13">
      <c r="B400" s="137"/>
      <c r="I400" s="36"/>
      <c r="J400" s="36"/>
      <c r="U400" s="137"/>
      <c r="V400" s="137"/>
      <c r="W400" s="137"/>
    </row>
    <row r="401" spans="2:23" ht="13">
      <c r="B401" s="137"/>
      <c r="I401" s="36"/>
      <c r="J401" s="36"/>
      <c r="U401" s="137"/>
      <c r="V401" s="137"/>
      <c r="W401" s="137"/>
    </row>
    <row r="402" spans="2:23" ht="13">
      <c r="B402" s="137"/>
      <c r="I402" s="36"/>
      <c r="J402" s="36"/>
      <c r="U402" s="137"/>
      <c r="V402" s="137"/>
      <c r="W402" s="137"/>
    </row>
    <row r="403" spans="2:23" ht="13">
      <c r="B403" s="137"/>
      <c r="I403" s="36"/>
      <c r="J403" s="36"/>
      <c r="U403" s="137"/>
      <c r="V403" s="137"/>
      <c r="W403" s="137"/>
    </row>
    <row r="404" spans="2:23" ht="13">
      <c r="B404" s="137"/>
      <c r="I404" s="36"/>
      <c r="J404" s="36"/>
      <c r="U404" s="137"/>
      <c r="V404" s="137"/>
      <c r="W404" s="137"/>
    </row>
    <row r="405" spans="2:23" ht="13">
      <c r="B405" s="137"/>
      <c r="I405" s="36"/>
      <c r="J405" s="36"/>
      <c r="U405" s="137"/>
      <c r="V405" s="137"/>
      <c r="W405" s="137"/>
    </row>
    <row r="406" spans="2:23" ht="13">
      <c r="B406" s="137"/>
      <c r="I406" s="36"/>
      <c r="J406" s="36"/>
      <c r="U406" s="137"/>
      <c r="V406" s="137"/>
      <c r="W406" s="137"/>
    </row>
    <row r="407" spans="2:23" ht="13">
      <c r="B407" s="137"/>
      <c r="I407" s="36"/>
      <c r="J407" s="36"/>
      <c r="U407" s="137"/>
      <c r="V407" s="137"/>
      <c r="W407" s="137"/>
    </row>
    <row r="408" spans="2:23" ht="13">
      <c r="B408" s="137"/>
      <c r="I408" s="36"/>
      <c r="J408" s="36"/>
      <c r="U408" s="137"/>
      <c r="V408" s="137"/>
      <c r="W408" s="137"/>
    </row>
    <row r="409" spans="2:23" ht="13">
      <c r="B409" s="137"/>
      <c r="I409" s="36"/>
      <c r="J409" s="36"/>
      <c r="U409" s="137"/>
      <c r="V409" s="137"/>
      <c r="W409" s="137"/>
    </row>
    <row r="410" spans="2:23" ht="13">
      <c r="B410" s="137"/>
      <c r="I410" s="36"/>
      <c r="J410" s="36"/>
      <c r="U410" s="137"/>
      <c r="V410" s="137"/>
      <c r="W410" s="137"/>
    </row>
    <row r="411" spans="2:23" ht="13">
      <c r="B411" s="137"/>
      <c r="I411" s="36"/>
      <c r="J411" s="36"/>
      <c r="U411" s="137"/>
      <c r="V411" s="137"/>
      <c r="W411" s="137"/>
    </row>
    <row r="412" spans="2:23" ht="13">
      <c r="B412" s="137"/>
      <c r="I412" s="36"/>
      <c r="J412" s="36"/>
      <c r="U412" s="137"/>
      <c r="V412" s="137"/>
      <c r="W412" s="137"/>
    </row>
    <row r="413" spans="2:23" ht="13">
      <c r="B413" s="137"/>
      <c r="I413" s="36"/>
      <c r="J413" s="36"/>
      <c r="U413" s="137"/>
      <c r="V413" s="137"/>
      <c r="W413" s="137"/>
    </row>
    <row r="414" spans="2:23" ht="13">
      <c r="B414" s="137"/>
      <c r="I414" s="36"/>
      <c r="J414" s="36"/>
      <c r="U414" s="137"/>
      <c r="V414" s="137"/>
      <c r="W414" s="137"/>
    </row>
    <row r="415" spans="2:23" ht="13">
      <c r="B415" s="137"/>
      <c r="I415" s="36"/>
      <c r="J415" s="36"/>
      <c r="U415" s="137"/>
      <c r="V415" s="137"/>
      <c r="W415" s="137"/>
    </row>
    <row r="416" spans="2:23" ht="13">
      <c r="B416" s="137"/>
      <c r="I416" s="36"/>
      <c r="J416" s="36"/>
      <c r="U416" s="137"/>
      <c r="V416" s="137"/>
      <c r="W416" s="137"/>
    </row>
    <row r="417" spans="2:23" ht="13">
      <c r="B417" s="137"/>
      <c r="I417" s="36"/>
      <c r="J417" s="36"/>
      <c r="U417" s="137"/>
      <c r="V417" s="137"/>
      <c r="W417" s="137"/>
    </row>
    <row r="418" spans="2:23" ht="13">
      <c r="B418" s="137"/>
      <c r="I418" s="36"/>
      <c r="J418" s="36"/>
      <c r="U418" s="137"/>
      <c r="V418" s="137"/>
      <c r="W418" s="137"/>
    </row>
    <row r="419" spans="2:23" ht="13">
      <c r="B419" s="137"/>
      <c r="I419" s="36"/>
      <c r="J419" s="36"/>
      <c r="U419" s="137"/>
      <c r="V419" s="137"/>
      <c r="W419" s="137"/>
    </row>
    <row r="420" spans="2:23" ht="13">
      <c r="B420" s="137"/>
      <c r="I420" s="36"/>
      <c r="J420" s="36"/>
      <c r="U420" s="137"/>
      <c r="V420" s="137"/>
      <c r="W420" s="137"/>
    </row>
    <row r="421" spans="2:23" ht="13">
      <c r="B421" s="137"/>
      <c r="I421" s="36"/>
      <c r="J421" s="36"/>
      <c r="U421" s="137"/>
      <c r="V421" s="137"/>
      <c r="W421" s="137"/>
    </row>
    <row r="422" spans="2:23" ht="13">
      <c r="B422" s="137"/>
      <c r="I422" s="36"/>
      <c r="J422" s="36"/>
      <c r="U422" s="137"/>
      <c r="V422" s="137"/>
      <c r="W422" s="137"/>
    </row>
    <row r="423" spans="2:23" ht="13">
      <c r="B423" s="137"/>
      <c r="I423" s="36"/>
      <c r="J423" s="36"/>
      <c r="U423" s="137"/>
      <c r="V423" s="137"/>
      <c r="W423" s="137"/>
    </row>
    <row r="424" spans="2:23" ht="13">
      <c r="B424" s="137"/>
      <c r="I424" s="36"/>
      <c r="J424" s="36"/>
      <c r="U424" s="137"/>
      <c r="V424" s="137"/>
      <c r="W424" s="137"/>
    </row>
    <row r="425" spans="2:23" ht="13">
      <c r="B425" s="137"/>
      <c r="I425" s="36"/>
      <c r="J425" s="36"/>
      <c r="U425" s="137"/>
      <c r="V425" s="137"/>
      <c r="W425" s="137"/>
    </row>
    <row r="426" spans="2:23" ht="13">
      <c r="B426" s="137"/>
      <c r="I426" s="36"/>
      <c r="J426" s="36"/>
      <c r="U426" s="137"/>
      <c r="V426" s="137"/>
      <c r="W426" s="137"/>
    </row>
    <row r="427" spans="2:23" ht="13">
      <c r="B427" s="137"/>
      <c r="I427" s="36"/>
      <c r="J427" s="36"/>
      <c r="U427" s="137"/>
      <c r="V427" s="137"/>
      <c r="W427" s="137"/>
    </row>
    <row r="428" spans="2:23" ht="13">
      <c r="B428" s="137"/>
      <c r="I428" s="36"/>
      <c r="J428" s="36"/>
      <c r="U428" s="137"/>
      <c r="V428" s="137"/>
      <c r="W428" s="137"/>
    </row>
    <row r="429" spans="2:23" ht="13">
      <c r="B429" s="137"/>
      <c r="I429" s="36"/>
      <c r="J429" s="36"/>
      <c r="U429" s="137"/>
      <c r="V429" s="137"/>
      <c r="W429" s="137"/>
    </row>
    <row r="430" spans="2:23" ht="13">
      <c r="B430" s="137"/>
      <c r="I430" s="36"/>
      <c r="J430" s="36"/>
      <c r="U430" s="137"/>
      <c r="V430" s="137"/>
      <c r="W430" s="137"/>
    </row>
    <row r="431" spans="2:23" ht="13">
      <c r="B431" s="137"/>
      <c r="I431" s="36"/>
      <c r="J431" s="36"/>
      <c r="U431" s="137"/>
      <c r="V431" s="137"/>
      <c r="W431" s="137"/>
    </row>
    <row r="432" spans="2:23" ht="13">
      <c r="B432" s="137"/>
      <c r="I432" s="36"/>
      <c r="J432" s="36"/>
      <c r="U432" s="137"/>
      <c r="V432" s="137"/>
      <c r="W432" s="137"/>
    </row>
    <row r="433" spans="2:23" ht="13">
      <c r="B433" s="137"/>
      <c r="I433" s="36"/>
      <c r="J433" s="36"/>
      <c r="U433" s="137"/>
      <c r="V433" s="137"/>
      <c r="W433" s="137"/>
    </row>
    <row r="434" spans="2:23" ht="13">
      <c r="B434" s="137"/>
      <c r="I434" s="36"/>
      <c r="J434" s="36"/>
      <c r="U434" s="137"/>
      <c r="V434" s="137"/>
      <c r="W434" s="137"/>
    </row>
    <row r="435" spans="2:23" ht="13">
      <c r="B435" s="137"/>
      <c r="I435" s="36"/>
      <c r="J435" s="36"/>
      <c r="U435" s="137"/>
      <c r="V435" s="137"/>
      <c r="W435" s="137"/>
    </row>
    <row r="436" spans="2:23" ht="13">
      <c r="B436" s="137"/>
      <c r="I436" s="36"/>
      <c r="J436" s="36"/>
      <c r="U436" s="137"/>
      <c r="V436" s="137"/>
      <c r="W436" s="137"/>
    </row>
    <row r="437" spans="2:23" ht="13">
      <c r="B437" s="137"/>
      <c r="I437" s="36"/>
      <c r="J437" s="36"/>
      <c r="U437" s="137"/>
      <c r="V437" s="137"/>
      <c r="W437" s="137"/>
    </row>
    <row r="438" spans="2:23" ht="13">
      <c r="B438" s="137"/>
      <c r="I438" s="36"/>
      <c r="J438" s="36"/>
      <c r="U438" s="137"/>
      <c r="V438" s="137"/>
      <c r="W438" s="137"/>
    </row>
    <row r="439" spans="2:23" ht="13">
      <c r="B439" s="137"/>
      <c r="I439" s="36"/>
      <c r="J439" s="36"/>
      <c r="U439" s="137"/>
      <c r="V439" s="137"/>
      <c r="W439" s="137"/>
    </row>
    <row r="440" spans="2:23" ht="13">
      <c r="B440" s="137"/>
      <c r="I440" s="36"/>
      <c r="J440" s="36"/>
      <c r="U440" s="137"/>
      <c r="V440" s="137"/>
      <c r="W440" s="137"/>
    </row>
    <row r="441" spans="2:23" ht="13">
      <c r="B441" s="137"/>
      <c r="I441" s="36"/>
      <c r="J441" s="36"/>
      <c r="U441" s="137"/>
      <c r="V441" s="137"/>
      <c r="W441" s="137"/>
    </row>
    <row r="442" spans="2:23" ht="13">
      <c r="B442" s="137"/>
      <c r="I442" s="36"/>
      <c r="J442" s="36"/>
      <c r="U442" s="137"/>
      <c r="V442" s="137"/>
      <c r="W442" s="137"/>
    </row>
    <row r="443" spans="2:23" ht="13">
      <c r="B443" s="137"/>
      <c r="I443" s="36"/>
      <c r="J443" s="36"/>
      <c r="U443" s="137"/>
      <c r="V443" s="137"/>
      <c r="W443" s="137"/>
    </row>
    <row r="444" spans="2:23" ht="13">
      <c r="B444" s="137"/>
      <c r="I444" s="36"/>
      <c r="J444" s="36"/>
      <c r="U444" s="137"/>
      <c r="V444" s="137"/>
      <c r="W444" s="137"/>
    </row>
    <row r="445" spans="2:23" ht="13">
      <c r="B445" s="137"/>
      <c r="I445" s="36"/>
      <c r="J445" s="36"/>
      <c r="U445" s="137"/>
      <c r="V445" s="137"/>
      <c r="W445" s="137"/>
    </row>
    <row r="446" spans="2:23" ht="13">
      <c r="B446" s="137"/>
      <c r="I446" s="36"/>
      <c r="J446" s="36"/>
      <c r="U446" s="137"/>
      <c r="V446" s="137"/>
      <c r="W446" s="137"/>
    </row>
    <row r="447" spans="2:23" ht="13">
      <c r="B447" s="137"/>
      <c r="I447" s="36"/>
      <c r="J447" s="36"/>
      <c r="U447" s="137"/>
      <c r="V447" s="137"/>
      <c r="W447" s="137"/>
    </row>
    <row r="448" spans="2:23" ht="13">
      <c r="B448" s="137"/>
      <c r="I448" s="36"/>
      <c r="J448" s="36"/>
      <c r="U448" s="137"/>
      <c r="V448" s="137"/>
      <c r="W448" s="137"/>
    </row>
    <row r="449" spans="2:23" ht="13">
      <c r="B449" s="137"/>
      <c r="I449" s="36"/>
      <c r="J449" s="36"/>
      <c r="U449" s="137"/>
      <c r="V449" s="137"/>
      <c r="W449" s="137"/>
    </row>
    <row r="450" spans="2:23" ht="13">
      <c r="B450" s="137"/>
      <c r="I450" s="36"/>
      <c r="J450" s="36"/>
      <c r="U450" s="137"/>
      <c r="V450" s="137"/>
      <c r="W450" s="137"/>
    </row>
    <row r="451" spans="2:23" ht="13">
      <c r="B451" s="137"/>
      <c r="I451" s="36"/>
      <c r="J451" s="36"/>
      <c r="U451" s="137"/>
      <c r="V451" s="137"/>
      <c r="W451" s="137"/>
    </row>
    <row r="452" spans="2:23" ht="13">
      <c r="B452" s="137"/>
      <c r="I452" s="36"/>
      <c r="J452" s="36"/>
      <c r="U452" s="137"/>
      <c r="V452" s="137"/>
      <c r="W452" s="137"/>
    </row>
    <row r="453" spans="2:23" ht="13">
      <c r="B453" s="137"/>
      <c r="I453" s="36"/>
      <c r="J453" s="36"/>
      <c r="U453" s="137"/>
      <c r="V453" s="137"/>
      <c r="W453" s="137"/>
    </row>
    <row r="454" spans="2:23" ht="13">
      <c r="B454" s="137"/>
      <c r="I454" s="36"/>
      <c r="J454" s="36"/>
      <c r="U454" s="137"/>
      <c r="V454" s="137"/>
      <c r="W454" s="137"/>
    </row>
    <row r="455" spans="2:23" ht="13">
      <c r="B455" s="137"/>
      <c r="I455" s="36"/>
      <c r="J455" s="36"/>
      <c r="U455" s="137"/>
      <c r="V455" s="137"/>
      <c r="W455" s="137"/>
    </row>
    <row r="456" spans="2:23" ht="13">
      <c r="B456" s="137"/>
      <c r="I456" s="36"/>
      <c r="J456" s="36"/>
      <c r="U456" s="137"/>
      <c r="V456" s="137"/>
      <c r="W456" s="137"/>
    </row>
    <row r="457" spans="2:23" ht="13">
      <c r="B457" s="137"/>
      <c r="I457" s="36"/>
      <c r="J457" s="36"/>
      <c r="U457" s="137"/>
      <c r="V457" s="137"/>
      <c r="W457" s="137"/>
    </row>
    <row r="458" spans="2:23" ht="13">
      <c r="B458" s="137"/>
      <c r="I458" s="36"/>
      <c r="J458" s="36"/>
      <c r="U458" s="137"/>
      <c r="V458" s="137"/>
      <c r="W458" s="137"/>
    </row>
    <row r="459" spans="2:23" ht="13">
      <c r="B459" s="137"/>
      <c r="I459" s="36"/>
      <c r="J459" s="36"/>
      <c r="U459" s="137"/>
      <c r="V459" s="137"/>
      <c r="W459" s="137"/>
    </row>
    <row r="460" spans="2:23" ht="13">
      <c r="B460" s="137"/>
      <c r="I460" s="36"/>
      <c r="J460" s="36"/>
      <c r="U460" s="137"/>
      <c r="V460" s="137"/>
      <c r="W460" s="137"/>
    </row>
    <row r="461" spans="2:23" ht="13">
      <c r="B461" s="137"/>
      <c r="I461" s="36"/>
      <c r="J461" s="36"/>
      <c r="U461" s="137"/>
      <c r="V461" s="137"/>
      <c r="W461" s="137"/>
    </row>
    <row r="462" spans="2:23" ht="13">
      <c r="B462" s="137"/>
      <c r="I462" s="36"/>
      <c r="J462" s="36"/>
      <c r="U462" s="137"/>
      <c r="V462" s="137"/>
      <c r="W462" s="137"/>
    </row>
    <row r="463" spans="2:23" ht="13">
      <c r="B463" s="137"/>
      <c r="I463" s="36"/>
      <c r="J463" s="36"/>
      <c r="U463" s="137"/>
      <c r="V463" s="137"/>
      <c r="W463" s="137"/>
    </row>
    <row r="464" spans="2:23" ht="13">
      <c r="B464" s="137"/>
      <c r="I464" s="36"/>
      <c r="J464" s="36"/>
      <c r="U464" s="137"/>
      <c r="V464" s="137"/>
      <c r="W464" s="137"/>
    </row>
    <row r="465" spans="2:23" ht="13">
      <c r="B465" s="137"/>
      <c r="I465" s="36"/>
      <c r="J465" s="36"/>
      <c r="U465" s="137"/>
      <c r="V465" s="137"/>
      <c r="W465" s="137"/>
    </row>
    <row r="466" spans="2:23" ht="13">
      <c r="B466" s="137"/>
      <c r="I466" s="36"/>
      <c r="J466" s="36"/>
      <c r="U466" s="137"/>
      <c r="V466" s="137"/>
      <c r="W466" s="137"/>
    </row>
    <row r="467" spans="2:23" ht="13">
      <c r="B467" s="137"/>
      <c r="I467" s="36"/>
      <c r="J467" s="36"/>
      <c r="U467" s="137"/>
      <c r="V467" s="137"/>
      <c r="W467" s="137"/>
    </row>
    <row r="468" spans="2:23" ht="13">
      <c r="B468" s="137"/>
      <c r="I468" s="36"/>
      <c r="J468" s="36"/>
      <c r="U468" s="137"/>
      <c r="V468" s="137"/>
      <c r="W468" s="137"/>
    </row>
    <row r="469" spans="2:23" ht="13">
      <c r="B469" s="137"/>
      <c r="I469" s="36"/>
      <c r="J469" s="36"/>
      <c r="U469" s="137"/>
      <c r="V469" s="137"/>
      <c r="W469" s="137"/>
    </row>
    <row r="470" spans="2:23" ht="13">
      <c r="B470" s="137"/>
      <c r="I470" s="36"/>
      <c r="J470" s="36"/>
      <c r="U470" s="137"/>
      <c r="V470" s="137"/>
      <c r="W470" s="137"/>
    </row>
    <row r="471" spans="2:23" ht="13">
      <c r="B471" s="137"/>
      <c r="I471" s="36"/>
      <c r="J471" s="36"/>
      <c r="U471" s="137"/>
      <c r="V471" s="137"/>
      <c r="W471" s="137"/>
    </row>
    <row r="472" spans="2:23" ht="13">
      <c r="B472" s="137"/>
      <c r="I472" s="36"/>
      <c r="J472" s="36"/>
      <c r="U472" s="137"/>
      <c r="V472" s="137"/>
      <c r="W472" s="137"/>
    </row>
    <row r="473" spans="2:23" ht="13">
      <c r="B473" s="137"/>
      <c r="I473" s="36"/>
      <c r="J473" s="36"/>
      <c r="U473" s="137"/>
      <c r="V473" s="137"/>
      <c r="W473" s="137"/>
    </row>
    <row r="474" spans="2:23" ht="13">
      <c r="B474" s="137"/>
      <c r="I474" s="36"/>
      <c r="J474" s="36"/>
      <c r="U474" s="137"/>
      <c r="V474" s="137"/>
      <c r="W474" s="137"/>
    </row>
    <row r="475" spans="2:23" ht="13">
      <c r="B475" s="137"/>
      <c r="I475" s="36"/>
      <c r="J475" s="36"/>
      <c r="U475" s="137"/>
      <c r="V475" s="137"/>
      <c r="W475" s="137"/>
    </row>
    <row r="476" spans="2:23" ht="13">
      <c r="B476" s="137"/>
      <c r="I476" s="36"/>
      <c r="J476" s="36"/>
      <c r="U476" s="137"/>
      <c r="V476" s="137"/>
      <c r="W476" s="137"/>
    </row>
    <row r="477" spans="2:23" ht="13">
      <c r="B477" s="137"/>
      <c r="I477" s="36"/>
      <c r="J477" s="36"/>
      <c r="U477" s="137"/>
      <c r="V477" s="137"/>
      <c r="W477" s="137"/>
    </row>
    <row r="478" spans="2:23" ht="13">
      <c r="B478" s="137"/>
      <c r="I478" s="36"/>
      <c r="J478" s="36"/>
      <c r="U478" s="137"/>
      <c r="V478" s="137"/>
      <c r="W478" s="137"/>
    </row>
    <row r="479" spans="2:23" ht="13">
      <c r="B479" s="137"/>
      <c r="I479" s="36"/>
      <c r="J479" s="36"/>
      <c r="U479" s="137"/>
      <c r="V479" s="137"/>
      <c r="W479" s="137"/>
    </row>
    <row r="480" spans="2:23" ht="13">
      <c r="B480" s="137"/>
      <c r="I480" s="36"/>
      <c r="J480" s="36"/>
      <c r="U480" s="137"/>
      <c r="V480" s="137"/>
      <c r="W480" s="137"/>
    </row>
    <row r="481" spans="2:23" ht="13">
      <c r="B481" s="137"/>
      <c r="I481" s="36"/>
      <c r="J481" s="36"/>
      <c r="U481" s="137"/>
      <c r="V481" s="137"/>
      <c r="W481" s="137"/>
    </row>
    <row r="482" spans="2:23" ht="13">
      <c r="B482" s="137"/>
      <c r="I482" s="36"/>
      <c r="J482" s="36"/>
      <c r="U482" s="137"/>
      <c r="V482" s="137"/>
      <c r="W482" s="137"/>
    </row>
    <row r="483" spans="2:23" ht="13">
      <c r="B483" s="137"/>
      <c r="I483" s="36"/>
      <c r="J483" s="36"/>
      <c r="U483" s="137"/>
      <c r="V483" s="137"/>
      <c r="W483" s="137"/>
    </row>
    <row r="484" spans="2:23" ht="13">
      <c r="B484" s="137"/>
      <c r="I484" s="36"/>
      <c r="J484" s="36"/>
      <c r="U484" s="137"/>
      <c r="V484" s="137"/>
      <c r="W484" s="137"/>
    </row>
    <row r="485" spans="2:23" ht="13">
      <c r="B485" s="137"/>
      <c r="I485" s="36"/>
      <c r="J485" s="36"/>
      <c r="U485" s="137"/>
      <c r="V485" s="137"/>
      <c r="W485" s="137"/>
    </row>
    <row r="486" spans="2:23" ht="13">
      <c r="B486" s="137"/>
      <c r="I486" s="36"/>
      <c r="J486" s="36"/>
      <c r="U486" s="137"/>
      <c r="V486" s="137"/>
      <c r="W486" s="137"/>
    </row>
    <row r="487" spans="2:23" ht="13">
      <c r="B487" s="137"/>
      <c r="I487" s="36"/>
      <c r="J487" s="36"/>
      <c r="U487" s="137"/>
      <c r="V487" s="137"/>
      <c r="W487" s="137"/>
    </row>
    <row r="488" spans="2:23" ht="13">
      <c r="B488" s="137"/>
      <c r="I488" s="36"/>
      <c r="J488" s="36"/>
      <c r="U488" s="137"/>
      <c r="V488" s="137"/>
      <c r="W488" s="137"/>
    </row>
    <row r="489" spans="2:23" ht="13">
      <c r="B489" s="137"/>
      <c r="I489" s="36"/>
      <c r="J489" s="36"/>
      <c r="U489" s="137"/>
      <c r="V489" s="137"/>
      <c r="W489" s="137"/>
    </row>
    <row r="490" spans="2:23" ht="13">
      <c r="B490" s="137"/>
      <c r="I490" s="36"/>
      <c r="J490" s="36"/>
      <c r="U490" s="137"/>
      <c r="V490" s="137"/>
      <c r="W490" s="137"/>
    </row>
    <row r="491" spans="2:23" ht="13">
      <c r="B491" s="137"/>
      <c r="I491" s="36"/>
      <c r="J491" s="36"/>
      <c r="U491" s="137"/>
      <c r="V491" s="137"/>
      <c r="W491" s="137"/>
    </row>
    <row r="492" spans="2:23" ht="13">
      <c r="B492" s="137"/>
      <c r="I492" s="36"/>
      <c r="J492" s="36"/>
      <c r="U492" s="137"/>
      <c r="V492" s="137"/>
      <c r="W492" s="137"/>
    </row>
    <row r="493" spans="2:23" ht="13">
      <c r="B493" s="137"/>
      <c r="I493" s="36"/>
      <c r="J493" s="36"/>
      <c r="U493" s="137"/>
      <c r="V493" s="137"/>
      <c r="W493" s="137"/>
    </row>
    <row r="494" spans="2:23" ht="13">
      <c r="B494" s="137"/>
      <c r="I494" s="36"/>
      <c r="J494" s="36"/>
      <c r="U494" s="137"/>
      <c r="V494" s="137"/>
      <c r="W494" s="137"/>
    </row>
    <row r="495" spans="2:23" ht="13">
      <c r="B495" s="137"/>
      <c r="I495" s="36"/>
      <c r="J495" s="36"/>
      <c r="U495" s="137"/>
      <c r="V495" s="137"/>
      <c r="W495" s="137"/>
    </row>
    <row r="496" spans="2:23" ht="13">
      <c r="B496" s="137"/>
      <c r="I496" s="36"/>
      <c r="J496" s="36"/>
      <c r="U496" s="137"/>
      <c r="V496" s="137"/>
      <c r="W496" s="137"/>
    </row>
    <row r="497" spans="2:23" ht="13">
      <c r="B497" s="137"/>
      <c r="I497" s="36"/>
      <c r="J497" s="36"/>
      <c r="U497" s="137"/>
      <c r="V497" s="137"/>
      <c r="W497" s="137"/>
    </row>
    <row r="498" spans="2:23" ht="13">
      <c r="B498" s="137"/>
      <c r="I498" s="36"/>
      <c r="J498" s="36"/>
      <c r="U498" s="137"/>
      <c r="V498" s="137"/>
      <c r="W498" s="137"/>
    </row>
    <row r="499" spans="2:23" ht="13">
      <c r="B499" s="137"/>
      <c r="I499" s="36"/>
      <c r="J499" s="36"/>
      <c r="U499" s="137"/>
      <c r="V499" s="137"/>
      <c r="W499" s="137"/>
    </row>
    <row r="500" spans="2:23" ht="13">
      <c r="B500" s="137"/>
      <c r="I500" s="36"/>
      <c r="J500" s="36"/>
      <c r="U500" s="137"/>
      <c r="V500" s="137"/>
      <c r="W500" s="137"/>
    </row>
    <row r="501" spans="2:23" ht="13">
      <c r="B501" s="137"/>
      <c r="I501" s="36"/>
      <c r="J501" s="36"/>
      <c r="U501" s="137"/>
      <c r="V501" s="137"/>
      <c r="W501" s="137"/>
    </row>
    <row r="502" spans="2:23" ht="13">
      <c r="B502" s="137"/>
      <c r="I502" s="36"/>
      <c r="J502" s="36"/>
      <c r="U502" s="137"/>
      <c r="V502" s="137"/>
      <c r="W502" s="137"/>
    </row>
    <row r="503" spans="2:23" ht="13">
      <c r="B503" s="137"/>
      <c r="I503" s="36"/>
      <c r="J503" s="36"/>
      <c r="U503" s="137"/>
      <c r="V503" s="137"/>
      <c r="W503" s="137"/>
    </row>
    <row r="504" spans="2:23" ht="13">
      <c r="B504" s="137"/>
      <c r="I504" s="36"/>
      <c r="J504" s="36"/>
      <c r="U504" s="137"/>
      <c r="V504" s="137"/>
      <c r="W504" s="137"/>
    </row>
    <row r="505" spans="2:23" ht="13">
      <c r="B505" s="137"/>
      <c r="I505" s="36"/>
      <c r="J505" s="36"/>
      <c r="U505" s="137"/>
      <c r="V505" s="137"/>
      <c r="W505" s="137"/>
    </row>
    <row r="506" spans="2:23" ht="13">
      <c r="B506" s="137"/>
      <c r="I506" s="36"/>
      <c r="J506" s="36"/>
      <c r="U506" s="137"/>
      <c r="V506" s="137"/>
      <c r="W506" s="137"/>
    </row>
    <row r="507" spans="2:23" ht="13">
      <c r="B507" s="137"/>
      <c r="I507" s="36"/>
      <c r="J507" s="36"/>
      <c r="U507" s="137"/>
      <c r="V507" s="137"/>
      <c r="W507" s="137"/>
    </row>
    <row r="508" spans="2:23" ht="13">
      <c r="B508" s="137"/>
      <c r="I508" s="36"/>
      <c r="J508" s="36"/>
      <c r="U508" s="137"/>
      <c r="V508" s="137"/>
      <c r="W508" s="137"/>
    </row>
    <row r="509" spans="2:23" ht="13">
      <c r="B509" s="137"/>
      <c r="I509" s="36"/>
      <c r="J509" s="36"/>
      <c r="U509" s="137"/>
      <c r="V509" s="137"/>
      <c r="W509" s="137"/>
    </row>
    <row r="510" spans="2:23" ht="13">
      <c r="B510" s="137"/>
      <c r="I510" s="36"/>
      <c r="J510" s="36"/>
      <c r="U510" s="137"/>
      <c r="V510" s="137"/>
      <c r="W510" s="137"/>
    </row>
    <row r="511" spans="2:23" ht="13">
      <c r="B511" s="137"/>
      <c r="I511" s="36"/>
      <c r="J511" s="36"/>
      <c r="U511" s="137"/>
      <c r="V511" s="137"/>
      <c r="W511" s="137"/>
    </row>
    <row r="512" spans="2:23" ht="13">
      <c r="B512" s="137"/>
      <c r="I512" s="36"/>
      <c r="J512" s="36"/>
      <c r="U512" s="137"/>
      <c r="V512" s="137"/>
      <c r="W512" s="137"/>
    </row>
    <row r="513" spans="2:23" ht="13">
      <c r="B513" s="137"/>
      <c r="I513" s="36"/>
      <c r="J513" s="36"/>
      <c r="U513" s="137"/>
      <c r="V513" s="137"/>
      <c r="W513" s="137"/>
    </row>
    <row r="514" spans="2:23" ht="13">
      <c r="B514" s="137"/>
      <c r="I514" s="36"/>
      <c r="J514" s="36"/>
      <c r="U514" s="137"/>
      <c r="V514" s="137"/>
      <c r="W514" s="137"/>
    </row>
    <row r="515" spans="2:23" ht="13">
      <c r="B515" s="137"/>
      <c r="I515" s="36"/>
      <c r="J515" s="36"/>
      <c r="U515" s="137"/>
      <c r="V515" s="137"/>
      <c r="W515" s="137"/>
    </row>
    <row r="516" spans="2:23" ht="13">
      <c r="B516" s="137"/>
      <c r="I516" s="36"/>
      <c r="J516" s="36"/>
      <c r="U516" s="137"/>
      <c r="V516" s="137"/>
      <c r="W516" s="137"/>
    </row>
    <row r="517" spans="2:23" ht="13">
      <c r="B517" s="137"/>
      <c r="I517" s="36"/>
      <c r="J517" s="36"/>
      <c r="U517" s="137"/>
      <c r="V517" s="137"/>
      <c r="W517" s="137"/>
    </row>
    <row r="518" spans="2:23" ht="13">
      <c r="B518" s="137"/>
      <c r="I518" s="36"/>
      <c r="J518" s="36"/>
      <c r="U518" s="137"/>
      <c r="V518" s="137"/>
      <c r="W518" s="137"/>
    </row>
    <row r="519" spans="2:23" ht="13">
      <c r="B519" s="137"/>
      <c r="I519" s="36"/>
      <c r="J519" s="36"/>
      <c r="U519" s="137"/>
      <c r="V519" s="137"/>
      <c r="W519" s="137"/>
    </row>
    <row r="520" spans="2:23" ht="13">
      <c r="B520" s="137"/>
      <c r="I520" s="36"/>
      <c r="J520" s="36"/>
      <c r="U520" s="137"/>
      <c r="V520" s="137"/>
      <c r="W520" s="137"/>
    </row>
    <row r="521" spans="2:23" ht="13">
      <c r="B521" s="137"/>
      <c r="I521" s="36"/>
      <c r="J521" s="36"/>
      <c r="U521" s="137"/>
      <c r="V521" s="137"/>
      <c r="W521" s="137"/>
    </row>
    <row r="522" spans="2:23" ht="13">
      <c r="B522" s="137"/>
      <c r="I522" s="36"/>
      <c r="J522" s="36"/>
      <c r="U522" s="137"/>
      <c r="V522" s="137"/>
      <c r="W522" s="137"/>
    </row>
    <row r="523" spans="2:23" ht="13">
      <c r="B523" s="137"/>
      <c r="I523" s="36"/>
      <c r="J523" s="36"/>
      <c r="U523" s="137"/>
      <c r="V523" s="137"/>
      <c r="W523" s="137"/>
    </row>
    <row r="524" spans="2:23" ht="13">
      <c r="B524" s="137"/>
      <c r="I524" s="36"/>
      <c r="J524" s="36"/>
      <c r="U524" s="137"/>
      <c r="V524" s="137"/>
      <c r="W524" s="137"/>
    </row>
    <row r="525" spans="2:23" ht="13">
      <c r="B525" s="137"/>
      <c r="I525" s="36"/>
      <c r="J525" s="36"/>
      <c r="U525" s="137"/>
      <c r="V525" s="137"/>
      <c r="W525" s="137"/>
    </row>
    <row r="526" spans="2:23" ht="13">
      <c r="B526" s="137"/>
      <c r="I526" s="36"/>
      <c r="J526" s="36"/>
      <c r="U526" s="137"/>
      <c r="V526" s="137"/>
      <c r="W526" s="137"/>
    </row>
    <row r="527" spans="2:23" ht="13">
      <c r="B527" s="137"/>
      <c r="I527" s="36"/>
      <c r="J527" s="36"/>
      <c r="U527" s="137"/>
      <c r="V527" s="137"/>
      <c r="W527" s="137"/>
    </row>
    <row r="528" spans="2:23" ht="13">
      <c r="B528" s="137"/>
      <c r="I528" s="36"/>
      <c r="J528" s="36"/>
      <c r="U528" s="137"/>
      <c r="V528" s="137"/>
      <c r="W528" s="137"/>
    </row>
    <row r="529" spans="2:23" ht="13">
      <c r="B529" s="137"/>
      <c r="I529" s="36"/>
      <c r="J529" s="36"/>
      <c r="U529" s="137"/>
      <c r="V529" s="137"/>
      <c r="W529" s="137"/>
    </row>
    <row r="530" spans="2:23" ht="13">
      <c r="B530" s="137"/>
      <c r="I530" s="36"/>
      <c r="J530" s="36"/>
      <c r="U530" s="137"/>
      <c r="V530" s="137"/>
      <c r="W530" s="137"/>
    </row>
    <row r="531" spans="2:23" ht="13">
      <c r="B531" s="137"/>
      <c r="I531" s="36"/>
      <c r="J531" s="36"/>
      <c r="U531" s="137"/>
      <c r="V531" s="137"/>
      <c r="W531" s="137"/>
    </row>
    <row r="532" spans="2:23" ht="13">
      <c r="B532" s="137"/>
      <c r="I532" s="36"/>
      <c r="J532" s="36"/>
      <c r="U532" s="137"/>
      <c r="V532" s="137"/>
      <c r="W532" s="137"/>
    </row>
    <row r="533" spans="2:23" ht="13">
      <c r="B533" s="137"/>
      <c r="I533" s="36"/>
      <c r="J533" s="36"/>
      <c r="U533" s="137"/>
      <c r="V533" s="137"/>
      <c r="W533" s="137"/>
    </row>
    <row r="534" spans="2:23" ht="13">
      <c r="B534" s="137"/>
      <c r="I534" s="36"/>
      <c r="J534" s="36"/>
      <c r="U534" s="137"/>
      <c r="V534" s="137"/>
      <c r="W534" s="137"/>
    </row>
    <row r="535" spans="2:23" ht="13">
      <c r="B535" s="137"/>
      <c r="I535" s="36"/>
      <c r="J535" s="36"/>
      <c r="U535" s="137"/>
      <c r="V535" s="137"/>
      <c r="W535" s="137"/>
    </row>
    <row r="536" spans="2:23" ht="13">
      <c r="B536" s="137"/>
      <c r="I536" s="36"/>
      <c r="J536" s="36"/>
      <c r="U536" s="137"/>
      <c r="V536" s="137"/>
      <c r="W536" s="137"/>
    </row>
    <row r="537" spans="2:23" ht="13">
      <c r="B537" s="137"/>
      <c r="I537" s="36"/>
      <c r="J537" s="36"/>
      <c r="U537" s="137"/>
      <c r="V537" s="137"/>
      <c r="W537" s="137"/>
    </row>
    <row r="538" spans="2:23" ht="13">
      <c r="B538" s="137"/>
      <c r="I538" s="36"/>
      <c r="J538" s="36"/>
      <c r="U538" s="137"/>
      <c r="V538" s="137"/>
      <c r="W538" s="137"/>
    </row>
    <row r="539" spans="2:23" ht="13">
      <c r="B539" s="137"/>
      <c r="I539" s="36"/>
      <c r="J539" s="36"/>
      <c r="U539" s="137"/>
      <c r="V539" s="137"/>
      <c r="W539" s="137"/>
    </row>
    <row r="540" spans="2:23" ht="13">
      <c r="B540" s="137"/>
      <c r="I540" s="36"/>
      <c r="J540" s="36"/>
      <c r="U540" s="137"/>
      <c r="V540" s="137"/>
      <c r="W540" s="137"/>
    </row>
    <row r="541" spans="2:23" ht="13">
      <c r="B541" s="137"/>
      <c r="I541" s="36"/>
      <c r="J541" s="36"/>
      <c r="U541" s="137"/>
      <c r="V541" s="137"/>
      <c r="W541" s="137"/>
    </row>
    <row r="542" spans="2:23" ht="13">
      <c r="B542" s="137"/>
      <c r="I542" s="36"/>
      <c r="J542" s="36"/>
      <c r="U542" s="137"/>
      <c r="V542" s="137"/>
      <c r="W542" s="137"/>
    </row>
    <row r="543" spans="2:23" ht="13">
      <c r="B543" s="137"/>
      <c r="I543" s="36"/>
      <c r="J543" s="36"/>
      <c r="U543" s="137"/>
      <c r="V543" s="137"/>
      <c r="W543" s="137"/>
    </row>
    <row r="544" spans="2:23" ht="13">
      <c r="B544" s="137"/>
      <c r="I544" s="36"/>
      <c r="J544" s="36"/>
      <c r="U544" s="137"/>
      <c r="V544" s="137"/>
      <c r="W544" s="137"/>
    </row>
    <row r="545" spans="2:23" ht="13">
      <c r="B545" s="137"/>
      <c r="I545" s="36"/>
      <c r="J545" s="36"/>
      <c r="U545" s="137"/>
      <c r="V545" s="137"/>
      <c r="W545" s="137"/>
    </row>
    <row r="546" spans="2:23" ht="13">
      <c r="B546" s="137"/>
      <c r="I546" s="36"/>
      <c r="J546" s="36"/>
      <c r="U546" s="137"/>
      <c r="V546" s="137"/>
      <c r="W546" s="137"/>
    </row>
    <row r="547" spans="2:23" ht="13">
      <c r="B547" s="137"/>
      <c r="I547" s="36"/>
      <c r="J547" s="36"/>
      <c r="U547" s="137"/>
      <c r="V547" s="137"/>
      <c r="W547" s="137"/>
    </row>
    <row r="548" spans="2:23" ht="13">
      <c r="B548" s="137"/>
      <c r="I548" s="36"/>
      <c r="J548" s="36"/>
      <c r="U548" s="137"/>
      <c r="V548" s="137"/>
      <c r="W548" s="137"/>
    </row>
    <row r="549" spans="2:23" ht="13">
      <c r="B549" s="137"/>
      <c r="I549" s="36"/>
      <c r="J549" s="36"/>
      <c r="U549" s="137"/>
      <c r="V549" s="137"/>
      <c r="W549" s="137"/>
    </row>
    <row r="550" spans="2:23" ht="13">
      <c r="B550" s="137"/>
      <c r="I550" s="36"/>
      <c r="J550" s="36"/>
      <c r="U550" s="137"/>
      <c r="V550" s="137"/>
      <c r="W550" s="137"/>
    </row>
    <row r="551" spans="2:23" ht="13">
      <c r="B551" s="137"/>
      <c r="I551" s="36"/>
      <c r="J551" s="36"/>
      <c r="U551" s="137"/>
      <c r="V551" s="137"/>
      <c r="W551" s="137"/>
    </row>
    <row r="552" spans="2:23" ht="13">
      <c r="B552" s="137"/>
      <c r="I552" s="36"/>
      <c r="J552" s="36"/>
      <c r="U552" s="137"/>
      <c r="V552" s="137"/>
      <c r="W552" s="137"/>
    </row>
    <row r="553" spans="2:23" ht="13">
      <c r="B553" s="137"/>
      <c r="I553" s="36"/>
      <c r="J553" s="36"/>
      <c r="U553" s="137"/>
      <c r="V553" s="137"/>
      <c r="W553" s="137"/>
    </row>
    <row r="554" spans="2:23" ht="13">
      <c r="B554" s="137"/>
      <c r="I554" s="36"/>
      <c r="J554" s="36"/>
      <c r="U554" s="137"/>
      <c r="V554" s="137"/>
      <c r="W554" s="137"/>
    </row>
    <row r="555" spans="2:23" ht="13">
      <c r="B555" s="137"/>
      <c r="I555" s="36"/>
      <c r="J555" s="36"/>
      <c r="U555" s="137"/>
      <c r="V555" s="137"/>
      <c r="W555" s="137"/>
    </row>
    <row r="556" spans="2:23" ht="13">
      <c r="B556" s="137"/>
      <c r="I556" s="36"/>
      <c r="J556" s="36"/>
      <c r="U556" s="137"/>
      <c r="V556" s="137"/>
      <c r="W556" s="137"/>
    </row>
    <row r="557" spans="2:23" ht="13">
      <c r="B557" s="137"/>
      <c r="I557" s="36"/>
      <c r="J557" s="36"/>
      <c r="U557" s="137"/>
      <c r="V557" s="137"/>
      <c r="W557" s="137"/>
    </row>
    <row r="558" spans="2:23" ht="13">
      <c r="B558" s="137"/>
      <c r="I558" s="36"/>
      <c r="J558" s="36"/>
      <c r="U558" s="137"/>
      <c r="V558" s="137"/>
      <c r="W558" s="137"/>
    </row>
    <row r="559" spans="2:23" ht="13">
      <c r="B559" s="137"/>
      <c r="I559" s="36"/>
      <c r="J559" s="36"/>
      <c r="U559" s="137"/>
      <c r="V559" s="137"/>
      <c r="W559" s="137"/>
    </row>
    <row r="560" spans="2:23" ht="13">
      <c r="B560" s="137"/>
      <c r="I560" s="36"/>
      <c r="J560" s="36"/>
      <c r="U560" s="137"/>
      <c r="V560" s="137"/>
      <c r="W560" s="137"/>
    </row>
    <row r="561" spans="2:23" ht="13">
      <c r="B561" s="137"/>
      <c r="I561" s="36"/>
      <c r="J561" s="36"/>
      <c r="U561" s="137"/>
      <c r="V561" s="137"/>
      <c r="W561" s="137"/>
    </row>
    <row r="562" spans="2:23" ht="13">
      <c r="B562" s="137"/>
      <c r="I562" s="36"/>
      <c r="J562" s="36"/>
      <c r="U562" s="137"/>
      <c r="V562" s="137"/>
      <c r="W562" s="137"/>
    </row>
    <row r="563" spans="2:23" ht="13">
      <c r="B563" s="137"/>
      <c r="I563" s="36"/>
      <c r="J563" s="36"/>
      <c r="U563" s="137"/>
      <c r="V563" s="137"/>
      <c r="W563" s="137"/>
    </row>
    <row r="564" spans="2:23" ht="13">
      <c r="B564" s="137"/>
      <c r="I564" s="36"/>
      <c r="J564" s="36"/>
      <c r="U564" s="137"/>
      <c r="V564" s="137"/>
      <c r="W564" s="137"/>
    </row>
    <row r="565" spans="2:23" ht="13">
      <c r="B565" s="137"/>
      <c r="I565" s="36"/>
      <c r="J565" s="36"/>
      <c r="U565" s="137"/>
      <c r="V565" s="137"/>
      <c r="W565" s="137"/>
    </row>
    <row r="566" spans="2:23" ht="13">
      <c r="B566" s="137"/>
      <c r="I566" s="36"/>
      <c r="J566" s="36"/>
      <c r="U566" s="137"/>
      <c r="V566" s="137"/>
      <c r="W566" s="137"/>
    </row>
    <row r="567" spans="2:23" ht="13">
      <c r="B567" s="137"/>
      <c r="I567" s="36"/>
      <c r="J567" s="36"/>
      <c r="U567" s="137"/>
      <c r="V567" s="137"/>
      <c r="W567" s="137"/>
    </row>
    <row r="568" spans="2:23" ht="13">
      <c r="B568" s="137"/>
      <c r="I568" s="36"/>
      <c r="J568" s="36"/>
      <c r="U568" s="137"/>
      <c r="V568" s="137"/>
      <c r="W568" s="137"/>
    </row>
    <row r="569" spans="2:23" ht="13">
      <c r="B569" s="137"/>
      <c r="I569" s="36"/>
      <c r="J569" s="36"/>
      <c r="U569" s="137"/>
      <c r="V569" s="137"/>
      <c r="W569" s="137"/>
    </row>
    <row r="570" spans="2:23" ht="13">
      <c r="B570" s="137"/>
      <c r="I570" s="36"/>
      <c r="J570" s="36"/>
      <c r="U570" s="137"/>
      <c r="V570" s="137"/>
      <c r="W570" s="137"/>
    </row>
    <row r="571" spans="2:23" ht="13">
      <c r="B571" s="137"/>
      <c r="I571" s="36"/>
      <c r="J571" s="36"/>
      <c r="U571" s="137"/>
      <c r="V571" s="137"/>
      <c r="W571" s="137"/>
    </row>
    <row r="572" spans="2:23" ht="13">
      <c r="B572" s="137"/>
      <c r="I572" s="36"/>
      <c r="J572" s="36"/>
      <c r="U572" s="137"/>
      <c r="V572" s="137"/>
      <c r="W572" s="137"/>
    </row>
    <row r="573" spans="2:23" ht="13">
      <c r="B573" s="137"/>
      <c r="I573" s="36"/>
      <c r="J573" s="36"/>
      <c r="U573" s="137"/>
      <c r="V573" s="137"/>
      <c r="W573" s="137"/>
    </row>
    <row r="574" spans="2:23" ht="13">
      <c r="B574" s="137"/>
      <c r="I574" s="36"/>
      <c r="J574" s="36"/>
      <c r="U574" s="137"/>
      <c r="V574" s="137"/>
      <c r="W574" s="137"/>
    </row>
    <row r="575" spans="2:23" ht="13">
      <c r="B575" s="137"/>
      <c r="I575" s="36"/>
      <c r="J575" s="36"/>
      <c r="U575" s="137"/>
      <c r="V575" s="137"/>
      <c r="W575" s="137"/>
    </row>
    <row r="576" spans="2:23" ht="13">
      <c r="B576" s="137"/>
      <c r="I576" s="36"/>
      <c r="J576" s="36"/>
      <c r="U576" s="137"/>
      <c r="V576" s="137"/>
      <c r="W576" s="137"/>
    </row>
    <row r="577" spans="2:23" ht="13">
      <c r="B577" s="137"/>
      <c r="I577" s="36"/>
      <c r="J577" s="36"/>
      <c r="U577" s="137"/>
      <c r="V577" s="137"/>
      <c r="W577" s="137"/>
    </row>
    <row r="578" spans="2:23" ht="13">
      <c r="B578" s="137"/>
      <c r="I578" s="36"/>
      <c r="J578" s="36"/>
      <c r="U578" s="137"/>
      <c r="V578" s="137"/>
      <c r="W578" s="137"/>
    </row>
    <row r="579" spans="2:23" ht="13">
      <c r="B579" s="137"/>
      <c r="I579" s="36"/>
      <c r="J579" s="36"/>
      <c r="U579" s="137"/>
      <c r="V579" s="137"/>
      <c r="W579" s="137"/>
    </row>
    <row r="580" spans="2:23" ht="13">
      <c r="B580" s="137"/>
      <c r="I580" s="36"/>
      <c r="J580" s="36"/>
      <c r="U580" s="137"/>
      <c r="V580" s="137"/>
      <c r="W580" s="137"/>
    </row>
    <row r="581" spans="2:23" ht="13">
      <c r="B581" s="137"/>
      <c r="I581" s="36"/>
      <c r="J581" s="36"/>
      <c r="U581" s="137"/>
      <c r="V581" s="137"/>
      <c r="W581" s="137"/>
    </row>
    <row r="582" spans="2:23" ht="13">
      <c r="B582" s="137"/>
      <c r="I582" s="36"/>
      <c r="J582" s="36"/>
      <c r="U582" s="137"/>
      <c r="V582" s="137"/>
      <c r="W582" s="137"/>
    </row>
    <row r="583" spans="2:23" ht="13">
      <c r="B583" s="137"/>
      <c r="I583" s="36"/>
      <c r="J583" s="36"/>
      <c r="U583" s="137"/>
      <c r="V583" s="137"/>
      <c r="W583" s="137"/>
    </row>
    <row r="584" spans="2:23" ht="13">
      <c r="B584" s="137"/>
      <c r="I584" s="36"/>
      <c r="J584" s="36"/>
      <c r="U584" s="137"/>
      <c r="V584" s="137"/>
      <c r="W584" s="137"/>
    </row>
    <row r="585" spans="2:23" ht="13">
      <c r="B585" s="137"/>
      <c r="I585" s="36"/>
      <c r="J585" s="36"/>
      <c r="U585" s="137"/>
      <c r="V585" s="137"/>
      <c r="W585" s="137"/>
    </row>
    <row r="586" spans="2:23" ht="13">
      <c r="B586" s="137"/>
      <c r="I586" s="36"/>
      <c r="J586" s="36"/>
      <c r="U586" s="137"/>
      <c r="V586" s="137"/>
      <c r="W586" s="137"/>
    </row>
    <row r="587" spans="2:23" ht="13">
      <c r="B587" s="137"/>
      <c r="I587" s="36"/>
      <c r="J587" s="36"/>
      <c r="U587" s="137"/>
      <c r="V587" s="137"/>
      <c r="W587" s="137"/>
    </row>
    <row r="588" spans="2:23" ht="13">
      <c r="B588" s="137"/>
      <c r="I588" s="36"/>
      <c r="J588" s="36"/>
      <c r="U588" s="137"/>
      <c r="V588" s="137"/>
      <c r="W588" s="137"/>
    </row>
    <row r="589" spans="2:23" ht="13">
      <c r="B589" s="137"/>
      <c r="I589" s="36"/>
      <c r="J589" s="36"/>
      <c r="U589" s="137"/>
      <c r="V589" s="137"/>
      <c r="W589" s="137"/>
    </row>
    <row r="590" spans="2:23" ht="13">
      <c r="B590" s="137"/>
      <c r="I590" s="36"/>
      <c r="J590" s="36"/>
      <c r="U590" s="137"/>
      <c r="V590" s="137"/>
      <c r="W590" s="137"/>
    </row>
    <row r="591" spans="2:23" ht="13">
      <c r="B591" s="137"/>
      <c r="I591" s="36"/>
      <c r="J591" s="36"/>
      <c r="U591" s="137"/>
      <c r="V591" s="137"/>
      <c r="W591" s="137"/>
    </row>
    <row r="592" spans="2:23" ht="13">
      <c r="B592" s="137"/>
      <c r="I592" s="36"/>
      <c r="J592" s="36"/>
      <c r="U592" s="137"/>
      <c r="V592" s="137"/>
      <c r="W592" s="137"/>
    </row>
    <row r="593" spans="2:23" ht="13">
      <c r="B593" s="137"/>
      <c r="I593" s="36"/>
      <c r="J593" s="36"/>
      <c r="U593" s="137"/>
      <c r="V593" s="137"/>
      <c r="W593" s="137"/>
    </row>
    <row r="594" spans="2:23" ht="13">
      <c r="B594" s="137"/>
      <c r="I594" s="36"/>
      <c r="J594" s="36"/>
      <c r="U594" s="137"/>
      <c r="V594" s="137"/>
      <c r="W594" s="137"/>
    </row>
    <row r="595" spans="2:23" ht="13">
      <c r="B595" s="137"/>
      <c r="I595" s="36"/>
      <c r="J595" s="36"/>
      <c r="U595" s="137"/>
      <c r="V595" s="137"/>
      <c r="W595" s="137"/>
    </row>
    <row r="596" spans="2:23" ht="13">
      <c r="B596" s="137"/>
      <c r="I596" s="36"/>
      <c r="J596" s="36"/>
      <c r="U596" s="137"/>
      <c r="V596" s="137"/>
      <c r="W596" s="137"/>
    </row>
    <row r="597" spans="2:23" ht="13">
      <c r="B597" s="137"/>
      <c r="I597" s="36"/>
      <c r="J597" s="36"/>
      <c r="U597" s="137"/>
      <c r="V597" s="137"/>
      <c r="W597" s="137"/>
    </row>
    <row r="598" spans="2:23" ht="13">
      <c r="B598" s="137"/>
      <c r="I598" s="36"/>
      <c r="J598" s="36"/>
      <c r="U598" s="137"/>
      <c r="V598" s="137"/>
      <c r="W598" s="137"/>
    </row>
    <row r="599" spans="2:23" ht="13">
      <c r="B599" s="137"/>
      <c r="I599" s="36"/>
      <c r="J599" s="36"/>
      <c r="U599" s="137"/>
      <c r="V599" s="137"/>
      <c r="W599" s="137"/>
    </row>
    <row r="600" spans="2:23" ht="13">
      <c r="B600" s="137"/>
      <c r="I600" s="36"/>
      <c r="J600" s="36"/>
      <c r="U600" s="137"/>
      <c r="V600" s="137"/>
      <c r="W600" s="137"/>
    </row>
    <row r="601" spans="2:23" ht="13">
      <c r="B601" s="137"/>
      <c r="I601" s="36"/>
      <c r="J601" s="36"/>
      <c r="U601" s="137"/>
      <c r="V601" s="137"/>
      <c r="W601" s="137"/>
    </row>
    <row r="602" spans="2:23" ht="13">
      <c r="B602" s="137"/>
      <c r="I602" s="36"/>
      <c r="J602" s="36"/>
      <c r="U602" s="137"/>
      <c r="V602" s="137"/>
      <c r="W602" s="137"/>
    </row>
    <row r="603" spans="2:23" ht="13">
      <c r="B603" s="137"/>
      <c r="I603" s="36"/>
      <c r="J603" s="36"/>
      <c r="U603" s="137"/>
      <c r="V603" s="137"/>
      <c r="W603" s="137"/>
    </row>
    <row r="604" spans="2:23" ht="13">
      <c r="B604" s="137"/>
      <c r="I604" s="36"/>
      <c r="J604" s="36"/>
      <c r="U604" s="137"/>
      <c r="V604" s="137"/>
      <c r="W604" s="137"/>
    </row>
    <row r="605" spans="2:23" ht="13">
      <c r="B605" s="137"/>
      <c r="I605" s="36"/>
      <c r="J605" s="36"/>
      <c r="U605" s="137"/>
      <c r="V605" s="137"/>
      <c r="W605" s="137"/>
    </row>
    <row r="606" spans="2:23" ht="13">
      <c r="B606" s="137"/>
      <c r="I606" s="36"/>
      <c r="J606" s="36"/>
      <c r="U606" s="137"/>
      <c r="V606" s="137"/>
      <c r="W606" s="137"/>
    </row>
    <row r="607" spans="2:23" ht="13">
      <c r="B607" s="137"/>
      <c r="I607" s="36"/>
      <c r="J607" s="36"/>
      <c r="U607" s="137"/>
      <c r="V607" s="137"/>
      <c r="W607" s="137"/>
    </row>
    <row r="608" spans="2:23" ht="13">
      <c r="B608" s="137"/>
      <c r="I608" s="36"/>
      <c r="J608" s="36"/>
      <c r="U608" s="137"/>
      <c r="V608" s="137"/>
      <c r="W608" s="137"/>
    </row>
    <row r="609" spans="2:23" ht="13">
      <c r="B609" s="137"/>
      <c r="I609" s="36"/>
      <c r="J609" s="36"/>
      <c r="U609" s="137"/>
      <c r="V609" s="137"/>
      <c r="W609" s="137"/>
    </row>
    <row r="610" spans="2:23" ht="13">
      <c r="B610" s="137"/>
      <c r="I610" s="36"/>
      <c r="J610" s="36"/>
      <c r="U610" s="137"/>
      <c r="V610" s="137"/>
      <c r="W610" s="137"/>
    </row>
    <row r="611" spans="2:23" ht="13">
      <c r="B611" s="137"/>
      <c r="I611" s="36"/>
      <c r="J611" s="36"/>
      <c r="U611" s="137"/>
      <c r="V611" s="137"/>
      <c r="W611" s="137"/>
    </row>
    <row r="612" spans="2:23" ht="13">
      <c r="B612" s="137"/>
      <c r="I612" s="36"/>
      <c r="J612" s="36"/>
      <c r="U612" s="137"/>
      <c r="V612" s="137"/>
      <c r="W612" s="137"/>
    </row>
    <row r="613" spans="2:23" ht="13">
      <c r="B613" s="137"/>
      <c r="I613" s="36"/>
      <c r="J613" s="36"/>
      <c r="U613" s="137"/>
      <c r="V613" s="137"/>
      <c r="W613" s="137"/>
    </row>
    <row r="614" spans="2:23" ht="13">
      <c r="B614" s="137"/>
      <c r="I614" s="36"/>
      <c r="J614" s="36"/>
      <c r="U614" s="137"/>
      <c r="V614" s="137"/>
      <c r="W614" s="137"/>
    </row>
    <row r="615" spans="2:23" ht="13">
      <c r="B615" s="137"/>
      <c r="I615" s="36"/>
      <c r="J615" s="36"/>
      <c r="U615" s="137"/>
      <c r="V615" s="137"/>
      <c r="W615" s="137"/>
    </row>
    <row r="616" spans="2:23" ht="13">
      <c r="B616" s="137"/>
      <c r="I616" s="36"/>
      <c r="J616" s="36"/>
      <c r="U616" s="137"/>
      <c r="V616" s="137"/>
      <c r="W616" s="137"/>
    </row>
    <row r="617" spans="2:23" ht="13">
      <c r="B617" s="137"/>
      <c r="I617" s="36"/>
      <c r="J617" s="36"/>
      <c r="U617" s="137"/>
      <c r="V617" s="137"/>
      <c r="W617" s="137"/>
    </row>
    <row r="618" spans="2:23" ht="13">
      <c r="B618" s="137"/>
      <c r="I618" s="36"/>
      <c r="J618" s="36"/>
      <c r="U618" s="137"/>
      <c r="V618" s="137"/>
      <c r="W618" s="137"/>
    </row>
    <row r="619" spans="2:23" ht="13">
      <c r="B619" s="137"/>
      <c r="I619" s="36"/>
      <c r="J619" s="36"/>
      <c r="U619" s="137"/>
      <c r="V619" s="137"/>
      <c r="W619" s="137"/>
    </row>
    <row r="620" spans="2:23" ht="13">
      <c r="B620" s="137"/>
      <c r="I620" s="36"/>
      <c r="J620" s="36"/>
      <c r="U620" s="137"/>
      <c r="V620" s="137"/>
      <c r="W620" s="137"/>
    </row>
    <row r="621" spans="2:23" ht="13">
      <c r="B621" s="137"/>
      <c r="I621" s="36"/>
      <c r="J621" s="36"/>
      <c r="U621" s="137"/>
      <c r="V621" s="137"/>
      <c r="W621" s="137"/>
    </row>
    <row r="622" spans="2:23" ht="13">
      <c r="B622" s="137"/>
      <c r="I622" s="36"/>
      <c r="J622" s="36"/>
      <c r="U622" s="137"/>
      <c r="V622" s="137"/>
      <c r="W622" s="137"/>
    </row>
    <row r="623" spans="2:23" ht="13">
      <c r="B623" s="137"/>
      <c r="I623" s="36"/>
      <c r="J623" s="36"/>
      <c r="U623" s="137"/>
      <c r="V623" s="137"/>
      <c r="W623" s="137"/>
    </row>
    <row r="624" spans="2:23" ht="13">
      <c r="B624" s="137"/>
      <c r="I624" s="36"/>
      <c r="J624" s="36"/>
      <c r="U624" s="137"/>
      <c r="V624" s="137"/>
      <c r="W624" s="137"/>
    </row>
    <row r="625" spans="2:23" ht="13">
      <c r="B625" s="137"/>
      <c r="I625" s="36"/>
      <c r="J625" s="36"/>
      <c r="U625" s="137"/>
      <c r="V625" s="137"/>
      <c r="W625" s="137"/>
    </row>
    <row r="626" spans="2:23" ht="13">
      <c r="B626" s="137"/>
      <c r="I626" s="36"/>
      <c r="J626" s="36"/>
      <c r="U626" s="137"/>
      <c r="V626" s="137"/>
      <c r="W626" s="137"/>
    </row>
    <row r="627" spans="2:23" ht="13">
      <c r="B627" s="137"/>
      <c r="I627" s="36"/>
      <c r="J627" s="36"/>
      <c r="U627" s="137"/>
      <c r="V627" s="137"/>
      <c r="W627" s="137"/>
    </row>
    <row r="628" spans="2:23" ht="13">
      <c r="B628" s="137"/>
      <c r="I628" s="36"/>
      <c r="J628" s="36"/>
      <c r="U628" s="137"/>
      <c r="V628" s="137"/>
      <c r="W628" s="137"/>
    </row>
    <row r="629" spans="2:23" ht="13">
      <c r="B629" s="137"/>
      <c r="I629" s="36"/>
      <c r="J629" s="36"/>
      <c r="U629" s="137"/>
      <c r="V629" s="137"/>
      <c r="W629" s="137"/>
    </row>
    <row r="630" spans="2:23" ht="13">
      <c r="B630" s="137"/>
      <c r="I630" s="36"/>
      <c r="J630" s="36"/>
      <c r="U630" s="137"/>
      <c r="V630" s="137"/>
      <c r="W630" s="137"/>
    </row>
    <row r="631" spans="2:23" ht="13">
      <c r="B631" s="137"/>
      <c r="I631" s="36"/>
      <c r="J631" s="36"/>
      <c r="U631" s="137"/>
      <c r="V631" s="137"/>
      <c r="W631" s="137"/>
    </row>
    <row r="632" spans="2:23" ht="13">
      <c r="B632" s="137"/>
      <c r="I632" s="36"/>
      <c r="J632" s="36"/>
      <c r="U632" s="137"/>
      <c r="V632" s="137"/>
      <c r="W632" s="137"/>
    </row>
    <row r="633" spans="2:23" ht="13">
      <c r="B633" s="137"/>
      <c r="I633" s="36"/>
      <c r="J633" s="36"/>
      <c r="U633" s="137"/>
      <c r="V633" s="137"/>
      <c r="W633" s="137"/>
    </row>
    <row r="634" spans="2:23" ht="13">
      <c r="B634" s="137"/>
      <c r="I634" s="36"/>
      <c r="J634" s="36"/>
      <c r="U634" s="137"/>
      <c r="V634" s="137"/>
      <c r="W634" s="137"/>
    </row>
    <row r="635" spans="2:23" ht="13">
      <c r="B635" s="137"/>
      <c r="I635" s="36"/>
      <c r="J635" s="36"/>
      <c r="U635" s="137"/>
      <c r="V635" s="137"/>
      <c r="W635" s="137"/>
    </row>
    <row r="636" spans="2:23" ht="13">
      <c r="B636" s="137"/>
      <c r="I636" s="36"/>
      <c r="J636" s="36"/>
      <c r="U636" s="137"/>
      <c r="V636" s="137"/>
      <c r="W636" s="137"/>
    </row>
    <row r="637" spans="2:23" ht="13">
      <c r="B637" s="137"/>
      <c r="I637" s="36"/>
      <c r="J637" s="36"/>
      <c r="U637" s="137"/>
      <c r="V637" s="137"/>
      <c r="W637" s="137"/>
    </row>
    <row r="638" spans="2:23" ht="13">
      <c r="B638" s="137"/>
      <c r="I638" s="36"/>
      <c r="J638" s="36"/>
      <c r="U638" s="137"/>
      <c r="V638" s="137"/>
      <c r="W638" s="137"/>
    </row>
    <row r="639" spans="2:23" ht="13">
      <c r="B639" s="137"/>
      <c r="I639" s="36"/>
      <c r="J639" s="36"/>
      <c r="U639" s="137"/>
      <c r="V639" s="137"/>
      <c r="W639" s="137"/>
    </row>
    <row r="640" spans="2:23" ht="13">
      <c r="B640" s="137"/>
      <c r="I640" s="36"/>
      <c r="J640" s="36"/>
      <c r="U640" s="137"/>
      <c r="V640" s="137"/>
      <c r="W640" s="137"/>
    </row>
    <row r="641" spans="2:23" ht="13">
      <c r="B641" s="137"/>
      <c r="I641" s="36"/>
      <c r="J641" s="36"/>
      <c r="U641" s="137"/>
      <c r="V641" s="137"/>
      <c r="W641" s="137"/>
    </row>
    <row r="642" spans="2:23" ht="13">
      <c r="B642" s="137"/>
      <c r="I642" s="36"/>
      <c r="J642" s="36"/>
      <c r="U642" s="137"/>
      <c r="V642" s="137"/>
      <c r="W642" s="137"/>
    </row>
    <row r="643" spans="2:23" ht="13">
      <c r="B643" s="137"/>
      <c r="I643" s="36"/>
      <c r="J643" s="36"/>
      <c r="U643" s="137"/>
      <c r="V643" s="137"/>
      <c r="W643" s="137"/>
    </row>
    <row r="644" spans="2:23" ht="13">
      <c r="B644" s="137"/>
      <c r="I644" s="36"/>
      <c r="J644" s="36"/>
      <c r="U644" s="137"/>
      <c r="V644" s="137"/>
      <c r="W644" s="137"/>
    </row>
    <row r="645" spans="2:23" ht="13">
      <c r="B645" s="137"/>
      <c r="I645" s="36"/>
      <c r="J645" s="36"/>
      <c r="U645" s="137"/>
      <c r="V645" s="137"/>
      <c r="W645" s="137"/>
    </row>
    <row r="646" spans="2:23" ht="13">
      <c r="B646" s="137"/>
      <c r="I646" s="36"/>
      <c r="J646" s="36"/>
      <c r="U646" s="137"/>
      <c r="V646" s="137"/>
      <c r="W646" s="137"/>
    </row>
    <row r="647" spans="2:23" ht="13">
      <c r="B647" s="137"/>
      <c r="I647" s="36"/>
      <c r="J647" s="36"/>
      <c r="U647" s="137"/>
      <c r="V647" s="137"/>
      <c r="W647" s="137"/>
    </row>
    <row r="648" spans="2:23" ht="13">
      <c r="B648" s="137"/>
      <c r="I648" s="36"/>
      <c r="J648" s="36"/>
      <c r="U648" s="137"/>
      <c r="V648" s="137"/>
      <c r="W648" s="137"/>
    </row>
    <row r="649" spans="2:23" ht="13">
      <c r="B649" s="137"/>
      <c r="I649" s="36"/>
      <c r="J649" s="36"/>
      <c r="U649" s="137"/>
      <c r="V649" s="137"/>
      <c r="W649" s="137"/>
    </row>
    <row r="650" spans="2:23" ht="13">
      <c r="B650" s="137"/>
      <c r="I650" s="36"/>
      <c r="J650" s="36"/>
      <c r="U650" s="137"/>
      <c r="V650" s="137"/>
      <c r="W650" s="137"/>
    </row>
    <row r="651" spans="2:23" ht="13">
      <c r="B651" s="137"/>
      <c r="I651" s="36"/>
      <c r="J651" s="36"/>
      <c r="U651" s="137"/>
      <c r="V651" s="137"/>
      <c r="W651" s="137"/>
    </row>
    <row r="652" spans="2:23" ht="13">
      <c r="B652" s="137"/>
      <c r="I652" s="36"/>
      <c r="J652" s="36"/>
      <c r="U652" s="137"/>
      <c r="V652" s="137"/>
      <c r="W652" s="137"/>
    </row>
    <row r="653" spans="2:23" ht="13">
      <c r="B653" s="137"/>
      <c r="I653" s="36"/>
      <c r="J653" s="36"/>
      <c r="U653" s="137"/>
      <c r="V653" s="137"/>
      <c r="W653" s="137"/>
    </row>
    <row r="654" spans="2:23" ht="13">
      <c r="B654" s="137"/>
      <c r="I654" s="36"/>
      <c r="J654" s="36"/>
      <c r="U654" s="137"/>
      <c r="V654" s="137"/>
      <c r="W654" s="137"/>
    </row>
    <row r="655" spans="2:23" ht="13">
      <c r="B655" s="137"/>
      <c r="I655" s="36"/>
      <c r="J655" s="36"/>
      <c r="U655" s="137"/>
      <c r="V655" s="137"/>
      <c r="W655" s="137"/>
    </row>
    <row r="656" spans="2:23" ht="13">
      <c r="B656" s="137"/>
      <c r="I656" s="36"/>
      <c r="J656" s="36"/>
      <c r="U656" s="137"/>
      <c r="V656" s="137"/>
      <c r="W656" s="137"/>
    </row>
    <row r="657" spans="2:23" ht="13">
      <c r="B657" s="137"/>
      <c r="I657" s="36"/>
      <c r="J657" s="36"/>
      <c r="U657" s="137"/>
      <c r="V657" s="137"/>
      <c r="W657" s="137"/>
    </row>
    <row r="658" spans="2:23" ht="13">
      <c r="B658" s="137"/>
      <c r="I658" s="36"/>
      <c r="J658" s="36"/>
      <c r="U658" s="137"/>
      <c r="V658" s="137"/>
      <c r="W658" s="137"/>
    </row>
    <row r="659" spans="2:23" ht="13">
      <c r="B659" s="137"/>
      <c r="I659" s="36"/>
      <c r="J659" s="36"/>
      <c r="U659" s="137"/>
      <c r="V659" s="137"/>
      <c r="W659" s="137"/>
    </row>
    <row r="660" spans="2:23" ht="13">
      <c r="B660" s="137"/>
      <c r="I660" s="36"/>
      <c r="J660" s="36"/>
      <c r="U660" s="137"/>
      <c r="V660" s="137"/>
      <c r="W660" s="137"/>
    </row>
    <row r="661" spans="2:23" ht="13">
      <c r="B661" s="137"/>
      <c r="I661" s="36"/>
      <c r="J661" s="36"/>
      <c r="U661" s="137"/>
      <c r="V661" s="137"/>
      <c r="W661" s="137"/>
    </row>
    <row r="662" spans="2:23" ht="13">
      <c r="B662" s="137"/>
      <c r="I662" s="36"/>
      <c r="J662" s="36"/>
      <c r="U662" s="137"/>
      <c r="V662" s="137"/>
      <c r="W662" s="137"/>
    </row>
    <row r="663" spans="2:23" ht="13">
      <c r="B663" s="137"/>
      <c r="I663" s="36"/>
      <c r="J663" s="36"/>
      <c r="U663" s="137"/>
      <c r="V663" s="137"/>
      <c r="W663" s="137"/>
    </row>
    <row r="664" spans="2:23" ht="13">
      <c r="B664" s="137"/>
      <c r="I664" s="36"/>
      <c r="J664" s="36"/>
      <c r="U664" s="137"/>
      <c r="V664" s="137"/>
      <c r="W664" s="137"/>
    </row>
    <row r="665" spans="2:23" ht="13">
      <c r="B665" s="137"/>
      <c r="I665" s="36"/>
      <c r="J665" s="36"/>
      <c r="U665" s="137"/>
      <c r="V665" s="137"/>
      <c r="W665" s="137"/>
    </row>
    <row r="666" spans="2:23" ht="13">
      <c r="B666" s="137"/>
      <c r="I666" s="36"/>
      <c r="J666" s="36"/>
      <c r="U666" s="137"/>
      <c r="V666" s="137"/>
      <c r="W666" s="137"/>
    </row>
    <row r="667" spans="2:23" ht="13">
      <c r="B667" s="137"/>
      <c r="I667" s="36"/>
      <c r="J667" s="36"/>
      <c r="U667" s="137"/>
      <c r="V667" s="137"/>
      <c r="W667" s="137"/>
    </row>
    <row r="668" spans="2:23" ht="13">
      <c r="B668" s="137"/>
      <c r="I668" s="36"/>
      <c r="J668" s="36"/>
      <c r="U668" s="137"/>
      <c r="V668" s="137"/>
      <c r="W668" s="137"/>
    </row>
    <row r="669" spans="2:23" ht="13">
      <c r="B669" s="137"/>
      <c r="I669" s="36"/>
      <c r="J669" s="36"/>
      <c r="U669" s="137"/>
      <c r="V669" s="137"/>
      <c r="W669" s="137"/>
    </row>
    <row r="670" spans="2:23" ht="13">
      <c r="B670" s="137"/>
      <c r="I670" s="36"/>
      <c r="J670" s="36"/>
      <c r="U670" s="137"/>
      <c r="V670" s="137"/>
      <c r="W670" s="137"/>
    </row>
    <row r="671" spans="2:23" ht="13">
      <c r="B671" s="137"/>
      <c r="I671" s="36"/>
      <c r="J671" s="36"/>
      <c r="U671" s="137"/>
      <c r="V671" s="137"/>
      <c r="W671" s="137"/>
    </row>
    <row r="672" spans="2:23" ht="13">
      <c r="B672" s="137"/>
      <c r="I672" s="36"/>
      <c r="J672" s="36"/>
      <c r="U672" s="137"/>
      <c r="V672" s="137"/>
      <c r="W672" s="137"/>
    </row>
    <row r="673" spans="2:23" ht="13">
      <c r="B673" s="137"/>
      <c r="I673" s="36"/>
      <c r="J673" s="36"/>
      <c r="U673" s="137"/>
      <c r="V673" s="137"/>
      <c r="W673" s="137"/>
    </row>
    <row r="674" spans="2:23" ht="13">
      <c r="B674" s="137"/>
      <c r="I674" s="36"/>
      <c r="J674" s="36"/>
      <c r="U674" s="137"/>
      <c r="V674" s="137"/>
      <c r="W674" s="137"/>
    </row>
    <row r="675" spans="2:23" ht="13">
      <c r="B675" s="137"/>
      <c r="I675" s="36"/>
      <c r="J675" s="36"/>
      <c r="U675" s="137"/>
      <c r="V675" s="137"/>
      <c r="W675" s="137"/>
    </row>
    <row r="676" spans="2:23" ht="13">
      <c r="B676" s="137"/>
      <c r="I676" s="36"/>
      <c r="J676" s="36"/>
      <c r="U676" s="137"/>
      <c r="V676" s="137"/>
      <c r="W676" s="137"/>
    </row>
    <row r="677" spans="2:23" ht="13">
      <c r="B677" s="137"/>
      <c r="I677" s="36"/>
      <c r="J677" s="36"/>
      <c r="U677" s="137"/>
      <c r="V677" s="137"/>
      <c r="W677" s="137"/>
    </row>
    <row r="678" spans="2:23" ht="13">
      <c r="B678" s="137"/>
      <c r="I678" s="36"/>
      <c r="J678" s="36"/>
      <c r="U678" s="137"/>
      <c r="V678" s="137"/>
      <c r="W678" s="137"/>
    </row>
    <row r="679" spans="2:23" ht="13">
      <c r="B679" s="137"/>
      <c r="I679" s="36"/>
      <c r="J679" s="36"/>
      <c r="U679" s="137"/>
      <c r="V679" s="137"/>
      <c r="W679" s="137"/>
    </row>
    <row r="680" spans="2:23" ht="13">
      <c r="B680" s="137"/>
      <c r="I680" s="36"/>
      <c r="J680" s="36"/>
      <c r="U680" s="137"/>
      <c r="V680" s="137"/>
      <c r="W680" s="137"/>
    </row>
    <row r="681" spans="2:23" ht="13">
      <c r="B681" s="137"/>
      <c r="I681" s="36"/>
      <c r="J681" s="36"/>
      <c r="U681" s="137"/>
      <c r="V681" s="137"/>
      <c r="W681" s="137"/>
    </row>
    <row r="682" spans="2:23" ht="13">
      <c r="B682" s="137"/>
      <c r="I682" s="36"/>
      <c r="J682" s="36"/>
      <c r="U682" s="137"/>
      <c r="V682" s="137"/>
      <c r="W682" s="137"/>
    </row>
    <row r="683" spans="2:23" ht="13">
      <c r="B683" s="137"/>
      <c r="I683" s="36"/>
      <c r="J683" s="36"/>
      <c r="U683" s="137"/>
      <c r="V683" s="137"/>
      <c r="W683" s="137"/>
    </row>
    <row r="684" spans="2:23" ht="13">
      <c r="B684" s="137"/>
      <c r="I684" s="36"/>
      <c r="J684" s="36"/>
      <c r="U684" s="137"/>
      <c r="V684" s="137"/>
      <c r="W684" s="137"/>
    </row>
    <row r="685" spans="2:23" ht="13">
      <c r="B685" s="137"/>
      <c r="I685" s="36"/>
      <c r="J685" s="36"/>
      <c r="U685" s="137"/>
      <c r="V685" s="137"/>
      <c r="W685" s="137"/>
    </row>
    <row r="686" spans="2:23" ht="13">
      <c r="B686" s="137"/>
      <c r="I686" s="36"/>
      <c r="J686" s="36"/>
      <c r="U686" s="137"/>
      <c r="V686" s="137"/>
      <c r="W686" s="137"/>
    </row>
    <row r="687" spans="2:23" ht="13">
      <c r="B687" s="137"/>
      <c r="I687" s="36"/>
      <c r="J687" s="36"/>
      <c r="U687" s="137"/>
      <c r="V687" s="137"/>
      <c r="W687" s="137"/>
    </row>
    <row r="688" spans="2:23" ht="13">
      <c r="B688" s="137"/>
      <c r="I688" s="36"/>
      <c r="J688" s="36"/>
      <c r="U688" s="137"/>
      <c r="V688" s="137"/>
      <c r="W688" s="137"/>
    </row>
    <row r="689" spans="2:23" ht="13">
      <c r="B689" s="137"/>
      <c r="I689" s="36"/>
      <c r="J689" s="36"/>
      <c r="U689" s="137"/>
      <c r="V689" s="137"/>
      <c r="W689" s="137"/>
    </row>
    <row r="690" spans="2:23" ht="13">
      <c r="B690" s="137"/>
      <c r="I690" s="36"/>
      <c r="J690" s="36"/>
      <c r="U690" s="137"/>
      <c r="V690" s="137"/>
      <c r="W690" s="137"/>
    </row>
    <row r="691" spans="2:23" ht="13">
      <c r="B691" s="137"/>
      <c r="I691" s="36"/>
      <c r="J691" s="36"/>
      <c r="U691" s="137"/>
      <c r="V691" s="137"/>
      <c r="W691" s="137"/>
    </row>
    <row r="692" spans="2:23" ht="13">
      <c r="B692" s="137"/>
      <c r="I692" s="36"/>
      <c r="J692" s="36"/>
      <c r="U692" s="137"/>
      <c r="V692" s="137"/>
      <c r="W692" s="137"/>
    </row>
    <row r="693" spans="2:23" ht="13">
      <c r="B693" s="137"/>
      <c r="I693" s="36"/>
      <c r="J693" s="36"/>
      <c r="U693" s="137"/>
      <c r="V693" s="137"/>
      <c r="W693" s="137"/>
    </row>
    <row r="694" spans="2:23" ht="13">
      <c r="B694" s="137"/>
      <c r="I694" s="36"/>
      <c r="J694" s="36"/>
      <c r="U694" s="137"/>
      <c r="V694" s="137"/>
      <c r="W694" s="137"/>
    </row>
    <row r="695" spans="2:23" ht="13">
      <c r="B695" s="137"/>
      <c r="I695" s="36"/>
      <c r="J695" s="36"/>
      <c r="U695" s="137"/>
      <c r="V695" s="137"/>
      <c r="W695" s="137"/>
    </row>
    <row r="696" spans="2:23" ht="13">
      <c r="B696" s="137"/>
      <c r="I696" s="36"/>
      <c r="J696" s="36"/>
      <c r="U696" s="137"/>
      <c r="V696" s="137"/>
      <c r="W696" s="137"/>
    </row>
    <row r="697" spans="2:23" ht="13">
      <c r="B697" s="137"/>
      <c r="I697" s="36"/>
      <c r="J697" s="36"/>
      <c r="U697" s="137"/>
      <c r="V697" s="137"/>
      <c r="W697" s="137"/>
    </row>
    <row r="698" spans="2:23" ht="13">
      <c r="B698" s="137"/>
      <c r="I698" s="36"/>
      <c r="J698" s="36"/>
      <c r="U698" s="137"/>
      <c r="V698" s="137"/>
      <c r="W698" s="137"/>
    </row>
    <row r="699" spans="2:23" ht="13">
      <c r="B699" s="137"/>
      <c r="I699" s="36"/>
      <c r="J699" s="36"/>
      <c r="U699" s="137"/>
      <c r="V699" s="137"/>
      <c r="W699" s="137"/>
    </row>
    <row r="700" spans="2:23" ht="13">
      <c r="B700" s="137"/>
      <c r="I700" s="36"/>
      <c r="J700" s="36"/>
      <c r="U700" s="137"/>
      <c r="V700" s="137"/>
      <c r="W700" s="137"/>
    </row>
    <row r="701" spans="2:23" ht="13">
      <c r="B701" s="137"/>
      <c r="I701" s="36"/>
      <c r="J701" s="36"/>
      <c r="U701" s="137"/>
      <c r="V701" s="137"/>
      <c r="W701" s="137"/>
    </row>
    <row r="702" spans="2:23" ht="13">
      <c r="B702" s="137"/>
      <c r="I702" s="36"/>
      <c r="J702" s="36"/>
      <c r="U702" s="137"/>
      <c r="V702" s="137"/>
      <c r="W702" s="137"/>
    </row>
    <row r="703" spans="2:23" ht="13">
      <c r="B703" s="137"/>
      <c r="I703" s="36"/>
      <c r="J703" s="36"/>
      <c r="U703" s="137"/>
      <c r="V703" s="137"/>
      <c r="W703" s="137"/>
    </row>
    <row r="704" spans="2:23" ht="13">
      <c r="B704" s="137"/>
      <c r="I704" s="36"/>
      <c r="J704" s="36"/>
      <c r="U704" s="137"/>
      <c r="V704" s="137"/>
      <c r="W704" s="137"/>
    </row>
    <row r="705" spans="2:23" ht="13">
      <c r="B705" s="137"/>
      <c r="I705" s="36"/>
      <c r="J705" s="36"/>
      <c r="U705" s="137"/>
      <c r="V705" s="137"/>
      <c r="W705" s="137"/>
    </row>
    <row r="706" spans="2:23" ht="13">
      <c r="B706" s="137"/>
      <c r="I706" s="36"/>
      <c r="J706" s="36"/>
      <c r="U706" s="137"/>
      <c r="V706" s="137"/>
      <c r="W706" s="137"/>
    </row>
    <row r="707" spans="2:23" ht="13">
      <c r="B707" s="137"/>
      <c r="I707" s="36"/>
      <c r="J707" s="36"/>
      <c r="U707" s="137"/>
      <c r="V707" s="137"/>
      <c r="W707" s="137"/>
    </row>
    <row r="708" spans="2:23" ht="13">
      <c r="B708" s="137"/>
      <c r="I708" s="36"/>
      <c r="J708" s="36"/>
      <c r="U708" s="137"/>
      <c r="V708" s="137"/>
      <c r="W708" s="137"/>
    </row>
    <row r="709" spans="2:23" ht="13">
      <c r="B709" s="137"/>
      <c r="I709" s="36"/>
      <c r="J709" s="36"/>
      <c r="U709" s="137"/>
      <c r="V709" s="137"/>
      <c r="W709" s="137"/>
    </row>
    <row r="710" spans="2:23" ht="13">
      <c r="B710" s="137"/>
      <c r="I710" s="36"/>
      <c r="J710" s="36"/>
      <c r="U710" s="137"/>
      <c r="V710" s="137"/>
      <c r="W710" s="137"/>
    </row>
    <row r="711" spans="2:23" ht="13">
      <c r="B711" s="137"/>
      <c r="I711" s="36"/>
      <c r="J711" s="36"/>
      <c r="U711" s="137"/>
      <c r="V711" s="137"/>
      <c r="W711" s="137"/>
    </row>
    <row r="712" spans="2:23" ht="13">
      <c r="B712" s="137"/>
      <c r="I712" s="36"/>
      <c r="J712" s="36"/>
      <c r="U712" s="137"/>
      <c r="V712" s="137"/>
      <c r="W712" s="137"/>
    </row>
    <row r="713" spans="2:23" ht="13">
      <c r="B713" s="137"/>
      <c r="I713" s="36"/>
      <c r="J713" s="36"/>
      <c r="U713" s="137"/>
      <c r="V713" s="137"/>
      <c r="W713" s="137"/>
    </row>
    <row r="714" spans="2:23" ht="13">
      <c r="B714" s="137"/>
      <c r="I714" s="36"/>
      <c r="J714" s="36"/>
      <c r="U714" s="137"/>
      <c r="V714" s="137"/>
      <c r="W714" s="137"/>
    </row>
    <row r="715" spans="2:23" ht="13">
      <c r="B715" s="137"/>
      <c r="I715" s="36"/>
      <c r="J715" s="36"/>
      <c r="U715" s="137"/>
      <c r="V715" s="137"/>
      <c r="W715" s="137"/>
    </row>
    <row r="716" spans="2:23" ht="13">
      <c r="B716" s="137"/>
      <c r="I716" s="36"/>
      <c r="J716" s="36"/>
      <c r="U716" s="137"/>
      <c r="V716" s="137"/>
      <c r="W716" s="137"/>
    </row>
    <row r="717" spans="2:23" ht="13">
      <c r="B717" s="137"/>
      <c r="I717" s="36"/>
      <c r="J717" s="36"/>
      <c r="U717" s="137"/>
      <c r="V717" s="137"/>
      <c r="W717" s="137"/>
    </row>
    <row r="718" spans="2:23" ht="13">
      <c r="B718" s="137"/>
      <c r="I718" s="36"/>
      <c r="J718" s="36"/>
      <c r="U718" s="137"/>
      <c r="V718" s="137"/>
      <c r="W718" s="137"/>
    </row>
    <row r="719" spans="2:23" ht="13">
      <c r="B719" s="137"/>
      <c r="I719" s="36"/>
      <c r="J719" s="36"/>
      <c r="U719" s="137"/>
      <c r="V719" s="137"/>
      <c r="W719" s="137"/>
    </row>
    <row r="720" spans="2:23" ht="13">
      <c r="B720" s="137"/>
      <c r="I720" s="36"/>
      <c r="J720" s="36"/>
      <c r="U720" s="137"/>
      <c r="V720" s="137"/>
      <c r="W720" s="137"/>
    </row>
    <row r="721" spans="2:23" ht="13">
      <c r="B721" s="137"/>
      <c r="I721" s="36"/>
      <c r="J721" s="36"/>
      <c r="U721" s="137"/>
      <c r="V721" s="137"/>
      <c r="W721" s="137"/>
    </row>
    <row r="722" spans="2:23" ht="13">
      <c r="B722" s="137"/>
      <c r="I722" s="36"/>
      <c r="J722" s="36"/>
      <c r="U722" s="137"/>
      <c r="V722" s="137"/>
      <c r="W722" s="137"/>
    </row>
    <row r="723" spans="2:23" ht="13">
      <c r="B723" s="137"/>
      <c r="I723" s="36"/>
      <c r="J723" s="36"/>
      <c r="U723" s="137"/>
      <c r="V723" s="137"/>
      <c r="W723" s="137"/>
    </row>
    <row r="724" spans="2:23" ht="13">
      <c r="B724" s="137"/>
      <c r="I724" s="36"/>
      <c r="J724" s="36"/>
      <c r="U724" s="137"/>
      <c r="V724" s="137"/>
      <c r="W724" s="137"/>
    </row>
    <row r="725" spans="2:23" ht="13">
      <c r="B725" s="137"/>
      <c r="I725" s="36"/>
      <c r="J725" s="36"/>
      <c r="U725" s="137"/>
      <c r="V725" s="137"/>
      <c r="W725" s="137"/>
    </row>
    <row r="726" spans="2:23" ht="13">
      <c r="B726" s="137"/>
      <c r="I726" s="36"/>
      <c r="J726" s="36"/>
      <c r="U726" s="137"/>
      <c r="V726" s="137"/>
      <c r="W726" s="137"/>
    </row>
    <row r="727" spans="2:23" ht="13">
      <c r="B727" s="137"/>
      <c r="I727" s="36"/>
      <c r="J727" s="36"/>
      <c r="U727" s="137"/>
      <c r="V727" s="137"/>
      <c r="W727" s="137"/>
    </row>
    <row r="728" spans="2:23" ht="13">
      <c r="B728" s="137"/>
      <c r="I728" s="36"/>
      <c r="J728" s="36"/>
      <c r="U728" s="137"/>
      <c r="V728" s="137"/>
      <c r="W728" s="137"/>
    </row>
    <row r="729" spans="2:23" ht="13">
      <c r="B729" s="137"/>
      <c r="I729" s="36"/>
      <c r="J729" s="36"/>
      <c r="U729" s="137"/>
      <c r="V729" s="137"/>
      <c r="W729" s="137"/>
    </row>
    <row r="730" spans="2:23" ht="13">
      <c r="B730" s="137"/>
      <c r="I730" s="36"/>
      <c r="J730" s="36"/>
      <c r="U730" s="137"/>
      <c r="V730" s="137"/>
      <c r="W730" s="137"/>
    </row>
    <row r="731" spans="2:23" ht="13">
      <c r="B731" s="137"/>
      <c r="I731" s="36"/>
      <c r="J731" s="36"/>
      <c r="U731" s="137"/>
      <c r="V731" s="137"/>
      <c r="W731" s="137"/>
    </row>
    <row r="732" spans="2:23" ht="13">
      <c r="B732" s="137"/>
      <c r="I732" s="36"/>
      <c r="J732" s="36"/>
      <c r="U732" s="137"/>
      <c r="V732" s="137"/>
      <c r="W732" s="137"/>
    </row>
    <row r="733" spans="2:23" ht="13">
      <c r="B733" s="137"/>
      <c r="I733" s="36"/>
      <c r="J733" s="36"/>
      <c r="U733" s="137"/>
      <c r="V733" s="137"/>
      <c r="W733" s="137"/>
    </row>
    <row r="734" spans="2:23" ht="13">
      <c r="B734" s="137"/>
      <c r="I734" s="36"/>
      <c r="J734" s="36"/>
      <c r="U734" s="137"/>
      <c r="V734" s="137"/>
      <c r="W734" s="137"/>
    </row>
    <row r="735" spans="2:23" ht="13">
      <c r="B735" s="137"/>
      <c r="I735" s="36"/>
      <c r="J735" s="36"/>
      <c r="U735" s="137"/>
      <c r="V735" s="137"/>
      <c r="W735" s="137"/>
    </row>
    <row r="736" spans="2:23" ht="13">
      <c r="B736" s="137"/>
      <c r="I736" s="36"/>
      <c r="J736" s="36"/>
      <c r="U736" s="137"/>
      <c r="V736" s="137"/>
      <c r="W736" s="137"/>
    </row>
    <row r="737" spans="2:23" ht="13">
      <c r="B737" s="137"/>
      <c r="I737" s="36"/>
      <c r="J737" s="36"/>
      <c r="U737" s="137"/>
      <c r="V737" s="137"/>
      <c r="W737" s="137"/>
    </row>
    <row r="738" spans="2:23" ht="13">
      <c r="B738" s="137"/>
      <c r="I738" s="36"/>
      <c r="J738" s="36"/>
      <c r="U738" s="137"/>
      <c r="V738" s="137"/>
      <c r="W738" s="137"/>
    </row>
    <row r="739" spans="2:23" ht="13">
      <c r="B739" s="137"/>
      <c r="I739" s="36"/>
      <c r="J739" s="36"/>
      <c r="U739" s="137"/>
      <c r="V739" s="137"/>
      <c r="W739" s="137"/>
    </row>
    <row r="740" spans="2:23" ht="13">
      <c r="B740" s="137"/>
      <c r="I740" s="36"/>
      <c r="J740" s="36"/>
      <c r="U740" s="137"/>
      <c r="V740" s="137"/>
      <c r="W740" s="137"/>
    </row>
    <row r="741" spans="2:23" ht="13">
      <c r="B741" s="137"/>
      <c r="I741" s="36"/>
      <c r="J741" s="36"/>
      <c r="U741" s="137"/>
      <c r="V741" s="137"/>
      <c r="W741" s="137"/>
    </row>
    <row r="742" spans="2:23" ht="13">
      <c r="B742" s="137"/>
      <c r="I742" s="36"/>
      <c r="J742" s="36"/>
      <c r="U742" s="137"/>
      <c r="V742" s="137"/>
      <c r="W742" s="137"/>
    </row>
    <row r="743" spans="2:23" ht="13">
      <c r="B743" s="137"/>
      <c r="I743" s="36"/>
      <c r="J743" s="36"/>
      <c r="U743" s="137"/>
      <c r="V743" s="137"/>
      <c r="W743" s="137"/>
    </row>
    <row r="744" spans="2:23" ht="13">
      <c r="B744" s="137"/>
      <c r="I744" s="36"/>
      <c r="J744" s="36"/>
      <c r="U744" s="137"/>
      <c r="V744" s="137"/>
      <c r="W744" s="137"/>
    </row>
    <row r="745" spans="2:23" ht="13">
      <c r="B745" s="137"/>
      <c r="I745" s="36"/>
      <c r="J745" s="36"/>
      <c r="U745" s="137"/>
      <c r="V745" s="137"/>
      <c r="W745" s="137"/>
    </row>
    <row r="746" spans="2:23" ht="13">
      <c r="B746" s="137"/>
      <c r="I746" s="36"/>
      <c r="J746" s="36"/>
      <c r="U746" s="137"/>
      <c r="V746" s="137"/>
      <c r="W746" s="137"/>
    </row>
    <row r="747" spans="2:23" ht="13">
      <c r="B747" s="137"/>
      <c r="I747" s="36"/>
      <c r="J747" s="36"/>
      <c r="U747" s="137"/>
      <c r="V747" s="137"/>
      <c r="W747" s="137"/>
    </row>
    <row r="748" spans="2:23" ht="13">
      <c r="B748" s="137"/>
      <c r="I748" s="36"/>
      <c r="J748" s="36"/>
      <c r="U748" s="137"/>
      <c r="V748" s="137"/>
      <c r="W748" s="137"/>
    </row>
    <row r="749" spans="2:23" ht="13">
      <c r="B749" s="137"/>
      <c r="I749" s="36"/>
      <c r="J749" s="36"/>
      <c r="U749" s="137"/>
      <c r="V749" s="137"/>
      <c r="W749" s="137"/>
    </row>
    <row r="750" spans="2:23" ht="13">
      <c r="B750" s="137"/>
      <c r="I750" s="36"/>
      <c r="J750" s="36"/>
      <c r="U750" s="137"/>
      <c r="V750" s="137"/>
      <c r="W750" s="137"/>
    </row>
    <row r="751" spans="2:23" ht="13">
      <c r="B751" s="137"/>
      <c r="I751" s="36"/>
      <c r="J751" s="36"/>
      <c r="U751" s="137"/>
      <c r="V751" s="137"/>
      <c r="W751" s="137"/>
    </row>
    <row r="752" spans="2:23" ht="13">
      <c r="B752" s="137"/>
      <c r="I752" s="36"/>
      <c r="J752" s="36"/>
      <c r="U752" s="137"/>
      <c r="V752" s="137"/>
      <c r="W752" s="137"/>
    </row>
    <row r="753" spans="2:23" ht="13">
      <c r="B753" s="137"/>
      <c r="I753" s="36"/>
      <c r="J753" s="36"/>
      <c r="U753" s="137"/>
      <c r="V753" s="137"/>
      <c r="W753" s="137"/>
    </row>
    <row r="754" spans="2:23" ht="13">
      <c r="B754" s="137"/>
      <c r="I754" s="36"/>
      <c r="J754" s="36"/>
      <c r="U754" s="137"/>
      <c r="V754" s="137"/>
      <c r="W754" s="137"/>
    </row>
    <row r="755" spans="2:23" ht="13">
      <c r="B755" s="137"/>
      <c r="I755" s="36"/>
      <c r="J755" s="36"/>
      <c r="U755" s="137"/>
      <c r="V755" s="137"/>
      <c r="W755" s="137"/>
    </row>
    <row r="756" spans="2:23" ht="13">
      <c r="B756" s="137"/>
      <c r="I756" s="36"/>
      <c r="J756" s="36"/>
      <c r="U756" s="137"/>
      <c r="V756" s="137"/>
      <c r="W756" s="137"/>
    </row>
    <row r="757" spans="2:23" ht="13">
      <c r="B757" s="137"/>
      <c r="I757" s="36"/>
      <c r="J757" s="36"/>
      <c r="U757" s="137"/>
      <c r="V757" s="137"/>
      <c r="W757" s="137"/>
    </row>
    <row r="758" spans="2:23" ht="13">
      <c r="B758" s="137"/>
      <c r="I758" s="36"/>
      <c r="J758" s="36"/>
      <c r="U758" s="137"/>
      <c r="V758" s="137"/>
      <c r="W758" s="137"/>
    </row>
    <row r="759" spans="2:23" ht="13">
      <c r="B759" s="137"/>
      <c r="I759" s="36"/>
      <c r="J759" s="36"/>
      <c r="U759" s="137"/>
      <c r="V759" s="137"/>
      <c r="W759" s="137"/>
    </row>
    <row r="760" spans="2:23" ht="13">
      <c r="B760" s="137"/>
      <c r="I760" s="36"/>
      <c r="J760" s="36"/>
      <c r="U760" s="137"/>
      <c r="V760" s="137"/>
      <c r="W760" s="137"/>
    </row>
    <row r="761" spans="2:23" ht="13">
      <c r="B761" s="137"/>
      <c r="I761" s="36"/>
      <c r="J761" s="36"/>
      <c r="U761" s="137"/>
      <c r="V761" s="137"/>
      <c r="W761" s="137"/>
    </row>
    <row r="762" spans="2:23" ht="13">
      <c r="B762" s="137"/>
      <c r="I762" s="36"/>
      <c r="J762" s="36"/>
      <c r="U762" s="137"/>
      <c r="V762" s="137"/>
      <c r="W762" s="137"/>
    </row>
    <row r="763" spans="2:23" ht="13">
      <c r="B763" s="137"/>
      <c r="I763" s="36"/>
      <c r="J763" s="36"/>
      <c r="U763" s="137"/>
      <c r="V763" s="137"/>
      <c r="W763" s="137"/>
    </row>
    <row r="764" spans="2:23" ht="13">
      <c r="B764" s="137"/>
      <c r="I764" s="36"/>
      <c r="J764" s="36"/>
      <c r="U764" s="137"/>
      <c r="V764" s="137"/>
      <c r="W764" s="137"/>
    </row>
    <row r="765" spans="2:23" ht="13">
      <c r="B765" s="137"/>
      <c r="I765" s="36"/>
      <c r="J765" s="36"/>
      <c r="U765" s="137"/>
      <c r="V765" s="137"/>
      <c r="W765" s="137"/>
    </row>
    <row r="766" spans="2:23" ht="13">
      <c r="B766" s="137"/>
      <c r="I766" s="36"/>
      <c r="J766" s="36"/>
      <c r="U766" s="137"/>
      <c r="V766" s="137"/>
      <c r="W766" s="137"/>
    </row>
    <row r="767" spans="2:23" ht="13">
      <c r="B767" s="137"/>
      <c r="I767" s="36"/>
      <c r="J767" s="36"/>
      <c r="U767" s="137"/>
      <c r="V767" s="137"/>
      <c r="W767" s="137"/>
    </row>
    <row r="768" spans="2:23" ht="13">
      <c r="B768" s="137"/>
      <c r="I768" s="36"/>
      <c r="J768" s="36"/>
      <c r="U768" s="137"/>
      <c r="V768" s="137"/>
      <c r="W768" s="137"/>
    </row>
    <row r="769" spans="2:23" ht="13">
      <c r="B769" s="137"/>
      <c r="I769" s="36"/>
      <c r="J769" s="36"/>
      <c r="U769" s="137"/>
      <c r="V769" s="137"/>
      <c r="W769" s="137"/>
    </row>
    <row r="770" spans="2:23" ht="13">
      <c r="B770" s="137"/>
      <c r="I770" s="36"/>
      <c r="J770" s="36"/>
      <c r="U770" s="137"/>
      <c r="V770" s="137"/>
      <c r="W770" s="137"/>
    </row>
    <row r="771" spans="2:23" ht="13">
      <c r="B771" s="137"/>
      <c r="I771" s="36"/>
      <c r="J771" s="36"/>
      <c r="U771" s="137"/>
      <c r="V771" s="137"/>
      <c r="W771" s="137"/>
    </row>
    <row r="772" spans="2:23" ht="13">
      <c r="B772" s="137"/>
      <c r="I772" s="36"/>
      <c r="J772" s="36"/>
      <c r="U772" s="137"/>
      <c r="V772" s="137"/>
      <c r="W772" s="137"/>
    </row>
    <row r="773" spans="2:23" ht="13">
      <c r="B773" s="137"/>
      <c r="I773" s="36"/>
      <c r="J773" s="36"/>
      <c r="U773" s="137"/>
      <c r="V773" s="137"/>
      <c r="W773" s="137"/>
    </row>
    <row r="774" spans="2:23" ht="13">
      <c r="B774" s="137"/>
      <c r="I774" s="36"/>
      <c r="J774" s="36"/>
      <c r="U774" s="137"/>
      <c r="V774" s="137"/>
      <c r="W774" s="137"/>
    </row>
    <row r="775" spans="2:23" ht="13">
      <c r="B775" s="137"/>
      <c r="I775" s="36"/>
      <c r="J775" s="36"/>
      <c r="U775" s="137"/>
      <c r="V775" s="137"/>
      <c r="W775" s="137"/>
    </row>
    <row r="776" spans="2:23" ht="13">
      <c r="B776" s="137"/>
      <c r="I776" s="36"/>
      <c r="J776" s="36"/>
      <c r="U776" s="137"/>
      <c r="V776" s="137"/>
      <c r="W776" s="137"/>
    </row>
    <row r="777" spans="2:23" ht="13">
      <c r="B777" s="137"/>
      <c r="I777" s="36"/>
      <c r="J777" s="36"/>
      <c r="U777" s="137"/>
      <c r="V777" s="137"/>
      <c r="W777" s="137"/>
    </row>
    <row r="778" spans="2:23" ht="13">
      <c r="B778" s="137"/>
      <c r="I778" s="36"/>
      <c r="J778" s="36"/>
      <c r="U778" s="137"/>
      <c r="V778" s="137"/>
      <c r="W778" s="137"/>
    </row>
    <row r="779" spans="2:23" ht="13">
      <c r="B779" s="137"/>
      <c r="I779" s="36"/>
      <c r="J779" s="36"/>
      <c r="U779" s="137"/>
      <c r="V779" s="137"/>
      <c r="W779" s="137"/>
    </row>
    <row r="780" spans="2:23" ht="13">
      <c r="B780" s="137"/>
      <c r="I780" s="36"/>
      <c r="J780" s="36"/>
      <c r="U780" s="137"/>
      <c r="V780" s="137"/>
      <c r="W780" s="137"/>
    </row>
    <row r="781" spans="2:23" ht="13">
      <c r="B781" s="137"/>
      <c r="I781" s="36"/>
      <c r="J781" s="36"/>
      <c r="U781" s="137"/>
      <c r="V781" s="137"/>
      <c r="W781" s="137"/>
    </row>
    <row r="782" spans="2:23" ht="13">
      <c r="B782" s="137"/>
      <c r="I782" s="36"/>
      <c r="J782" s="36"/>
      <c r="U782" s="137"/>
      <c r="V782" s="137"/>
      <c r="W782" s="137"/>
    </row>
    <row r="783" spans="2:23" ht="13">
      <c r="B783" s="137"/>
      <c r="I783" s="36"/>
      <c r="J783" s="36"/>
      <c r="U783" s="137"/>
      <c r="V783" s="137"/>
      <c r="W783" s="137"/>
    </row>
    <row r="784" spans="2:23" ht="13">
      <c r="B784" s="137"/>
      <c r="I784" s="36"/>
      <c r="J784" s="36"/>
      <c r="U784" s="137"/>
      <c r="V784" s="137"/>
      <c r="W784" s="137"/>
    </row>
    <row r="785" spans="2:23" ht="13">
      <c r="B785" s="137"/>
      <c r="I785" s="36"/>
      <c r="J785" s="36"/>
      <c r="U785" s="137"/>
      <c r="V785" s="137"/>
      <c r="W785" s="137"/>
    </row>
    <row r="786" spans="2:23" ht="13">
      <c r="B786" s="137"/>
      <c r="I786" s="36"/>
      <c r="J786" s="36"/>
      <c r="U786" s="137"/>
      <c r="V786" s="137"/>
      <c r="W786" s="137"/>
    </row>
    <row r="787" spans="2:23" ht="13">
      <c r="B787" s="137"/>
      <c r="I787" s="36"/>
      <c r="J787" s="36"/>
      <c r="U787" s="137"/>
      <c r="V787" s="137"/>
      <c r="W787" s="137"/>
    </row>
    <row r="788" spans="2:23" ht="13">
      <c r="B788" s="137"/>
      <c r="I788" s="36"/>
      <c r="J788" s="36"/>
      <c r="U788" s="137"/>
      <c r="V788" s="137"/>
      <c r="W788" s="137"/>
    </row>
    <row r="789" spans="2:23" ht="13">
      <c r="B789" s="137"/>
      <c r="I789" s="36"/>
      <c r="J789" s="36"/>
      <c r="U789" s="137"/>
      <c r="V789" s="137"/>
      <c r="W789" s="137"/>
    </row>
    <row r="790" spans="2:23" ht="13">
      <c r="B790" s="137"/>
      <c r="I790" s="36"/>
      <c r="J790" s="36"/>
      <c r="U790" s="137"/>
      <c r="V790" s="137"/>
      <c r="W790" s="137"/>
    </row>
    <row r="791" spans="2:23" ht="13">
      <c r="B791" s="137"/>
      <c r="I791" s="36"/>
      <c r="J791" s="36"/>
      <c r="U791" s="137"/>
      <c r="V791" s="137"/>
      <c r="W791" s="137"/>
    </row>
    <row r="792" spans="2:23" ht="13">
      <c r="B792" s="137"/>
      <c r="I792" s="36"/>
      <c r="J792" s="36"/>
      <c r="U792" s="137"/>
      <c r="V792" s="137"/>
      <c r="W792" s="137"/>
    </row>
    <row r="793" spans="2:23" ht="13">
      <c r="B793" s="137"/>
      <c r="I793" s="36"/>
      <c r="J793" s="36"/>
      <c r="U793" s="137"/>
      <c r="V793" s="137"/>
      <c r="W793" s="137"/>
    </row>
    <row r="794" spans="2:23" ht="13">
      <c r="B794" s="137"/>
      <c r="I794" s="36"/>
      <c r="J794" s="36"/>
      <c r="U794" s="137"/>
      <c r="V794" s="137"/>
      <c r="W794" s="137"/>
    </row>
    <row r="795" spans="2:23" ht="13">
      <c r="B795" s="137"/>
      <c r="I795" s="36"/>
      <c r="J795" s="36"/>
      <c r="U795" s="137"/>
      <c r="V795" s="137"/>
      <c r="W795" s="137"/>
    </row>
    <row r="796" spans="2:23" ht="13">
      <c r="B796" s="137"/>
      <c r="I796" s="36"/>
      <c r="J796" s="36"/>
      <c r="U796" s="137"/>
      <c r="V796" s="137"/>
      <c r="W796" s="137"/>
    </row>
    <row r="797" spans="2:23" ht="13">
      <c r="B797" s="137"/>
      <c r="I797" s="36"/>
      <c r="J797" s="36"/>
      <c r="U797" s="137"/>
      <c r="V797" s="137"/>
      <c r="W797" s="137"/>
    </row>
    <row r="798" spans="2:23" ht="13">
      <c r="B798" s="137"/>
      <c r="I798" s="36"/>
      <c r="J798" s="36"/>
      <c r="U798" s="137"/>
      <c r="V798" s="137"/>
      <c r="W798" s="137"/>
    </row>
    <row r="799" spans="2:23" ht="13">
      <c r="B799" s="137"/>
      <c r="I799" s="36"/>
      <c r="J799" s="36"/>
      <c r="U799" s="137"/>
      <c r="V799" s="137"/>
      <c r="W799" s="137"/>
    </row>
    <row r="800" spans="2:23" ht="13">
      <c r="B800" s="137"/>
      <c r="I800" s="36"/>
      <c r="J800" s="36"/>
      <c r="U800" s="137"/>
      <c r="V800" s="137"/>
      <c r="W800" s="137"/>
    </row>
    <row r="801" spans="2:23" ht="13">
      <c r="B801" s="137"/>
      <c r="I801" s="36"/>
      <c r="J801" s="36"/>
      <c r="U801" s="137"/>
      <c r="V801" s="137"/>
      <c r="W801" s="137"/>
    </row>
    <row r="802" spans="2:23" ht="13">
      <c r="B802" s="137"/>
      <c r="I802" s="36"/>
      <c r="J802" s="36"/>
      <c r="U802" s="137"/>
      <c r="V802" s="137"/>
      <c r="W802" s="137"/>
    </row>
    <row r="803" spans="2:23" ht="13">
      <c r="B803" s="137"/>
      <c r="I803" s="36"/>
      <c r="J803" s="36"/>
      <c r="U803" s="137"/>
      <c r="V803" s="137"/>
      <c r="W803" s="137"/>
    </row>
    <row r="804" spans="2:23" ht="13">
      <c r="B804" s="137"/>
      <c r="I804" s="36"/>
      <c r="J804" s="36"/>
      <c r="U804" s="137"/>
      <c r="V804" s="137"/>
      <c r="W804" s="137"/>
    </row>
    <row r="805" spans="2:23" ht="13">
      <c r="B805" s="137"/>
      <c r="I805" s="36"/>
      <c r="J805" s="36"/>
      <c r="U805" s="137"/>
      <c r="V805" s="137"/>
      <c r="W805" s="137"/>
    </row>
    <row r="806" spans="2:23" ht="13">
      <c r="B806" s="137"/>
      <c r="I806" s="36"/>
      <c r="J806" s="36"/>
      <c r="U806" s="137"/>
      <c r="V806" s="137"/>
      <c r="W806" s="137"/>
    </row>
    <row r="807" spans="2:23" ht="13">
      <c r="B807" s="137"/>
      <c r="I807" s="36"/>
      <c r="J807" s="36"/>
      <c r="U807" s="137"/>
      <c r="V807" s="137"/>
      <c r="W807" s="137"/>
    </row>
    <row r="808" spans="2:23" ht="13">
      <c r="B808" s="137"/>
      <c r="I808" s="36"/>
      <c r="J808" s="36"/>
      <c r="U808" s="137"/>
      <c r="V808" s="137"/>
      <c r="W808" s="137"/>
    </row>
    <row r="809" spans="2:23" ht="13">
      <c r="B809" s="137"/>
      <c r="I809" s="36"/>
      <c r="J809" s="36"/>
      <c r="U809" s="137"/>
      <c r="V809" s="137"/>
      <c r="W809" s="137"/>
    </row>
    <row r="810" spans="2:23" ht="13">
      <c r="B810" s="137"/>
      <c r="I810" s="36"/>
      <c r="J810" s="36"/>
      <c r="U810" s="137"/>
      <c r="V810" s="137"/>
      <c r="W810" s="137"/>
    </row>
    <row r="811" spans="2:23" ht="13">
      <c r="B811" s="137"/>
      <c r="I811" s="36"/>
      <c r="J811" s="36"/>
      <c r="U811" s="137"/>
      <c r="V811" s="137"/>
      <c r="W811" s="137"/>
    </row>
    <row r="812" spans="2:23" ht="13">
      <c r="B812" s="137"/>
      <c r="I812" s="36"/>
      <c r="J812" s="36"/>
      <c r="U812" s="137"/>
      <c r="V812" s="137"/>
      <c r="W812" s="137"/>
    </row>
    <row r="813" spans="2:23" ht="13">
      <c r="B813" s="137"/>
      <c r="I813" s="36"/>
      <c r="J813" s="36"/>
      <c r="U813" s="137"/>
      <c r="V813" s="137"/>
      <c r="W813" s="137"/>
    </row>
    <row r="814" spans="2:23" ht="13">
      <c r="B814" s="137"/>
      <c r="I814" s="36"/>
      <c r="J814" s="36"/>
      <c r="U814" s="137"/>
      <c r="V814" s="137"/>
      <c r="W814" s="137"/>
    </row>
    <row r="815" spans="2:23" ht="13">
      <c r="B815" s="137"/>
      <c r="I815" s="36"/>
      <c r="J815" s="36"/>
      <c r="U815" s="137"/>
      <c r="V815" s="137"/>
      <c r="W815" s="137"/>
    </row>
    <row r="816" spans="2:23" ht="13">
      <c r="B816" s="137"/>
      <c r="I816" s="36"/>
      <c r="J816" s="36"/>
      <c r="U816" s="137"/>
      <c r="V816" s="137"/>
      <c r="W816" s="137"/>
    </row>
    <row r="817" spans="2:23" ht="13">
      <c r="B817" s="137"/>
      <c r="I817" s="36"/>
      <c r="J817" s="36"/>
      <c r="U817" s="137"/>
      <c r="V817" s="137"/>
      <c r="W817" s="137"/>
    </row>
    <row r="818" spans="2:23" ht="13">
      <c r="B818" s="137"/>
      <c r="I818" s="36"/>
      <c r="J818" s="36"/>
      <c r="U818" s="137"/>
      <c r="V818" s="137"/>
      <c r="W818" s="137"/>
    </row>
    <row r="819" spans="2:23" ht="13">
      <c r="B819" s="137"/>
      <c r="I819" s="36"/>
      <c r="J819" s="36"/>
      <c r="U819" s="137"/>
      <c r="V819" s="137"/>
      <c r="W819" s="137"/>
    </row>
    <row r="820" spans="2:23" ht="13">
      <c r="B820" s="137"/>
      <c r="I820" s="36"/>
      <c r="J820" s="36"/>
      <c r="U820" s="137"/>
      <c r="V820" s="137"/>
      <c r="W820" s="137"/>
    </row>
    <row r="821" spans="2:23" ht="13">
      <c r="B821" s="137"/>
      <c r="I821" s="36"/>
      <c r="J821" s="36"/>
      <c r="U821" s="137"/>
      <c r="V821" s="137"/>
      <c r="W821" s="137"/>
    </row>
    <row r="822" spans="2:23" ht="13">
      <c r="B822" s="137"/>
      <c r="I822" s="36"/>
      <c r="J822" s="36"/>
      <c r="U822" s="137"/>
      <c r="V822" s="137"/>
      <c r="W822" s="137"/>
    </row>
    <row r="823" spans="2:23" ht="13">
      <c r="B823" s="137"/>
      <c r="I823" s="36"/>
      <c r="J823" s="36"/>
      <c r="U823" s="137"/>
      <c r="V823" s="137"/>
      <c r="W823" s="137"/>
    </row>
    <row r="824" spans="2:23" ht="13">
      <c r="B824" s="137"/>
      <c r="I824" s="36"/>
      <c r="J824" s="36"/>
      <c r="U824" s="137"/>
      <c r="V824" s="137"/>
      <c r="W824" s="137"/>
    </row>
    <row r="825" spans="2:23" ht="13">
      <c r="B825" s="137"/>
      <c r="I825" s="36"/>
      <c r="J825" s="36"/>
      <c r="U825" s="137"/>
      <c r="V825" s="137"/>
      <c r="W825" s="137"/>
    </row>
    <row r="826" spans="2:23" ht="13">
      <c r="B826" s="137"/>
      <c r="I826" s="36"/>
      <c r="J826" s="36"/>
      <c r="U826" s="137"/>
      <c r="V826" s="137"/>
      <c r="W826" s="137"/>
    </row>
    <row r="827" spans="2:23" ht="13">
      <c r="B827" s="137"/>
      <c r="I827" s="36"/>
      <c r="J827" s="36"/>
      <c r="U827" s="137"/>
      <c r="V827" s="137"/>
      <c r="W827" s="137"/>
    </row>
    <row r="828" spans="2:23" ht="13">
      <c r="B828" s="137"/>
      <c r="I828" s="36"/>
      <c r="J828" s="36"/>
      <c r="U828" s="137"/>
      <c r="V828" s="137"/>
      <c r="W828" s="137"/>
    </row>
    <row r="829" spans="2:23" ht="13">
      <c r="B829" s="137"/>
      <c r="I829" s="36"/>
      <c r="J829" s="36"/>
      <c r="U829" s="137"/>
      <c r="V829" s="137"/>
      <c r="W829" s="137"/>
    </row>
    <row r="830" spans="2:23" ht="13">
      <c r="B830" s="137"/>
      <c r="I830" s="36"/>
      <c r="J830" s="36"/>
      <c r="U830" s="137"/>
      <c r="V830" s="137"/>
      <c r="W830" s="137"/>
    </row>
    <row r="831" spans="2:23" ht="13">
      <c r="B831" s="137"/>
      <c r="I831" s="36"/>
      <c r="J831" s="36"/>
      <c r="U831" s="137"/>
      <c r="V831" s="137"/>
      <c r="W831" s="137"/>
    </row>
    <row r="832" spans="2:23" ht="13">
      <c r="B832" s="137"/>
      <c r="I832" s="36"/>
      <c r="J832" s="36"/>
      <c r="U832" s="137"/>
      <c r="V832" s="137"/>
      <c r="W832" s="137"/>
    </row>
    <row r="833" spans="2:23" ht="13">
      <c r="B833" s="137"/>
      <c r="I833" s="36"/>
      <c r="J833" s="36"/>
      <c r="U833" s="137"/>
      <c r="V833" s="137"/>
      <c r="W833" s="137"/>
    </row>
    <row r="834" spans="2:23" ht="13">
      <c r="B834" s="137"/>
      <c r="I834" s="36"/>
      <c r="J834" s="36"/>
      <c r="U834" s="137"/>
      <c r="V834" s="137"/>
      <c r="W834" s="137"/>
    </row>
    <row r="835" spans="2:23" ht="13">
      <c r="B835" s="137"/>
      <c r="I835" s="36"/>
      <c r="J835" s="36"/>
      <c r="U835" s="137"/>
      <c r="V835" s="137"/>
      <c r="W835" s="137"/>
    </row>
    <row r="836" spans="2:23" ht="13">
      <c r="B836" s="137"/>
      <c r="I836" s="36"/>
      <c r="J836" s="36"/>
      <c r="U836" s="137"/>
      <c r="V836" s="137"/>
      <c r="W836" s="137"/>
    </row>
    <row r="837" spans="2:23" ht="13">
      <c r="B837" s="137"/>
      <c r="I837" s="36"/>
      <c r="J837" s="36"/>
      <c r="U837" s="137"/>
      <c r="V837" s="137"/>
      <c r="W837" s="137"/>
    </row>
    <row r="838" spans="2:23" ht="13">
      <c r="B838" s="137"/>
      <c r="I838" s="36"/>
      <c r="J838" s="36"/>
      <c r="U838" s="137"/>
      <c r="V838" s="137"/>
      <c r="W838" s="137"/>
    </row>
    <row r="839" spans="2:23" ht="13">
      <c r="B839" s="137"/>
      <c r="I839" s="36"/>
      <c r="J839" s="36"/>
      <c r="U839" s="137"/>
      <c r="V839" s="137"/>
      <c r="W839" s="137"/>
    </row>
    <row r="840" spans="2:23" ht="13">
      <c r="B840" s="137"/>
      <c r="I840" s="36"/>
      <c r="J840" s="36"/>
      <c r="U840" s="137"/>
      <c r="V840" s="137"/>
      <c r="W840" s="137"/>
    </row>
    <row r="841" spans="2:23" ht="13">
      <c r="B841" s="137"/>
      <c r="I841" s="36"/>
      <c r="J841" s="36"/>
      <c r="U841" s="137"/>
      <c r="V841" s="137"/>
      <c r="W841" s="137"/>
    </row>
    <row r="842" spans="2:23" ht="13">
      <c r="B842" s="137"/>
      <c r="I842" s="36"/>
      <c r="J842" s="36"/>
      <c r="U842" s="137"/>
      <c r="V842" s="137"/>
      <c r="W842" s="137"/>
    </row>
    <row r="843" spans="2:23" ht="13">
      <c r="B843" s="137"/>
      <c r="I843" s="36"/>
      <c r="J843" s="36"/>
      <c r="U843" s="137"/>
      <c r="V843" s="137"/>
      <c r="W843" s="137"/>
    </row>
    <row r="844" spans="2:23" ht="13">
      <c r="B844" s="137"/>
      <c r="I844" s="36"/>
      <c r="J844" s="36"/>
      <c r="U844" s="137"/>
      <c r="V844" s="137"/>
      <c r="W844" s="137"/>
    </row>
    <row r="845" spans="2:23" ht="13">
      <c r="B845" s="137"/>
      <c r="I845" s="36"/>
      <c r="J845" s="36"/>
      <c r="U845" s="137"/>
      <c r="V845" s="137"/>
      <c r="W845" s="137"/>
    </row>
    <row r="846" spans="2:23" ht="13">
      <c r="B846" s="137"/>
      <c r="I846" s="36"/>
      <c r="J846" s="36"/>
      <c r="U846" s="137"/>
      <c r="V846" s="137"/>
      <c r="W846" s="137"/>
    </row>
    <row r="847" spans="2:23" ht="13">
      <c r="B847" s="137"/>
      <c r="I847" s="36"/>
      <c r="J847" s="36"/>
      <c r="U847" s="137"/>
      <c r="V847" s="137"/>
      <c r="W847" s="137"/>
    </row>
    <row r="848" spans="2:23" ht="13">
      <c r="B848" s="137"/>
      <c r="I848" s="36"/>
      <c r="J848" s="36"/>
      <c r="U848" s="137"/>
      <c r="V848" s="137"/>
      <c r="W848" s="137"/>
    </row>
    <row r="849" spans="2:23" ht="13">
      <c r="B849" s="137"/>
      <c r="I849" s="36"/>
      <c r="J849" s="36"/>
      <c r="U849" s="137"/>
      <c r="V849" s="137"/>
      <c r="W849" s="137"/>
    </row>
    <row r="850" spans="2:23" ht="13">
      <c r="B850" s="137"/>
      <c r="I850" s="36"/>
      <c r="J850" s="36"/>
      <c r="U850" s="137"/>
      <c r="V850" s="137"/>
      <c r="W850" s="137"/>
    </row>
    <row r="851" spans="2:23" ht="13">
      <c r="B851" s="137"/>
      <c r="I851" s="36"/>
      <c r="J851" s="36"/>
      <c r="U851" s="137"/>
      <c r="V851" s="137"/>
      <c r="W851" s="137"/>
    </row>
    <row r="852" spans="2:23" ht="13">
      <c r="B852" s="137"/>
      <c r="I852" s="36"/>
      <c r="J852" s="36"/>
      <c r="U852" s="137"/>
      <c r="V852" s="137"/>
      <c r="W852" s="137"/>
    </row>
    <row r="853" spans="2:23" ht="13">
      <c r="B853" s="137"/>
      <c r="I853" s="36"/>
      <c r="J853" s="36"/>
      <c r="U853" s="137"/>
      <c r="V853" s="137"/>
      <c r="W853" s="137"/>
    </row>
    <row r="854" spans="2:23" ht="13">
      <c r="B854" s="137"/>
      <c r="I854" s="36"/>
      <c r="J854" s="36"/>
      <c r="U854" s="137"/>
      <c r="V854" s="137"/>
      <c r="W854" s="137"/>
    </row>
    <row r="855" spans="2:23" ht="13">
      <c r="B855" s="137"/>
      <c r="I855" s="36"/>
      <c r="J855" s="36"/>
      <c r="U855" s="137"/>
      <c r="V855" s="137"/>
      <c r="W855" s="137"/>
    </row>
    <row r="856" spans="2:23" ht="13">
      <c r="B856" s="137"/>
      <c r="I856" s="36"/>
      <c r="J856" s="36"/>
      <c r="U856" s="137"/>
      <c r="V856" s="137"/>
      <c r="W856" s="137"/>
    </row>
    <row r="857" spans="2:23" ht="13">
      <c r="B857" s="137"/>
      <c r="I857" s="36"/>
      <c r="J857" s="36"/>
      <c r="U857" s="137"/>
      <c r="V857" s="137"/>
      <c r="W857" s="137"/>
    </row>
    <row r="858" spans="2:23" ht="13">
      <c r="B858" s="137"/>
      <c r="I858" s="36"/>
      <c r="J858" s="36"/>
      <c r="U858" s="137"/>
      <c r="V858" s="137"/>
      <c r="W858" s="137"/>
    </row>
    <row r="859" spans="2:23" ht="13">
      <c r="B859" s="137"/>
      <c r="I859" s="36"/>
      <c r="J859" s="36"/>
      <c r="U859" s="137"/>
      <c r="V859" s="137"/>
      <c r="W859" s="137"/>
    </row>
    <row r="860" spans="2:23" ht="13">
      <c r="B860" s="137"/>
      <c r="I860" s="36"/>
      <c r="J860" s="36"/>
      <c r="U860" s="137"/>
      <c r="V860" s="137"/>
      <c r="W860" s="137"/>
    </row>
    <row r="861" spans="2:23" ht="13">
      <c r="B861" s="137"/>
      <c r="I861" s="36"/>
      <c r="J861" s="36"/>
      <c r="U861" s="137"/>
      <c r="V861" s="137"/>
      <c r="W861" s="137"/>
    </row>
    <row r="862" spans="2:23" ht="13">
      <c r="B862" s="137"/>
      <c r="I862" s="36"/>
      <c r="J862" s="36"/>
      <c r="U862" s="137"/>
      <c r="V862" s="137"/>
      <c r="W862" s="137"/>
    </row>
    <row r="863" spans="2:23" ht="13">
      <c r="B863" s="137"/>
      <c r="I863" s="36"/>
      <c r="J863" s="36"/>
      <c r="U863" s="137"/>
      <c r="V863" s="137"/>
      <c r="W863" s="137"/>
    </row>
    <row r="864" spans="2:23" ht="13">
      <c r="B864" s="137"/>
      <c r="I864" s="36"/>
      <c r="J864" s="36"/>
      <c r="U864" s="137"/>
      <c r="V864" s="137"/>
      <c r="W864" s="137"/>
    </row>
    <row r="865" spans="2:23" ht="13">
      <c r="B865" s="137"/>
      <c r="I865" s="36"/>
      <c r="J865" s="36"/>
      <c r="U865" s="137"/>
      <c r="V865" s="137"/>
      <c r="W865" s="137"/>
    </row>
    <row r="866" spans="2:23" ht="13">
      <c r="B866" s="137"/>
      <c r="I866" s="36"/>
      <c r="J866" s="36"/>
      <c r="U866" s="137"/>
      <c r="V866" s="137"/>
      <c r="W866" s="137"/>
    </row>
    <row r="867" spans="2:23" ht="13">
      <c r="B867" s="137"/>
      <c r="I867" s="36"/>
      <c r="J867" s="36"/>
      <c r="U867" s="137"/>
      <c r="V867" s="137"/>
      <c r="W867" s="137"/>
    </row>
    <row r="868" spans="2:23" ht="13">
      <c r="B868" s="137"/>
      <c r="I868" s="36"/>
      <c r="J868" s="36"/>
      <c r="U868" s="137"/>
      <c r="V868" s="137"/>
      <c r="W868" s="137"/>
    </row>
    <row r="869" spans="2:23" ht="13">
      <c r="B869" s="137"/>
      <c r="I869" s="36"/>
      <c r="J869" s="36"/>
      <c r="U869" s="137"/>
      <c r="V869" s="137"/>
      <c r="W869" s="137"/>
    </row>
    <row r="870" spans="2:23" ht="13">
      <c r="B870" s="137"/>
      <c r="I870" s="36"/>
      <c r="J870" s="36"/>
      <c r="U870" s="137"/>
      <c r="V870" s="137"/>
      <c r="W870" s="137"/>
    </row>
    <row r="871" spans="2:23" ht="13">
      <c r="B871" s="137"/>
      <c r="I871" s="36"/>
      <c r="J871" s="36"/>
      <c r="U871" s="137"/>
      <c r="V871" s="137"/>
      <c r="W871" s="137"/>
    </row>
    <row r="872" spans="2:23" ht="13">
      <c r="B872" s="137"/>
      <c r="I872" s="36"/>
      <c r="J872" s="36"/>
      <c r="U872" s="137"/>
      <c r="V872" s="137"/>
      <c r="W872" s="137"/>
    </row>
    <row r="873" spans="2:23" ht="13">
      <c r="B873" s="137"/>
      <c r="I873" s="36"/>
      <c r="J873" s="36"/>
      <c r="U873" s="137"/>
      <c r="V873" s="137"/>
      <c r="W873" s="137"/>
    </row>
    <row r="874" spans="2:23" ht="13">
      <c r="B874" s="137"/>
      <c r="I874" s="36"/>
      <c r="J874" s="36"/>
      <c r="U874" s="137"/>
      <c r="V874" s="137"/>
      <c r="W874" s="137"/>
    </row>
    <row r="875" spans="2:23" ht="13">
      <c r="B875" s="137"/>
      <c r="I875" s="36"/>
      <c r="J875" s="36"/>
      <c r="U875" s="137"/>
      <c r="V875" s="137"/>
      <c r="W875" s="137"/>
    </row>
    <row r="876" spans="2:23" ht="13">
      <c r="B876" s="137"/>
      <c r="I876" s="36"/>
      <c r="J876" s="36"/>
      <c r="U876" s="137"/>
      <c r="V876" s="137"/>
      <c r="W876" s="137"/>
    </row>
    <row r="877" spans="2:23" ht="13">
      <c r="B877" s="137"/>
      <c r="I877" s="36"/>
      <c r="J877" s="36"/>
      <c r="U877" s="137"/>
      <c r="V877" s="137"/>
      <c r="W877" s="137"/>
    </row>
    <row r="878" spans="2:23" ht="13">
      <c r="B878" s="137"/>
      <c r="I878" s="36"/>
      <c r="J878" s="36"/>
      <c r="U878" s="137"/>
      <c r="V878" s="137"/>
      <c r="W878" s="137"/>
    </row>
    <row r="879" spans="2:23" ht="13">
      <c r="B879" s="137"/>
      <c r="I879" s="36"/>
      <c r="J879" s="36"/>
      <c r="U879" s="137"/>
      <c r="V879" s="137"/>
      <c r="W879" s="137"/>
    </row>
    <row r="880" spans="2:23" ht="13">
      <c r="B880" s="137"/>
      <c r="I880" s="36"/>
      <c r="J880" s="36"/>
      <c r="U880" s="137"/>
      <c r="V880" s="137"/>
      <c r="W880" s="137"/>
    </row>
    <row r="881" spans="2:23" ht="13">
      <c r="B881" s="137"/>
      <c r="I881" s="36"/>
      <c r="J881" s="36"/>
      <c r="U881" s="137"/>
      <c r="V881" s="137"/>
      <c r="W881" s="137"/>
    </row>
    <row r="882" spans="2:23" ht="13">
      <c r="B882" s="137"/>
      <c r="I882" s="36"/>
      <c r="J882" s="36"/>
      <c r="U882" s="137"/>
      <c r="V882" s="137"/>
      <c r="W882" s="137"/>
    </row>
    <row r="883" spans="2:23" ht="13">
      <c r="B883" s="137"/>
      <c r="I883" s="36"/>
      <c r="J883" s="36"/>
      <c r="U883" s="137"/>
      <c r="V883" s="137"/>
      <c r="W883" s="137"/>
    </row>
    <row r="884" spans="2:23" ht="13">
      <c r="B884" s="137"/>
      <c r="I884" s="36"/>
      <c r="J884" s="36"/>
      <c r="U884" s="137"/>
      <c r="V884" s="137"/>
      <c r="W884" s="137"/>
    </row>
    <row r="885" spans="2:23" ht="13">
      <c r="B885" s="137"/>
      <c r="I885" s="36"/>
      <c r="J885" s="36"/>
      <c r="U885" s="137"/>
      <c r="V885" s="137"/>
      <c r="W885" s="137"/>
    </row>
    <row r="886" spans="2:23" ht="13">
      <c r="B886" s="137"/>
      <c r="I886" s="36"/>
      <c r="J886" s="36"/>
      <c r="U886" s="137"/>
      <c r="V886" s="137"/>
      <c r="W886" s="137"/>
    </row>
    <row r="887" spans="2:23" ht="13">
      <c r="B887" s="137"/>
      <c r="I887" s="36"/>
      <c r="J887" s="36"/>
      <c r="U887" s="137"/>
      <c r="V887" s="137"/>
      <c r="W887" s="137"/>
    </row>
    <row r="888" spans="2:23" ht="13">
      <c r="B888" s="137"/>
      <c r="I888" s="36"/>
      <c r="J888" s="36"/>
      <c r="U888" s="137"/>
      <c r="V888" s="137"/>
      <c r="W888" s="137"/>
    </row>
    <row r="889" spans="2:23" ht="13">
      <c r="B889" s="137"/>
      <c r="I889" s="36"/>
      <c r="J889" s="36"/>
      <c r="U889" s="137"/>
      <c r="V889" s="137"/>
      <c r="W889" s="137"/>
    </row>
    <row r="890" spans="2:23" ht="13">
      <c r="B890" s="137"/>
      <c r="I890" s="36"/>
      <c r="J890" s="36"/>
      <c r="U890" s="137"/>
      <c r="V890" s="137"/>
      <c r="W890" s="137"/>
    </row>
    <row r="891" spans="2:23" ht="13">
      <c r="B891" s="137"/>
      <c r="I891" s="36"/>
      <c r="J891" s="36"/>
      <c r="U891" s="137"/>
      <c r="V891" s="137"/>
      <c r="W891" s="137"/>
    </row>
    <row r="892" spans="2:23" ht="13">
      <c r="B892" s="137"/>
      <c r="I892" s="36"/>
      <c r="J892" s="36"/>
      <c r="U892" s="137"/>
      <c r="V892" s="137"/>
      <c r="W892" s="137"/>
    </row>
    <row r="893" spans="2:23" ht="13">
      <c r="B893" s="137"/>
      <c r="I893" s="36"/>
      <c r="J893" s="36"/>
      <c r="U893" s="137"/>
      <c r="V893" s="137"/>
      <c r="W893" s="137"/>
    </row>
    <row r="894" spans="2:23" ht="13">
      <c r="B894" s="137"/>
      <c r="I894" s="36"/>
      <c r="J894" s="36"/>
      <c r="U894" s="137"/>
      <c r="V894" s="137"/>
      <c r="W894" s="137"/>
    </row>
    <row r="895" spans="2:23" ht="13">
      <c r="B895" s="137"/>
      <c r="I895" s="36"/>
      <c r="J895" s="36"/>
      <c r="U895" s="137"/>
      <c r="V895" s="137"/>
      <c r="W895" s="137"/>
    </row>
    <row r="896" spans="2:23" ht="13">
      <c r="B896" s="137"/>
      <c r="I896" s="36"/>
      <c r="J896" s="36"/>
      <c r="U896" s="137"/>
      <c r="V896" s="137"/>
      <c r="W896" s="137"/>
    </row>
    <row r="897" spans="2:23" ht="13">
      <c r="B897" s="137"/>
      <c r="I897" s="36"/>
      <c r="J897" s="36"/>
      <c r="U897" s="137"/>
      <c r="V897" s="137"/>
      <c r="W897" s="137"/>
    </row>
    <row r="898" spans="2:23" ht="13">
      <c r="B898" s="137"/>
      <c r="I898" s="36"/>
      <c r="J898" s="36"/>
      <c r="U898" s="137"/>
      <c r="V898" s="137"/>
      <c r="W898" s="137"/>
    </row>
    <row r="899" spans="2:23" ht="13">
      <c r="B899" s="137"/>
      <c r="I899" s="36"/>
      <c r="J899" s="36"/>
      <c r="U899" s="137"/>
      <c r="V899" s="137"/>
      <c r="W899" s="137"/>
    </row>
    <row r="900" spans="2:23" ht="13">
      <c r="B900" s="137"/>
      <c r="I900" s="36"/>
      <c r="J900" s="36"/>
      <c r="U900" s="137"/>
      <c r="V900" s="137"/>
      <c r="W900" s="137"/>
    </row>
    <row r="901" spans="2:23" ht="13">
      <c r="B901" s="137"/>
      <c r="I901" s="36"/>
      <c r="J901" s="36"/>
      <c r="U901" s="137"/>
      <c r="V901" s="137"/>
      <c r="W901" s="137"/>
    </row>
    <row r="902" spans="2:23" ht="13">
      <c r="B902" s="137"/>
      <c r="I902" s="36"/>
      <c r="J902" s="36"/>
      <c r="U902" s="137"/>
      <c r="V902" s="137"/>
      <c r="W902" s="137"/>
    </row>
    <row r="903" spans="2:23" ht="13">
      <c r="B903" s="137"/>
      <c r="I903" s="36"/>
      <c r="J903" s="36"/>
      <c r="U903" s="137"/>
      <c r="V903" s="137"/>
      <c r="W903" s="137"/>
    </row>
    <row r="904" spans="2:23" ht="13">
      <c r="B904" s="137"/>
      <c r="I904" s="36"/>
      <c r="J904" s="36"/>
      <c r="U904" s="137"/>
      <c r="V904" s="137"/>
      <c r="W904" s="137"/>
    </row>
    <row r="905" spans="2:23" ht="13">
      <c r="B905" s="137"/>
      <c r="I905" s="36"/>
      <c r="J905" s="36"/>
      <c r="U905" s="137"/>
      <c r="V905" s="137"/>
      <c r="W905" s="137"/>
    </row>
    <row r="906" spans="2:23" ht="13">
      <c r="B906" s="137"/>
      <c r="I906" s="36"/>
      <c r="J906" s="36"/>
      <c r="U906" s="137"/>
      <c r="V906" s="137"/>
      <c r="W906" s="137"/>
    </row>
    <row r="907" spans="2:23" ht="13">
      <c r="B907" s="137"/>
      <c r="I907" s="36"/>
      <c r="J907" s="36"/>
      <c r="U907" s="137"/>
      <c r="V907" s="137"/>
      <c r="W907" s="137"/>
    </row>
    <row r="908" spans="2:23" ht="13">
      <c r="B908" s="137"/>
      <c r="I908" s="36"/>
      <c r="J908" s="36"/>
      <c r="U908" s="137"/>
      <c r="V908" s="137"/>
      <c r="W908" s="137"/>
    </row>
    <row r="909" spans="2:23" ht="13">
      <c r="B909" s="137"/>
      <c r="I909" s="36"/>
      <c r="J909" s="36"/>
      <c r="U909" s="137"/>
      <c r="V909" s="137"/>
      <c r="W909" s="137"/>
    </row>
    <row r="910" spans="2:23" ht="13">
      <c r="B910" s="137"/>
      <c r="I910" s="36"/>
      <c r="J910" s="36"/>
      <c r="U910" s="137"/>
      <c r="V910" s="137"/>
      <c r="W910" s="137"/>
    </row>
    <row r="911" spans="2:23" ht="13">
      <c r="B911" s="137"/>
      <c r="I911" s="36"/>
      <c r="J911" s="36"/>
      <c r="U911" s="137"/>
      <c r="V911" s="137"/>
      <c r="W911" s="137"/>
    </row>
    <row r="912" spans="2:23" ht="13">
      <c r="B912" s="137"/>
      <c r="I912" s="36"/>
      <c r="J912" s="36"/>
      <c r="U912" s="137"/>
      <c r="V912" s="137"/>
      <c r="W912" s="137"/>
    </row>
    <row r="913" spans="2:23" ht="13">
      <c r="B913" s="137"/>
      <c r="I913" s="36"/>
      <c r="J913" s="36"/>
      <c r="U913" s="137"/>
      <c r="V913" s="137"/>
      <c r="W913" s="137"/>
    </row>
    <row r="914" spans="2:23" ht="13">
      <c r="B914" s="137"/>
      <c r="I914" s="36"/>
      <c r="J914" s="36"/>
      <c r="U914" s="137"/>
      <c r="V914" s="137"/>
      <c r="W914" s="137"/>
    </row>
    <row r="915" spans="2:23" ht="13">
      <c r="B915" s="137"/>
      <c r="I915" s="36"/>
      <c r="J915" s="36"/>
      <c r="U915" s="137"/>
      <c r="V915" s="137"/>
      <c r="W915" s="137"/>
    </row>
    <row r="916" spans="2:23" ht="13">
      <c r="B916" s="137"/>
      <c r="I916" s="36"/>
      <c r="J916" s="36"/>
      <c r="U916" s="137"/>
      <c r="V916" s="137"/>
      <c r="W916" s="137"/>
    </row>
    <row r="917" spans="2:23" ht="13">
      <c r="B917" s="137"/>
      <c r="I917" s="36"/>
      <c r="J917" s="36"/>
      <c r="U917" s="137"/>
      <c r="V917" s="137"/>
      <c r="W917" s="137"/>
    </row>
    <row r="918" spans="2:23" ht="13">
      <c r="B918" s="137"/>
      <c r="I918" s="36"/>
      <c r="J918" s="36"/>
      <c r="U918" s="137"/>
      <c r="V918" s="137"/>
      <c r="W918" s="137"/>
    </row>
    <row r="919" spans="2:23" ht="13">
      <c r="B919" s="137"/>
      <c r="I919" s="36"/>
      <c r="J919" s="36"/>
      <c r="U919" s="137"/>
      <c r="V919" s="137"/>
      <c r="W919" s="137"/>
    </row>
    <row r="920" spans="2:23" ht="13">
      <c r="B920" s="137"/>
      <c r="I920" s="36"/>
      <c r="J920" s="36"/>
      <c r="U920" s="137"/>
      <c r="V920" s="137"/>
      <c r="W920" s="137"/>
    </row>
    <row r="921" spans="2:23" ht="13">
      <c r="B921" s="137"/>
      <c r="I921" s="36"/>
      <c r="J921" s="36"/>
      <c r="U921" s="137"/>
      <c r="V921" s="137"/>
      <c r="W921" s="137"/>
    </row>
    <row r="922" spans="2:23" ht="13">
      <c r="B922" s="137"/>
      <c r="I922" s="36"/>
      <c r="J922" s="36"/>
      <c r="U922" s="137"/>
      <c r="V922" s="137"/>
      <c r="W922" s="137"/>
    </row>
    <row r="923" spans="2:23" ht="13">
      <c r="B923" s="137"/>
      <c r="I923" s="36"/>
      <c r="J923" s="36"/>
      <c r="U923" s="137"/>
      <c r="V923" s="137"/>
      <c r="W923" s="137"/>
    </row>
    <row r="924" spans="2:23" ht="13">
      <c r="B924" s="137"/>
      <c r="I924" s="36"/>
      <c r="J924" s="36"/>
      <c r="U924" s="137"/>
      <c r="V924" s="137"/>
      <c r="W924" s="137"/>
    </row>
    <row r="925" spans="2:23" ht="13">
      <c r="B925" s="137"/>
      <c r="I925" s="36"/>
      <c r="J925" s="36"/>
      <c r="U925" s="137"/>
      <c r="V925" s="137"/>
      <c r="W925" s="137"/>
    </row>
    <row r="926" spans="2:23" ht="13">
      <c r="B926" s="137"/>
      <c r="I926" s="36"/>
      <c r="J926" s="36"/>
      <c r="U926" s="137"/>
      <c r="V926" s="137"/>
      <c r="W926" s="137"/>
    </row>
    <row r="927" spans="2:23" ht="13">
      <c r="B927" s="137"/>
      <c r="I927" s="36"/>
      <c r="J927" s="36"/>
      <c r="U927" s="137"/>
      <c r="V927" s="137"/>
      <c r="W927" s="137"/>
    </row>
    <row r="928" spans="2:23" ht="13">
      <c r="B928" s="137"/>
      <c r="I928" s="36"/>
      <c r="J928" s="36"/>
      <c r="U928" s="137"/>
      <c r="V928" s="137"/>
      <c r="W928" s="137"/>
    </row>
    <row r="929" spans="2:23" ht="13">
      <c r="B929" s="137"/>
      <c r="I929" s="36"/>
      <c r="J929" s="36"/>
      <c r="U929" s="137"/>
      <c r="V929" s="137"/>
      <c r="W929" s="137"/>
    </row>
    <row r="930" spans="2:23" ht="13">
      <c r="B930" s="137"/>
      <c r="I930" s="36"/>
      <c r="J930" s="36"/>
      <c r="U930" s="137"/>
      <c r="V930" s="137"/>
      <c r="W930" s="137"/>
    </row>
    <row r="931" spans="2:23" ht="13">
      <c r="B931" s="137"/>
      <c r="I931" s="36"/>
      <c r="J931" s="36"/>
      <c r="U931" s="137"/>
      <c r="V931" s="137"/>
      <c r="W931" s="137"/>
    </row>
    <row r="932" spans="2:23" ht="13">
      <c r="B932" s="137"/>
      <c r="I932" s="36"/>
      <c r="J932" s="36"/>
      <c r="U932" s="137"/>
      <c r="V932" s="137"/>
      <c r="W932" s="137"/>
    </row>
    <row r="933" spans="2:23" ht="13">
      <c r="B933" s="137"/>
      <c r="I933" s="36"/>
      <c r="J933" s="36"/>
      <c r="U933" s="137"/>
      <c r="V933" s="137"/>
      <c r="W933" s="137"/>
    </row>
    <row r="934" spans="2:23" ht="13">
      <c r="B934" s="137"/>
      <c r="I934" s="36"/>
      <c r="J934" s="36"/>
      <c r="U934" s="137"/>
      <c r="V934" s="137"/>
      <c r="W934" s="137"/>
    </row>
    <row r="935" spans="2:23" ht="13">
      <c r="B935" s="137"/>
      <c r="I935" s="36"/>
      <c r="J935" s="36"/>
      <c r="U935" s="137"/>
      <c r="V935" s="137"/>
      <c r="W935" s="137"/>
    </row>
    <row r="936" spans="2:23" ht="13">
      <c r="B936" s="137"/>
      <c r="I936" s="36"/>
      <c r="J936" s="36"/>
      <c r="U936" s="137"/>
      <c r="V936" s="137"/>
      <c r="W936" s="137"/>
    </row>
    <row r="937" spans="2:23" ht="13">
      <c r="B937" s="137"/>
      <c r="I937" s="36"/>
      <c r="J937" s="36"/>
      <c r="U937" s="137"/>
      <c r="V937" s="137"/>
      <c r="W937" s="137"/>
    </row>
    <row r="938" spans="2:23" ht="13">
      <c r="B938" s="137"/>
      <c r="I938" s="36"/>
      <c r="J938" s="36"/>
      <c r="U938" s="137"/>
      <c r="V938" s="137"/>
      <c r="W938" s="137"/>
    </row>
    <row r="939" spans="2:23" ht="13">
      <c r="B939" s="137"/>
      <c r="I939" s="36"/>
      <c r="J939" s="36"/>
      <c r="U939" s="137"/>
      <c r="V939" s="137"/>
      <c r="W939" s="137"/>
    </row>
    <row r="940" spans="2:23" ht="13">
      <c r="B940" s="137"/>
      <c r="I940" s="36"/>
      <c r="J940" s="36"/>
      <c r="U940" s="137"/>
      <c r="V940" s="137"/>
      <c r="W940" s="137"/>
    </row>
    <row r="941" spans="2:23" ht="13">
      <c r="B941" s="137"/>
      <c r="I941" s="36"/>
      <c r="J941" s="36"/>
      <c r="U941" s="137"/>
      <c r="V941" s="137"/>
      <c r="W941" s="137"/>
    </row>
    <row r="942" spans="2:23" ht="13">
      <c r="B942" s="137"/>
      <c r="I942" s="36"/>
      <c r="J942" s="36"/>
      <c r="U942" s="137"/>
      <c r="V942" s="137"/>
      <c r="W942" s="137"/>
    </row>
    <row r="943" spans="2:23" ht="13">
      <c r="B943" s="137"/>
      <c r="I943" s="36"/>
      <c r="J943" s="36"/>
      <c r="U943" s="137"/>
      <c r="V943" s="137"/>
      <c r="W943" s="137"/>
    </row>
    <row r="944" spans="2:23" ht="13">
      <c r="B944" s="137"/>
      <c r="I944" s="36"/>
      <c r="J944" s="36"/>
      <c r="U944" s="137"/>
      <c r="V944" s="137"/>
      <c r="W944" s="137"/>
    </row>
    <row r="945" spans="2:23" ht="13">
      <c r="B945" s="137"/>
      <c r="I945" s="36"/>
      <c r="J945" s="36"/>
      <c r="U945" s="137"/>
      <c r="V945" s="137"/>
      <c r="W945" s="137"/>
    </row>
    <row r="946" spans="2:23" ht="13">
      <c r="B946" s="137"/>
      <c r="I946" s="36"/>
      <c r="J946" s="36"/>
      <c r="U946" s="137"/>
      <c r="V946" s="137"/>
      <c r="W946" s="137"/>
    </row>
    <row r="947" spans="2:23" ht="13">
      <c r="B947" s="137"/>
      <c r="I947" s="36"/>
      <c r="J947" s="36"/>
      <c r="U947" s="137"/>
      <c r="V947" s="137"/>
      <c r="W947" s="137"/>
    </row>
    <row r="948" spans="2:23" ht="13">
      <c r="B948" s="137"/>
      <c r="I948" s="36"/>
      <c r="J948" s="36"/>
      <c r="U948" s="137"/>
      <c r="V948" s="137"/>
      <c r="W948" s="137"/>
    </row>
    <row r="949" spans="2:23" ht="13">
      <c r="B949" s="137"/>
      <c r="I949" s="36"/>
      <c r="J949" s="36"/>
      <c r="U949" s="137"/>
      <c r="V949" s="137"/>
      <c r="W949" s="137"/>
    </row>
    <row r="950" spans="2:23" ht="13">
      <c r="B950" s="137"/>
      <c r="I950" s="36"/>
      <c r="J950" s="36"/>
      <c r="U950" s="137"/>
      <c r="V950" s="137"/>
      <c r="W950" s="137"/>
    </row>
    <row r="951" spans="2:23" ht="13">
      <c r="B951" s="137"/>
      <c r="I951" s="36"/>
      <c r="J951" s="36"/>
      <c r="U951" s="137"/>
      <c r="V951" s="137"/>
      <c r="W951" s="137"/>
    </row>
    <row r="952" spans="2:23" ht="13">
      <c r="B952" s="137"/>
      <c r="I952" s="36"/>
      <c r="J952" s="36"/>
      <c r="U952" s="137"/>
      <c r="V952" s="137"/>
      <c r="W952" s="137"/>
    </row>
    <row r="953" spans="2:23" ht="13">
      <c r="B953" s="137"/>
      <c r="I953" s="36"/>
      <c r="J953" s="36"/>
      <c r="U953" s="137"/>
      <c r="V953" s="137"/>
      <c r="W953" s="137"/>
    </row>
    <row r="954" spans="2:23" ht="13">
      <c r="B954" s="137"/>
      <c r="I954" s="36"/>
      <c r="J954" s="36"/>
      <c r="U954" s="137"/>
      <c r="V954" s="137"/>
      <c r="W954" s="137"/>
    </row>
    <row r="955" spans="2:23" ht="13">
      <c r="B955" s="137"/>
      <c r="I955" s="36"/>
      <c r="J955" s="36"/>
      <c r="U955" s="137"/>
      <c r="V955" s="137"/>
      <c r="W955" s="137"/>
    </row>
    <row r="956" spans="2:23" ht="13">
      <c r="B956" s="137"/>
      <c r="I956" s="36"/>
      <c r="J956" s="36"/>
      <c r="U956" s="137"/>
      <c r="V956" s="137"/>
      <c r="W956" s="137"/>
    </row>
    <row r="957" spans="2:23" ht="13">
      <c r="B957" s="137"/>
      <c r="I957" s="36"/>
      <c r="J957" s="36"/>
      <c r="U957" s="137"/>
      <c r="V957" s="137"/>
      <c r="W957" s="137"/>
    </row>
    <row r="958" spans="2:23" ht="13">
      <c r="B958" s="137"/>
      <c r="I958" s="36"/>
      <c r="J958" s="36"/>
      <c r="U958" s="137"/>
      <c r="V958" s="137"/>
      <c r="W958" s="137"/>
    </row>
    <row r="959" spans="2:23" ht="13">
      <c r="B959" s="137"/>
      <c r="I959" s="36"/>
      <c r="J959" s="36"/>
      <c r="U959" s="137"/>
      <c r="V959" s="137"/>
      <c r="W959" s="137"/>
    </row>
    <row r="960" spans="2:23" ht="13">
      <c r="B960" s="137"/>
      <c r="I960" s="36"/>
      <c r="J960" s="36"/>
      <c r="U960" s="137"/>
      <c r="V960" s="137"/>
      <c r="W960" s="137"/>
    </row>
    <row r="961" spans="2:23" ht="13">
      <c r="B961" s="137"/>
      <c r="I961" s="36"/>
      <c r="J961" s="36"/>
      <c r="U961" s="137"/>
      <c r="V961" s="137"/>
      <c r="W961" s="137"/>
    </row>
    <row r="962" spans="2:23" ht="13">
      <c r="B962" s="137"/>
      <c r="I962" s="36"/>
      <c r="J962" s="36"/>
      <c r="U962" s="137"/>
      <c r="V962" s="137"/>
      <c r="W962" s="137"/>
    </row>
    <row r="963" spans="2:23" ht="13">
      <c r="B963" s="137"/>
      <c r="I963" s="36"/>
      <c r="J963" s="36"/>
      <c r="U963" s="137"/>
      <c r="V963" s="137"/>
      <c r="W963" s="137"/>
    </row>
    <row r="964" spans="2:23" ht="13">
      <c r="B964" s="137"/>
      <c r="I964" s="36"/>
      <c r="J964" s="36"/>
      <c r="U964" s="137"/>
      <c r="V964" s="137"/>
      <c r="W964" s="137"/>
    </row>
    <row r="965" spans="2:23" ht="13">
      <c r="B965" s="137"/>
      <c r="I965" s="36"/>
      <c r="J965" s="36"/>
      <c r="U965" s="137"/>
      <c r="V965" s="137"/>
      <c r="W965" s="137"/>
    </row>
    <row r="966" spans="2:23" ht="13">
      <c r="B966" s="137"/>
      <c r="I966" s="36"/>
      <c r="J966" s="36"/>
      <c r="U966" s="137"/>
      <c r="V966" s="137"/>
      <c r="W966" s="137"/>
    </row>
    <row r="967" spans="2:23" ht="13">
      <c r="B967" s="137"/>
      <c r="I967" s="36"/>
      <c r="J967" s="36"/>
      <c r="U967" s="137"/>
      <c r="V967" s="137"/>
      <c r="W967" s="137"/>
    </row>
    <row r="968" spans="2:23" ht="13">
      <c r="B968" s="137"/>
      <c r="I968" s="36"/>
      <c r="J968" s="36"/>
      <c r="U968" s="137"/>
      <c r="V968" s="137"/>
      <c r="W968" s="137"/>
    </row>
    <row r="969" spans="2:23" ht="13">
      <c r="B969" s="137"/>
      <c r="I969" s="36"/>
      <c r="J969" s="36"/>
      <c r="U969" s="137"/>
      <c r="V969" s="137"/>
      <c r="W969" s="137"/>
    </row>
    <row r="970" spans="2:23" ht="13">
      <c r="B970" s="137"/>
      <c r="I970" s="36"/>
      <c r="J970" s="36"/>
      <c r="U970" s="137"/>
      <c r="V970" s="137"/>
      <c r="W970" s="137"/>
    </row>
    <row r="971" spans="2:23" ht="13">
      <c r="B971" s="137"/>
      <c r="I971" s="36"/>
      <c r="J971" s="36"/>
      <c r="U971" s="137"/>
      <c r="V971" s="137"/>
      <c r="W971" s="137"/>
    </row>
    <row r="972" spans="2:23" ht="13">
      <c r="B972" s="137"/>
      <c r="I972" s="36"/>
      <c r="J972" s="36"/>
      <c r="U972" s="137"/>
      <c r="V972" s="137"/>
      <c r="W972" s="137"/>
    </row>
    <row r="973" spans="2:23" ht="13">
      <c r="B973" s="137"/>
      <c r="I973" s="36"/>
      <c r="J973" s="36"/>
      <c r="U973" s="137"/>
      <c r="V973" s="137"/>
      <c r="W973" s="137"/>
    </row>
    <row r="974" spans="2:23" ht="13">
      <c r="B974" s="137"/>
      <c r="I974" s="36"/>
      <c r="J974" s="36"/>
      <c r="U974" s="137"/>
      <c r="V974" s="137"/>
      <c r="W974" s="137"/>
    </row>
    <row r="975" spans="2:23" ht="13">
      <c r="B975" s="137"/>
      <c r="I975" s="36"/>
      <c r="J975" s="36"/>
      <c r="U975" s="137"/>
      <c r="V975" s="137"/>
      <c r="W975" s="137"/>
    </row>
    <row r="976" spans="2:23" ht="13">
      <c r="B976" s="137"/>
      <c r="I976" s="36"/>
      <c r="J976" s="36"/>
      <c r="U976" s="137"/>
      <c r="V976" s="137"/>
      <c r="W976" s="137"/>
    </row>
    <row r="977" spans="2:23" ht="13">
      <c r="B977" s="137"/>
      <c r="I977" s="36"/>
      <c r="J977" s="36"/>
      <c r="U977" s="137"/>
      <c r="V977" s="137"/>
      <c r="W977" s="137"/>
    </row>
    <row r="978" spans="2:23" ht="13">
      <c r="B978" s="137"/>
      <c r="I978" s="36"/>
      <c r="J978" s="36"/>
      <c r="U978" s="137"/>
      <c r="V978" s="137"/>
      <c r="W978" s="137"/>
    </row>
    <row r="979" spans="2:23" ht="13">
      <c r="B979" s="137"/>
      <c r="I979" s="36"/>
      <c r="J979" s="36"/>
      <c r="U979" s="137"/>
      <c r="V979" s="137"/>
      <c r="W979" s="137"/>
    </row>
    <row r="980" spans="2:23" ht="13">
      <c r="B980" s="137"/>
      <c r="I980" s="36"/>
      <c r="J980" s="36"/>
      <c r="U980" s="137"/>
      <c r="V980" s="137"/>
      <c r="W980" s="137"/>
    </row>
    <row r="981" spans="2:23" ht="13">
      <c r="B981" s="137"/>
      <c r="I981" s="36"/>
      <c r="J981" s="36"/>
      <c r="U981" s="137"/>
      <c r="V981" s="137"/>
      <c r="W981" s="137"/>
    </row>
    <row r="982" spans="2:23" ht="13">
      <c r="B982" s="137"/>
      <c r="I982" s="36"/>
      <c r="J982" s="36"/>
      <c r="U982" s="137"/>
      <c r="V982" s="137"/>
      <c r="W982" s="137"/>
    </row>
    <row r="983" spans="2:23" ht="13">
      <c r="B983" s="137"/>
      <c r="I983" s="36"/>
      <c r="J983" s="36"/>
      <c r="U983" s="137"/>
      <c r="V983" s="137"/>
      <c r="W983" s="137"/>
    </row>
    <row r="984" spans="2:23" ht="13">
      <c r="B984" s="137"/>
      <c r="I984" s="36"/>
      <c r="J984" s="36"/>
      <c r="U984" s="137"/>
      <c r="V984" s="137"/>
      <c r="W984" s="137"/>
    </row>
    <row r="985" spans="2:23" ht="13">
      <c r="B985" s="137"/>
      <c r="I985" s="36"/>
      <c r="J985" s="36"/>
      <c r="U985" s="137"/>
      <c r="V985" s="137"/>
      <c r="W985" s="137"/>
    </row>
    <row r="986" spans="2:23" ht="13">
      <c r="B986" s="137"/>
      <c r="I986" s="36"/>
      <c r="J986" s="36"/>
      <c r="U986" s="137"/>
      <c r="V986" s="137"/>
      <c r="W986" s="137"/>
    </row>
    <row r="987" spans="2:23" ht="13">
      <c r="B987" s="137"/>
      <c r="I987" s="36"/>
      <c r="J987" s="36"/>
      <c r="U987" s="137"/>
      <c r="V987" s="137"/>
      <c r="W987" s="137"/>
    </row>
    <row r="988" spans="2:23" ht="13">
      <c r="B988" s="137"/>
      <c r="I988" s="36"/>
      <c r="J988" s="36"/>
      <c r="U988" s="137"/>
      <c r="V988" s="137"/>
      <c r="W988" s="137"/>
    </row>
    <row r="989" spans="2:23" ht="13">
      <c r="B989" s="137"/>
      <c r="I989" s="36"/>
      <c r="J989" s="36"/>
      <c r="U989" s="137"/>
      <c r="V989" s="137"/>
      <c r="W989" s="137"/>
    </row>
    <row r="990" spans="2:23" ht="13">
      <c r="B990" s="137"/>
      <c r="I990" s="36"/>
      <c r="J990" s="36"/>
      <c r="U990" s="137"/>
      <c r="V990" s="137"/>
      <c r="W990" s="137"/>
    </row>
    <row r="991" spans="2:23" ht="13">
      <c r="B991" s="137"/>
      <c r="I991" s="36"/>
      <c r="J991" s="36"/>
      <c r="U991" s="137"/>
      <c r="V991" s="137"/>
      <c r="W991" s="137"/>
    </row>
    <row r="992" spans="2:23" ht="13">
      <c r="B992" s="137"/>
      <c r="I992" s="36"/>
      <c r="J992" s="36"/>
      <c r="U992" s="137"/>
      <c r="V992" s="137"/>
      <c r="W992" s="137"/>
    </row>
    <row r="993" spans="2:23" ht="13">
      <c r="B993" s="137"/>
      <c r="I993" s="36"/>
      <c r="J993" s="36"/>
      <c r="U993" s="137"/>
      <c r="V993" s="137"/>
      <c r="W993" s="137"/>
    </row>
    <row r="994" spans="2:23" ht="13">
      <c r="B994" s="137"/>
      <c r="I994" s="36"/>
      <c r="J994" s="36"/>
      <c r="U994" s="137"/>
      <c r="V994" s="137"/>
      <c r="W994" s="137"/>
    </row>
    <row r="995" spans="2:23" ht="13">
      <c r="B995" s="137"/>
      <c r="I995" s="36"/>
      <c r="J995" s="36"/>
      <c r="U995" s="137"/>
      <c r="V995" s="137"/>
      <c r="W995" s="137"/>
    </row>
    <row r="996" spans="2:23" ht="13">
      <c r="B996" s="137"/>
      <c r="I996" s="36"/>
      <c r="J996" s="36"/>
      <c r="U996" s="137"/>
      <c r="V996" s="137"/>
      <c r="W996" s="137"/>
    </row>
    <row r="997" spans="2:23" ht="13">
      <c r="B997" s="137"/>
      <c r="I997" s="36"/>
      <c r="J997" s="36"/>
      <c r="U997" s="137"/>
      <c r="V997" s="137"/>
      <c r="W997" s="137"/>
    </row>
    <row r="998" spans="2:23" ht="13">
      <c r="B998" s="137"/>
      <c r="I998" s="36"/>
      <c r="J998" s="36"/>
      <c r="U998" s="137"/>
      <c r="V998" s="137"/>
      <c r="W998" s="137"/>
    </row>
    <row r="999" spans="2:23" ht="13">
      <c r="B999" s="137"/>
      <c r="I999" s="36"/>
      <c r="J999" s="36"/>
      <c r="U999" s="137"/>
      <c r="V999" s="137"/>
      <c r="W999" s="137"/>
    </row>
    <row r="1000" spans="2:23" ht="13">
      <c r="B1000" s="137"/>
      <c r="I1000" s="36"/>
      <c r="J1000" s="36"/>
      <c r="U1000" s="137"/>
      <c r="V1000" s="137"/>
      <c r="W1000" s="137"/>
    </row>
    <row r="1001" spans="2:23" ht="13">
      <c r="B1001" s="137"/>
      <c r="I1001" s="36"/>
      <c r="J1001" s="36"/>
      <c r="U1001" s="137"/>
      <c r="V1001" s="137"/>
      <c r="W1001" s="137"/>
    </row>
    <row r="1002" spans="2:23" ht="13">
      <c r="B1002" s="137"/>
      <c r="I1002" s="36"/>
      <c r="J1002" s="36"/>
      <c r="U1002" s="137"/>
      <c r="V1002" s="137"/>
      <c r="W1002" s="137"/>
    </row>
    <row r="1003" spans="2:23" ht="13">
      <c r="B1003" s="137"/>
      <c r="I1003" s="36"/>
      <c r="J1003" s="36"/>
      <c r="U1003" s="137"/>
      <c r="V1003" s="137"/>
      <c r="W1003" s="137"/>
    </row>
    <row r="1004" spans="2:23" ht="13">
      <c r="B1004" s="137"/>
      <c r="I1004" s="36"/>
      <c r="J1004" s="36"/>
      <c r="U1004" s="137"/>
      <c r="V1004" s="137"/>
      <c r="W1004" s="137"/>
    </row>
    <row r="1005" spans="2:23" ht="13">
      <c r="B1005" s="137"/>
      <c r="I1005" s="36"/>
      <c r="J1005" s="36"/>
      <c r="U1005" s="137"/>
      <c r="V1005" s="137"/>
      <c r="W1005" s="137"/>
    </row>
  </sheetData>
  <mergeCells count="2">
    <mergeCell ref="J3:J10"/>
    <mergeCell ref="J18:J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H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2" max="2" width="14.6640625" customWidth="1"/>
    <col min="3" max="3" width="15.6640625" customWidth="1"/>
    <col min="4" max="4" width="28.1640625" customWidth="1"/>
    <col min="5" max="5" width="21" customWidth="1"/>
    <col min="6" max="6" width="19.5" customWidth="1"/>
    <col min="7" max="7" width="20.6640625" customWidth="1"/>
    <col min="8" max="8" width="22.6640625" customWidth="1"/>
    <col min="9" max="9" width="16.83203125" customWidth="1"/>
    <col min="10" max="10" width="28.6640625" customWidth="1"/>
    <col min="11" max="11" width="32.6640625" customWidth="1"/>
    <col min="12" max="12" width="20.83203125" customWidth="1"/>
    <col min="15" max="15" width="18" customWidth="1"/>
    <col min="25" max="25" width="14.6640625" customWidth="1"/>
    <col min="26" max="26" width="15.6640625" customWidth="1"/>
    <col min="30" max="30" width="23.1640625" customWidth="1"/>
    <col min="33" max="34" width="20.83203125" customWidth="1"/>
  </cols>
  <sheetData>
    <row r="1" spans="1:34" ht="15.75" customHeight="1">
      <c r="A1" s="40"/>
      <c r="C1" s="83"/>
      <c r="D1" s="83">
        <v>37</v>
      </c>
      <c r="E1" s="83">
        <v>31</v>
      </c>
      <c r="F1" s="83">
        <v>63</v>
      </c>
      <c r="G1" s="83">
        <v>38</v>
      </c>
      <c r="H1" s="83">
        <v>60</v>
      </c>
      <c r="I1" s="83"/>
      <c r="K1" s="40"/>
      <c r="N1" s="1" t="s">
        <v>89</v>
      </c>
    </row>
    <row r="2" spans="1:34" ht="15.75" customHeight="1">
      <c r="A2" s="39"/>
      <c r="B2" s="83" t="s">
        <v>90</v>
      </c>
      <c r="C2" s="83" t="s">
        <v>91</v>
      </c>
      <c r="D2" s="40" t="s">
        <v>251</v>
      </c>
      <c r="E2" s="40" t="s">
        <v>183</v>
      </c>
      <c r="F2" s="40" t="s">
        <v>274</v>
      </c>
      <c r="G2" s="40" t="s">
        <v>275</v>
      </c>
      <c r="H2" s="40" t="s">
        <v>276</v>
      </c>
      <c r="I2" s="40" t="s">
        <v>103</v>
      </c>
      <c r="J2" s="1" t="s">
        <v>145</v>
      </c>
      <c r="K2" s="40" t="s">
        <v>105</v>
      </c>
      <c r="M2" s="1"/>
      <c r="N2" s="1" t="s">
        <v>93</v>
      </c>
      <c r="O2" s="1" t="s">
        <v>106</v>
      </c>
      <c r="P2" s="1" t="s">
        <v>107</v>
      </c>
      <c r="Q2" s="1" t="s">
        <v>108</v>
      </c>
      <c r="R2" s="1" t="s">
        <v>109</v>
      </c>
      <c r="S2" s="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1" t="s">
        <v>91</v>
      </c>
      <c r="Y2" s="1" t="s">
        <v>94</v>
      </c>
      <c r="Z2" s="1" t="s">
        <v>95</v>
      </c>
      <c r="AB2" s="1" t="s">
        <v>115</v>
      </c>
      <c r="AC2" s="1"/>
      <c r="AD2" s="1" t="s">
        <v>116</v>
      </c>
      <c r="AE2" s="1" t="s">
        <v>117</v>
      </c>
      <c r="AF2" s="1"/>
      <c r="AG2" s="1" t="s">
        <v>3</v>
      </c>
      <c r="AH2" s="1" t="s">
        <v>2</v>
      </c>
    </row>
    <row r="3" spans="1:34" ht="15.75" customHeight="1">
      <c r="A3" s="120" t="s">
        <v>118</v>
      </c>
      <c r="B3" s="153">
        <v>18700</v>
      </c>
      <c r="C3" s="153">
        <v>5</v>
      </c>
      <c r="D3" s="127">
        <v>4</v>
      </c>
      <c r="E3" s="122"/>
      <c r="F3" s="15" t="s">
        <v>277</v>
      </c>
      <c r="G3" s="127">
        <v>3</v>
      </c>
      <c r="H3" s="154"/>
      <c r="I3" s="120" t="s">
        <v>278</v>
      </c>
      <c r="J3" s="15" t="s">
        <v>279</v>
      </c>
      <c r="K3" s="240" t="s">
        <v>280</v>
      </c>
      <c r="L3" s="1" t="str">
        <f t="shared" ref="L3:L27" si="0">IF(M3=1,N3&amp;"-10","")</f>
        <v/>
      </c>
      <c r="U3" s="51"/>
      <c r="AB3" s="33" t="str">
        <f t="shared" ref="AB3:AB33" si="1">IF(N3&lt;&gt;"",N3&amp;"-10","")</f>
        <v/>
      </c>
      <c r="AG3" s="1"/>
      <c r="AH3" s="1"/>
    </row>
    <row r="4" spans="1:34" ht="15.75" customHeight="1">
      <c r="A4" s="63" t="s">
        <v>123</v>
      </c>
      <c r="B4" s="155">
        <v>18800</v>
      </c>
      <c r="C4" s="155">
        <v>5</v>
      </c>
      <c r="D4" s="63">
        <v>4</v>
      </c>
      <c r="E4" s="91"/>
      <c r="F4" s="91">
        <v>3</v>
      </c>
      <c r="G4" s="64"/>
      <c r="H4" s="64"/>
      <c r="I4" s="63" t="s">
        <v>278</v>
      </c>
      <c r="J4" s="156" t="s">
        <v>281</v>
      </c>
      <c r="K4" s="237"/>
      <c r="L4" s="1" t="str">
        <f t="shared" si="0"/>
        <v>90018800-10</v>
      </c>
      <c r="M4" s="1">
        <v>1</v>
      </c>
      <c r="N4" s="1">
        <v>90018800</v>
      </c>
      <c r="O4" s="1" t="s">
        <v>122</v>
      </c>
      <c r="P4" s="1" t="s">
        <v>122</v>
      </c>
      <c r="Q4" s="1" t="s">
        <v>122</v>
      </c>
      <c r="R4" s="1" t="s">
        <v>122</v>
      </c>
      <c r="S4" s="1" t="s">
        <v>191</v>
      </c>
      <c r="T4" s="1">
        <v>10000889</v>
      </c>
      <c r="U4" s="81">
        <v>44734</v>
      </c>
      <c r="V4" s="1">
        <v>3</v>
      </c>
      <c r="W4" s="1">
        <v>3</v>
      </c>
      <c r="X4" s="1">
        <v>3</v>
      </c>
      <c r="Y4" s="1">
        <v>0.7</v>
      </c>
      <c r="Z4" s="1">
        <v>0.3</v>
      </c>
      <c r="AB4" s="33" t="str">
        <f t="shared" si="1"/>
        <v>90018800-10</v>
      </c>
      <c r="AD4" s="18" t="s">
        <v>21</v>
      </c>
      <c r="AE4" s="1">
        <v>1</v>
      </c>
      <c r="AF4" s="1"/>
      <c r="AG4" s="1"/>
      <c r="AH4" s="1"/>
    </row>
    <row r="5" spans="1:34" ht="15.75" customHeight="1">
      <c r="A5" s="63" t="s">
        <v>126</v>
      </c>
      <c r="B5" s="155">
        <v>18900</v>
      </c>
      <c r="C5" s="155">
        <v>5</v>
      </c>
      <c r="D5" s="63">
        <v>4</v>
      </c>
      <c r="E5" s="91"/>
      <c r="F5" s="129"/>
      <c r="G5" s="91">
        <v>3</v>
      </c>
      <c r="H5" s="64"/>
      <c r="I5" s="63" t="s">
        <v>278</v>
      </c>
      <c r="J5" s="156" t="s">
        <v>282</v>
      </c>
      <c r="K5" s="237"/>
      <c r="L5" s="1" t="str">
        <f t="shared" si="0"/>
        <v>90018900-10</v>
      </c>
      <c r="M5" s="1">
        <v>1</v>
      </c>
      <c r="N5" s="1">
        <v>90018900</v>
      </c>
      <c r="O5" s="1" t="s">
        <v>122</v>
      </c>
      <c r="P5" s="1" t="s">
        <v>122</v>
      </c>
      <c r="Q5" s="1" t="s">
        <v>122</v>
      </c>
      <c r="R5" s="1" t="s">
        <v>122</v>
      </c>
      <c r="S5" s="1" t="s">
        <v>191</v>
      </c>
      <c r="T5" s="1">
        <v>10000889</v>
      </c>
      <c r="U5" s="81">
        <v>44734</v>
      </c>
      <c r="V5" s="1">
        <v>3</v>
      </c>
      <c r="W5" s="1">
        <v>3</v>
      </c>
      <c r="X5" s="1">
        <v>3</v>
      </c>
      <c r="Y5" s="1">
        <v>0.8</v>
      </c>
      <c r="Z5" s="1">
        <v>0.2</v>
      </c>
      <c r="AB5" s="33" t="str">
        <f t="shared" si="1"/>
        <v>90018900-10</v>
      </c>
      <c r="AD5" s="18" t="s">
        <v>21</v>
      </c>
      <c r="AE5" s="1">
        <v>2</v>
      </c>
      <c r="AF5" s="1"/>
      <c r="AG5" s="1"/>
      <c r="AH5" s="1"/>
    </row>
    <row r="6" spans="1:34" ht="15.75" customHeight="1">
      <c r="A6" s="120" t="s">
        <v>127</v>
      </c>
      <c r="B6" s="153">
        <v>19000</v>
      </c>
      <c r="C6" s="153">
        <v>5</v>
      </c>
      <c r="D6" s="120" t="s">
        <v>283</v>
      </c>
      <c r="E6" s="127">
        <v>10</v>
      </c>
      <c r="F6" s="17"/>
      <c r="G6" s="127"/>
      <c r="H6" s="122"/>
      <c r="I6" s="120" t="s">
        <v>278</v>
      </c>
      <c r="J6" s="15" t="s">
        <v>284</v>
      </c>
      <c r="K6" s="237"/>
      <c r="L6" s="1" t="str">
        <f t="shared" si="0"/>
        <v/>
      </c>
      <c r="AB6" s="33" t="str">
        <f t="shared" si="1"/>
        <v/>
      </c>
      <c r="AG6" s="1"/>
      <c r="AH6" s="1"/>
    </row>
    <row r="7" spans="1:34" ht="15.75" customHeight="1">
      <c r="A7" s="63" t="s">
        <v>130</v>
      </c>
      <c r="B7" s="155">
        <v>19100</v>
      </c>
      <c r="C7" s="155">
        <v>5</v>
      </c>
      <c r="D7" s="129"/>
      <c r="E7" s="91">
        <v>7</v>
      </c>
      <c r="F7" s="129"/>
      <c r="G7" s="91">
        <v>3</v>
      </c>
      <c r="H7" s="64"/>
      <c r="I7" s="63" t="s">
        <v>278</v>
      </c>
      <c r="J7" s="156" t="s">
        <v>285</v>
      </c>
      <c r="K7" s="237"/>
      <c r="L7" s="1" t="str">
        <f t="shared" si="0"/>
        <v>90019100-10</v>
      </c>
      <c r="M7" s="1">
        <v>1</v>
      </c>
      <c r="N7" s="1">
        <v>90019100</v>
      </c>
      <c r="O7" s="1" t="s">
        <v>122</v>
      </c>
      <c r="P7" s="1" t="s">
        <v>122</v>
      </c>
      <c r="Q7" s="1" t="s">
        <v>122</v>
      </c>
      <c r="R7" s="1" t="s">
        <v>122</v>
      </c>
      <c r="S7" s="1" t="s">
        <v>191</v>
      </c>
      <c r="T7" s="1">
        <v>10000889</v>
      </c>
      <c r="U7" s="81">
        <v>44734</v>
      </c>
      <c r="V7" s="1">
        <v>3</v>
      </c>
      <c r="W7" s="1">
        <v>3</v>
      </c>
      <c r="X7" s="1">
        <v>3</v>
      </c>
      <c r="Y7" s="1">
        <v>0.8</v>
      </c>
      <c r="Z7" s="1">
        <v>0.2</v>
      </c>
      <c r="AB7" s="33" t="str">
        <f t="shared" si="1"/>
        <v>90019100-10</v>
      </c>
      <c r="AD7" s="18" t="s">
        <v>21</v>
      </c>
      <c r="AE7" s="1">
        <v>3</v>
      </c>
      <c r="AF7" s="1"/>
      <c r="AG7" s="1"/>
      <c r="AH7" s="1"/>
    </row>
    <row r="8" spans="1:34" ht="15.75" customHeight="1">
      <c r="A8" s="63" t="s">
        <v>133</v>
      </c>
      <c r="B8" s="155">
        <v>19300</v>
      </c>
      <c r="C8" s="155">
        <v>5</v>
      </c>
      <c r="D8" s="63">
        <v>4</v>
      </c>
      <c r="E8" s="91">
        <v>7</v>
      </c>
      <c r="F8" s="63"/>
      <c r="G8" s="156">
        <v>4</v>
      </c>
      <c r="H8" s="64"/>
      <c r="I8" s="63" t="s">
        <v>278</v>
      </c>
      <c r="J8" s="156" t="s">
        <v>286</v>
      </c>
      <c r="K8" s="237"/>
      <c r="L8" s="1" t="str">
        <f t="shared" si="0"/>
        <v>90019300-10</v>
      </c>
      <c r="M8" s="1">
        <v>1</v>
      </c>
      <c r="N8" s="1">
        <v>90019300</v>
      </c>
      <c r="O8" s="1" t="s">
        <v>122</v>
      </c>
      <c r="P8" s="1" t="s">
        <v>122</v>
      </c>
      <c r="Q8" s="1" t="s">
        <v>122</v>
      </c>
      <c r="R8" s="1" t="s">
        <v>122</v>
      </c>
      <c r="S8" s="1" t="s">
        <v>191</v>
      </c>
      <c r="T8" s="1">
        <v>10000889</v>
      </c>
      <c r="U8" s="81">
        <v>44734</v>
      </c>
      <c r="V8" s="1">
        <v>3</v>
      </c>
      <c r="W8" s="1">
        <v>3</v>
      </c>
      <c r="X8" s="1">
        <v>3</v>
      </c>
      <c r="Y8" s="1">
        <v>0.6</v>
      </c>
      <c r="Z8" s="1">
        <v>0.4</v>
      </c>
      <c r="AB8" s="33" t="str">
        <f t="shared" si="1"/>
        <v>90019300-10</v>
      </c>
      <c r="AD8" s="18" t="s">
        <v>21</v>
      </c>
      <c r="AE8" s="1">
        <v>4</v>
      </c>
      <c r="AF8" s="1"/>
      <c r="AG8" s="1"/>
      <c r="AH8" s="1"/>
    </row>
    <row r="9" spans="1:34" ht="15.75" customHeight="1">
      <c r="A9" s="93" t="s">
        <v>136</v>
      </c>
      <c r="B9" s="157">
        <v>19500</v>
      </c>
      <c r="C9" s="157">
        <v>4</v>
      </c>
      <c r="D9" s="158">
        <v>4</v>
      </c>
      <c r="E9" s="94"/>
      <c r="F9" s="159"/>
      <c r="G9" s="159"/>
      <c r="H9" s="95"/>
      <c r="I9" s="93" t="s">
        <v>278</v>
      </c>
      <c r="J9" s="158" t="s">
        <v>125</v>
      </c>
      <c r="K9" s="237"/>
      <c r="L9" s="1" t="str">
        <f t="shared" si="0"/>
        <v/>
      </c>
      <c r="AB9" s="33" t="str">
        <f t="shared" si="1"/>
        <v/>
      </c>
      <c r="AG9" s="1"/>
      <c r="AH9" s="1"/>
    </row>
    <row r="10" spans="1:34" ht="15.75" customHeight="1">
      <c r="A10" s="63" t="s">
        <v>138</v>
      </c>
      <c r="B10" s="155">
        <v>19600</v>
      </c>
      <c r="C10" s="155">
        <v>5</v>
      </c>
      <c r="D10" s="91">
        <v>4</v>
      </c>
      <c r="E10" s="63"/>
      <c r="F10" s="63">
        <v>4</v>
      </c>
      <c r="G10" s="64"/>
      <c r="H10" s="64"/>
      <c r="I10" s="63" t="s">
        <v>278</v>
      </c>
      <c r="J10" s="156" t="s">
        <v>287</v>
      </c>
      <c r="K10" s="237"/>
      <c r="L10" s="1" t="str">
        <f t="shared" si="0"/>
        <v>90019600-10</v>
      </c>
      <c r="M10" s="1">
        <v>1</v>
      </c>
      <c r="N10" s="1">
        <v>90019600</v>
      </c>
      <c r="O10" s="1" t="s">
        <v>122</v>
      </c>
      <c r="P10" s="1" t="s">
        <v>122</v>
      </c>
      <c r="Q10" s="1" t="s">
        <v>122</v>
      </c>
      <c r="R10" s="1" t="s">
        <v>122</v>
      </c>
      <c r="S10" s="1" t="s">
        <v>191</v>
      </c>
      <c r="T10" s="1">
        <v>10000889</v>
      </c>
      <c r="U10" s="81">
        <v>44734</v>
      </c>
      <c r="V10" s="1">
        <v>3</v>
      </c>
      <c r="W10" s="1">
        <v>3</v>
      </c>
      <c r="X10" s="1">
        <v>3</v>
      </c>
      <c r="Y10" s="1">
        <v>0.7</v>
      </c>
      <c r="Z10" s="1">
        <v>0.3</v>
      </c>
      <c r="AB10" s="33" t="str">
        <f t="shared" si="1"/>
        <v>90019600-10</v>
      </c>
      <c r="AD10" s="18" t="s">
        <v>21</v>
      </c>
      <c r="AE10" s="1">
        <v>5</v>
      </c>
      <c r="AF10" s="1"/>
      <c r="AG10" s="1"/>
      <c r="AH10" s="1"/>
    </row>
    <row r="11" spans="1:34" ht="15.75" customHeight="1">
      <c r="A11" s="76" t="s">
        <v>142</v>
      </c>
      <c r="B11" s="76" t="s">
        <v>134</v>
      </c>
      <c r="C11" s="78"/>
      <c r="D11" s="78"/>
      <c r="E11" s="78"/>
      <c r="F11" s="79">
        <v>3</v>
      </c>
      <c r="G11" s="86"/>
      <c r="H11" s="78"/>
      <c r="I11" s="76" t="s">
        <v>278</v>
      </c>
      <c r="J11" s="160"/>
      <c r="K11" s="44"/>
      <c r="L11" s="1" t="str">
        <f t="shared" si="0"/>
        <v>60018800-10</v>
      </c>
      <c r="M11" s="1">
        <v>1</v>
      </c>
      <c r="N11" s="1">
        <v>60018800</v>
      </c>
      <c r="O11" s="1" t="s">
        <v>122</v>
      </c>
      <c r="P11" s="1" t="s">
        <v>122</v>
      </c>
      <c r="Q11" s="1" t="s">
        <v>122</v>
      </c>
      <c r="R11" s="1" t="s">
        <v>122</v>
      </c>
      <c r="S11" s="1" t="s">
        <v>122</v>
      </c>
      <c r="T11" s="1">
        <v>10000771</v>
      </c>
      <c r="V11" s="1">
        <v>3</v>
      </c>
      <c r="W11" s="1">
        <v>3</v>
      </c>
      <c r="X11" s="1">
        <v>3</v>
      </c>
      <c r="Y11" s="1">
        <v>0.7</v>
      </c>
      <c r="Z11" s="1">
        <v>0.3</v>
      </c>
      <c r="AB11" s="33" t="str">
        <f t="shared" si="1"/>
        <v>60018800-10</v>
      </c>
      <c r="AD11" s="18" t="s">
        <v>21</v>
      </c>
      <c r="AE11" s="1">
        <v>6</v>
      </c>
      <c r="AF11" s="1"/>
      <c r="AG11" s="1"/>
      <c r="AH11" s="1"/>
    </row>
    <row r="12" spans="1:34" ht="15.75" customHeight="1">
      <c r="A12" s="76" t="s">
        <v>172</v>
      </c>
      <c r="B12" s="76" t="s">
        <v>288</v>
      </c>
      <c r="C12" s="78"/>
      <c r="D12" s="78"/>
      <c r="E12" s="78"/>
      <c r="F12" s="79">
        <v>4</v>
      </c>
      <c r="G12" s="79"/>
      <c r="H12" s="86"/>
      <c r="I12" s="76" t="s">
        <v>278</v>
      </c>
      <c r="J12" s="160"/>
      <c r="K12" s="44"/>
      <c r="L12" s="1" t="str">
        <f t="shared" si="0"/>
        <v>60019000-10</v>
      </c>
      <c r="M12" s="1">
        <v>1</v>
      </c>
      <c r="N12" s="1">
        <v>60019000</v>
      </c>
      <c r="O12" s="1" t="s">
        <v>122</v>
      </c>
      <c r="P12" s="1" t="s">
        <v>122</v>
      </c>
      <c r="Q12" s="1" t="s">
        <v>122</v>
      </c>
      <c r="R12" s="1" t="s">
        <v>122</v>
      </c>
      <c r="S12" s="1" t="s">
        <v>191</v>
      </c>
      <c r="T12" s="1">
        <v>10000889</v>
      </c>
      <c r="U12" s="81">
        <v>44730</v>
      </c>
      <c r="V12" s="1">
        <v>3</v>
      </c>
      <c r="W12" s="1">
        <v>3</v>
      </c>
      <c r="X12" s="1">
        <v>3</v>
      </c>
      <c r="Y12" s="1">
        <v>0.8</v>
      </c>
      <c r="Z12" s="1">
        <v>0.2</v>
      </c>
      <c r="AB12" s="33" t="str">
        <f t="shared" si="1"/>
        <v>60019000-10</v>
      </c>
      <c r="AD12" s="18" t="s">
        <v>21</v>
      </c>
      <c r="AE12" s="1">
        <v>7</v>
      </c>
      <c r="AF12" s="1"/>
      <c r="AG12" s="1"/>
      <c r="AH12" s="1"/>
    </row>
    <row r="13" spans="1:34" ht="15.75" customHeight="1">
      <c r="A13" s="76" t="s">
        <v>143</v>
      </c>
      <c r="B13" s="90" t="s">
        <v>289</v>
      </c>
      <c r="C13" s="78"/>
      <c r="D13" s="78"/>
      <c r="E13" s="78"/>
      <c r="F13" s="79">
        <v>4</v>
      </c>
      <c r="G13" s="86"/>
      <c r="H13" s="86"/>
      <c r="I13" s="76" t="s">
        <v>278</v>
      </c>
      <c r="J13" s="160"/>
      <c r="K13" s="44"/>
      <c r="L13" s="1" t="str">
        <f t="shared" si="0"/>
        <v>60018900-10</v>
      </c>
      <c r="M13" s="1">
        <v>1</v>
      </c>
      <c r="N13" s="1">
        <v>60018900</v>
      </c>
      <c r="S13" s="1" t="s">
        <v>290</v>
      </c>
      <c r="Y13" s="1">
        <v>1</v>
      </c>
      <c r="AB13" s="33" t="str">
        <f t="shared" si="1"/>
        <v>60018900-10</v>
      </c>
      <c r="AD13" s="18" t="s">
        <v>21</v>
      </c>
      <c r="AE13" s="1">
        <v>8</v>
      </c>
      <c r="AF13" s="1"/>
      <c r="AG13" s="1"/>
      <c r="AH13" s="1"/>
    </row>
    <row r="14" spans="1:34" ht="15.75" customHeight="1">
      <c r="A14" s="76" t="s">
        <v>160</v>
      </c>
      <c r="B14" s="90" t="s">
        <v>291</v>
      </c>
      <c r="C14" s="78"/>
      <c r="D14" s="78"/>
      <c r="E14" s="78"/>
      <c r="F14" s="86"/>
      <c r="G14" s="79">
        <v>3</v>
      </c>
      <c r="H14" s="78"/>
      <c r="I14" s="76" t="s">
        <v>278</v>
      </c>
      <c r="J14" s="160"/>
      <c r="L14" s="1" t="str">
        <f t="shared" si="0"/>
        <v>60008800-10</v>
      </c>
      <c r="M14" s="4">
        <v>1</v>
      </c>
      <c r="N14" s="4">
        <v>60008800</v>
      </c>
      <c r="O14" s="1" t="s">
        <v>122</v>
      </c>
      <c r="P14" s="1" t="s">
        <v>122</v>
      </c>
      <c r="Q14" s="1" t="s">
        <v>122</v>
      </c>
      <c r="R14" s="1" t="s">
        <v>292</v>
      </c>
      <c r="S14" s="1" t="s">
        <v>293</v>
      </c>
      <c r="T14" s="1">
        <v>10000771</v>
      </c>
      <c r="V14" s="1">
        <v>3</v>
      </c>
      <c r="W14" s="1">
        <v>3</v>
      </c>
      <c r="X14" s="1">
        <v>4</v>
      </c>
      <c r="Y14" s="1">
        <v>1</v>
      </c>
      <c r="AB14" s="33" t="str">
        <f t="shared" si="1"/>
        <v>60008800-10</v>
      </c>
      <c r="AD14" s="18" t="s">
        <v>21</v>
      </c>
      <c r="AE14" s="1">
        <v>9</v>
      </c>
      <c r="AF14" s="1"/>
      <c r="AG14" s="1"/>
      <c r="AH14" s="1"/>
    </row>
    <row r="15" spans="1:34" ht="15.75" customHeight="1">
      <c r="A15" s="76" t="s">
        <v>177</v>
      </c>
      <c r="B15" s="76" t="s">
        <v>294</v>
      </c>
      <c r="C15" s="78"/>
      <c r="D15" s="78"/>
      <c r="E15" s="78"/>
      <c r="F15" s="78"/>
      <c r="G15" s="79">
        <v>4</v>
      </c>
      <c r="H15" s="78"/>
      <c r="I15" s="76" t="s">
        <v>278</v>
      </c>
      <c r="J15" s="160"/>
      <c r="L15" s="1" t="str">
        <f t="shared" si="0"/>
        <v>60018700-10</v>
      </c>
      <c r="M15" s="1">
        <v>1</v>
      </c>
      <c r="N15" s="1">
        <v>60018700</v>
      </c>
      <c r="P15" s="1" t="s">
        <v>122</v>
      </c>
      <c r="Q15" s="1" t="s">
        <v>122</v>
      </c>
      <c r="R15" s="1" t="s">
        <v>122</v>
      </c>
      <c r="S15" s="1" t="s">
        <v>295</v>
      </c>
      <c r="T15" s="1">
        <v>10000928</v>
      </c>
      <c r="U15" s="81">
        <v>44730</v>
      </c>
      <c r="V15" s="1">
        <v>4</v>
      </c>
      <c r="W15" s="1">
        <v>3</v>
      </c>
      <c r="X15" s="1">
        <v>3</v>
      </c>
      <c r="Y15" s="1">
        <v>0.7</v>
      </c>
      <c r="Z15" s="1">
        <v>0.3</v>
      </c>
      <c r="AB15" s="33" t="str">
        <f t="shared" si="1"/>
        <v>60018700-10</v>
      </c>
      <c r="AD15" s="18" t="s">
        <v>21</v>
      </c>
      <c r="AE15" s="1">
        <v>10</v>
      </c>
      <c r="AF15" s="1"/>
      <c r="AG15" s="1"/>
      <c r="AH15" s="1"/>
    </row>
    <row r="16" spans="1:34" ht="15.75" customHeight="1">
      <c r="A16" s="76" t="s">
        <v>179</v>
      </c>
      <c r="B16" s="90" t="s">
        <v>296</v>
      </c>
      <c r="C16" s="78"/>
      <c r="D16" s="78"/>
      <c r="E16" s="78"/>
      <c r="F16" s="86"/>
      <c r="G16" s="79">
        <v>4</v>
      </c>
      <c r="H16" s="78"/>
      <c r="I16" s="76" t="s">
        <v>297</v>
      </c>
      <c r="J16" s="160"/>
      <c r="L16" s="1" t="str">
        <f t="shared" si="0"/>
        <v>7008800-10</v>
      </c>
      <c r="M16" s="1">
        <v>1</v>
      </c>
      <c r="N16" s="1">
        <v>7008800</v>
      </c>
      <c r="O16" s="1" t="s">
        <v>122</v>
      </c>
      <c r="P16" s="1" t="s">
        <v>122</v>
      </c>
      <c r="Q16" s="1" t="s">
        <v>122</v>
      </c>
      <c r="R16" s="1" t="s">
        <v>122</v>
      </c>
      <c r="S16" s="1" t="s">
        <v>122</v>
      </c>
      <c r="T16" s="1">
        <v>10000885</v>
      </c>
      <c r="U16" s="81">
        <v>44730</v>
      </c>
      <c r="V16" s="1">
        <v>4</v>
      </c>
      <c r="W16" s="1">
        <v>4</v>
      </c>
      <c r="X16" s="1">
        <v>3</v>
      </c>
      <c r="Y16" s="1">
        <v>0.8</v>
      </c>
      <c r="Z16" s="1">
        <v>0.2</v>
      </c>
      <c r="AB16" s="33" t="str">
        <f t="shared" si="1"/>
        <v>7008800-10</v>
      </c>
      <c r="AD16" s="18" t="s">
        <v>21</v>
      </c>
      <c r="AE16" s="1">
        <v>11</v>
      </c>
      <c r="AF16" s="1"/>
      <c r="AG16" s="1"/>
      <c r="AH16" s="1"/>
    </row>
    <row r="17" spans="1:34" ht="15.75" customHeight="1">
      <c r="A17" s="76" t="s">
        <v>181</v>
      </c>
      <c r="B17" s="76" t="s">
        <v>134</v>
      </c>
      <c r="C17" s="78"/>
      <c r="D17" s="78"/>
      <c r="E17" s="78"/>
      <c r="F17" s="79">
        <v>3</v>
      </c>
      <c r="G17" s="86"/>
      <c r="H17" s="79">
        <v>1</v>
      </c>
      <c r="I17" s="76" t="s">
        <v>297</v>
      </c>
      <c r="J17" s="160"/>
      <c r="L17" s="1" t="str">
        <f t="shared" si="0"/>
        <v>80018800-10</v>
      </c>
      <c r="M17" s="1">
        <v>1</v>
      </c>
      <c r="N17" s="1">
        <v>80018800</v>
      </c>
      <c r="O17" s="1" t="s">
        <v>122</v>
      </c>
      <c r="P17" s="1" t="s">
        <v>122</v>
      </c>
      <c r="Q17" s="1" t="s">
        <v>122</v>
      </c>
      <c r="R17" s="1" t="s">
        <v>122</v>
      </c>
      <c r="S17" s="1" t="s">
        <v>293</v>
      </c>
      <c r="T17" s="1">
        <v>10000771</v>
      </c>
      <c r="V17" s="1">
        <v>3</v>
      </c>
      <c r="W17" s="1" t="s">
        <v>298</v>
      </c>
      <c r="X17" s="1">
        <v>3</v>
      </c>
      <c r="Y17" s="1">
        <v>0.8</v>
      </c>
      <c r="Z17" s="1">
        <v>0.2</v>
      </c>
      <c r="AB17" s="33" t="str">
        <f t="shared" si="1"/>
        <v>80018800-10</v>
      </c>
      <c r="AD17" s="18" t="s">
        <v>21</v>
      </c>
      <c r="AE17" s="1">
        <v>12</v>
      </c>
      <c r="AF17" s="1"/>
      <c r="AG17" s="1"/>
      <c r="AH17" s="1"/>
    </row>
    <row r="18" spans="1:34" ht="15.75" customHeight="1">
      <c r="A18" s="76" t="s">
        <v>222</v>
      </c>
      <c r="B18" s="76" t="s">
        <v>299</v>
      </c>
      <c r="C18" s="78"/>
      <c r="D18" s="78"/>
      <c r="E18" s="78"/>
      <c r="F18" s="79"/>
      <c r="G18" s="76">
        <v>3</v>
      </c>
      <c r="H18" s="79">
        <v>2</v>
      </c>
      <c r="I18" s="76" t="s">
        <v>297</v>
      </c>
      <c r="J18" s="160"/>
      <c r="L18" s="1" t="str">
        <f t="shared" si="0"/>
        <v>8009100-10</v>
      </c>
      <c r="M18" s="1">
        <v>1</v>
      </c>
      <c r="N18" s="1">
        <v>8009100</v>
      </c>
      <c r="O18" s="1" t="s">
        <v>122</v>
      </c>
      <c r="P18" s="1" t="s">
        <v>122</v>
      </c>
      <c r="Q18" s="1" t="s">
        <v>122</v>
      </c>
      <c r="R18" s="1" t="s">
        <v>122</v>
      </c>
      <c r="S18" s="1" t="s">
        <v>293</v>
      </c>
      <c r="T18" s="1">
        <v>10000771</v>
      </c>
      <c r="V18" s="1">
        <v>3</v>
      </c>
      <c r="W18" s="1">
        <v>3</v>
      </c>
      <c r="X18" s="1">
        <v>3</v>
      </c>
      <c r="Y18" s="1">
        <v>0.8</v>
      </c>
      <c r="Z18" s="1">
        <v>0.2</v>
      </c>
      <c r="AB18" s="33" t="str">
        <f t="shared" si="1"/>
        <v>8009100-10</v>
      </c>
      <c r="AD18" s="18" t="s">
        <v>21</v>
      </c>
      <c r="AE18" s="1">
        <v>13</v>
      </c>
      <c r="AF18" s="1"/>
      <c r="AG18" s="1"/>
      <c r="AH18" s="1"/>
    </row>
    <row r="19" spans="1:34" ht="15.75" customHeight="1">
      <c r="A19" s="89"/>
      <c r="B19" s="39"/>
      <c r="C19" s="39"/>
      <c r="D19" s="39"/>
      <c r="E19" s="39"/>
      <c r="F19" s="39"/>
      <c r="G19" s="39"/>
      <c r="H19" s="39"/>
      <c r="I19" s="89"/>
      <c r="L19" s="1" t="str">
        <f t="shared" si="0"/>
        <v/>
      </c>
      <c r="AB19" s="33" t="str">
        <f t="shared" si="1"/>
        <v/>
      </c>
      <c r="AG19" s="1"/>
      <c r="AH19" s="1"/>
    </row>
    <row r="20" spans="1:34" ht="15.75" customHeight="1">
      <c r="A20" s="40" t="s">
        <v>137</v>
      </c>
      <c r="B20" s="39"/>
      <c r="C20" s="39"/>
      <c r="D20" s="39"/>
      <c r="E20" s="39"/>
      <c r="F20" s="39"/>
      <c r="G20" s="39"/>
      <c r="H20" s="89"/>
      <c r="I20" s="89"/>
      <c r="K20" s="44"/>
      <c r="L20" s="1" t="str">
        <f t="shared" si="0"/>
        <v/>
      </c>
      <c r="AB20" s="33" t="str">
        <f t="shared" si="1"/>
        <v/>
      </c>
      <c r="AG20" s="1"/>
      <c r="AH20" s="1"/>
    </row>
    <row r="21" spans="1:34" ht="15.75" customHeight="1">
      <c r="A21" s="52" t="s">
        <v>246</v>
      </c>
      <c r="B21" s="54">
        <v>194</v>
      </c>
      <c r="C21" s="54"/>
      <c r="D21" s="54">
        <v>1</v>
      </c>
      <c r="E21" s="67"/>
      <c r="F21" s="67"/>
      <c r="G21" s="67"/>
      <c r="H21" s="67"/>
      <c r="I21" s="52" t="s">
        <v>300</v>
      </c>
      <c r="J21" s="161" t="s">
        <v>125</v>
      </c>
      <c r="K21" s="240" t="s">
        <v>301</v>
      </c>
      <c r="L21" s="1" t="str">
        <f t="shared" si="0"/>
        <v/>
      </c>
      <c r="T21" s="1"/>
      <c r="U21" s="1"/>
      <c r="V21" s="1"/>
      <c r="W21" s="1"/>
      <c r="X21" s="1"/>
      <c r="AB21" s="33" t="str">
        <f t="shared" si="1"/>
        <v/>
      </c>
      <c r="AG21" s="1"/>
      <c r="AH21" s="1"/>
    </row>
    <row r="22" spans="1:34" ht="15.75" customHeight="1">
      <c r="A22" s="63" t="s">
        <v>247</v>
      </c>
      <c r="B22" s="63">
        <v>192</v>
      </c>
      <c r="C22" s="64"/>
      <c r="D22" s="63">
        <v>4</v>
      </c>
      <c r="E22" s="91"/>
      <c r="F22" s="64"/>
      <c r="G22" s="64"/>
      <c r="H22" s="64"/>
      <c r="I22" s="63" t="s">
        <v>300</v>
      </c>
      <c r="J22" s="156" t="s">
        <v>302</v>
      </c>
      <c r="K22" s="237"/>
      <c r="L22" s="1" t="str">
        <f t="shared" si="0"/>
        <v>90019200-10</v>
      </c>
      <c r="M22" s="1">
        <v>1</v>
      </c>
      <c r="N22" s="1">
        <v>90019200</v>
      </c>
      <c r="O22" s="1" t="s">
        <v>122</v>
      </c>
      <c r="P22" s="1" t="s">
        <v>122</v>
      </c>
      <c r="Q22" s="1" t="s">
        <v>122</v>
      </c>
      <c r="R22" s="1" t="s">
        <v>122</v>
      </c>
      <c r="S22" s="1" t="s">
        <v>191</v>
      </c>
      <c r="T22" s="1">
        <v>10000889</v>
      </c>
      <c r="U22" s="81">
        <v>44734</v>
      </c>
      <c r="V22" s="1" t="s">
        <v>141</v>
      </c>
      <c r="Y22" s="1">
        <v>1</v>
      </c>
      <c r="AB22" s="33" t="str">
        <f t="shared" si="1"/>
        <v>90019200-10</v>
      </c>
      <c r="AD22" s="18" t="s">
        <v>21</v>
      </c>
      <c r="AE22" s="1">
        <v>14</v>
      </c>
      <c r="AF22" s="1"/>
      <c r="AG22" s="1">
        <v>30</v>
      </c>
      <c r="AH22" s="1">
        <v>60</v>
      </c>
    </row>
    <row r="23" spans="1:34" ht="15.75" customHeight="1">
      <c r="A23" s="52" t="s">
        <v>249</v>
      </c>
      <c r="B23" s="54">
        <v>197</v>
      </c>
      <c r="C23" s="54"/>
      <c r="D23" s="54">
        <v>3</v>
      </c>
      <c r="E23" s="67"/>
      <c r="F23" s="67"/>
      <c r="G23" s="67"/>
      <c r="H23" s="67"/>
      <c r="I23" s="52" t="s">
        <v>300</v>
      </c>
      <c r="J23" s="161" t="s">
        <v>125</v>
      </c>
      <c r="K23" s="237"/>
      <c r="L23" s="1" t="str">
        <f t="shared" si="0"/>
        <v/>
      </c>
      <c r="AB23" s="33" t="str">
        <f t="shared" si="1"/>
        <v/>
      </c>
      <c r="AG23" s="1"/>
      <c r="AH23" s="1"/>
    </row>
    <row r="24" spans="1:34" ht="15.75" customHeight="1">
      <c r="A24" s="130"/>
      <c r="B24" s="130" t="s">
        <v>303</v>
      </c>
      <c r="C24" s="131"/>
      <c r="D24" s="130">
        <v>3</v>
      </c>
      <c r="E24" s="131"/>
      <c r="F24" s="142"/>
      <c r="G24" s="131"/>
      <c r="H24" s="131"/>
      <c r="I24" s="130"/>
      <c r="J24" s="132" t="s">
        <v>304</v>
      </c>
      <c r="K24" s="237"/>
      <c r="L24" s="1" t="str">
        <f t="shared" si="0"/>
        <v>9006200-10</v>
      </c>
      <c r="M24" s="1">
        <v>1</v>
      </c>
      <c r="N24" s="1">
        <v>9006200</v>
      </c>
      <c r="O24" s="1" t="s">
        <v>122</v>
      </c>
      <c r="P24" s="1" t="s">
        <v>122</v>
      </c>
      <c r="Q24" s="1" t="s">
        <v>122</v>
      </c>
      <c r="R24" s="1" t="s">
        <v>122</v>
      </c>
      <c r="S24" s="1" t="s">
        <v>191</v>
      </c>
      <c r="T24" s="1">
        <v>10000889</v>
      </c>
      <c r="U24" s="81">
        <v>44734</v>
      </c>
      <c r="V24" s="1" t="s">
        <v>141</v>
      </c>
      <c r="Y24" s="1">
        <v>1</v>
      </c>
      <c r="AB24" s="33" t="str">
        <f t="shared" si="1"/>
        <v>9006200-10</v>
      </c>
      <c r="AD24" s="18" t="s">
        <v>17</v>
      </c>
      <c r="AE24" s="1">
        <v>17</v>
      </c>
      <c r="AF24" s="1"/>
      <c r="AG24" s="1">
        <v>30</v>
      </c>
      <c r="AH24" s="1">
        <v>70</v>
      </c>
    </row>
    <row r="25" spans="1:34" ht="15.75" customHeight="1">
      <c r="A25" s="76" t="s">
        <v>273</v>
      </c>
      <c r="B25" s="76" t="s">
        <v>305</v>
      </c>
      <c r="C25" s="78"/>
      <c r="D25" s="78"/>
      <c r="E25" s="78"/>
      <c r="F25" s="79">
        <v>3</v>
      </c>
      <c r="G25" s="78"/>
      <c r="H25" s="78"/>
      <c r="I25" s="76" t="s">
        <v>128</v>
      </c>
      <c r="J25" s="160"/>
      <c r="L25" s="1" t="str">
        <f t="shared" si="0"/>
        <v>6008600-10</v>
      </c>
      <c r="M25" s="1">
        <v>1</v>
      </c>
      <c r="N25" s="1">
        <v>6008600</v>
      </c>
      <c r="O25" s="1" t="s">
        <v>122</v>
      </c>
      <c r="P25" s="1" t="s">
        <v>122</v>
      </c>
      <c r="Q25" s="1" t="s">
        <v>122</v>
      </c>
      <c r="R25" s="1" t="s">
        <v>122</v>
      </c>
      <c r="S25" s="1" t="s">
        <v>122</v>
      </c>
      <c r="T25" s="1">
        <v>10000885</v>
      </c>
      <c r="U25" s="81">
        <v>44730</v>
      </c>
      <c r="V25" s="1">
        <v>7</v>
      </c>
      <c r="Y25" s="1">
        <v>1</v>
      </c>
      <c r="AB25" s="33" t="str">
        <f t="shared" si="1"/>
        <v>6008600-10</v>
      </c>
      <c r="AD25" s="18" t="s">
        <v>21</v>
      </c>
      <c r="AE25" s="1">
        <v>15</v>
      </c>
      <c r="AF25" s="1"/>
      <c r="AG25" s="1">
        <v>35</v>
      </c>
      <c r="AH25" s="1">
        <v>60</v>
      </c>
    </row>
    <row r="26" spans="1:34" ht="15.75" customHeight="1">
      <c r="A26" s="76" t="s">
        <v>306</v>
      </c>
      <c r="B26" s="76" t="s">
        <v>202</v>
      </c>
      <c r="C26" s="78"/>
      <c r="D26" s="78"/>
      <c r="E26" s="78"/>
      <c r="F26" s="76">
        <v>4</v>
      </c>
      <c r="G26" s="79"/>
      <c r="H26" s="78"/>
      <c r="I26" s="76" t="s">
        <v>128</v>
      </c>
      <c r="J26" s="160"/>
      <c r="L26" s="1" t="str">
        <f t="shared" si="0"/>
        <v>60019401-10</v>
      </c>
      <c r="M26" s="1">
        <v>1</v>
      </c>
      <c r="N26" s="1">
        <v>60019401</v>
      </c>
      <c r="O26" s="1" t="s">
        <v>122</v>
      </c>
      <c r="P26" s="1" t="s">
        <v>122</v>
      </c>
      <c r="Q26" s="1" t="s">
        <v>122</v>
      </c>
      <c r="R26" s="1" t="s">
        <v>122</v>
      </c>
      <c r="S26" s="1" t="s">
        <v>191</v>
      </c>
      <c r="T26" s="1">
        <v>10000889</v>
      </c>
      <c r="U26" s="81">
        <v>44730</v>
      </c>
      <c r="V26" s="1">
        <v>9</v>
      </c>
      <c r="Y26" s="1">
        <v>1</v>
      </c>
      <c r="AB26" s="33" t="str">
        <f t="shared" si="1"/>
        <v>60019401-10</v>
      </c>
      <c r="AD26" s="18" t="s">
        <v>21</v>
      </c>
      <c r="AE26" s="1">
        <v>16</v>
      </c>
      <c r="AF26" s="1"/>
      <c r="AG26" s="1">
        <v>25</v>
      </c>
      <c r="AH26" s="1">
        <v>50</v>
      </c>
    </row>
    <row r="27" spans="1:34" ht="15.75" customHeight="1">
      <c r="A27" s="76" t="s">
        <v>307</v>
      </c>
      <c r="B27" s="76" t="s">
        <v>308</v>
      </c>
      <c r="C27" s="78"/>
      <c r="D27" s="78"/>
      <c r="E27" s="78"/>
      <c r="F27" s="78"/>
      <c r="G27" s="76">
        <v>3</v>
      </c>
      <c r="H27" s="78"/>
      <c r="I27" s="76" t="s">
        <v>128</v>
      </c>
      <c r="J27" s="160"/>
      <c r="L27" s="1" t="str">
        <f t="shared" si="0"/>
        <v>60019700-10</v>
      </c>
      <c r="M27" s="1">
        <v>1</v>
      </c>
      <c r="N27" s="5">
        <v>60019700</v>
      </c>
      <c r="P27" s="1" t="s">
        <v>122</v>
      </c>
      <c r="Q27" s="1" t="s">
        <v>122</v>
      </c>
      <c r="R27" s="1" t="s">
        <v>122</v>
      </c>
      <c r="S27" s="1" t="s">
        <v>295</v>
      </c>
      <c r="T27" s="1">
        <v>10000928</v>
      </c>
      <c r="U27" s="81">
        <v>44731</v>
      </c>
      <c r="V27" s="1">
        <v>10</v>
      </c>
      <c r="Y27" s="1">
        <v>1</v>
      </c>
      <c r="AB27" s="33" t="str">
        <f t="shared" si="1"/>
        <v>60019700-10</v>
      </c>
      <c r="AD27" s="18" t="s">
        <v>21</v>
      </c>
      <c r="AE27" s="1">
        <v>17</v>
      </c>
      <c r="AF27" s="1"/>
      <c r="AG27" s="1">
        <v>25</v>
      </c>
      <c r="AH27" s="1">
        <v>50</v>
      </c>
    </row>
    <row r="28" spans="1:34" ht="15.75" customHeight="1">
      <c r="A28" s="76" t="s">
        <v>309</v>
      </c>
      <c r="B28" s="76" t="s">
        <v>305</v>
      </c>
      <c r="C28" s="78"/>
      <c r="D28" s="78"/>
      <c r="E28" s="78"/>
      <c r="F28" s="78"/>
      <c r="G28" s="76">
        <v>4</v>
      </c>
      <c r="H28" s="78"/>
      <c r="I28" s="76" t="s">
        <v>238</v>
      </c>
      <c r="J28" s="160"/>
      <c r="L28" s="1" t="s">
        <v>310</v>
      </c>
      <c r="M28" s="1">
        <v>1</v>
      </c>
      <c r="N28" s="1">
        <v>60019400</v>
      </c>
      <c r="O28" s="1" t="s">
        <v>122</v>
      </c>
      <c r="P28" s="1" t="s">
        <v>122</v>
      </c>
      <c r="Q28" s="1" t="s">
        <v>122</v>
      </c>
      <c r="R28" s="1" t="s">
        <v>122</v>
      </c>
      <c r="S28" s="1" t="s">
        <v>191</v>
      </c>
      <c r="T28" s="1">
        <v>10000889</v>
      </c>
      <c r="U28" s="81">
        <v>44735</v>
      </c>
      <c r="V28" s="1">
        <v>3</v>
      </c>
      <c r="Y28" s="1">
        <v>1</v>
      </c>
      <c r="AA28" s="1" t="s">
        <v>311</v>
      </c>
      <c r="AB28" s="33" t="str">
        <f t="shared" si="1"/>
        <v>60019400-10</v>
      </c>
      <c r="AD28" s="18" t="s">
        <v>21</v>
      </c>
      <c r="AE28" s="1">
        <v>18</v>
      </c>
      <c r="AF28" s="1"/>
      <c r="AG28" s="1">
        <v>25</v>
      </c>
      <c r="AH28" s="1">
        <v>50</v>
      </c>
    </row>
    <row r="29" spans="1:34" ht="15.75" customHeight="1">
      <c r="A29" s="76" t="s">
        <v>312</v>
      </c>
      <c r="B29" s="76" t="s">
        <v>313</v>
      </c>
      <c r="C29" s="78"/>
      <c r="D29" s="78"/>
      <c r="E29" s="78"/>
      <c r="F29" s="78"/>
      <c r="G29" s="78"/>
      <c r="H29" s="79">
        <v>2</v>
      </c>
      <c r="I29" s="76" t="s">
        <v>193</v>
      </c>
      <c r="J29" s="160"/>
      <c r="L29" s="1" t="str">
        <f>IF(M29=1,N29&amp;"-10","")</f>
        <v>80019000-10</v>
      </c>
      <c r="M29" s="4">
        <v>1</v>
      </c>
      <c r="N29" s="4">
        <v>80019000</v>
      </c>
      <c r="P29" s="1" t="s">
        <v>122</v>
      </c>
      <c r="Q29" s="1" t="s">
        <v>122</v>
      </c>
      <c r="R29" s="1" t="s">
        <v>122</v>
      </c>
      <c r="S29" s="1" t="s">
        <v>186</v>
      </c>
      <c r="W29" s="1">
        <v>3</v>
      </c>
      <c r="X29" s="1">
        <v>3</v>
      </c>
      <c r="Y29" s="1">
        <v>1</v>
      </c>
      <c r="AB29" s="33" t="str">
        <f t="shared" si="1"/>
        <v>80019000-10</v>
      </c>
      <c r="AD29" s="18" t="s">
        <v>21</v>
      </c>
      <c r="AE29" s="1">
        <v>19</v>
      </c>
      <c r="AF29" s="1"/>
      <c r="AG29" s="1">
        <v>30</v>
      </c>
      <c r="AH29" s="1">
        <v>60</v>
      </c>
    </row>
    <row r="30" spans="1:34" ht="15.75" customHeight="1">
      <c r="T30" s="1"/>
      <c r="U30" s="1"/>
      <c r="V30" s="1"/>
      <c r="W30" s="1"/>
      <c r="X30" s="1"/>
      <c r="AB30" s="33" t="str">
        <f t="shared" si="1"/>
        <v/>
      </c>
    </row>
    <row r="31" spans="1:34" ht="15.75" customHeight="1">
      <c r="A31" s="40" t="s">
        <v>96</v>
      </c>
      <c r="B31" s="42"/>
      <c r="C31" s="42"/>
      <c r="D31" s="42">
        <v>4</v>
      </c>
      <c r="E31" s="42">
        <v>7</v>
      </c>
      <c r="F31" s="42">
        <v>3</v>
      </c>
      <c r="G31" s="42">
        <v>3</v>
      </c>
      <c r="H31" s="42">
        <v>1</v>
      </c>
      <c r="AB31" s="33" t="str">
        <f t="shared" si="1"/>
        <v/>
      </c>
    </row>
    <row r="32" spans="1:34" ht="15.75" customHeight="1">
      <c r="A32" s="40" t="s">
        <v>97</v>
      </c>
      <c r="B32" s="42"/>
      <c r="C32" s="42"/>
      <c r="D32" s="42">
        <v>4</v>
      </c>
      <c r="E32" s="42">
        <v>7</v>
      </c>
      <c r="F32" s="42">
        <v>4</v>
      </c>
      <c r="G32" s="42">
        <v>4</v>
      </c>
      <c r="H32" s="42">
        <v>2</v>
      </c>
      <c r="AB32" s="33" t="str">
        <f t="shared" si="1"/>
        <v/>
      </c>
    </row>
    <row r="33" spans="12:34" ht="15.75" customHeight="1">
      <c r="AB33" s="33" t="str">
        <f t="shared" si="1"/>
        <v/>
      </c>
    </row>
    <row r="34" spans="12:34" ht="15.75" customHeight="1">
      <c r="L34" s="70" t="s">
        <v>144</v>
      </c>
      <c r="M34" s="71"/>
      <c r="N34" s="71"/>
      <c r="O34" s="71"/>
      <c r="P34" s="71"/>
      <c r="Q34" s="71"/>
      <c r="AG34" s="70"/>
      <c r="AH34" s="70"/>
    </row>
    <row r="35" spans="12:34" ht="15.75" customHeight="1">
      <c r="L35" s="33" t="e">
        <f ca="1">_xludf.textjoin(",",TRUE,L3:L18)</f>
        <v>#NAME?</v>
      </c>
    </row>
    <row r="36" spans="12:34" ht="15.75" customHeight="1">
      <c r="L36" s="33" t="e">
        <f ca="1">_xludf.textjoin(",",TRUE,L21:L29)</f>
        <v>#NAME?</v>
      </c>
    </row>
    <row r="38" spans="12:34" ht="15.75" customHeight="1">
      <c r="L38" s="72" t="s">
        <v>57</v>
      </c>
      <c r="M38" s="73"/>
      <c r="N38" s="73"/>
      <c r="O38" s="73"/>
      <c r="P38" s="73"/>
      <c r="Q38" s="73"/>
      <c r="AG38" s="72"/>
      <c r="AH38" s="72"/>
    </row>
    <row r="39" spans="12:34" ht="15.75" customHeight="1">
      <c r="L39" s="33" t="e">
        <f ca="1">_xludf.textjoin(",",TRUE,AB3:AB18)</f>
        <v>#NAME?</v>
      </c>
    </row>
    <row r="40" spans="12:34" ht="15.75" customHeight="1">
      <c r="L40" s="33" t="e">
        <f ca="1">_xludf.textjoin(",",TRUE,AB22:AB29)</f>
        <v>#NAME?</v>
      </c>
    </row>
  </sheetData>
  <mergeCells count="2">
    <mergeCell ref="K3:K10"/>
    <mergeCell ref="K21:K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K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2" max="2" width="15.33203125" customWidth="1"/>
    <col min="3" max="3" width="15.83203125" customWidth="1"/>
    <col min="4" max="4" width="18.6640625" customWidth="1"/>
    <col min="5" max="5" width="18.83203125" customWidth="1"/>
    <col min="6" max="6" width="19.33203125" customWidth="1"/>
    <col min="7" max="7" width="21.1640625" customWidth="1"/>
    <col min="8" max="8" width="19.6640625" customWidth="1"/>
    <col min="9" max="9" width="21" customWidth="1"/>
    <col min="10" max="10" width="19" customWidth="1"/>
    <col min="12" max="12" width="47.83203125" customWidth="1"/>
    <col min="13" max="13" width="22.1640625" customWidth="1"/>
    <col min="14" max="14" width="23.1640625" customWidth="1"/>
    <col min="20" max="20" width="21.1640625" customWidth="1"/>
    <col min="33" max="33" width="26.1640625" customWidth="1"/>
    <col min="36" max="36" width="10.5" customWidth="1"/>
    <col min="37" max="37" width="9.33203125" customWidth="1"/>
  </cols>
  <sheetData>
    <row r="1" spans="1:37" ht="21">
      <c r="A1" s="39"/>
      <c r="B1" s="83"/>
      <c r="C1" s="83"/>
      <c r="D1" s="40">
        <v>37</v>
      </c>
      <c r="E1" s="40">
        <v>31</v>
      </c>
      <c r="F1" s="40">
        <v>63</v>
      </c>
      <c r="G1" s="40">
        <v>38</v>
      </c>
      <c r="H1" s="40">
        <v>39</v>
      </c>
      <c r="I1" s="40">
        <v>45</v>
      </c>
      <c r="J1" s="40">
        <v>60</v>
      </c>
      <c r="K1" s="40"/>
      <c r="L1" s="35"/>
      <c r="M1" s="117"/>
      <c r="P1" s="1" t="s">
        <v>89</v>
      </c>
    </row>
    <row r="2" spans="1:37" ht="22">
      <c r="A2" s="39"/>
      <c r="B2" s="83" t="s">
        <v>90</v>
      </c>
      <c r="C2" s="83" t="s">
        <v>91</v>
      </c>
      <c r="D2" s="40" t="s">
        <v>251</v>
      </c>
      <c r="E2" s="40" t="s">
        <v>183</v>
      </c>
      <c r="F2" s="40" t="s">
        <v>274</v>
      </c>
      <c r="G2" s="40" t="s">
        <v>275</v>
      </c>
      <c r="H2" s="40" t="s">
        <v>314</v>
      </c>
      <c r="I2" s="40" t="s">
        <v>315</v>
      </c>
      <c r="J2" s="40" t="s">
        <v>276</v>
      </c>
      <c r="K2" s="40" t="s">
        <v>103</v>
      </c>
      <c r="L2" s="35" t="s">
        <v>104</v>
      </c>
      <c r="M2" s="117" t="s">
        <v>105</v>
      </c>
      <c r="N2" s="1"/>
      <c r="O2" s="1"/>
      <c r="P2" s="1" t="s">
        <v>93</v>
      </c>
      <c r="Q2" s="1" t="s">
        <v>106</v>
      </c>
      <c r="R2" s="1" t="s">
        <v>107</v>
      </c>
      <c r="S2" s="1" t="s">
        <v>108</v>
      </c>
      <c r="T2" s="1" t="s">
        <v>109</v>
      </c>
      <c r="U2" s="1" t="s">
        <v>110</v>
      </c>
      <c r="V2" s="1" t="s">
        <v>111</v>
      </c>
      <c r="W2" s="1" t="s">
        <v>112</v>
      </c>
      <c r="X2" s="1" t="s">
        <v>113</v>
      </c>
      <c r="Y2" s="1" t="s">
        <v>114</v>
      </c>
      <c r="Z2" s="1" t="s">
        <v>91</v>
      </c>
      <c r="AA2" s="1" t="s">
        <v>94</v>
      </c>
      <c r="AB2" s="1" t="s">
        <v>95</v>
      </c>
      <c r="AD2" s="1" t="s">
        <v>115</v>
      </c>
      <c r="AF2" s="1"/>
      <c r="AG2" s="1" t="s">
        <v>116</v>
      </c>
      <c r="AH2" s="1" t="s">
        <v>117</v>
      </c>
      <c r="AI2" s="1"/>
      <c r="AJ2" s="1" t="s">
        <v>3</v>
      </c>
      <c r="AK2" s="1" t="s">
        <v>2</v>
      </c>
    </row>
    <row r="3" spans="1:37" ht="21">
      <c r="A3" s="52" t="s">
        <v>118</v>
      </c>
      <c r="B3" s="52">
        <v>204</v>
      </c>
      <c r="C3" s="67"/>
      <c r="D3" s="67"/>
      <c r="E3" s="54">
        <v>9</v>
      </c>
      <c r="F3" s="54"/>
      <c r="G3" s="67"/>
      <c r="H3" s="67"/>
      <c r="I3" s="67"/>
      <c r="J3" s="67"/>
      <c r="K3" s="161" t="s">
        <v>316</v>
      </c>
      <c r="L3" s="112" t="s">
        <v>125</v>
      </c>
      <c r="M3" s="242" t="s">
        <v>317</v>
      </c>
      <c r="W3" s="51"/>
      <c r="AD3" s="33" t="str">
        <f t="shared" ref="AD3:AD33" si="0">IF(P3&lt;&gt;"",P3&amp;"-10","")</f>
        <v/>
      </c>
    </row>
    <row r="4" spans="1:37" ht="21">
      <c r="A4" s="52" t="s">
        <v>123</v>
      </c>
      <c r="B4" s="52">
        <v>205</v>
      </c>
      <c r="C4" s="52">
        <v>4</v>
      </c>
      <c r="D4" s="67"/>
      <c r="E4" s="54">
        <v>8</v>
      </c>
      <c r="F4" s="67"/>
      <c r="G4" s="67"/>
      <c r="H4" s="67"/>
      <c r="I4" s="67"/>
      <c r="J4" s="67"/>
      <c r="K4" s="161" t="s">
        <v>316</v>
      </c>
      <c r="L4" s="112" t="s">
        <v>125</v>
      </c>
      <c r="M4" s="237"/>
      <c r="AD4" s="33" t="str">
        <f t="shared" si="0"/>
        <v/>
      </c>
    </row>
    <row r="5" spans="1:37" ht="21">
      <c r="A5" s="52" t="s">
        <v>126</v>
      </c>
      <c r="B5" s="52">
        <v>206</v>
      </c>
      <c r="C5" s="67"/>
      <c r="D5" s="67"/>
      <c r="E5" s="54">
        <v>8</v>
      </c>
      <c r="F5" s="54">
        <v>8</v>
      </c>
      <c r="G5" s="67"/>
      <c r="H5" s="67"/>
      <c r="I5" s="67"/>
      <c r="J5" s="67"/>
      <c r="K5" s="161" t="s">
        <v>316</v>
      </c>
      <c r="L5" s="112" t="s">
        <v>125</v>
      </c>
      <c r="M5" s="237"/>
      <c r="AD5" s="33" t="str">
        <f t="shared" si="0"/>
        <v/>
      </c>
    </row>
    <row r="6" spans="1:37" ht="30">
      <c r="A6" s="63" t="s">
        <v>127</v>
      </c>
      <c r="B6" s="63">
        <v>207</v>
      </c>
      <c r="C6" s="64"/>
      <c r="D6" s="64"/>
      <c r="E6" s="91">
        <v>8</v>
      </c>
      <c r="F6" s="63">
        <v>4</v>
      </c>
      <c r="G6" s="64"/>
      <c r="H6" s="64"/>
      <c r="I6" s="64"/>
      <c r="J6" s="64"/>
      <c r="K6" s="156" t="s">
        <v>128</v>
      </c>
      <c r="L6" s="109" t="s">
        <v>318</v>
      </c>
      <c r="M6" s="237"/>
      <c r="N6" s="1" t="str">
        <f t="shared" ref="N6:N29" si="1">IF(O6=1,P6&amp;"-10","")</f>
        <v>90020700-10</v>
      </c>
      <c r="O6" s="1">
        <v>1</v>
      </c>
      <c r="P6" s="1">
        <v>90020700</v>
      </c>
      <c r="Q6" s="1" t="s">
        <v>122</v>
      </c>
      <c r="R6" s="1" t="s">
        <v>122</v>
      </c>
      <c r="S6" s="1" t="s">
        <v>122</v>
      </c>
      <c r="T6" s="1" t="s">
        <v>122</v>
      </c>
      <c r="U6" s="1" t="s">
        <v>319</v>
      </c>
      <c r="V6" s="1">
        <v>10000885</v>
      </c>
      <c r="W6" s="81">
        <v>44734</v>
      </c>
      <c r="X6" s="1">
        <v>3</v>
      </c>
      <c r="Y6" s="1">
        <v>3</v>
      </c>
      <c r="Z6" s="1">
        <v>3</v>
      </c>
      <c r="AA6" s="1">
        <v>0.7</v>
      </c>
      <c r="AB6" s="1">
        <v>0.3</v>
      </c>
      <c r="AD6" s="33" t="str">
        <f t="shared" si="0"/>
        <v>90020700-10</v>
      </c>
      <c r="AG6" s="18" t="s">
        <v>23</v>
      </c>
      <c r="AH6" s="1">
        <v>1</v>
      </c>
      <c r="AI6" s="1"/>
      <c r="AJ6" s="1"/>
      <c r="AK6" s="1"/>
    </row>
    <row r="7" spans="1:37" ht="21">
      <c r="A7" s="63" t="s">
        <v>130</v>
      </c>
      <c r="B7" s="63">
        <v>208</v>
      </c>
      <c r="C7" s="64"/>
      <c r="D7" s="64"/>
      <c r="E7" s="91">
        <v>7</v>
      </c>
      <c r="F7" s="91"/>
      <c r="G7" s="63">
        <v>4</v>
      </c>
      <c r="H7" s="64"/>
      <c r="I7" s="64"/>
      <c r="J7" s="64"/>
      <c r="K7" s="156" t="s">
        <v>238</v>
      </c>
      <c r="L7" s="109" t="s">
        <v>320</v>
      </c>
      <c r="M7" s="237"/>
      <c r="N7" s="1" t="str">
        <f t="shared" si="1"/>
        <v>90020800-10</v>
      </c>
      <c r="O7" s="1">
        <v>1</v>
      </c>
      <c r="P7" s="1">
        <v>90020800</v>
      </c>
      <c r="Q7" s="1" t="s">
        <v>122</v>
      </c>
      <c r="R7" s="1" t="s">
        <v>122</v>
      </c>
      <c r="S7" s="1" t="s">
        <v>122</v>
      </c>
      <c r="T7" s="1" t="s">
        <v>122</v>
      </c>
      <c r="U7" s="1" t="s">
        <v>319</v>
      </c>
      <c r="V7" s="1">
        <v>10000885</v>
      </c>
      <c r="W7" s="81">
        <v>44734</v>
      </c>
      <c r="X7" s="1">
        <v>3</v>
      </c>
      <c r="Y7" s="1">
        <v>3</v>
      </c>
      <c r="Z7" s="1">
        <v>3</v>
      </c>
      <c r="AA7" s="1">
        <v>0.65</v>
      </c>
      <c r="AB7" s="1">
        <v>0.35</v>
      </c>
      <c r="AD7" s="33" t="str">
        <f t="shared" si="0"/>
        <v>90020800-10</v>
      </c>
      <c r="AG7" s="18" t="s">
        <v>23</v>
      </c>
      <c r="AH7" s="1">
        <v>2</v>
      </c>
      <c r="AI7" s="1"/>
      <c r="AJ7" s="1"/>
      <c r="AK7" s="1"/>
    </row>
    <row r="8" spans="1:37" ht="21">
      <c r="A8" s="63" t="s">
        <v>133</v>
      </c>
      <c r="B8" s="63">
        <v>209</v>
      </c>
      <c r="C8" s="64"/>
      <c r="D8" s="63">
        <v>4</v>
      </c>
      <c r="E8" s="91"/>
      <c r="F8" s="91">
        <v>4</v>
      </c>
      <c r="G8" s="64"/>
      <c r="H8" s="64"/>
      <c r="I8" s="64"/>
      <c r="J8" s="64"/>
      <c r="K8" s="156" t="s">
        <v>238</v>
      </c>
      <c r="L8" s="109" t="s">
        <v>321</v>
      </c>
      <c r="M8" s="237"/>
      <c r="N8" s="1" t="str">
        <f t="shared" si="1"/>
        <v>90020900-10</v>
      </c>
      <c r="O8" s="1">
        <v>1</v>
      </c>
      <c r="P8" s="1">
        <v>90020900</v>
      </c>
      <c r="Q8" s="1" t="s">
        <v>122</v>
      </c>
      <c r="R8" s="1" t="s">
        <v>122</v>
      </c>
      <c r="S8" s="1" t="s">
        <v>122</v>
      </c>
      <c r="T8" s="1" t="s">
        <v>122</v>
      </c>
      <c r="U8" s="1" t="s">
        <v>319</v>
      </c>
      <c r="V8" s="1">
        <v>10000885</v>
      </c>
      <c r="W8" s="81">
        <v>44734</v>
      </c>
      <c r="X8" s="1">
        <v>3</v>
      </c>
      <c r="Y8" s="1">
        <v>3</v>
      </c>
      <c r="Z8" s="1">
        <v>3</v>
      </c>
      <c r="AA8" s="1">
        <v>0.8</v>
      </c>
      <c r="AB8" s="1">
        <v>0.2</v>
      </c>
      <c r="AD8" s="33" t="str">
        <f t="shared" si="0"/>
        <v>90020900-10</v>
      </c>
      <c r="AE8" s="1" t="s">
        <v>322</v>
      </c>
      <c r="AF8" s="1"/>
      <c r="AG8" s="18" t="s">
        <v>23</v>
      </c>
      <c r="AH8" s="1">
        <v>3</v>
      </c>
      <c r="AI8" s="1"/>
      <c r="AJ8" s="1"/>
      <c r="AK8" s="1"/>
    </row>
    <row r="9" spans="1:37" ht="30">
      <c r="A9" s="63" t="s">
        <v>136</v>
      </c>
      <c r="B9" s="63">
        <v>210</v>
      </c>
      <c r="C9" s="91"/>
      <c r="D9" s="91"/>
      <c r="E9" s="63">
        <v>7</v>
      </c>
      <c r="F9" s="91"/>
      <c r="G9" s="63">
        <v>4</v>
      </c>
      <c r="H9" s="64"/>
      <c r="I9" s="64"/>
      <c r="J9" s="64"/>
      <c r="K9" s="156" t="s">
        <v>323</v>
      </c>
      <c r="L9" s="109" t="s">
        <v>324</v>
      </c>
      <c r="M9" s="237"/>
      <c r="N9" s="1" t="str">
        <f t="shared" si="1"/>
        <v>90021000-10</v>
      </c>
      <c r="O9" s="1">
        <v>1</v>
      </c>
      <c r="P9" s="1">
        <v>90021000</v>
      </c>
      <c r="Q9" s="1" t="s">
        <v>122</v>
      </c>
      <c r="R9" s="1" t="s">
        <v>122</v>
      </c>
      <c r="S9" s="1" t="s">
        <v>122</v>
      </c>
      <c r="T9" s="1" t="s">
        <v>122</v>
      </c>
      <c r="U9" s="1" t="s">
        <v>319</v>
      </c>
      <c r="V9" s="1">
        <v>10000885</v>
      </c>
      <c r="W9" s="81">
        <v>44734</v>
      </c>
      <c r="X9" s="1">
        <v>3</v>
      </c>
      <c r="Y9" s="1">
        <v>3</v>
      </c>
      <c r="Z9" s="1">
        <v>3</v>
      </c>
      <c r="AA9" s="1">
        <v>0.75</v>
      </c>
      <c r="AB9" s="1">
        <v>0.25</v>
      </c>
      <c r="AD9" s="33" t="str">
        <f t="shared" si="0"/>
        <v>90021000-10</v>
      </c>
      <c r="AG9" s="18" t="s">
        <v>23</v>
      </c>
      <c r="AH9" s="1">
        <v>4</v>
      </c>
      <c r="AI9" s="1"/>
      <c r="AJ9" s="1"/>
      <c r="AK9" s="1"/>
    </row>
    <row r="10" spans="1:37" ht="30">
      <c r="A10" s="63" t="s">
        <v>138</v>
      </c>
      <c r="B10" s="63">
        <v>211</v>
      </c>
      <c r="C10" s="64"/>
      <c r="D10" s="64"/>
      <c r="E10" s="91">
        <v>8</v>
      </c>
      <c r="F10" s="63">
        <v>4</v>
      </c>
      <c r="G10" s="64"/>
      <c r="H10" s="64"/>
      <c r="I10" s="64"/>
      <c r="J10" s="129"/>
      <c r="K10" s="156" t="s">
        <v>128</v>
      </c>
      <c r="L10" s="109" t="s">
        <v>324</v>
      </c>
      <c r="M10" s="237"/>
      <c r="N10" s="1" t="str">
        <f t="shared" si="1"/>
        <v>90021100-10</v>
      </c>
      <c r="O10" s="1">
        <v>1</v>
      </c>
      <c r="P10" s="1">
        <v>90021100</v>
      </c>
      <c r="Q10" s="1" t="s">
        <v>122</v>
      </c>
      <c r="R10" s="1" t="s">
        <v>122</v>
      </c>
      <c r="S10" s="1" t="s">
        <v>122</v>
      </c>
      <c r="T10" s="1" t="s">
        <v>122</v>
      </c>
      <c r="U10" s="1" t="s">
        <v>319</v>
      </c>
      <c r="V10" s="1">
        <v>10000885</v>
      </c>
      <c r="W10" s="81">
        <v>44734</v>
      </c>
      <c r="X10" s="1">
        <v>3</v>
      </c>
      <c r="Y10" s="1">
        <v>3</v>
      </c>
      <c r="Z10" s="1">
        <v>3</v>
      </c>
      <c r="AA10" s="1">
        <v>0.8</v>
      </c>
      <c r="AB10" s="1">
        <v>0.2</v>
      </c>
      <c r="AD10" s="33" t="str">
        <f t="shared" si="0"/>
        <v>90021100-10</v>
      </c>
      <c r="AG10" s="18" t="s">
        <v>23</v>
      </c>
      <c r="AH10" s="1">
        <v>5</v>
      </c>
      <c r="AI10" s="1"/>
      <c r="AJ10" s="1"/>
      <c r="AK10" s="1"/>
    </row>
    <row r="11" spans="1:37" ht="21">
      <c r="A11" s="76" t="s">
        <v>142</v>
      </c>
      <c r="B11" s="76" t="s">
        <v>325</v>
      </c>
      <c r="C11" s="78"/>
      <c r="D11" s="78"/>
      <c r="E11" s="78"/>
      <c r="F11" s="79">
        <v>4</v>
      </c>
      <c r="G11" s="78"/>
      <c r="H11" s="78"/>
      <c r="I11" s="78"/>
      <c r="J11" s="78"/>
      <c r="K11" s="90" t="s">
        <v>297</v>
      </c>
      <c r="L11" s="115"/>
      <c r="M11" s="62"/>
      <c r="N11" s="1" t="str">
        <f t="shared" si="1"/>
        <v>60020600-10</v>
      </c>
      <c r="O11" s="4">
        <v>1</v>
      </c>
      <c r="P11" s="4">
        <v>60020600</v>
      </c>
      <c r="Q11" s="1" t="s">
        <v>122</v>
      </c>
      <c r="R11" s="1" t="s">
        <v>122</v>
      </c>
      <c r="S11" s="1" t="s">
        <v>122</v>
      </c>
      <c r="T11" s="1" t="s">
        <v>122</v>
      </c>
      <c r="U11" s="1" t="s">
        <v>186</v>
      </c>
      <c r="AA11" s="1">
        <v>0.6</v>
      </c>
      <c r="AB11" s="1">
        <v>0.4</v>
      </c>
      <c r="AD11" s="33" t="str">
        <f t="shared" si="0"/>
        <v>60020600-10</v>
      </c>
      <c r="AE11" s="1" t="s">
        <v>326</v>
      </c>
      <c r="AF11" s="1"/>
      <c r="AG11" s="18" t="s">
        <v>23</v>
      </c>
      <c r="AH11" s="1">
        <v>6</v>
      </c>
      <c r="AI11" s="1"/>
      <c r="AJ11" s="1"/>
      <c r="AK11" s="1"/>
    </row>
    <row r="12" spans="1:37" ht="21">
      <c r="A12" s="76" t="s">
        <v>172</v>
      </c>
      <c r="B12" s="76" t="s">
        <v>325</v>
      </c>
      <c r="C12" s="78"/>
      <c r="D12" s="78"/>
      <c r="E12" s="78"/>
      <c r="F12" s="78"/>
      <c r="G12" s="79">
        <v>4</v>
      </c>
      <c r="H12" s="76"/>
      <c r="I12" s="78"/>
      <c r="J12" s="78"/>
      <c r="K12" s="90" t="s">
        <v>297</v>
      </c>
      <c r="L12" s="115"/>
      <c r="M12" s="62"/>
      <c r="N12" s="1" t="str">
        <f t="shared" si="1"/>
        <v>60020900-10</v>
      </c>
      <c r="O12" s="1">
        <v>1</v>
      </c>
      <c r="P12" s="1">
        <v>60020900</v>
      </c>
      <c r="Q12" s="1" t="s">
        <v>122</v>
      </c>
      <c r="R12" s="1" t="s">
        <v>122</v>
      </c>
      <c r="S12" s="1" t="s">
        <v>122</v>
      </c>
      <c r="T12" s="1" t="s">
        <v>122</v>
      </c>
      <c r="U12" s="1" t="s">
        <v>327</v>
      </c>
      <c r="AA12" s="1">
        <v>0.6</v>
      </c>
      <c r="AB12" s="1">
        <v>0.4</v>
      </c>
      <c r="AD12" s="33" t="str">
        <f t="shared" si="0"/>
        <v>60020900-10</v>
      </c>
      <c r="AG12" s="18" t="s">
        <v>23</v>
      </c>
      <c r="AH12" s="1">
        <v>7</v>
      </c>
      <c r="AI12" s="1"/>
      <c r="AJ12" s="1"/>
      <c r="AK12" s="1"/>
    </row>
    <row r="13" spans="1:37" ht="21">
      <c r="A13" s="76" t="s">
        <v>143</v>
      </c>
      <c r="B13" s="162" t="s">
        <v>200</v>
      </c>
      <c r="C13" s="78"/>
      <c r="D13" s="78"/>
      <c r="E13" s="78"/>
      <c r="F13" s="78"/>
      <c r="G13" s="79">
        <v>3</v>
      </c>
      <c r="H13" s="76">
        <v>3</v>
      </c>
      <c r="I13" s="78"/>
      <c r="J13" s="78"/>
      <c r="K13" s="90" t="s">
        <v>297</v>
      </c>
      <c r="L13" s="115"/>
      <c r="M13" s="62"/>
      <c r="N13" s="1" t="str">
        <f t="shared" si="1"/>
        <v>70020900-10</v>
      </c>
      <c r="O13" s="1">
        <v>1</v>
      </c>
      <c r="P13" s="1">
        <v>70020900</v>
      </c>
      <c r="Q13" s="1" t="s">
        <v>122</v>
      </c>
      <c r="R13" s="1" t="s">
        <v>122</v>
      </c>
      <c r="S13" s="1" t="s">
        <v>122</v>
      </c>
      <c r="T13" s="1" t="s">
        <v>328</v>
      </c>
      <c r="U13" s="1" t="s">
        <v>191</v>
      </c>
      <c r="V13" s="1">
        <v>10000889</v>
      </c>
      <c r="W13" s="81">
        <v>44730</v>
      </c>
      <c r="X13" s="1">
        <v>3</v>
      </c>
      <c r="Y13" s="1">
        <v>3</v>
      </c>
      <c r="Z13" s="1">
        <v>3</v>
      </c>
      <c r="AA13" s="1">
        <v>0.6</v>
      </c>
      <c r="AB13" s="1">
        <v>0.4</v>
      </c>
      <c r="AD13" s="33" t="str">
        <f t="shared" si="0"/>
        <v>70020900-10</v>
      </c>
      <c r="AG13" s="18" t="s">
        <v>23</v>
      </c>
      <c r="AH13" s="1">
        <v>8</v>
      </c>
      <c r="AI13" s="1"/>
      <c r="AJ13" s="1"/>
      <c r="AK13" s="1"/>
    </row>
    <row r="14" spans="1:37" ht="21">
      <c r="A14" s="76" t="s">
        <v>160</v>
      </c>
      <c r="B14" s="76" t="s">
        <v>329</v>
      </c>
      <c r="C14" s="78"/>
      <c r="D14" s="78"/>
      <c r="E14" s="78"/>
      <c r="F14" s="79"/>
      <c r="G14" s="76">
        <v>3</v>
      </c>
      <c r="H14" s="76">
        <v>4</v>
      </c>
      <c r="I14" s="78"/>
      <c r="J14" s="78"/>
      <c r="K14" s="90" t="s">
        <v>297</v>
      </c>
      <c r="L14" s="115"/>
      <c r="M14" s="36"/>
      <c r="N14" s="1" t="str">
        <f t="shared" si="1"/>
        <v>70021100-10</v>
      </c>
      <c r="O14" s="1">
        <v>1</v>
      </c>
      <c r="P14" s="1">
        <v>70021100</v>
      </c>
      <c r="Q14" s="1" t="s">
        <v>122</v>
      </c>
      <c r="R14" s="1" t="s">
        <v>122</v>
      </c>
      <c r="S14" s="1" t="s">
        <v>122</v>
      </c>
      <c r="T14" s="163" t="s">
        <v>330</v>
      </c>
      <c r="U14" s="1" t="s">
        <v>331</v>
      </c>
      <c r="V14" s="1">
        <v>10000885</v>
      </c>
      <c r="W14" s="81">
        <v>44736</v>
      </c>
      <c r="X14" s="1">
        <v>3</v>
      </c>
      <c r="Y14" s="1">
        <v>3</v>
      </c>
      <c r="Z14" s="1">
        <v>3</v>
      </c>
      <c r="AA14" s="1">
        <v>0.6</v>
      </c>
      <c r="AB14" s="1">
        <v>0.4</v>
      </c>
      <c r="AD14" s="33" t="str">
        <f t="shared" si="0"/>
        <v>70021100-10</v>
      </c>
      <c r="AG14" s="18" t="s">
        <v>23</v>
      </c>
      <c r="AH14" s="1">
        <v>9</v>
      </c>
      <c r="AI14" s="1"/>
      <c r="AJ14" s="1"/>
      <c r="AK14" s="1"/>
    </row>
    <row r="15" spans="1:37" ht="21">
      <c r="A15" s="76" t="s">
        <v>177</v>
      </c>
      <c r="B15" s="76" t="s">
        <v>329</v>
      </c>
      <c r="C15" s="78"/>
      <c r="D15" s="78"/>
      <c r="E15" s="78"/>
      <c r="F15" s="76">
        <v>3</v>
      </c>
      <c r="G15" s="79"/>
      <c r="H15" s="79">
        <v>4</v>
      </c>
      <c r="I15" s="78"/>
      <c r="J15" s="78"/>
      <c r="K15" s="90" t="s">
        <v>297</v>
      </c>
      <c r="L15" s="115"/>
      <c r="M15" s="36"/>
      <c r="N15" s="1" t="str">
        <f t="shared" si="1"/>
        <v>70020800-10</v>
      </c>
      <c r="O15" s="1">
        <v>1</v>
      </c>
      <c r="P15" s="1">
        <v>70020800</v>
      </c>
      <c r="Q15" s="1" t="s">
        <v>122</v>
      </c>
      <c r="R15" s="1" t="s">
        <v>122</v>
      </c>
      <c r="S15" s="1" t="s">
        <v>122</v>
      </c>
      <c r="T15" s="164" t="s">
        <v>332</v>
      </c>
      <c r="U15" s="1" t="s">
        <v>293</v>
      </c>
      <c r="V15" s="1">
        <v>10000771</v>
      </c>
      <c r="W15" s="165">
        <v>44733</v>
      </c>
      <c r="X15" s="1">
        <v>3</v>
      </c>
      <c r="Y15" s="1">
        <v>3</v>
      </c>
      <c r="Z15" s="1">
        <v>3</v>
      </c>
      <c r="AA15" s="1">
        <v>0.8</v>
      </c>
      <c r="AB15" s="1">
        <v>0.2</v>
      </c>
      <c r="AD15" s="33" t="str">
        <f t="shared" si="0"/>
        <v>70020800-10</v>
      </c>
      <c r="AG15" s="18" t="s">
        <v>23</v>
      </c>
      <c r="AH15" s="1">
        <v>10</v>
      </c>
      <c r="AI15" s="1"/>
      <c r="AJ15" s="1"/>
      <c r="AK15" s="1"/>
    </row>
    <row r="16" spans="1:37" ht="22.5" customHeight="1">
      <c r="A16" s="76" t="s">
        <v>179</v>
      </c>
      <c r="B16" s="76" t="s">
        <v>333</v>
      </c>
      <c r="C16" s="78"/>
      <c r="D16" s="78"/>
      <c r="E16" s="78"/>
      <c r="F16" s="79">
        <v>3</v>
      </c>
      <c r="G16" s="78"/>
      <c r="H16" s="78"/>
      <c r="I16" s="76">
        <v>3</v>
      </c>
      <c r="J16" s="78"/>
      <c r="K16" s="90" t="s">
        <v>297</v>
      </c>
      <c r="L16" s="115"/>
      <c r="M16" s="36"/>
      <c r="N16" s="1" t="str">
        <f t="shared" si="1"/>
        <v>70020600-10</v>
      </c>
      <c r="O16" s="1">
        <v>1</v>
      </c>
      <c r="P16" s="21">
        <v>70020600</v>
      </c>
      <c r="Q16" s="1" t="s">
        <v>122</v>
      </c>
      <c r="R16" s="1" t="s">
        <v>122</v>
      </c>
      <c r="S16" s="1" t="s">
        <v>122</v>
      </c>
      <c r="T16" s="1" t="s">
        <v>122</v>
      </c>
      <c r="U16" s="1" t="s">
        <v>122</v>
      </c>
      <c r="V16" s="1">
        <v>10000885</v>
      </c>
      <c r="W16" s="81">
        <v>44730</v>
      </c>
      <c r="X16" s="1">
        <v>3</v>
      </c>
      <c r="Y16" s="1">
        <v>3</v>
      </c>
      <c r="Z16" s="1">
        <v>3</v>
      </c>
      <c r="AA16" s="1">
        <v>0.6</v>
      </c>
      <c r="AB16" s="1">
        <v>0.4</v>
      </c>
      <c r="AD16" s="33" t="str">
        <f t="shared" si="0"/>
        <v>70020600-10</v>
      </c>
      <c r="AG16" s="18" t="s">
        <v>23</v>
      </c>
      <c r="AH16" s="1">
        <v>11</v>
      </c>
      <c r="AI16" s="1"/>
      <c r="AJ16" s="1"/>
      <c r="AK16" s="1"/>
    </row>
    <row r="17" spans="1:37" ht="21">
      <c r="A17" s="76" t="s">
        <v>181</v>
      </c>
      <c r="B17" s="76" t="s">
        <v>178</v>
      </c>
      <c r="C17" s="78"/>
      <c r="D17" s="78"/>
      <c r="E17" s="78"/>
      <c r="F17" s="78"/>
      <c r="G17" s="79">
        <v>3</v>
      </c>
      <c r="H17" s="78"/>
      <c r="I17" s="79">
        <v>4</v>
      </c>
      <c r="J17" s="78"/>
      <c r="K17" s="90" t="s">
        <v>297</v>
      </c>
      <c r="L17" s="115"/>
      <c r="M17" s="36"/>
      <c r="N17" s="1" t="str">
        <f t="shared" si="1"/>
        <v>70020500-10</v>
      </c>
      <c r="O17" s="1">
        <v>1</v>
      </c>
      <c r="P17" s="1">
        <v>70020500</v>
      </c>
      <c r="Q17" s="1" t="s">
        <v>122</v>
      </c>
      <c r="R17" s="1" t="s">
        <v>122</v>
      </c>
      <c r="S17" s="1" t="s">
        <v>122</v>
      </c>
      <c r="T17" s="1" t="s">
        <v>122</v>
      </c>
      <c r="U17" s="1" t="s">
        <v>122</v>
      </c>
      <c r="V17" s="1">
        <v>10000885</v>
      </c>
      <c r="W17" s="81">
        <v>44730</v>
      </c>
      <c r="X17" s="1">
        <v>3</v>
      </c>
      <c r="Y17" s="1">
        <v>3</v>
      </c>
      <c r="Z17" s="1">
        <v>3</v>
      </c>
      <c r="AA17" s="1">
        <v>0.6</v>
      </c>
      <c r="AB17" s="1">
        <v>0.4</v>
      </c>
      <c r="AD17" s="33" t="str">
        <f t="shared" si="0"/>
        <v>70020500-10</v>
      </c>
      <c r="AG17" s="18" t="s">
        <v>23</v>
      </c>
      <c r="AH17" s="1">
        <v>12</v>
      </c>
      <c r="AI17" s="1"/>
      <c r="AJ17" s="1"/>
      <c r="AK17" s="1"/>
    </row>
    <row r="18" spans="1:37" ht="21">
      <c r="A18" s="76" t="s">
        <v>222</v>
      </c>
      <c r="B18" s="76" t="s">
        <v>289</v>
      </c>
      <c r="C18" s="78"/>
      <c r="D18" s="78"/>
      <c r="E18" s="78"/>
      <c r="F18" s="76">
        <v>3</v>
      </c>
      <c r="G18" s="79"/>
      <c r="H18" s="78"/>
      <c r="I18" s="79">
        <v>4</v>
      </c>
      <c r="J18" s="79"/>
      <c r="K18" s="90" t="s">
        <v>297</v>
      </c>
      <c r="L18" s="115"/>
      <c r="M18" s="36"/>
      <c r="N18" s="1" t="str">
        <f t="shared" si="1"/>
        <v>70020400-10</v>
      </c>
      <c r="O18" s="1">
        <v>1</v>
      </c>
      <c r="P18" s="1">
        <v>70020400</v>
      </c>
      <c r="Q18" s="1" t="s">
        <v>122</v>
      </c>
      <c r="R18" s="1" t="s">
        <v>122</v>
      </c>
      <c r="S18" s="1" t="s">
        <v>122</v>
      </c>
      <c r="T18" s="1" t="s">
        <v>122</v>
      </c>
      <c r="U18" s="1" t="s">
        <v>186</v>
      </c>
      <c r="AA18" s="1">
        <v>0.8</v>
      </c>
      <c r="AB18" s="1">
        <v>0.2</v>
      </c>
      <c r="AD18" s="33" t="str">
        <f t="shared" si="0"/>
        <v>70020400-10</v>
      </c>
      <c r="AG18" s="18" t="s">
        <v>23</v>
      </c>
      <c r="AH18" s="1">
        <v>13</v>
      </c>
      <c r="AI18" s="1"/>
      <c r="AJ18" s="1"/>
      <c r="AK18" s="1"/>
    </row>
    <row r="19" spans="1:37" ht="21">
      <c r="A19" s="76" t="s">
        <v>246</v>
      </c>
      <c r="B19" s="166" t="s">
        <v>334</v>
      </c>
      <c r="C19" s="78"/>
      <c r="D19" s="78"/>
      <c r="E19" s="78"/>
      <c r="F19" s="78"/>
      <c r="G19" s="79">
        <v>4</v>
      </c>
      <c r="H19" s="78"/>
      <c r="I19" s="78"/>
      <c r="J19" s="79">
        <v>2</v>
      </c>
      <c r="K19" s="90" t="s">
        <v>297</v>
      </c>
      <c r="L19" s="115"/>
      <c r="M19" s="36"/>
      <c r="N19" s="1" t="str">
        <f t="shared" si="1"/>
        <v>80020700-10</v>
      </c>
      <c r="O19" s="1">
        <v>1</v>
      </c>
      <c r="P19" s="1">
        <v>80020700</v>
      </c>
      <c r="Q19" s="1" t="s">
        <v>122</v>
      </c>
      <c r="R19" s="1" t="s">
        <v>122</v>
      </c>
      <c r="S19" s="1" t="s">
        <v>122</v>
      </c>
      <c r="T19" s="164" t="s">
        <v>332</v>
      </c>
      <c r="U19" s="1" t="s">
        <v>293</v>
      </c>
      <c r="V19" s="1">
        <v>10000771</v>
      </c>
      <c r="W19" s="167">
        <v>44733</v>
      </c>
      <c r="X19" s="1">
        <v>3</v>
      </c>
      <c r="Y19" s="1">
        <v>3</v>
      </c>
      <c r="Z19" s="1">
        <v>3</v>
      </c>
      <c r="AA19" s="1">
        <v>0.6</v>
      </c>
      <c r="AB19" s="1">
        <v>0.4</v>
      </c>
      <c r="AD19" s="33" t="str">
        <f t="shared" si="0"/>
        <v>80020700-10</v>
      </c>
      <c r="AG19" s="18" t="s">
        <v>23</v>
      </c>
      <c r="AH19" s="1">
        <v>14</v>
      </c>
      <c r="AI19" s="1"/>
      <c r="AJ19" s="1"/>
      <c r="AK19" s="1"/>
    </row>
    <row r="20" spans="1:37" ht="21">
      <c r="A20" s="39"/>
      <c r="B20" s="39"/>
      <c r="C20" s="39"/>
      <c r="D20" s="39"/>
      <c r="E20" s="39"/>
      <c r="F20" s="39"/>
      <c r="G20" s="39"/>
      <c r="H20" s="39"/>
      <c r="I20" s="39"/>
      <c r="J20" s="39"/>
      <c r="L20" s="36"/>
      <c r="M20" s="62"/>
      <c r="N20" s="1" t="str">
        <f t="shared" si="1"/>
        <v/>
      </c>
      <c r="AD20" s="33" t="str">
        <f t="shared" si="0"/>
        <v/>
      </c>
      <c r="AJ20" s="1"/>
      <c r="AK20" s="1"/>
    </row>
    <row r="21" spans="1:37" ht="21">
      <c r="A21" s="40" t="s">
        <v>137</v>
      </c>
      <c r="B21" s="39"/>
      <c r="C21" s="39"/>
      <c r="D21" s="39"/>
      <c r="E21" s="39"/>
      <c r="F21" s="39"/>
      <c r="G21" s="39"/>
      <c r="H21" s="39"/>
      <c r="I21" s="39"/>
      <c r="J21" s="39"/>
      <c r="L21" s="36"/>
      <c r="M21" s="36"/>
      <c r="N21" s="1" t="str">
        <f t="shared" si="1"/>
        <v/>
      </c>
      <c r="V21" s="1"/>
      <c r="W21" s="1"/>
      <c r="X21" s="1"/>
      <c r="Y21" s="1"/>
      <c r="Z21" s="1"/>
      <c r="AD21" s="33" t="str">
        <f t="shared" si="0"/>
        <v/>
      </c>
      <c r="AJ21" s="1"/>
      <c r="AK21" s="1"/>
    </row>
    <row r="22" spans="1:37" ht="21">
      <c r="A22" s="63" t="s">
        <v>247</v>
      </c>
      <c r="B22" s="63">
        <v>201</v>
      </c>
      <c r="C22" s="64"/>
      <c r="D22" s="64"/>
      <c r="E22" s="91">
        <v>8</v>
      </c>
      <c r="F22" s="64"/>
      <c r="G22" s="64"/>
      <c r="H22" s="64"/>
      <c r="I22" s="64"/>
      <c r="J22" s="64"/>
      <c r="K22" s="156" t="s">
        <v>238</v>
      </c>
      <c r="L22" s="109" t="s">
        <v>335</v>
      </c>
      <c r="M22" s="242" t="s">
        <v>336</v>
      </c>
      <c r="N22" s="1" t="str">
        <f t="shared" si="1"/>
        <v>90020100-10</v>
      </c>
      <c r="O22" s="1">
        <v>1</v>
      </c>
      <c r="P22" s="1">
        <v>90020100</v>
      </c>
      <c r="Q22" s="1" t="s">
        <v>122</v>
      </c>
      <c r="R22" s="1" t="s">
        <v>122</v>
      </c>
      <c r="S22" s="1" t="s">
        <v>122</v>
      </c>
      <c r="T22" s="1" t="s">
        <v>122</v>
      </c>
      <c r="U22" s="1" t="s">
        <v>319</v>
      </c>
      <c r="V22" s="1">
        <v>10000885</v>
      </c>
      <c r="W22" s="81">
        <v>44734</v>
      </c>
      <c r="X22" s="1" t="s">
        <v>141</v>
      </c>
      <c r="AA22" s="1">
        <v>1</v>
      </c>
      <c r="AD22" s="33" t="str">
        <f t="shared" si="0"/>
        <v>90020100-10</v>
      </c>
      <c r="AG22" s="18" t="s">
        <v>23</v>
      </c>
      <c r="AH22" s="1">
        <v>15</v>
      </c>
      <c r="AI22" s="1"/>
      <c r="AJ22" s="1">
        <v>20</v>
      </c>
      <c r="AK22" s="1">
        <v>50</v>
      </c>
    </row>
    <row r="23" spans="1:37" ht="21">
      <c r="A23" s="52" t="s">
        <v>249</v>
      </c>
      <c r="B23" s="52">
        <v>202</v>
      </c>
      <c r="C23" s="67"/>
      <c r="D23" s="67"/>
      <c r="E23" s="54">
        <v>8</v>
      </c>
      <c r="F23" s="67"/>
      <c r="G23" s="67"/>
      <c r="H23" s="67"/>
      <c r="I23" s="67"/>
      <c r="J23" s="67"/>
      <c r="K23" s="168"/>
      <c r="L23" s="169"/>
      <c r="M23" s="237"/>
      <c r="N23" s="1" t="str">
        <f t="shared" si="1"/>
        <v/>
      </c>
      <c r="AD23" s="33" t="str">
        <f t="shared" si="0"/>
        <v/>
      </c>
      <c r="AJ23" s="1"/>
      <c r="AK23" s="1"/>
    </row>
    <row r="24" spans="1:37" ht="21">
      <c r="A24" s="63" t="s">
        <v>273</v>
      </c>
      <c r="B24" s="63">
        <v>203</v>
      </c>
      <c r="C24" s="64"/>
      <c r="D24" s="64"/>
      <c r="E24" s="91">
        <v>7</v>
      </c>
      <c r="F24" s="64"/>
      <c r="G24" s="64"/>
      <c r="H24" s="64"/>
      <c r="I24" s="64"/>
      <c r="J24" s="64"/>
      <c r="K24" s="156" t="s">
        <v>128</v>
      </c>
      <c r="L24" s="109" t="s">
        <v>337</v>
      </c>
      <c r="M24" s="237"/>
      <c r="N24" s="1" t="str">
        <f t="shared" si="1"/>
        <v>90020300-10</v>
      </c>
      <c r="O24" s="1">
        <v>1</v>
      </c>
      <c r="P24" s="1">
        <v>90020300</v>
      </c>
      <c r="Q24" s="1" t="s">
        <v>122</v>
      </c>
      <c r="R24" s="1" t="s">
        <v>122</v>
      </c>
      <c r="S24" s="1" t="s">
        <v>122</v>
      </c>
      <c r="T24" s="1" t="s">
        <v>122</v>
      </c>
      <c r="U24" s="1" t="s">
        <v>319</v>
      </c>
      <c r="V24" s="1">
        <v>10000885</v>
      </c>
      <c r="X24" s="1" t="s">
        <v>141</v>
      </c>
      <c r="AA24" s="1">
        <v>1</v>
      </c>
      <c r="AD24" s="33" t="str">
        <f t="shared" si="0"/>
        <v>90020300-10</v>
      </c>
      <c r="AG24" s="18" t="s">
        <v>23</v>
      </c>
      <c r="AH24" s="1">
        <v>16</v>
      </c>
      <c r="AI24" s="1"/>
      <c r="AJ24" s="1">
        <v>25</v>
      </c>
      <c r="AK24" s="1">
        <v>50</v>
      </c>
    </row>
    <row r="25" spans="1:37" ht="21">
      <c r="A25" s="76" t="s">
        <v>309</v>
      </c>
      <c r="B25" s="166" t="s">
        <v>334</v>
      </c>
      <c r="C25" s="78"/>
      <c r="D25" s="78"/>
      <c r="E25" s="78"/>
      <c r="F25" s="78"/>
      <c r="G25" s="79"/>
      <c r="H25" s="76">
        <v>3</v>
      </c>
      <c r="I25" s="78"/>
      <c r="J25" s="78"/>
      <c r="K25" s="90" t="s">
        <v>297</v>
      </c>
      <c r="L25" s="115"/>
      <c r="M25" s="36"/>
      <c r="N25" s="1" t="str">
        <f t="shared" si="1"/>
        <v>70010300-10</v>
      </c>
      <c r="O25" s="1">
        <v>1</v>
      </c>
      <c r="P25" s="1">
        <v>70010300</v>
      </c>
      <c r="Q25" s="1" t="s">
        <v>122</v>
      </c>
      <c r="R25" s="1" t="s">
        <v>122</v>
      </c>
      <c r="S25" s="1" t="s">
        <v>122</v>
      </c>
      <c r="T25" s="1" t="s">
        <v>338</v>
      </c>
      <c r="U25" s="1" t="s">
        <v>339</v>
      </c>
      <c r="V25" s="1">
        <v>10000771</v>
      </c>
      <c r="AA25" s="1">
        <v>1</v>
      </c>
      <c r="AD25" s="33" t="str">
        <f t="shared" si="0"/>
        <v>70010300-10</v>
      </c>
      <c r="AE25" s="1" t="s">
        <v>326</v>
      </c>
      <c r="AF25" s="1"/>
      <c r="AG25" s="18" t="s">
        <v>23</v>
      </c>
      <c r="AH25" s="1">
        <v>17</v>
      </c>
      <c r="AI25" s="1"/>
      <c r="AJ25" s="1">
        <v>20</v>
      </c>
      <c r="AK25" s="1">
        <v>50</v>
      </c>
    </row>
    <row r="26" spans="1:37" ht="21">
      <c r="A26" s="76" t="s">
        <v>312</v>
      </c>
      <c r="B26" s="166" t="s">
        <v>334</v>
      </c>
      <c r="C26" s="78"/>
      <c r="D26" s="78"/>
      <c r="E26" s="78"/>
      <c r="F26" s="78"/>
      <c r="G26" s="78"/>
      <c r="H26" s="79">
        <v>4</v>
      </c>
      <c r="I26" s="78"/>
      <c r="J26" s="78"/>
      <c r="K26" s="90" t="s">
        <v>297</v>
      </c>
      <c r="L26" s="115"/>
      <c r="M26" s="36"/>
      <c r="N26" s="1" t="str">
        <f t="shared" si="1"/>
        <v>70010800-10</v>
      </c>
      <c r="O26" s="1">
        <v>1</v>
      </c>
      <c r="P26" s="1">
        <v>70010800</v>
      </c>
      <c r="Q26" s="1" t="s">
        <v>122</v>
      </c>
      <c r="R26" s="1" t="s">
        <v>122</v>
      </c>
      <c r="S26" s="1" t="s">
        <v>122</v>
      </c>
      <c r="T26" s="1" t="s">
        <v>122</v>
      </c>
      <c r="U26" s="1" t="s">
        <v>340</v>
      </c>
      <c r="V26" s="1">
        <v>10000771</v>
      </c>
      <c r="AA26" s="1">
        <v>1</v>
      </c>
      <c r="AD26" s="33" t="str">
        <f t="shared" si="0"/>
        <v>70010800-10</v>
      </c>
      <c r="AG26" s="18" t="s">
        <v>23</v>
      </c>
      <c r="AH26" s="1">
        <v>18</v>
      </c>
      <c r="AI26" s="1"/>
      <c r="AJ26" s="1">
        <v>25</v>
      </c>
      <c r="AK26" s="1">
        <v>50</v>
      </c>
    </row>
    <row r="27" spans="1:37" ht="21">
      <c r="A27" s="76" t="s">
        <v>341</v>
      </c>
      <c r="B27" s="76" t="s">
        <v>329</v>
      </c>
      <c r="C27" s="78"/>
      <c r="D27" s="78"/>
      <c r="E27" s="78"/>
      <c r="F27" s="78"/>
      <c r="G27" s="78"/>
      <c r="H27" s="78"/>
      <c r="I27" s="79">
        <v>3</v>
      </c>
      <c r="J27" s="78"/>
      <c r="K27" s="90" t="s">
        <v>297</v>
      </c>
      <c r="L27" s="115"/>
      <c r="M27" s="36"/>
      <c r="N27" s="1" t="str">
        <f t="shared" si="1"/>
        <v>70020200-10</v>
      </c>
      <c r="O27" s="1">
        <v>1</v>
      </c>
      <c r="P27" s="1">
        <v>70020200</v>
      </c>
      <c r="Q27" s="1" t="s">
        <v>122</v>
      </c>
      <c r="R27" s="1" t="s">
        <v>122</v>
      </c>
      <c r="S27" s="1" t="s">
        <v>122</v>
      </c>
      <c r="T27" s="1" t="s">
        <v>122</v>
      </c>
      <c r="U27" s="1" t="s">
        <v>319</v>
      </c>
      <c r="V27" s="1">
        <v>10000885</v>
      </c>
      <c r="W27" s="81">
        <v>44736</v>
      </c>
      <c r="X27" s="1">
        <v>9</v>
      </c>
      <c r="AA27" s="1">
        <v>1</v>
      </c>
      <c r="AD27" s="33" t="str">
        <f t="shared" si="0"/>
        <v>70020200-10</v>
      </c>
      <c r="AG27" s="18" t="s">
        <v>23</v>
      </c>
      <c r="AH27" s="1">
        <v>19</v>
      </c>
      <c r="AI27" s="1"/>
      <c r="AJ27" s="1">
        <v>30</v>
      </c>
      <c r="AK27" s="1">
        <v>60</v>
      </c>
    </row>
    <row r="28" spans="1:37" ht="21">
      <c r="A28" s="76" t="s">
        <v>342</v>
      </c>
      <c r="B28" s="76" t="s">
        <v>329</v>
      </c>
      <c r="C28" s="78"/>
      <c r="D28" s="78"/>
      <c r="E28" s="78"/>
      <c r="F28" s="78"/>
      <c r="G28" s="78"/>
      <c r="H28" s="78"/>
      <c r="I28" s="76">
        <v>4</v>
      </c>
      <c r="J28" s="79"/>
      <c r="K28" s="90" t="s">
        <v>297</v>
      </c>
      <c r="L28" s="115"/>
      <c r="M28" s="36"/>
      <c r="N28" s="1" t="str">
        <f t="shared" si="1"/>
        <v>70020301-10</v>
      </c>
      <c r="O28" s="1">
        <v>1</v>
      </c>
      <c r="P28" s="1">
        <v>70020301</v>
      </c>
      <c r="Q28" s="1" t="s">
        <v>122</v>
      </c>
      <c r="R28" s="1" t="s">
        <v>122</v>
      </c>
      <c r="S28" s="1" t="s">
        <v>122</v>
      </c>
      <c r="T28" s="1" t="s">
        <v>122</v>
      </c>
      <c r="U28" s="1" t="s">
        <v>319</v>
      </c>
      <c r="V28" s="1">
        <v>10000885</v>
      </c>
      <c r="W28" s="81">
        <v>44736</v>
      </c>
      <c r="X28" s="1">
        <v>3</v>
      </c>
      <c r="AA28" s="1">
        <v>1</v>
      </c>
      <c r="AD28" s="33" t="str">
        <f t="shared" si="0"/>
        <v>70020301-10</v>
      </c>
      <c r="AG28" s="18" t="s">
        <v>23</v>
      </c>
      <c r="AH28" s="1">
        <v>20</v>
      </c>
      <c r="AI28" s="1"/>
      <c r="AJ28" s="1">
        <v>25</v>
      </c>
      <c r="AK28" s="1">
        <v>50</v>
      </c>
    </row>
    <row r="29" spans="1:37" ht="21">
      <c r="A29" s="76" t="s">
        <v>343</v>
      </c>
      <c r="B29" s="76" t="s">
        <v>200</v>
      </c>
      <c r="C29" s="78"/>
      <c r="D29" s="78"/>
      <c r="E29" s="78"/>
      <c r="F29" s="78"/>
      <c r="G29" s="78"/>
      <c r="H29" s="78"/>
      <c r="I29" s="78"/>
      <c r="J29" s="79">
        <v>2</v>
      </c>
      <c r="K29" s="90" t="s">
        <v>297</v>
      </c>
      <c r="L29" s="115"/>
      <c r="M29" s="36"/>
      <c r="N29" s="1" t="str">
        <f t="shared" si="1"/>
        <v>80020300-10</v>
      </c>
      <c r="O29" s="1">
        <v>1</v>
      </c>
      <c r="P29" s="1">
        <v>80020300</v>
      </c>
      <c r="Q29" s="1" t="s">
        <v>122</v>
      </c>
      <c r="R29" s="1" t="s">
        <v>122</v>
      </c>
      <c r="S29" s="1" t="s">
        <v>122</v>
      </c>
      <c r="T29" s="1" t="s">
        <v>122</v>
      </c>
      <c r="U29" s="1" t="s">
        <v>191</v>
      </c>
      <c r="V29" s="1">
        <v>10000889</v>
      </c>
      <c r="W29" s="81">
        <v>44730</v>
      </c>
      <c r="X29" s="1" t="s">
        <v>344</v>
      </c>
      <c r="AA29" s="1">
        <v>1</v>
      </c>
      <c r="AD29" s="33" t="str">
        <f t="shared" si="0"/>
        <v>80020300-10</v>
      </c>
      <c r="AG29" s="18" t="s">
        <v>23</v>
      </c>
      <c r="AH29" s="1">
        <v>21</v>
      </c>
      <c r="AI29" s="1"/>
      <c r="AJ29" s="1">
        <v>25</v>
      </c>
      <c r="AK29" s="1">
        <v>50</v>
      </c>
    </row>
    <row r="30" spans="1:37" ht="16">
      <c r="A30" s="68"/>
      <c r="B30" s="68"/>
      <c r="C30" s="68"/>
      <c r="D30" s="68"/>
      <c r="E30" s="68"/>
      <c r="F30" s="68"/>
      <c r="G30" s="68"/>
      <c r="H30" s="68"/>
      <c r="I30" s="68"/>
      <c r="J30" s="68"/>
      <c r="L30" s="36"/>
      <c r="M30" s="36"/>
      <c r="V30" s="1"/>
      <c r="W30" s="1"/>
      <c r="X30" s="1"/>
      <c r="Y30" s="1"/>
      <c r="Z30" s="1"/>
      <c r="AD30" s="33" t="str">
        <f t="shared" si="0"/>
        <v/>
      </c>
    </row>
    <row r="31" spans="1:37" ht="16">
      <c r="A31" s="68"/>
      <c r="B31" s="68"/>
      <c r="C31" s="68"/>
      <c r="D31" s="68"/>
      <c r="E31" s="68"/>
      <c r="F31" s="68"/>
      <c r="G31" s="68"/>
      <c r="H31" s="68"/>
      <c r="I31" s="68"/>
      <c r="J31" s="68"/>
      <c r="L31" s="36"/>
      <c r="M31" s="36"/>
      <c r="AD31" s="33" t="str">
        <f t="shared" si="0"/>
        <v/>
      </c>
    </row>
    <row r="32" spans="1:37" ht="21">
      <c r="A32" s="40" t="s">
        <v>96</v>
      </c>
      <c r="B32" s="42"/>
      <c r="C32" s="42"/>
      <c r="D32" s="42">
        <v>4</v>
      </c>
      <c r="E32" s="42">
        <v>7</v>
      </c>
      <c r="F32" s="42">
        <v>4</v>
      </c>
      <c r="G32" s="42">
        <v>4</v>
      </c>
      <c r="H32" s="42">
        <v>3</v>
      </c>
      <c r="I32" s="42">
        <v>3</v>
      </c>
      <c r="J32" s="42">
        <v>2</v>
      </c>
      <c r="L32" s="36"/>
      <c r="M32" s="36"/>
      <c r="AD32" s="33" t="str">
        <f t="shared" si="0"/>
        <v/>
      </c>
    </row>
    <row r="33" spans="1:37" ht="21">
      <c r="A33" s="40" t="s">
        <v>97</v>
      </c>
      <c r="B33" s="42"/>
      <c r="C33" s="42"/>
      <c r="D33" s="42">
        <v>4</v>
      </c>
      <c r="E33" s="42">
        <v>8</v>
      </c>
      <c r="F33" s="42">
        <v>4</v>
      </c>
      <c r="G33" s="42">
        <v>4</v>
      </c>
      <c r="H33" s="42">
        <v>4</v>
      </c>
      <c r="I33" s="42">
        <v>4</v>
      </c>
      <c r="J33" s="42">
        <v>2</v>
      </c>
      <c r="L33" s="36"/>
      <c r="M33" s="36"/>
      <c r="AD33" s="33" t="str">
        <f t="shared" si="0"/>
        <v/>
      </c>
    </row>
    <row r="34" spans="1:37" ht="13">
      <c r="L34" s="36"/>
      <c r="M34" s="36"/>
      <c r="N34" s="70" t="s">
        <v>144</v>
      </c>
      <c r="O34" s="71"/>
      <c r="P34" s="71"/>
      <c r="Q34" s="71"/>
      <c r="R34" s="71"/>
      <c r="S34" s="71"/>
      <c r="AJ34" s="70"/>
      <c r="AK34" s="70"/>
    </row>
    <row r="35" spans="1:37" ht="13">
      <c r="L35" s="36"/>
      <c r="M35" s="36"/>
      <c r="N35" s="33" t="e">
        <f ca="1">_xludf.textjoin(",",TRUE,N3:N19)</f>
        <v>#NAME?</v>
      </c>
    </row>
    <row r="36" spans="1:37" ht="13">
      <c r="L36" s="36"/>
      <c r="M36" s="36"/>
      <c r="N36" s="33" t="e">
        <f ca="1">_xludf.textjoin(",",TRUE,N22:N29)</f>
        <v>#NAME?</v>
      </c>
    </row>
    <row r="37" spans="1:37" ht="13">
      <c r="L37" s="36"/>
      <c r="M37" s="36"/>
    </row>
    <row r="38" spans="1:37" ht="13">
      <c r="L38" s="36"/>
      <c r="M38" s="36"/>
      <c r="N38" s="72" t="s">
        <v>57</v>
      </c>
      <c r="O38" s="73"/>
      <c r="P38" s="73"/>
      <c r="Q38" s="73"/>
      <c r="R38" s="73"/>
      <c r="S38" s="73"/>
      <c r="AJ38" s="72"/>
      <c r="AK38" s="72"/>
    </row>
    <row r="39" spans="1:37" ht="13">
      <c r="L39" s="36"/>
      <c r="M39" s="36"/>
      <c r="N39" s="33" t="e">
        <f ca="1">_xludf.textjoin(",",TRUE,AD3:AD19)</f>
        <v>#NAME?</v>
      </c>
    </row>
    <row r="40" spans="1:37" ht="13">
      <c r="L40" s="36"/>
      <c r="M40" s="36"/>
      <c r="N40" s="33" t="e">
        <f ca="1">_xludf.textjoin(",",TRUE,AD22:AD29)</f>
        <v>#NAME?</v>
      </c>
    </row>
    <row r="41" spans="1:37" ht="13">
      <c r="L41" s="36"/>
      <c r="M41" s="36"/>
    </row>
    <row r="42" spans="1:37" ht="13">
      <c r="L42" s="36"/>
      <c r="M42" s="36"/>
    </row>
    <row r="43" spans="1:37" ht="13">
      <c r="L43" s="36"/>
      <c r="M43" s="36"/>
    </row>
    <row r="44" spans="1:37" ht="13">
      <c r="L44" s="36"/>
      <c r="M44" s="36"/>
    </row>
    <row r="45" spans="1:37" ht="13">
      <c r="L45" s="36"/>
      <c r="M45" s="36"/>
    </row>
    <row r="46" spans="1:37" ht="13">
      <c r="L46" s="36"/>
      <c r="M46" s="36"/>
    </row>
    <row r="47" spans="1:37" ht="13">
      <c r="L47" s="36"/>
      <c r="M47" s="36"/>
    </row>
    <row r="48" spans="1:37" ht="13">
      <c r="L48" s="36"/>
      <c r="M48" s="36"/>
    </row>
    <row r="49" spans="12:13" ht="13">
      <c r="L49" s="36"/>
      <c r="M49" s="36"/>
    </row>
    <row r="50" spans="12:13" ht="13">
      <c r="L50" s="36"/>
      <c r="M50" s="36"/>
    </row>
    <row r="51" spans="12:13" ht="13">
      <c r="L51" s="36"/>
      <c r="M51" s="36"/>
    </row>
    <row r="52" spans="12:13" ht="13">
      <c r="L52" s="36"/>
      <c r="M52" s="36"/>
    </row>
    <row r="53" spans="12:13" ht="13">
      <c r="L53" s="36"/>
      <c r="M53" s="36"/>
    </row>
    <row r="54" spans="12:13" ht="13">
      <c r="L54" s="36"/>
      <c r="M54" s="36"/>
    </row>
    <row r="55" spans="12:13" ht="13">
      <c r="L55" s="36"/>
      <c r="M55" s="36"/>
    </row>
    <row r="56" spans="12:13" ht="13">
      <c r="L56" s="36"/>
      <c r="M56" s="36"/>
    </row>
    <row r="57" spans="12:13" ht="13">
      <c r="L57" s="36"/>
      <c r="M57" s="36"/>
    </row>
    <row r="58" spans="12:13" ht="13">
      <c r="L58" s="36"/>
      <c r="M58" s="36"/>
    </row>
    <row r="59" spans="12:13" ht="13">
      <c r="L59" s="36"/>
      <c r="M59" s="36"/>
    </row>
    <row r="60" spans="12:13" ht="13">
      <c r="L60" s="36"/>
      <c r="M60" s="36"/>
    </row>
    <row r="61" spans="12:13" ht="13">
      <c r="L61" s="36"/>
      <c r="M61" s="36"/>
    </row>
    <row r="62" spans="12:13" ht="13">
      <c r="L62" s="36"/>
      <c r="M62" s="36"/>
    </row>
    <row r="63" spans="12:13" ht="13">
      <c r="L63" s="36"/>
      <c r="M63" s="36"/>
    </row>
    <row r="64" spans="12:13" ht="13">
      <c r="L64" s="36"/>
      <c r="M64" s="36"/>
    </row>
    <row r="65" spans="12:13" ht="13">
      <c r="L65" s="36"/>
      <c r="M65" s="36"/>
    </row>
    <row r="66" spans="12:13" ht="13">
      <c r="L66" s="36"/>
      <c r="M66" s="36"/>
    </row>
    <row r="67" spans="12:13" ht="13">
      <c r="L67" s="36"/>
      <c r="M67" s="36"/>
    </row>
    <row r="68" spans="12:13" ht="13">
      <c r="L68" s="36"/>
      <c r="M68" s="36"/>
    </row>
    <row r="69" spans="12:13" ht="13">
      <c r="L69" s="36"/>
      <c r="M69" s="36"/>
    </row>
    <row r="70" spans="12:13" ht="13">
      <c r="L70" s="36"/>
      <c r="M70" s="36"/>
    </row>
    <row r="71" spans="12:13" ht="13">
      <c r="L71" s="36"/>
      <c r="M71" s="36"/>
    </row>
    <row r="72" spans="12:13" ht="13">
      <c r="L72" s="36"/>
      <c r="M72" s="36"/>
    </row>
    <row r="73" spans="12:13" ht="13">
      <c r="L73" s="36"/>
      <c r="M73" s="36"/>
    </row>
    <row r="74" spans="12:13" ht="13">
      <c r="L74" s="36"/>
      <c r="M74" s="36"/>
    </row>
    <row r="75" spans="12:13" ht="13">
      <c r="L75" s="36"/>
      <c r="M75" s="36"/>
    </row>
    <row r="76" spans="12:13" ht="13">
      <c r="L76" s="36"/>
      <c r="M76" s="36"/>
    </row>
    <row r="77" spans="12:13" ht="13">
      <c r="L77" s="36"/>
      <c r="M77" s="36"/>
    </row>
    <row r="78" spans="12:13" ht="13">
      <c r="L78" s="36"/>
      <c r="M78" s="36"/>
    </row>
    <row r="79" spans="12:13" ht="13">
      <c r="L79" s="36"/>
      <c r="M79" s="36"/>
    </row>
    <row r="80" spans="12:13" ht="13">
      <c r="L80" s="36"/>
      <c r="M80" s="36"/>
    </row>
    <row r="81" spans="12:13" ht="13">
      <c r="L81" s="36"/>
      <c r="M81" s="36"/>
    </row>
    <row r="82" spans="12:13" ht="13">
      <c r="L82" s="36"/>
      <c r="M82" s="36"/>
    </row>
    <row r="83" spans="12:13" ht="13">
      <c r="L83" s="36"/>
      <c r="M83" s="36"/>
    </row>
    <row r="84" spans="12:13" ht="13">
      <c r="L84" s="36"/>
      <c r="M84" s="36"/>
    </row>
    <row r="85" spans="12:13" ht="13">
      <c r="L85" s="36"/>
      <c r="M85" s="36"/>
    </row>
    <row r="86" spans="12:13" ht="13">
      <c r="L86" s="36"/>
      <c r="M86" s="36"/>
    </row>
    <row r="87" spans="12:13" ht="13">
      <c r="L87" s="36"/>
      <c r="M87" s="36"/>
    </row>
    <row r="88" spans="12:13" ht="13">
      <c r="L88" s="36"/>
      <c r="M88" s="36"/>
    </row>
    <row r="89" spans="12:13" ht="13">
      <c r="L89" s="36"/>
      <c r="M89" s="36"/>
    </row>
    <row r="90" spans="12:13" ht="13">
      <c r="L90" s="36"/>
      <c r="M90" s="36"/>
    </row>
    <row r="91" spans="12:13" ht="13">
      <c r="L91" s="36"/>
      <c r="M91" s="36"/>
    </row>
    <row r="92" spans="12:13" ht="13">
      <c r="L92" s="36"/>
      <c r="M92" s="36"/>
    </row>
    <row r="93" spans="12:13" ht="13">
      <c r="L93" s="36"/>
      <c r="M93" s="36"/>
    </row>
    <row r="94" spans="12:13" ht="13">
      <c r="L94" s="36"/>
      <c r="M94" s="36"/>
    </row>
    <row r="95" spans="12:13" ht="13">
      <c r="L95" s="36"/>
      <c r="M95" s="36"/>
    </row>
    <row r="96" spans="12:13" ht="13">
      <c r="L96" s="36"/>
      <c r="M96" s="36"/>
    </row>
    <row r="97" spans="12:13" ht="13">
      <c r="L97" s="36"/>
      <c r="M97" s="36"/>
    </row>
    <row r="98" spans="12:13" ht="13">
      <c r="L98" s="36"/>
      <c r="M98" s="36"/>
    </row>
    <row r="99" spans="12:13" ht="13">
      <c r="L99" s="36"/>
      <c r="M99" s="36"/>
    </row>
    <row r="100" spans="12:13" ht="13">
      <c r="L100" s="36"/>
      <c r="M100" s="36"/>
    </row>
    <row r="101" spans="12:13" ht="13">
      <c r="L101" s="36"/>
      <c r="M101" s="36"/>
    </row>
    <row r="102" spans="12:13" ht="13">
      <c r="L102" s="36"/>
      <c r="M102" s="36"/>
    </row>
    <row r="103" spans="12:13" ht="13">
      <c r="L103" s="36"/>
      <c r="M103" s="36"/>
    </row>
    <row r="104" spans="12:13" ht="13">
      <c r="L104" s="36"/>
      <c r="M104" s="36"/>
    </row>
    <row r="105" spans="12:13" ht="13">
      <c r="L105" s="36"/>
      <c r="M105" s="36"/>
    </row>
    <row r="106" spans="12:13" ht="13">
      <c r="L106" s="36"/>
      <c r="M106" s="36"/>
    </row>
    <row r="107" spans="12:13" ht="13">
      <c r="L107" s="36"/>
      <c r="M107" s="36"/>
    </row>
    <row r="108" spans="12:13" ht="13">
      <c r="L108" s="36"/>
      <c r="M108" s="36"/>
    </row>
    <row r="109" spans="12:13" ht="13">
      <c r="L109" s="36"/>
      <c r="M109" s="36"/>
    </row>
    <row r="110" spans="12:13" ht="13">
      <c r="L110" s="36"/>
      <c r="M110" s="36"/>
    </row>
    <row r="111" spans="12:13" ht="13">
      <c r="L111" s="36"/>
      <c r="M111" s="36"/>
    </row>
    <row r="112" spans="12:13" ht="13">
      <c r="L112" s="36"/>
      <c r="M112" s="36"/>
    </row>
    <row r="113" spans="12:13" ht="13">
      <c r="L113" s="36"/>
      <c r="M113" s="36"/>
    </row>
    <row r="114" spans="12:13" ht="13">
      <c r="L114" s="36"/>
      <c r="M114" s="36"/>
    </row>
    <row r="115" spans="12:13" ht="13">
      <c r="L115" s="36"/>
      <c r="M115" s="36"/>
    </row>
    <row r="116" spans="12:13" ht="13">
      <c r="L116" s="36"/>
      <c r="M116" s="36"/>
    </row>
    <row r="117" spans="12:13" ht="13">
      <c r="L117" s="36"/>
      <c r="M117" s="36"/>
    </row>
    <row r="118" spans="12:13" ht="13">
      <c r="L118" s="36"/>
      <c r="M118" s="36"/>
    </row>
    <row r="119" spans="12:13" ht="13">
      <c r="L119" s="36"/>
      <c r="M119" s="36"/>
    </row>
    <row r="120" spans="12:13" ht="13">
      <c r="L120" s="36"/>
      <c r="M120" s="36"/>
    </row>
    <row r="121" spans="12:13" ht="13">
      <c r="L121" s="36"/>
      <c r="M121" s="36"/>
    </row>
    <row r="122" spans="12:13" ht="13">
      <c r="L122" s="36"/>
      <c r="M122" s="36"/>
    </row>
    <row r="123" spans="12:13" ht="13">
      <c r="L123" s="36"/>
      <c r="M123" s="36"/>
    </row>
    <row r="124" spans="12:13" ht="13">
      <c r="L124" s="36"/>
      <c r="M124" s="36"/>
    </row>
    <row r="125" spans="12:13" ht="13">
      <c r="L125" s="36"/>
      <c r="M125" s="36"/>
    </row>
    <row r="126" spans="12:13" ht="13">
      <c r="L126" s="36"/>
      <c r="M126" s="36"/>
    </row>
    <row r="127" spans="12:13" ht="13">
      <c r="L127" s="36"/>
      <c r="M127" s="36"/>
    </row>
    <row r="128" spans="12:13" ht="13">
      <c r="L128" s="36"/>
      <c r="M128" s="36"/>
    </row>
    <row r="129" spans="12:13" ht="13">
      <c r="L129" s="36"/>
      <c r="M129" s="36"/>
    </row>
    <row r="130" spans="12:13" ht="13">
      <c r="L130" s="36"/>
      <c r="M130" s="36"/>
    </row>
    <row r="131" spans="12:13" ht="13">
      <c r="L131" s="36"/>
      <c r="M131" s="36"/>
    </row>
    <row r="132" spans="12:13" ht="13">
      <c r="L132" s="36"/>
      <c r="M132" s="36"/>
    </row>
    <row r="133" spans="12:13" ht="13">
      <c r="L133" s="36"/>
      <c r="M133" s="36"/>
    </row>
    <row r="134" spans="12:13" ht="13">
      <c r="L134" s="36"/>
      <c r="M134" s="36"/>
    </row>
    <row r="135" spans="12:13" ht="13">
      <c r="L135" s="36"/>
      <c r="M135" s="36"/>
    </row>
    <row r="136" spans="12:13" ht="13">
      <c r="L136" s="36"/>
      <c r="M136" s="36"/>
    </row>
    <row r="137" spans="12:13" ht="13">
      <c r="L137" s="36"/>
      <c r="M137" s="36"/>
    </row>
    <row r="138" spans="12:13" ht="13">
      <c r="L138" s="36"/>
      <c r="M138" s="36"/>
    </row>
    <row r="139" spans="12:13" ht="13">
      <c r="L139" s="36"/>
      <c r="M139" s="36"/>
    </row>
    <row r="140" spans="12:13" ht="13">
      <c r="L140" s="36"/>
      <c r="M140" s="36"/>
    </row>
    <row r="141" spans="12:13" ht="13">
      <c r="L141" s="36"/>
      <c r="M141" s="36"/>
    </row>
    <row r="142" spans="12:13" ht="13">
      <c r="L142" s="36"/>
      <c r="M142" s="36"/>
    </row>
    <row r="143" spans="12:13" ht="13">
      <c r="L143" s="36"/>
      <c r="M143" s="36"/>
    </row>
    <row r="144" spans="12:13" ht="13">
      <c r="L144" s="36"/>
      <c r="M144" s="36"/>
    </row>
    <row r="145" spans="12:13" ht="13">
      <c r="L145" s="36"/>
      <c r="M145" s="36"/>
    </row>
    <row r="146" spans="12:13" ht="13">
      <c r="L146" s="36"/>
      <c r="M146" s="36"/>
    </row>
    <row r="147" spans="12:13" ht="13">
      <c r="L147" s="36"/>
      <c r="M147" s="36"/>
    </row>
    <row r="148" spans="12:13" ht="13">
      <c r="L148" s="36"/>
      <c r="M148" s="36"/>
    </row>
    <row r="149" spans="12:13" ht="13">
      <c r="L149" s="36"/>
      <c r="M149" s="36"/>
    </row>
    <row r="150" spans="12:13" ht="13">
      <c r="L150" s="36"/>
      <c r="M150" s="36"/>
    </row>
    <row r="151" spans="12:13" ht="13">
      <c r="L151" s="36"/>
      <c r="M151" s="36"/>
    </row>
    <row r="152" spans="12:13" ht="13">
      <c r="L152" s="36"/>
      <c r="M152" s="36"/>
    </row>
    <row r="153" spans="12:13" ht="13">
      <c r="L153" s="36"/>
      <c r="M153" s="36"/>
    </row>
    <row r="154" spans="12:13" ht="13">
      <c r="L154" s="36"/>
      <c r="M154" s="36"/>
    </row>
    <row r="155" spans="12:13" ht="13">
      <c r="L155" s="36"/>
      <c r="M155" s="36"/>
    </row>
    <row r="156" spans="12:13" ht="13">
      <c r="L156" s="36"/>
      <c r="M156" s="36"/>
    </row>
    <row r="157" spans="12:13" ht="13">
      <c r="L157" s="36"/>
      <c r="M157" s="36"/>
    </row>
    <row r="158" spans="12:13" ht="13">
      <c r="L158" s="36"/>
      <c r="M158" s="36"/>
    </row>
    <row r="159" spans="12:13" ht="13">
      <c r="L159" s="36"/>
      <c r="M159" s="36"/>
    </row>
    <row r="160" spans="12:13" ht="13">
      <c r="L160" s="36"/>
      <c r="M160" s="36"/>
    </row>
    <row r="161" spans="12:13" ht="13">
      <c r="L161" s="36"/>
      <c r="M161" s="36"/>
    </row>
    <row r="162" spans="12:13" ht="13">
      <c r="L162" s="36"/>
      <c r="M162" s="36"/>
    </row>
    <row r="163" spans="12:13" ht="13">
      <c r="L163" s="36"/>
      <c r="M163" s="36"/>
    </row>
    <row r="164" spans="12:13" ht="13">
      <c r="L164" s="36"/>
      <c r="M164" s="36"/>
    </row>
    <row r="165" spans="12:13" ht="13">
      <c r="L165" s="36"/>
      <c r="M165" s="36"/>
    </row>
    <row r="166" spans="12:13" ht="13">
      <c r="L166" s="36"/>
      <c r="M166" s="36"/>
    </row>
    <row r="167" spans="12:13" ht="13">
      <c r="L167" s="36"/>
      <c r="M167" s="36"/>
    </row>
    <row r="168" spans="12:13" ht="13">
      <c r="L168" s="36"/>
      <c r="M168" s="36"/>
    </row>
    <row r="169" spans="12:13" ht="13">
      <c r="L169" s="36"/>
      <c r="M169" s="36"/>
    </row>
    <row r="170" spans="12:13" ht="13">
      <c r="L170" s="36"/>
      <c r="M170" s="36"/>
    </row>
    <row r="171" spans="12:13" ht="13">
      <c r="L171" s="36"/>
      <c r="M171" s="36"/>
    </row>
    <row r="172" spans="12:13" ht="13">
      <c r="L172" s="36"/>
      <c r="M172" s="36"/>
    </row>
    <row r="173" spans="12:13" ht="13">
      <c r="L173" s="36"/>
      <c r="M173" s="36"/>
    </row>
    <row r="174" spans="12:13" ht="13">
      <c r="L174" s="36"/>
      <c r="M174" s="36"/>
    </row>
    <row r="175" spans="12:13" ht="13">
      <c r="L175" s="36"/>
      <c r="M175" s="36"/>
    </row>
    <row r="176" spans="12:13" ht="13">
      <c r="L176" s="36"/>
      <c r="M176" s="36"/>
    </row>
    <row r="177" spans="12:13" ht="13">
      <c r="L177" s="36"/>
      <c r="M177" s="36"/>
    </row>
    <row r="178" spans="12:13" ht="13">
      <c r="L178" s="36"/>
      <c r="M178" s="36"/>
    </row>
    <row r="179" spans="12:13" ht="13">
      <c r="L179" s="36"/>
      <c r="M179" s="36"/>
    </row>
    <row r="180" spans="12:13" ht="13">
      <c r="L180" s="36"/>
      <c r="M180" s="36"/>
    </row>
    <row r="181" spans="12:13" ht="13">
      <c r="L181" s="36"/>
      <c r="M181" s="36"/>
    </row>
    <row r="182" spans="12:13" ht="13">
      <c r="L182" s="36"/>
      <c r="M182" s="36"/>
    </row>
    <row r="183" spans="12:13" ht="13">
      <c r="L183" s="36"/>
      <c r="M183" s="36"/>
    </row>
    <row r="184" spans="12:13" ht="13">
      <c r="L184" s="36"/>
      <c r="M184" s="36"/>
    </row>
    <row r="185" spans="12:13" ht="13">
      <c r="L185" s="36"/>
      <c r="M185" s="36"/>
    </row>
    <row r="186" spans="12:13" ht="13">
      <c r="L186" s="36"/>
      <c r="M186" s="36"/>
    </row>
    <row r="187" spans="12:13" ht="13">
      <c r="L187" s="36"/>
      <c r="M187" s="36"/>
    </row>
    <row r="188" spans="12:13" ht="13">
      <c r="L188" s="36"/>
      <c r="M188" s="36"/>
    </row>
    <row r="189" spans="12:13" ht="13">
      <c r="L189" s="36"/>
      <c r="M189" s="36"/>
    </row>
    <row r="190" spans="12:13" ht="13">
      <c r="L190" s="36"/>
      <c r="M190" s="36"/>
    </row>
    <row r="191" spans="12:13" ht="13">
      <c r="L191" s="36"/>
      <c r="M191" s="36"/>
    </row>
    <row r="192" spans="12:13" ht="13">
      <c r="L192" s="36"/>
      <c r="M192" s="36"/>
    </row>
    <row r="193" spans="12:13" ht="13">
      <c r="L193" s="36"/>
      <c r="M193" s="36"/>
    </row>
    <row r="194" spans="12:13" ht="13">
      <c r="L194" s="36"/>
      <c r="M194" s="36"/>
    </row>
    <row r="195" spans="12:13" ht="13">
      <c r="L195" s="36"/>
      <c r="M195" s="36"/>
    </row>
    <row r="196" spans="12:13" ht="13">
      <c r="L196" s="36"/>
      <c r="M196" s="36"/>
    </row>
    <row r="197" spans="12:13" ht="13">
      <c r="L197" s="36"/>
      <c r="M197" s="36"/>
    </row>
    <row r="198" spans="12:13" ht="13">
      <c r="L198" s="36"/>
      <c r="M198" s="36"/>
    </row>
    <row r="199" spans="12:13" ht="13">
      <c r="L199" s="36"/>
      <c r="M199" s="36"/>
    </row>
    <row r="200" spans="12:13" ht="13">
      <c r="L200" s="36"/>
      <c r="M200" s="36"/>
    </row>
    <row r="201" spans="12:13" ht="13">
      <c r="L201" s="36"/>
      <c r="M201" s="36"/>
    </row>
    <row r="202" spans="12:13" ht="13">
      <c r="L202" s="36"/>
      <c r="M202" s="36"/>
    </row>
    <row r="203" spans="12:13" ht="13">
      <c r="L203" s="36"/>
      <c r="M203" s="36"/>
    </row>
    <row r="204" spans="12:13" ht="13">
      <c r="L204" s="36"/>
      <c r="M204" s="36"/>
    </row>
    <row r="205" spans="12:13" ht="13">
      <c r="L205" s="36"/>
      <c r="M205" s="36"/>
    </row>
    <row r="206" spans="12:13" ht="13">
      <c r="L206" s="36"/>
      <c r="M206" s="36"/>
    </row>
    <row r="207" spans="12:13" ht="13">
      <c r="L207" s="36"/>
      <c r="M207" s="36"/>
    </row>
    <row r="208" spans="12:13" ht="13">
      <c r="L208" s="36"/>
      <c r="M208" s="36"/>
    </row>
    <row r="209" spans="12:13" ht="13">
      <c r="L209" s="36"/>
      <c r="M209" s="36"/>
    </row>
    <row r="210" spans="12:13" ht="13">
      <c r="L210" s="36"/>
      <c r="M210" s="36"/>
    </row>
    <row r="211" spans="12:13" ht="13">
      <c r="L211" s="36"/>
      <c r="M211" s="36"/>
    </row>
    <row r="212" spans="12:13" ht="13">
      <c r="L212" s="36"/>
      <c r="M212" s="36"/>
    </row>
    <row r="213" spans="12:13" ht="13">
      <c r="L213" s="36"/>
      <c r="M213" s="36"/>
    </row>
    <row r="214" spans="12:13" ht="13">
      <c r="L214" s="36"/>
      <c r="M214" s="36"/>
    </row>
    <row r="215" spans="12:13" ht="13">
      <c r="L215" s="36"/>
      <c r="M215" s="36"/>
    </row>
    <row r="216" spans="12:13" ht="13">
      <c r="L216" s="36"/>
      <c r="M216" s="36"/>
    </row>
    <row r="217" spans="12:13" ht="13">
      <c r="L217" s="36"/>
      <c r="M217" s="36"/>
    </row>
    <row r="218" spans="12:13" ht="13">
      <c r="L218" s="36"/>
      <c r="M218" s="36"/>
    </row>
    <row r="219" spans="12:13" ht="13">
      <c r="L219" s="36"/>
      <c r="M219" s="36"/>
    </row>
    <row r="220" spans="12:13" ht="13">
      <c r="L220" s="36"/>
      <c r="M220" s="36"/>
    </row>
    <row r="221" spans="12:13" ht="13">
      <c r="L221" s="36"/>
      <c r="M221" s="36"/>
    </row>
    <row r="222" spans="12:13" ht="13">
      <c r="L222" s="36"/>
      <c r="M222" s="36"/>
    </row>
    <row r="223" spans="12:13" ht="13">
      <c r="L223" s="36"/>
      <c r="M223" s="36"/>
    </row>
    <row r="224" spans="12:13" ht="13">
      <c r="L224" s="36"/>
      <c r="M224" s="36"/>
    </row>
    <row r="225" spans="12:13" ht="13">
      <c r="L225" s="36"/>
      <c r="M225" s="36"/>
    </row>
    <row r="226" spans="12:13" ht="13">
      <c r="L226" s="36"/>
      <c r="M226" s="36"/>
    </row>
    <row r="227" spans="12:13" ht="13">
      <c r="L227" s="36"/>
      <c r="M227" s="36"/>
    </row>
    <row r="228" spans="12:13" ht="13">
      <c r="L228" s="36"/>
      <c r="M228" s="36"/>
    </row>
    <row r="229" spans="12:13" ht="13">
      <c r="L229" s="36"/>
      <c r="M229" s="36"/>
    </row>
    <row r="230" spans="12:13" ht="13">
      <c r="L230" s="36"/>
      <c r="M230" s="36"/>
    </row>
    <row r="231" spans="12:13" ht="13">
      <c r="L231" s="36"/>
      <c r="M231" s="36"/>
    </row>
    <row r="232" spans="12:13" ht="13">
      <c r="L232" s="36"/>
      <c r="M232" s="36"/>
    </row>
    <row r="233" spans="12:13" ht="13">
      <c r="L233" s="36"/>
      <c r="M233" s="36"/>
    </row>
    <row r="234" spans="12:13" ht="13">
      <c r="L234" s="36"/>
      <c r="M234" s="36"/>
    </row>
    <row r="235" spans="12:13" ht="13">
      <c r="L235" s="36"/>
      <c r="M235" s="36"/>
    </row>
    <row r="236" spans="12:13" ht="13">
      <c r="L236" s="36"/>
      <c r="M236" s="36"/>
    </row>
    <row r="237" spans="12:13" ht="13">
      <c r="L237" s="36"/>
      <c r="M237" s="36"/>
    </row>
    <row r="238" spans="12:13" ht="13">
      <c r="L238" s="36"/>
      <c r="M238" s="36"/>
    </row>
    <row r="239" spans="12:13" ht="13">
      <c r="L239" s="36"/>
      <c r="M239" s="36"/>
    </row>
    <row r="240" spans="12:13" ht="13">
      <c r="L240" s="36"/>
      <c r="M240" s="36"/>
    </row>
    <row r="241" spans="12:13" ht="13">
      <c r="L241" s="36"/>
      <c r="M241" s="36"/>
    </row>
    <row r="242" spans="12:13" ht="13">
      <c r="L242" s="36"/>
      <c r="M242" s="36"/>
    </row>
    <row r="243" spans="12:13" ht="13">
      <c r="L243" s="36"/>
      <c r="M243" s="36"/>
    </row>
    <row r="244" spans="12:13" ht="13">
      <c r="L244" s="36"/>
      <c r="M244" s="36"/>
    </row>
    <row r="245" spans="12:13" ht="13">
      <c r="L245" s="36"/>
      <c r="M245" s="36"/>
    </row>
    <row r="246" spans="12:13" ht="13">
      <c r="L246" s="36"/>
      <c r="M246" s="36"/>
    </row>
    <row r="247" spans="12:13" ht="13">
      <c r="L247" s="36"/>
      <c r="M247" s="36"/>
    </row>
    <row r="248" spans="12:13" ht="13">
      <c r="L248" s="36"/>
      <c r="M248" s="36"/>
    </row>
    <row r="249" spans="12:13" ht="13">
      <c r="L249" s="36"/>
      <c r="M249" s="36"/>
    </row>
    <row r="250" spans="12:13" ht="13">
      <c r="L250" s="36"/>
      <c r="M250" s="36"/>
    </row>
    <row r="251" spans="12:13" ht="13">
      <c r="L251" s="36"/>
      <c r="M251" s="36"/>
    </row>
    <row r="252" spans="12:13" ht="13">
      <c r="L252" s="36"/>
      <c r="M252" s="36"/>
    </row>
    <row r="253" spans="12:13" ht="13">
      <c r="L253" s="36"/>
      <c r="M253" s="36"/>
    </row>
    <row r="254" spans="12:13" ht="13">
      <c r="L254" s="36"/>
      <c r="M254" s="36"/>
    </row>
    <row r="255" spans="12:13" ht="13">
      <c r="L255" s="36"/>
      <c r="M255" s="36"/>
    </row>
    <row r="256" spans="12:13" ht="13">
      <c r="L256" s="36"/>
      <c r="M256" s="36"/>
    </row>
    <row r="257" spans="12:13" ht="13">
      <c r="L257" s="36"/>
      <c r="M257" s="36"/>
    </row>
    <row r="258" spans="12:13" ht="13">
      <c r="L258" s="36"/>
      <c r="M258" s="36"/>
    </row>
    <row r="259" spans="12:13" ht="13">
      <c r="L259" s="36"/>
      <c r="M259" s="36"/>
    </row>
    <row r="260" spans="12:13" ht="13">
      <c r="L260" s="36"/>
      <c r="M260" s="36"/>
    </row>
    <row r="261" spans="12:13" ht="13">
      <c r="L261" s="36"/>
      <c r="M261" s="36"/>
    </row>
    <row r="262" spans="12:13" ht="13">
      <c r="L262" s="36"/>
      <c r="M262" s="36"/>
    </row>
    <row r="263" spans="12:13" ht="13">
      <c r="L263" s="36"/>
      <c r="M263" s="36"/>
    </row>
    <row r="264" spans="12:13" ht="13">
      <c r="L264" s="36"/>
      <c r="M264" s="36"/>
    </row>
    <row r="265" spans="12:13" ht="13">
      <c r="L265" s="36"/>
      <c r="M265" s="36"/>
    </row>
    <row r="266" spans="12:13" ht="13">
      <c r="L266" s="36"/>
      <c r="M266" s="36"/>
    </row>
    <row r="267" spans="12:13" ht="13">
      <c r="L267" s="36"/>
      <c r="M267" s="36"/>
    </row>
    <row r="268" spans="12:13" ht="13">
      <c r="L268" s="36"/>
      <c r="M268" s="36"/>
    </row>
    <row r="269" spans="12:13" ht="13">
      <c r="L269" s="36"/>
      <c r="M269" s="36"/>
    </row>
    <row r="270" spans="12:13" ht="13">
      <c r="L270" s="36"/>
      <c r="M270" s="36"/>
    </row>
    <row r="271" spans="12:13" ht="13">
      <c r="L271" s="36"/>
      <c r="M271" s="36"/>
    </row>
    <row r="272" spans="12:13" ht="13">
      <c r="L272" s="36"/>
      <c r="M272" s="36"/>
    </row>
    <row r="273" spans="12:13" ht="13">
      <c r="L273" s="36"/>
      <c r="M273" s="36"/>
    </row>
    <row r="274" spans="12:13" ht="13">
      <c r="L274" s="36"/>
      <c r="M274" s="36"/>
    </row>
    <row r="275" spans="12:13" ht="13">
      <c r="L275" s="36"/>
      <c r="M275" s="36"/>
    </row>
    <row r="276" spans="12:13" ht="13">
      <c r="L276" s="36"/>
      <c r="M276" s="36"/>
    </row>
    <row r="277" spans="12:13" ht="13">
      <c r="L277" s="36"/>
      <c r="M277" s="36"/>
    </row>
    <row r="278" spans="12:13" ht="13">
      <c r="L278" s="36"/>
      <c r="M278" s="36"/>
    </row>
    <row r="279" spans="12:13" ht="13">
      <c r="L279" s="36"/>
      <c r="M279" s="36"/>
    </row>
    <row r="280" spans="12:13" ht="13">
      <c r="L280" s="36"/>
      <c r="M280" s="36"/>
    </row>
    <row r="281" spans="12:13" ht="13">
      <c r="L281" s="36"/>
      <c r="M281" s="36"/>
    </row>
    <row r="282" spans="12:13" ht="13">
      <c r="L282" s="36"/>
      <c r="M282" s="36"/>
    </row>
    <row r="283" spans="12:13" ht="13">
      <c r="L283" s="36"/>
      <c r="M283" s="36"/>
    </row>
    <row r="284" spans="12:13" ht="13">
      <c r="L284" s="36"/>
      <c r="M284" s="36"/>
    </row>
    <row r="285" spans="12:13" ht="13">
      <c r="L285" s="36"/>
      <c r="M285" s="36"/>
    </row>
    <row r="286" spans="12:13" ht="13">
      <c r="L286" s="36"/>
      <c r="M286" s="36"/>
    </row>
    <row r="287" spans="12:13" ht="13">
      <c r="L287" s="36"/>
      <c r="M287" s="36"/>
    </row>
    <row r="288" spans="12:13" ht="13">
      <c r="L288" s="36"/>
      <c r="M288" s="36"/>
    </row>
    <row r="289" spans="12:13" ht="13">
      <c r="L289" s="36"/>
      <c r="M289" s="36"/>
    </row>
    <row r="290" spans="12:13" ht="13">
      <c r="L290" s="36"/>
      <c r="M290" s="36"/>
    </row>
    <row r="291" spans="12:13" ht="13">
      <c r="L291" s="36"/>
      <c r="M291" s="36"/>
    </row>
    <row r="292" spans="12:13" ht="13">
      <c r="L292" s="36"/>
      <c r="M292" s="36"/>
    </row>
    <row r="293" spans="12:13" ht="13">
      <c r="L293" s="36"/>
      <c r="M293" s="36"/>
    </row>
    <row r="294" spans="12:13" ht="13">
      <c r="L294" s="36"/>
      <c r="M294" s="36"/>
    </row>
    <row r="295" spans="12:13" ht="13">
      <c r="L295" s="36"/>
      <c r="M295" s="36"/>
    </row>
    <row r="296" spans="12:13" ht="13">
      <c r="L296" s="36"/>
      <c r="M296" s="36"/>
    </row>
    <row r="297" spans="12:13" ht="13">
      <c r="L297" s="36"/>
      <c r="M297" s="36"/>
    </row>
    <row r="298" spans="12:13" ht="13">
      <c r="L298" s="36"/>
      <c r="M298" s="36"/>
    </row>
    <row r="299" spans="12:13" ht="13">
      <c r="L299" s="36"/>
      <c r="M299" s="36"/>
    </row>
    <row r="300" spans="12:13" ht="13">
      <c r="L300" s="36"/>
      <c r="M300" s="36"/>
    </row>
    <row r="301" spans="12:13" ht="13">
      <c r="L301" s="36"/>
      <c r="M301" s="36"/>
    </row>
    <row r="302" spans="12:13" ht="13">
      <c r="L302" s="36"/>
      <c r="M302" s="36"/>
    </row>
    <row r="303" spans="12:13" ht="13">
      <c r="L303" s="36"/>
      <c r="M303" s="36"/>
    </row>
    <row r="304" spans="12:13" ht="13">
      <c r="L304" s="36"/>
      <c r="M304" s="36"/>
    </row>
    <row r="305" spans="12:13" ht="13">
      <c r="L305" s="36"/>
      <c r="M305" s="36"/>
    </row>
    <row r="306" spans="12:13" ht="13">
      <c r="L306" s="36"/>
      <c r="M306" s="36"/>
    </row>
    <row r="307" spans="12:13" ht="13">
      <c r="L307" s="36"/>
      <c r="M307" s="36"/>
    </row>
    <row r="308" spans="12:13" ht="13">
      <c r="L308" s="36"/>
      <c r="M308" s="36"/>
    </row>
    <row r="309" spans="12:13" ht="13">
      <c r="L309" s="36"/>
      <c r="M309" s="36"/>
    </row>
    <row r="310" spans="12:13" ht="13">
      <c r="L310" s="36"/>
      <c r="M310" s="36"/>
    </row>
    <row r="311" spans="12:13" ht="13">
      <c r="L311" s="36"/>
      <c r="M311" s="36"/>
    </row>
    <row r="312" spans="12:13" ht="13">
      <c r="L312" s="36"/>
      <c r="M312" s="36"/>
    </row>
    <row r="313" spans="12:13" ht="13">
      <c r="L313" s="36"/>
      <c r="M313" s="36"/>
    </row>
    <row r="314" spans="12:13" ht="13">
      <c r="L314" s="36"/>
      <c r="M314" s="36"/>
    </row>
    <row r="315" spans="12:13" ht="13">
      <c r="L315" s="36"/>
      <c r="M315" s="36"/>
    </row>
    <row r="316" spans="12:13" ht="13">
      <c r="L316" s="36"/>
      <c r="M316" s="36"/>
    </row>
    <row r="317" spans="12:13" ht="13">
      <c r="L317" s="36"/>
      <c r="M317" s="36"/>
    </row>
    <row r="318" spans="12:13" ht="13">
      <c r="L318" s="36"/>
      <c r="M318" s="36"/>
    </row>
    <row r="319" spans="12:13" ht="13">
      <c r="L319" s="36"/>
      <c r="M319" s="36"/>
    </row>
    <row r="320" spans="12:13" ht="13">
      <c r="L320" s="36"/>
      <c r="M320" s="36"/>
    </row>
    <row r="321" spans="12:13" ht="13">
      <c r="L321" s="36"/>
      <c r="M321" s="36"/>
    </row>
    <row r="322" spans="12:13" ht="13">
      <c r="L322" s="36"/>
      <c r="M322" s="36"/>
    </row>
    <row r="323" spans="12:13" ht="13">
      <c r="L323" s="36"/>
      <c r="M323" s="36"/>
    </row>
    <row r="324" spans="12:13" ht="13">
      <c r="L324" s="36"/>
      <c r="M324" s="36"/>
    </row>
    <row r="325" spans="12:13" ht="13">
      <c r="L325" s="36"/>
      <c r="M325" s="36"/>
    </row>
    <row r="326" spans="12:13" ht="13">
      <c r="L326" s="36"/>
      <c r="M326" s="36"/>
    </row>
    <row r="327" spans="12:13" ht="13">
      <c r="L327" s="36"/>
      <c r="M327" s="36"/>
    </row>
    <row r="328" spans="12:13" ht="13">
      <c r="L328" s="36"/>
      <c r="M328" s="36"/>
    </row>
    <row r="329" spans="12:13" ht="13">
      <c r="L329" s="36"/>
      <c r="M329" s="36"/>
    </row>
    <row r="330" spans="12:13" ht="13">
      <c r="L330" s="36"/>
      <c r="M330" s="36"/>
    </row>
    <row r="331" spans="12:13" ht="13">
      <c r="L331" s="36"/>
      <c r="M331" s="36"/>
    </row>
    <row r="332" spans="12:13" ht="13">
      <c r="L332" s="36"/>
      <c r="M332" s="36"/>
    </row>
    <row r="333" spans="12:13" ht="13">
      <c r="L333" s="36"/>
      <c r="M333" s="36"/>
    </row>
    <row r="334" spans="12:13" ht="13">
      <c r="L334" s="36"/>
      <c r="M334" s="36"/>
    </row>
    <row r="335" spans="12:13" ht="13">
      <c r="L335" s="36"/>
      <c r="M335" s="36"/>
    </row>
    <row r="336" spans="12:13" ht="13">
      <c r="L336" s="36"/>
      <c r="M336" s="36"/>
    </row>
    <row r="337" spans="12:13" ht="13">
      <c r="L337" s="36"/>
      <c r="M337" s="36"/>
    </row>
    <row r="338" spans="12:13" ht="13">
      <c r="L338" s="36"/>
      <c r="M338" s="36"/>
    </row>
    <row r="339" spans="12:13" ht="13">
      <c r="L339" s="36"/>
      <c r="M339" s="36"/>
    </row>
    <row r="340" spans="12:13" ht="13">
      <c r="L340" s="36"/>
      <c r="M340" s="36"/>
    </row>
    <row r="341" spans="12:13" ht="13">
      <c r="L341" s="36"/>
      <c r="M341" s="36"/>
    </row>
    <row r="342" spans="12:13" ht="13">
      <c r="L342" s="36"/>
      <c r="M342" s="36"/>
    </row>
    <row r="343" spans="12:13" ht="13">
      <c r="L343" s="36"/>
      <c r="M343" s="36"/>
    </row>
    <row r="344" spans="12:13" ht="13">
      <c r="L344" s="36"/>
      <c r="M344" s="36"/>
    </row>
    <row r="345" spans="12:13" ht="13">
      <c r="L345" s="36"/>
      <c r="M345" s="36"/>
    </row>
    <row r="346" spans="12:13" ht="13">
      <c r="L346" s="36"/>
      <c r="M346" s="36"/>
    </row>
    <row r="347" spans="12:13" ht="13">
      <c r="L347" s="36"/>
      <c r="M347" s="36"/>
    </row>
    <row r="348" spans="12:13" ht="13">
      <c r="L348" s="36"/>
      <c r="M348" s="36"/>
    </row>
    <row r="349" spans="12:13" ht="13">
      <c r="L349" s="36"/>
      <c r="M349" s="36"/>
    </row>
    <row r="350" spans="12:13" ht="13">
      <c r="L350" s="36"/>
      <c r="M350" s="36"/>
    </row>
    <row r="351" spans="12:13" ht="13">
      <c r="L351" s="36"/>
      <c r="M351" s="36"/>
    </row>
    <row r="352" spans="12:13" ht="13">
      <c r="L352" s="36"/>
      <c r="M352" s="36"/>
    </row>
    <row r="353" spans="12:13" ht="13">
      <c r="L353" s="36"/>
      <c r="M353" s="36"/>
    </row>
    <row r="354" spans="12:13" ht="13">
      <c r="L354" s="36"/>
      <c r="M354" s="36"/>
    </row>
    <row r="355" spans="12:13" ht="13">
      <c r="L355" s="36"/>
      <c r="M355" s="36"/>
    </row>
    <row r="356" spans="12:13" ht="13">
      <c r="L356" s="36"/>
      <c r="M356" s="36"/>
    </row>
    <row r="357" spans="12:13" ht="13">
      <c r="L357" s="36"/>
      <c r="M357" s="36"/>
    </row>
    <row r="358" spans="12:13" ht="13">
      <c r="L358" s="36"/>
      <c r="M358" s="36"/>
    </row>
    <row r="359" spans="12:13" ht="13">
      <c r="L359" s="36"/>
      <c r="M359" s="36"/>
    </row>
    <row r="360" spans="12:13" ht="13">
      <c r="L360" s="36"/>
      <c r="M360" s="36"/>
    </row>
    <row r="361" spans="12:13" ht="13">
      <c r="L361" s="36"/>
      <c r="M361" s="36"/>
    </row>
    <row r="362" spans="12:13" ht="13">
      <c r="L362" s="36"/>
      <c r="M362" s="36"/>
    </row>
    <row r="363" spans="12:13" ht="13">
      <c r="L363" s="36"/>
      <c r="M363" s="36"/>
    </row>
    <row r="364" spans="12:13" ht="13">
      <c r="L364" s="36"/>
      <c r="M364" s="36"/>
    </row>
    <row r="365" spans="12:13" ht="13">
      <c r="L365" s="36"/>
      <c r="M365" s="36"/>
    </row>
    <row r="366" spans="12:13" ht="13">
      <c r="L366" s="36"/>
      <c r="M366" s="36"/>
    </row>
    <row r="367" spans="12:13" ht="13">
      <c r="L367" s="36"/>
      <c r="M367" s="36"/>
    </row>
    <row r="368" spans="12:13" ht="13">
      <c r="L368" s="36"/>
      <c r="M368" s="36"/>
    </row>
    <row r="369" spans="12:13" ht="13">
      <c r="L369" s="36"/>
      <c r="M369" s="36"/>
    </row>
    <row r="370" spans="12:13" ht="13">
      <c r="L370" s="36"/>
      <c r="M370" s="36"/>
    </row>
    <row r="371" spans="12:13" ht="13">
      <c r="L371" s="36"/>
      <c r="M371" s="36"/>
    </row>
    <row r="372" spans="12:13" ht="13">
      <c r="L372" s="36"/>
      <c r="M372" s="36"/>
    </row>
    <row r="373" spans="12:13" ht="13">
      <c r="L373" s="36"/>
      <c r="M373" s="36"/>
    </row>
    <row r="374" spans="12:13" ht="13">
      <c r="L374" s="36"/>
      <c r="M374" s="36"/>
    </row>
    <row r="375" spans="12:13" ht="13">
      <c r="L375" s="36"/>
      <c r="M375" s="36"/>
    </row>
    <row r="376" spans="12:13" ht="13">
      <c r="L376" s="36"/>
      <c r="M376" s="36"/>
    </row>
    <row r="377" spans="12:13" ht="13">
      <c r="L377" s="36"/>
      <c r="M377" s="36"/>
    </row>
    <row r="378" spans="12:13" ht="13">
      <c r="L378" s="36"/>
      <c r="M378" s="36"/>
    </row>
    <row r="379" spans="12:13" ht="13">
      <c r="L379" s="36"/>
      <c r="M379" s="36"/>
    </row>
    <row r="380" spans="12:13" ht="13">
      <c r="L380" s="36"/>
      <c r="M380" s="36"/>
    </row>
    <row r="381" spans="12:13" ht="13">
      <c r="L381" s="36"/>
      <c r="M381" s="36"/>
    </row>
    <row r="382" spans="12:13" ht="13">
      <c r="L382" s="36"/>
      <c r="M382" s="36"/>
    </row>
    <row r="383" spans="12:13" ht="13">
      <c r="L383" s="36"/>
      <c r="M383" s="36"/>
    </row>
    <row r="384" spans="12:13" ht="13">
      <c r="L384" s="36"/>
      <c r="M384" s="36"/>
    </row>
    <row r="385" spans="12:13" ht="13">
      <c r="L385" s="36"/>
      <c r="M385" s="36"/>
    </row>
    <row r="386" spans="12:13" ht="13">
      <c r="L386" s="36"/>
      <c r="M386" s="36"/>
    </row>
    <row r="387" spans="12:13" ht="13">
      <c r="L387" s="36"/>
      <c r="M387" s="36"/>
    </row>
    <row r="388" spans="12:13" ht="13">
      <c r="L388" s="36"/>
      <c r="M388" s="36"/>
    </row>
    <row r="389" spans="12:13" ht="13">
      <c r="L389" s="36"/>
      <c r="M389" s="36"/>
    </row>
    <row r="390" spans="12:13" ht="13">
      <c r="L390" s="36"/>
      <c r="M390" s="36"/>
    </row>
    <row r="391" spans="12:13" ht="13">
      <c r="L391" s="36"/>
      <c r="M391" s="36"/>
    </row>
    <row r="392" spans="12:13" ht="13">
      <c r="L392" s="36"/>
      <c r="M392" s="36"/>
    </row>
    <row r="393" spans="12:13" ht="13">
      <c r="L393" s="36"/>
      <c r="M393" s="36"/>
    </row>
    <row r="394" spans="12:13" ht="13">
      <c r="L394" s="36"/>
      <c r="M394" s="36"/>
    </row>
    <row r="395" spans="12:13" ht="13">
      <c r="L395" s="36"/>
      <c r="M395" s="36"/>
    </row>
    <row r="396" spans="12:13" ht="13">
      <c r="L396" s="36"/>
      <c r="M396" s="36"/>
    </row>
    <row r="397" spans="12:13" ht="13">
      <c r="L397" s="36"/>
      <c r="M397" s="36"/>
    </row>
    <row r="398" spans="12:13" ht="13">
      <c r="L398" s="36"/>
      <c r="M398" s="36"/>
    </row>
    <row r="399" spans="12:13" ht="13">
      <c r="L399" s="36"/>
      <c r="M399" s="36"/>
    </row>
    <row r="400" spans="12:13" ht="13">
      <c r="L400" s="36"/>
      <c r="M400" s="36"/>
    </row>
    <row r="401" spans="12:13" ht="13">
      <c r="L401" s="36"/>
      <c r="M401" s="36"/>
    </row>
    <row r="402" spans="12:13" ht="13">
      <c r="L402" s="36"/>
      <c r="M402" s="36"/>
    </row>
    <row r="403" spans="12:13" ht="13">
      <c r="L403" s="36"/>
      <c r="M403" s="36"/>
    </row>
    <row r="404" spans="12:13" ht="13">
      <c r="L404" s="36"/>
      <c r="M404" s="36"/>
    </row>
    <row r="405" spans="12:13" ht="13">
      <c r="L405" s="36"/>
      <c r="M405" s="36"/>
    </row>
    <row r="406" spans="12:13" ht="13">
      <c r="L406" s="36"/>
      <c r="M406" s="36"/>
    </row>
    <row r="407" spans="12:13" ht="13">
      <c r="L407" s="36"/>
      <c r="M407" s="36"/>
    </row>
    <row r="408" spans="12:13" ht="13">
      <c r="L408" s="36"/>
      <c r="M408" s="36"/>
    </row>
    <row r="409" spans="12:13" ht="13">
      <c r="L409" s="36"/>
      <c r="M409" s="36"/>
    </row>
    <row r="410" spans="12:13" ht="13">
      <c r="L410" s="36"/>
      <c r="M410" s="36"/>
    </row>
    <row r="411" spans="12:13" ht="13">
      <c r="L411" s="36"/>
      <c r="M411" s="36"/>
    </row>
    <row r="412" spans="12:13" ht="13">
      <c r="L412" s="36"/>
      <c r="M412" s="36"/>
    </row>
    <row r="413" spans="12:13" ht="13">
      <c r="L413" s="36"/>
      <c r="M413" s="36"/>
    </row>
    <row r="414" spans="12:13" ht="13">
      <c r="L414" s="36"/>
      <c r="M414" s="36"/>
    </row>
    <row r="415" spans="12:13" ht="13">
      <c r="L415" s="36"/>
      <c r="M415" s="36"/>
    </row>
    <row r="416" spans="12:13" ht="13">
      <c r="L416" s="36"/>
      <c r="M416" s="36"/>
    </row>
    <row r="417" spans="12:13" ht="13">
      <c r="L417" s="36"/>
      <c r="M417" s="36"/>
    </row>
    <row r="418" spans="12:13" ht="13">
      <c r="L418" s="36"/>
      <c r="M418" s="36"/>
    </row>
    <row r="419" spans="12:13" ht="13">
      <c r="L419" s="36"/>
      <c r="M419" s="36"/>
    </row>
    <row r="420" spans="12:13" ht="13">
      <c r="L420" s="36"/>
      <c r="M420" s="36"/>
    </row>
    <row r="421" spans="12:13" ht="13">
      <c r="L421" s="36"/>
      <c r="M421" s="36"/>
    </row>
    <row r="422" spans="12:13" ht="13">
      <c r="L422" s="36"/>
      <c r="M422" s="36"/>
    </row>
    <row r="423" spans="12:13" ht="13">
      <c r="L423" s="36"/>
      <c r="M423" s="36"/>
    </row>
    <row r="424" spans="12:13" ht="13">
      <c r="L424" s="36"/>
      <c r="M424" s="36"/>
    </row>
    <row r="425" spans="12:13" ht="13">
      <c r="L425" s="36"/>
      <c r="M425" s="36"/>
    </row>
    <row r="426" spans="12:13" ht="13">
      <c r="L426" s="36"/>
      <c r="M426" s="36"/>
    </row>
    <row r="427" spans="12:13" ht="13">
      <c r="L427" s="36"/>
      <c r="M427" s="36"/>
    </row>
    <row r="428" spans="12:13" ht="13">
      <c r="L428" s="36"/>
      <c r="M428" s="36"/>
    </row>
    <row r="429" spans="12:13" ht="13">
      <c r="L429" s="36"/>
      <c r="M429" s="36"/>
    </row>
    <row r="430" spans="12:13" ht="13">
      <c r="L430" s="36"/>
      <c r="M430" s="36"/>
    </row>
    <row r="431" spans="12:13" ht="13">
      <c r="L431" s="36"/>
      <c r="M431" s="36"/>
    </row>
    <row r="432" spans="12:13" ht="13">
      <c r="L432" s="36"/>
      <c r="M432" s="36"/>
    </row>
    <row r="433" spans="12:13" ht="13">
      <c r="L433" s="36"/>
      <c r="M433" s="36"/>
    </row>
    <row r="434" spans="12:13" ht="13">
      <c r="L434" s="36"/>
      <c r="M434" s="36"/>
    </row>
    <row r="435" spans="12:13" ht="13">
      <c r="L435" s="36"/>
      <c r="M435" s="36"/>
    </row>
    <row r="436" spans="12:13" ht="13">
      <c r="L436" s="36"/>
      <c r="M436" s="36"/>
    </row>
    <row r="437" spans="12:13" ht="13">
      <c r="L437" s="36"/>
      <c r="M437" s="36"/>
    </row>
    <row r="438" spans="12:13" ht="13">
      <c r="L438" s="36"/>
      <c r="M438" s="36"/>
    </row>
    <row r="439" spans="12:13" ht="13">
      <c r="L439" s="36"/>
      <c r="M439" s="36"/>
    </row>
    <row r="440" spans="12:13" ht="13">
      <c r="L440" s="36"/>
      <c r="M440" s="36"/>
    </row>
    <row r="441" spans="12:13" ht="13">
      <c r="L441" s="36"/>
      <c r="M441" s="36"/>
    </row>
    <row r="442" spans="12:13" ht="13">
      <c r="L442" s="36"/>
      <c r="M442" s="36"/>
    </row>
    <row r="443" spans="12:13" ht="13">
      <c r="L443" s="36"/>
      <c r="M443" s="36"/>
    </row>
    <row r="444" spans="12:13" ht="13">
      <c r="L444" s="36"/>
      <c r="M444" s="36"/>
    </row>
    <row r="445" spans="12:13" ht="13">
      <c r="L445" s="36"/>
      <c r="M445" s="36"/>
    </row>
    <row r="446" spans="12:13" ht="13">
      <c r="L446" s="36"/>
      <c r="M446" s="36"/>
    </row>
    <row r="447" spans="12:13" ht="13">
      <c r="L447" s="36"/>
      <c r="M447" s="36"/>
    </row>
    <row r="448" spans="12:13" ht="13">
      <c r="L448" s="36"/>
      <c r="M448" s="36"/>
    </row>
    <row r="449" spans="12:13" ht="13">
      <c r="L449" s="36"/>
      <c r="M449" s="36"/>
    </row>
    <row r="450" spans="12:13" ht="13">
      <c r="L450" s="36"/>
      <c r="M450" s="36"/>
    </row>
    <row r="451" spans="12:13" ht="13">
      <c r="L451" s="36"/>
      <c r="M451" s="36"/>
    </row>
    <row r="452" spans="12:13" ht="13">
      <c r="L452" s="36"/>
      <c r="M452" s="36"/>
    </row>
    <row r="453" spans="12:13" ht="13">
      <c r="L453" s="36"/>
      <c r="M453" s="36"/>
    </row>
    <row r="454" spans="12:13" ht="13">
      <c r="L454" s="36"/>
      <c r="M454" s="36"/>
    </row>
    <row r="455" spans="12:13" ht="13">
      <c r="L455" s="36"/>
      <c r="M455" s="36"/>
    </row>
    <row r="456" spans="12:13" ht="13">
      <c r="L456" s="36"/>
      <c r="M456" s="36"/>
    </row>
    <row r="457" spans="12:13" ht="13">
      <c r="L457" s="36"/>
      <c r="M457" s="36"/>
    </row>
    <row r="458" spans="12:13" ht="13">
      <c r="L458" s="36"/>
      <c r="M458" s="36"/>
    </row>
    <row r="459" spans="12:13" ht="13">
      <c r="L459" s="36"/>
      <c r="M459" s="36"/>
    </row>
    <row r="460" spans="12:13" ht="13">
      <c r="L460" s="36"/>
      <c r="M460" s="36"/>
    </row>
    <row r="461" spans="12:13" ht="13">
      <c r="L461" s="36"/>
      <c r="M461" s="36"/>
    </row>
    <row r="462" spans="12:13" ht="13">
      <c r="L462" s="36"/>
      <c r="M462" s="36"/>
    </row>
    <row r="463" spans="12:13" ht="13">
      <c r="L463" s="36"/>
      <c r="M463" s="36"/>
    </row>
    <row r="464" spans="12:13" ht="13">
      <c r="L464" s="36"/>
      <c r="M464" s="36"/>
    </row>
    <row r="465" spans="12:13" ht="13">
      <c r="L465" s="36"/>
      <c r="M465" s="36"/>
    </row>
    <row r="466" spans="12:13" ht="13">
      <c r="L466" s="36"/>
      <c r="M466" s="36"/>
    </row>
    <row r="467" spans="12:13" ht="13">
      <c r="L467" s="36"/>
      <c r="M467" s="36"/>
    </row>
    <row r="468" spans="12:13" ht="13">
      <c r="L468" s="36"/>
      <c r="M468" s="36"/>
    </row>
    <row r="469" spans="12:13" ht="13">
      <c r="L469" s="36"/>
      <c r="M469" s="36"/>
    </row>
    <row r="470" spans="12:13" ht="13">
      <c r="L470" s="36"/>
      <c r="M470" s="36"/>
    </row>
    <row r="471" spans="12:13" ht="13">
      <c r="L471" s="36"/>
      <c r="M471" s="36"/>
    </row>
    <row r="472" spans="12:13" ht="13">
      <c r="L472" s="36"/>
      <c r="M472" s="36"/>
    </row>
    <row r="473" spans="12:13" ht="13">
      <c r="L473" s="36"/>
      <c r="M473" s="36"/>
    </row>
    <row r="474" spans="12:13" ht="13">
      <c r="L474" s="36"/>
      <c r="M474" s="36"/>
    </row>
    <row r="475" spans="12:13" ht="13">
      <c r="L475" s="36"/>
      <c r="M475" s="36"/>
    </row>
    <row r="476" spans="12:13" ht="13">
      <c r="L476" s="36"/>
      <c r="M476" s="36"/>
    </row>
    <row r="477" spans="12:13" ht="13">
      <c r="L477" s="36"/>
      <c r="M477" s="36"/>
    </row>
    <row r="478" spans="12:13" ht="13">
      <c r="L478" s="36"/>
      <c r="M478" s="36"/>
    </row>
    <row r="479" spans="12:13" ht="13">
      <c r="L479" s="36"/>
      <c r="M479" s="36"/>
    </row>
    <row r="480" spans="12:13" ht="13">
      <c r="L480" s="36"/>
      <c r="M480" s="36"/>
    </row>
    <row r="481" spans="12:13" ht="13">
      <c r="L481" s="36"/>
      <c r="M481" s="36"/>
    </row>
    <row r="482" spans="12:13" ht="13">
      <c r="L482" s="36"/>
      <c r="M482" s="36"/>
    </row>
    <row r="483" spans="12:13" ht="13">
      <c r="L483" s="36"/>
      <c r="M483" s="36"/>
    </row>
    <row r="484" spans="12:13" ht="13">
      <c r="L484" s="36"/>
      <c r="M484" s="36"/>
    </row>
    <row r="485" spans="12:13" ht="13">
      <c r="L485" s="36"/>
      <c r="M485" s="36"/>
    </row>
    <row r="486" spans="12:13" ht="13">
      <c r="L486" s="36"/>
      <c r="M486" s="36"/>
    </row>
    <row r="487" spans="12:13" ht="13">
      <c r="L487" s="36"/>
      <c r="M487" s="36"/>
    </row>
    <row r="488" spans="12:13" ht="13">
      <c r="L488" s="36"/>
      <c r="M488" s="36"/>
    </row>
    <row r="489" spans="12:13" ht="13">
      <c r="L489" s="36"/>
      <c r="M489" s="36"/>
    </row>
    <row r="490" spans="12:13" ht="13">
      <c r="L490" s="36"/>
      <c r="M490" s="36"/>
    </row>
    <row r="491" spans="12:13" ht="13">
      <c r="L491" s="36"/>
      <c r="M491" s="36"/>
    </row>
    <row r="492" spans="12:13" ht="13">
      <c r="L492" s="36"/>
      <c r="M492" s="36"/>
    </row>
    <row r="493" spans="12:13" ht="13">
      <c r="L493" s="36"/>
      <c r="M493" s="36"/>
    </row>
    <row r="494" spans="12:13" ht="13">
      <c r="L494" s="36"/>
      <c r="M494" s="36"/>
    </row>
    <row r="495" spans="12:13" ht="13">
      <c r="L495" s="36"/>
      <c r="M495" s="36"/>
    </row>
    <row r="496" spans="12:13" ht="13">
      <c r="L496" s="36"/>
      <c r="M496" s="36"/>
    </row>
    <row r="497" spans="12:13" ht="13">
      <c r="L497" s="36"/>
      <c r="M497" s="36"/>
    </row>
    <row r="498" spans="12:13" ht="13">
      <c r="L498" s="36"/>
      <c r="M498" s="36"/>
    </row>
    <row r="499" spans="12:13" ht="13">
      <c r="L499" s="36"/>
      <c r="M499" s="36"/>
    </row>
    <row r="500" spans="12:13" ht="13">
      <c r="L500" s="36"/>
      <c r="M500" s="36"/>
    </row>
    <row r="501" spans="12:13" ht="13">
      <c r="L501" s="36"/>
      <c r="M501" s="36"/>
    </row>
    <row r="502" spans="12:13" ht="13">
      <c r="L502" s="36"/>
      <c r="M502" s="36"/>
    </row>
    <row r="503" spans="12:13" ht="13">
      <c r="L503" s="36"/>
      <c r="M503" s="36"/>
    </row>
    <row r="504" spans="12:13" ht="13">
      <c r="L504" s="36"/>
      <c r="M504" s="36"/>
    </row>
    <row r="505" spans="12:13" ht="13">
      <c r="L505" s="36"/>
      <c r="M505" s="36"/>
    </row>
    <row r="506" spans="12:13" ht="13">
      <c r="L506" s="36"/>
      <c r="M506" s="36"/>
    </row>
    <row r="507" spans="12:13" ht="13">
      <c r="L507" s="36"/>
      <c r="M507" s="36"/>
    </row>
    <row r="508" spans="12:13" ht="13">
      <c r="L508" s="36"/>
      <c r="M508" s="36"/>
    </row>
    <row r="509" spans="12:13" ht="13">
      <c r="L509" s="36"/>
      <c r="M509" s="36"/>
    </row>
    <row r="510" spans="12:13" ht="13">
      <c r="L510" s="36"/>
      <c r="M510" s="36"/>
    </row>
    <row r="511" spans="12:13" ht="13">
      <c r="L511" s="36"/>
      <c r="M511" s="36"/>
    </row>
    <row r="512" spans="12:13" ht="13">
      <c r="L512" s="36"/>
      <c r="M512" s="36"/>
    </row>
    <row r="513" spans="12:13" ht="13">
      <c r="L513" s="36"/>
      <c r="M513" s="36"/>
    </row>
    <row r="514" spans="12:13" ht="13">
      <c r="L514" s="36"/>
      <c r="M514" s="36"/>
    </row>
    <row r="515" spans="12:13" ht="13">
      <c r="L515" s="36"/>
      <c r="M515" s="36"/>
    </row>
    <row r="516" spans="12:13" ht="13">
      <c r="L516" s="36"/>
      <c r="M516" s="36"/>
    </row>
    <row r="517" spans="12:13" ht="13">
      <c r="L517" s="36"/>
      <c r="M517" s="36"/>
    </row>
    <row r="518" spans="12:13" ht="13">
      <c r="L518" s="36"/>
      <c r="M518" s="36"/>
    </row>
    <row r="519" spans="12:13" ht="13">
      <c r="L519" s="36"/>
      <c r="M519" s="36"/>
    </row>
    <row r="520" spans="12:13" ht="13">
      <c r="L520" s="36"/>
      <c r="M520" s="36"/>
    </row>
    <row r="521" spans="12:13" ht="13">
      <c r="L521" s="36"/>
      <c r="M521" s="36"/>
    </row>
    <row r="522" spans="12:13" ht="13">
      <c r="L522" s="36"/>
      <c r="M522" s="36"/>
    </row>
    <row r="523" spans="12:13" ht="13">
      <c r="L523" s="36"/>
      <c r="M523" s="36"/>
    </row>
    <row r="524" spans="12:13" ht="13">
      <c r="L524" s="36"/>
      <c r="M524" s="36"/>
    </row>
    <row r="525" spans="12:13" ht="13">
      <c r="L525" s="36"/>
      <c r="M525" s="36"/>
    </row>
    <row r="526" spans="12:13" ht="13">
      <c r="L526" s="36"/>
      <c r="M526" s="36"/>
    </row>
    <row r="527" spans="12:13" ht="13">
      <c r="L527" s="36"/>
      <c r="M527" s="36"/>
    </row>
    <row r="528" spans="12:13" ht="13">
      <c r="L528" s="36"/>
      <c r="M528" s="36"/>
    </row>
    <row r="529" spans="12:13" ht="13">
      <c r="L529" s="36"/>
      <c r="M529" s="36"/>
    </row>
    <row r="530" spans="12:13" ht="13">
      <c r="L530" s="36"/>
      <c r="M530" s="36"/>
    </row>
    <row r="531" spans="12:13" ht="13">
      <c r="L531" s="36"/>
      <c r="M531" s="36"/>
    </row>
    <row r="532" spans="12:13" ht="13">
      <c r="L532" s="36"/>
      <c r="M532" s="36"/>
    </row>
    <row r="533" spans="12:13" ht="13">
      <c r="L533" s="36"/>
      <c r="M533" s="36"/>
    </row>
    <row r="534" spans="12:13" ht="13">
      <c r="L534" s="36"/>
      <c r="M534" s="36"/>
    </row>
    <row r="535" spans="12:13" ht="13">
      <c r="L535" s="36"/>
      <c r="M535" s="36"/>
    </row>
    <row r="536" spans="12:13" ht="13">
      <c r="L536" s="36"/>
      <c r="M536" s="36"/>
    </row>
    <row r="537" spans="12:13" ht="13">
      <c r="L537" s="36"/>
      <c r="M537" s="36"/>
    </row>
    <row r="538" spans="12:13" ht="13">
      <c r="L538" s="36"/>
      <c r="M538" s="36"/>
    </row>
    <row r="539" spans="12:13" ht="13">
      <c r="L539" s="36"/>
      <c r="M539" s="36"/>
    </row>
    <row r="540" spans="12:13" ht="13">
      <c r="L540" s="36"/>
      <c r="M540" s="36"/>
    </row>
    <row r="541" spans="12:13" ht="13">
      <c r="L541" s="36"/>
      <c r="M541" s="36"/>
    </row>
    <row r="542" spans="12:13" ht="13">
      <c r="L542" s="36"/>
      <c r="M542" s="36"/>
    </row>
    <row r="543" spans="12:13" ht="13">
      <c r="L543" s="36"/>
      <c r="M543" s="36"/>
    </row>
    <row r="544" spans="12:13" ht="13">
      <c r="L544" s="36"/>
      <c r="M544" s="36"/>
    </row>
    <row r="545" spans="12:13" ht="13">
      <c r="L545" s="36"/>
      <c r="M545" s="36"/>
    </row>
    <row r="546" spans="12:13" ht="13">
      <c r="L546" s="36"/>
      <c r="M546" s="36"/>
    </row>
    <row r="547" spans="12:13" ht="13">
      <c r="L547" s="36"/>
      <c r="M547" s="36"/>
    </row>
    <row r="548" spans="12:13" ht="13">
      <c r="L548" s="36"/>
      <c r="M548" s="36"/>
    </row>
    <row r="549" spans="12:13" ht="13">
      <c r="L549" s="36"/>
      <c r="M549" s="36"/>
    </row>
    <row r="550" spans="12:13" ht="13">
      <c r="L550" s="36"/>
      <c r="M550" s="36"/>
    </row>
    <row r="551" spans="12:13" ht="13">
      <c r="L551" s="36"/>
      <c r="M551" s="36"/>
    </row>
    <row r="552" spans="12:13" ht="13">
      <c r="L552" s="36"/>
      <c r="M552" s="36"/>
    </row>
    <row r="553" spans="12:13" ht="13">
      <c r="L553" s="36"/>
      <c r="M553" s="36"/>
    </row>
    <row r="554" spans="12:13" ht="13">
      <c r="L554" s="36"/>
      <c r="M554" s="36"/>
    </row>
    <row r="555" spans="12:13" ht="13">
      <c r="L555" s="36"/>
      <c r="M555" s="36"/>
    </row>
    <row r="556" spans="12:13" ht="13">
      <c r="L556" s="36"/>
      <c r="M556" s="36"/>
    </row>
    <row r="557" spans="12:13" ht="13">
      <c r="L557" s="36"/>
      <c r="M557" s="36"/>
    </row>
    <row r="558" spans="12:13" ht="13">
      <c r="L558" s="36"/>
      <c r="M558" s="36"/>
    </row>
    <row r="559" spans="12:13" ht="13">
      <c r="L559" s="36"/>
      <c r="M559" s="36"/>
    </row>
    <row r="560" spans="12:13" ht="13">
      <c r="L560" s="36"/>
      <c r="M560" s="36"/>
    </row>
    <row r="561" spans="12:13" ht="13">
      <c r="L561" s="36"/>
      <c r="M561" s="36"/>
    </row>
    <row r="562" spans="12:13" ht="13">
      <c r="L562" s="36"/>
      <c r="M562" s="36"/>
    </row>
    <row r="563" spans="12:13" ht="13">
      <c r="L563" s="36"/>
      <c r="M563" s="36"/>
    </row>
    <row r="564" spans="12:13" ht="13">
      <c r="L564" s="36"/>
      <c r="M564" s="36"/>
    </row>
    <row r="565" spans="12:13" ht="13">
      <c r="L565" s="36"/>
      <c r="M565" s="36"/>
    </row>
    <row r="566" spans="12:13" ht="13">
      <c r="L566" s="36"/>
      <c r="M566" s="36"/>
    </row>
    <row r="567" spans="12:13" ht="13">
      <c r="L567" s="36"/>
      <c r="M567" s="36"/>
    </row>
    <row r="568" spans="12:13" ht="13">
      <c r="L568" s="36"/>
      <c r="M568" s="36"/>
    </row>
    <row r="569" spans="12:13" ht="13">
      <c r="L569" s="36"/>
      <c r="M569" s="36"/>
    </row>
    <row r="570" spans="12:13" ht="13">
      <c r="L570" s="36"/>
      <c r="M570" s="36"/>
    </row>
    <row r="571" spans="12:13" ht="13">
      <c r="L571" s="36"/>
      <c r="M571" s="36"/>
    </row>
    <row r="572" spans="12:13" ht="13">
      <c r="L572" s="36"/>
      <c r="M572" s="36"/>
    </row>
    <row r="573" spans="12:13" ht="13">
      <c r="L573" s="36"/>
      <c r="M573" s="36"/>
    </row>
    <row r="574" spans="12:13" ht="13">
      <c r="L574" s="36"/>
      <c r="M574" s="36"/>
    </row>
    <row r="575" spans="12:13" ht="13">
      <c r="L575" s="36"/>
      <c r="M575" s="36"/>
    </row>
    <row r="576" spans="12:13" ht="13">
      <c r="L576" s="36"/>
      <c r="M576" s="36"/>
    </row>
    <row r="577" spans="12:13" ht="13">
      <c r="L577" s="36"/>
      <c r="M577" s="36"/>
    </row>
    <row r="578" spans="12:13" ht="13">
      <c r="L578" s="36"/>
      <c r="M578" s="36"/>
    </row>
    <row r="579" spans="12:13" ht="13">
      <c r="L579" s="36"/>
      <c r="M579" s="36"/>
    </row>
    <row r="580" spans="12:13" ht="13">
      <c r="L580" s="36"/>
      <c r="M580" s="36"/>
    </row>
    <row r="581" spans="12:13" ht="13">
      <c r="L581" s="36"/>
      <c r="M581" s="36"/>
    </row>
    <row r="582" spans="12:13" ht="13">
      <c r="L582" s="36"/>
      <c r="M582" s="36"/>
    </row>
    <row r="583" spans="12:13" ht="13">
      <c r="L583" s="36"/>
      <c r="M583" s="36"/>
    </row>
    <row r="584" spans="12:13" ht="13">
      <c r="L584" s="36"/>
      <c r="M584" s="36"/>
    </row>
    <row r="585" spans="12:13" ht="13">
      <c r="L585" s="36"/>
      <c r="M585" s="36"/>
    </row>
    <row r="586" spans="12:13" ht="13">
      <c r="L586" s="36"/>
      <c r="M586" s="36"/>
    </row>
    <row r="587" spans="12:13" ht="13">
      <c r="L587" s="36"/>
      <c r="M587" s="36"/>
    </row>
    <row r="588" spans="12:13" ht="13">
      <c r="L588" s="36"/>
      <c r="M588" s="36"/>
    </row>
    <row r="589" spans="12:13" ht="13">
      <c r="L589" s="36"/>
      <c r="M589" s="36"/>
    </row>
    <row r="590" spans="12:13" ht="13">
      <c r="L590" s="36"/>
      <c r="M590" s="36"/>
    </row>
    <row r="591" spans="12:13" ht="13">
      <c r="L591" s="36"/>
      <c r="M591" s="36"/>
    </row>
    <row r="592" spans="12:13" ht="13">
      <c r="L592" s="36"/>
      <c r="M592" s="36"/>
    </row>
    <row r="593" spans="12:13" ht="13">
      <c r="L593" s="36"/>
      <c r="M593" s="36"/>
    </row>
    <row r="594" spans="12:13" ht="13">
      <c r="L594" s="36"/>
      <c r="M594" s="36"/>
    </row>
    <row r="595" spans="12:13" ht="13">
      <c r="L595" s="36"/>
      <c r="M595" s="36"/>
    </row>
    <row r="596" spans="12:13" ht="13">
      <c r="L596" s="36"/>
      <c r="M596" s="36"/>
    </row>
    <row r="597" spans="12:13" ht="13">
      <c r="L597" s="36"/>
      <c r="M597" s="36"/>
    </row>
    <row r="598" spans="12:13" ht="13">
      <c r="L598" s="36"/>
      <c r="M598" s="36"/>
    </row>
    <row r="599" spans="12:13" ht="13">
      <c r="L599" s="36"/>
      <c r="M599" s="36"/>
    </row>
    <row r="600" spans="12:13" ht="13">
      <c r="L600" s="36"/>
      <c r="M600" s="36"/>
    </row>
    <row r="601" spans="12:13" ht="13">
      <c r="L601" s="36"/>
      <c r="M601" s="36"/>
    </row>
    <row r="602" spans="12:13" ht="13">
      <c r="L602" s="36"/>
      <c r="M602" s="36"/>
    </row>
    <row r="603" spans="12:13" ht="13">
      <c r="L603" s="36"/>
      <c r="M603" s="36"/>
    </row>
    <row r="604" spans="12:13" ht="13">
      <c r="L604" s="36"/>
      <c r="M604" s="36"/>
    </row>
    <row r="605" spans="12:13" ht="13">
      <c r="L605" s="36"/>
      <c r="M605" s="36"/>
    </row>
    <row r="606" spans="12:13" ht="13">
      <c r="L606" s="36"/>
      <c r="M606" s="36"/>
    </row>
    <row r="607" spans="12:13" ht="13">
      <c r="L607" s="36"/>
      <c r="M607" s="36"/>
    </row>
    <row r="608" spans="12:13" ht="13">
      <c r="L608" s="36"/>
      <c r="M608" s="36"/>
    </row>
    <row r="609" spans="12:13" ht="13">
      <c r="L609" s="36"/>
      <c r="M609" s="36"/>
    </row>
    <row r="610" spans="12:13" ht="13">
      <c r="L610" s="36"/>
      <c r="M610" s="36"/>
    </row>
    <row r="611" spans="12:13" ht="13">
      <c r="L611" s="36"/>
      <c r="M611" s="36"/>
    </row>
    <row r="612" spans="12:13" ht="13">
      <c r="L612" s="36"/>
      <c r="M612" s="36"/>
    </row>
    <row r="613" spans="12:13" ht="13">
      <c r="L613" s="36"/>
      <c r="M613" s="36"/>
    </row>
    <row r="614" spans="12:13" ht="13">
      <c r="L614" s="36"/>
      <c r="M614" s="36"/>
    </row>
    <row r="615" spans="12:13" ht="13">
      <c r="L615" s="36"/>
      <c r="M615" s="36"/>
    </row>
    <row r="616" spans="12:13" ht="13">
      <c r="L616" s="36"/>
      <c r="M616" s="36"/>
    </row>
    <row r="617" spans="12:13" ht="13">
      <c r="L617" s="36"/>
      <c r="M617" s="36"/>
    </row>
    <row r="618" spans="12:13" ht="13">
      <c r="L618" s="36"/>
      <c r="M618" s="36"/>
    </row>
    <row r="619" spans="12:13" ht="13">
      <c r="L619" s="36"/>
      <c r="M619" s="36"/>
    </row>
    <row r="620" spans="12:13" ht="13">
      <c r="L620" s="36"/>
      <c r="M620" s="36"/>
    </row>
    <row r="621" spans="12:13" ht="13">
      <c r="L621" s="36"/>
      <c r="M621" s="36"/>
    </row>
    <row r="622" spans="12:13" ht="13">
      <c r="L622" s="36"/>
      <c r="M622" s="36"/>
    </row>
    <row r="623" spans="12:13" ht="13">
      <c r="L623" s="36"/>
      <c r="M623" s="36"/>
    </row>
    <row r="624" spans="12:13" ht="13">
      <c r="L624" s="36"/>
      <c r="M624" s="36"/>
    </row>
    <row r="625" spans="12:13" ht="13">
      <c r="L625" s="36"/>
      <c r="M625" s="36"/>
    </row>
    <row r="626" spans="12:13" ht="13">
      <c r="L626" s="36"/>
      <c r="M626" s="36"/>
    </row>
    <row r="627" spans="12:13" ht="13">
      <c r="L627" s="36"/>
      <c r="M627" s="36"/>
    </row>
    <row r="628" spans="12:13" ht="13">
      <c r="L628" s="36"/>
      <c r="M628" s="36"/>
    </row>
    <row r="629" spans="12:13" ht="13">
      <c r="L629" s="36"/>
      <c r="M629" s="36"/>
    </row>
    <row r="630" spans="12:13" ht="13">
      <c r="L630" s="36"/>
      <c r="M630" s="36"/>
    </row>
    <row r="631" spans="12:13" ht="13">
      <c r="L631" s="36"/>
      <c r="M631" s="36"/>
    </row>
    <row r="632" spans="12:13" ht="13">
      <c r="L632" s="36"/>
      <c r="M632" s="36"/>
    </row>
    <row r="633" spans="12:13" ht="13">
      <c r="L633" s="36"/>
      <c r="M633" s="36"/>
    </row>
    <row r="634" spans="12:13" ht="13">
      <c r="L634" s="36"/>
      <c r="M634" s="36"/>
    </row>
    <row r="635" spans="12:13" ht="13">
      <c r="L635" s="36"/>
      <c r="M635" s="36"/>
    </row>
    <row r="636" spans="12:13" ht="13">
      <c r="L636" s="36"/>
      <c r="M636" s="36"/>
    </row>
    <row r="637" spans="12:13" ht="13">
      <c r="L637" s="36"/>
      <c r="M637" s="36"/>
    </row>
    <row r="638" spans="12:13" ht="13">
      <c r="L638" s="36"/>
      <c r="M638" s="36"/>
    </row>
    <row r="639" spans="12:13" ht="13">
      <c r="L639" s="36"/>
      <c r="M639" s="36"/>
    </row>
    <row r="640" spans="12:13" ht="13">
      <c r="L640" s="36"/>
      <c r="M640" s="36"/>
    </row>
    <row r="641" spans="12:13" ht="13">
      <c r="L641" s="36"/>
      <c r="M641" s="36"/>
    </row>
    <row r="642" spans="12:13" ht="13">
      <c r="L642" s="36"/>
      <c r="M642" s="36"/>
    </row>
    <row r="643" spans="12:13" ht="13">
      <c r="L643" s="36"/>
      <c r="M643" s="36"/>
    </row>
    <row r="644" spans="12:13" ht="13">
      <c r="L644" s="36"/>
      <c r="M644" s="36"/>
    </row>
    <row r="645" spans="12:13" ht="13">
      <c r="L645" s="36"/>
      <c r="M645" s="36"/>
    </row>
    <row r="646" spans="12:13" ht="13">
      <c r="L646" s="36"/>
      <c r="M646" s="36"/>
    </row>
    <row r="647" spans="12:13" ht="13">
      <c r="L647" s="36"/>
      <c r="M647" s="36"/>
    </row>
    <row r="648" spans="12:13" ht="13">
      <c r="L648" s="36"/>
      <c r="M648" s="36"/>
    </row>
    <row r="649" spans="12:13" ht="13">
      <c r="L649" s="36"/>
      <c r="M649" s="36"/>
    </row>
    <row r="650" spans="12:13" ht="13">
      <c r="L650" s="36"/>
      <c r="M650" s="36"/>
    </row>
    <row r="651" spans="12:13" ht="13">
      <c r="L651" s="36"/>
      <c r="M651" s="36"/>
    </row>
    <row r="652" spans="12:13" ht="13">
      <c r="L652" s="36"/>
      <c r="M652" s="36"/>
    </row>
    <row r="653" spans="12:13" ht="13">
      <c r="L653" s="36"/>
      <c r="M653" s="36"/>
    </row>
    <row r="654" spans="12:13" ht="13">
      <c r="L654" s="36"/>
      <c r="M654" s="36"/>
    </row>
    <row r="655" spans="12:13" ht="13">
      <c r="L655" s="36"/>
      <c r="M655" s="36"/>
    </row>
    <row r="656" spans="12:13" ht="13">
      <c r="L656" s="36"/>
      <c r="M656" s="36"/>
    </row>
    <row r="657" spans="12:13" ht="13">
      <c r="L657" s="36"/>
      <c r="M657" s="36"/>
    </row>
    <row r="658" spans="12:13" ht="13">
      <c r="L658" s="36"/>
      <c r="M658" s="36"/>
    </row>
    <row r="659" spans="12:13" ht="13">
      <c r="L659" s="36"/>
      <c r="M659" s="36"/>
    </row>
    <row r="660" spans="12:13" ht="13">
      <c r="L660" s="36"/>
      <c r="M660" s="36"/>
    </row>
    <row r="661" spans="12:13" ht="13">
      <c r="L661" s="36"/>
      <c r="M661" s="36"/>
    </row>
    <row r="662" spans="12:13" ht="13">
      <c r="L662" s="36"/>
      <c r="M662" s="36"/>
    </row>
    <row r="663" spans="12:13" ht="13">
      <c r="L663" s="36"/>
      <c r="M663" s="36"/>
    </row>
    <row r="664" spans="12:13" ht="13">
      <c r="L664" s="36"/>
      <c r="M664" s="36"/>
    </row>
    <row r="665" spans="12:13" ht="13">
      <c r="L665" s="36"/>
      <c r="M665" s="36"/>
    </row>
    <row r="666" spans="12:13" ht="13">
      <c r="L666" s="36"/>
      <c r="M666" s="36"/>
    </row>
    <row r="667" spans="12:13" ht="13">
      <c r="L667" s="36"/>
      <c r="M667" s="36"/>
    </row>
    <row r="668" spans="12:13" ht="13">
      <c r="L668" s="36"/>
      <c r="M668" s="36"/>
    </row>
    <row r="669" spans="12:13" ht="13">
      <c r="L669" s="36"/>
      <c r="M669" s="36"/>
    </row>
    <row r="670" spans="12:13" ht="13">
      <c r="L670" s="36"/>
      <c r="M670" s="36"/>
    </row>
    <row r="671" spans="12:13" ht="13">
      <c r="L671" s="36"/>
      <c r="M671" s="36"/>
    </row>
    <row r="672" spans="12:13" ht="13">
      <c r="L672" s="36"/>
      <c r="M672" s="36"/>
    </row>
    <row r="673" spans="12:13" ht="13">
      <c r="L673" s="36"/>
      <c r="M673" s="36"/>
    </row>
    <row r="674" spans="12:13" ht="13">
      <c r="L674" s="36"/>
      <c r="M674" s="36"/>
    </row>
    <row r="675" spans="12:13" ht="13">
      <c r="L675" s="36"/>
      <c r="M675" s="36"/>
    </row>
    <row r="676" spans="12:13" ht="13">
      <c r="L676" s="36"/>
      <c r="M676" s="36"/>
    </row>
    <row r="677" spans="12:13" ht="13">
      <c r="L677" s="36"/>
      <c r="M677" s="36"/>
    </row>
    <row r="678" spans="12:13" ht="13">
      <c r="L678" s="36"/>
      <c r="M678" s="36"/>
    </row>
    <row r="679" spans="12:13" ht="13">
      <c r="L679" s="36"/>
      <c r="M679" s="36"/>
    </row>
    <row r="680" spans="12:13" ht="13">
      <c r="L680" s="36"/>
      <c r="M680" s="36"/>
    </row>
    <row r="681" spans="12:13" ht="13">
      <c r="L681" s="36"/>
      <c r="M681" s="36"/>
    </row>
    <row r="682" spans="12:13" ht="13">
      <c r="L682" s="36"/>
      <c r="M682" s="36"/>
    </row>
    <row r="683" spans="12:13" ht="13">
      <c r="L683" s="36"/>
      <c r="M683" s="36"/>
    </row>
    <row r="684" spans="12:13" ht="13">
      <c r="L684" s="36"/>
      <c r="M684" s="36"/>
    </row>
    <row r="685" spans="12:13" ht="13">
      <c r="L685" s="36"/>
      <c r="M685" s="36"/>
    </row>
    <row r="686" spans="12:13" ht="13">
      <c r="L686" s="36"/>
      <c r="M686" s="36"/>
    </row>
    <row r="687" spans="12:13" ht="13">
      <c r="L687" s="36"/>
      <c r="M687" s="36"/>
    </row>
    <row r="688" spans="12:13" ht="13">
      <c r="L688" s="36"/>
      <c r="M688" s="36"/>
    </row>
    <row r="689" spans="12:13" ht="13">
      <c r="L689" s="36"/>
      <c r="M689" s="36"/>
    </row>
    <row r="690" spans="12:13" ht="13">
      <c r="L690" s="36"/>
      <c r="M690" s="36"/>
    </row>
    <row r="691" spans="12:13" ht="13">
      <c r="L691" s="36"/>
      <c r="M691" s="36"/>
    </row>
    <row r="692" spans="12:13" ht="13">
      <c r="L692" s="36"/>
      <c r="M692" s="36"/>
    </row>
    <row r="693" spans="12:13" ht="13">
      <c r="L693" s="36"/>
      <c r="M693" s="36"/>
    </row>
    <row r="694" spans="12:13" ht="13">
      <c r="L694" s="36"/>
      <c r="M694" s="36"/>
    </row>
    <row r="695" spans="12:13" ht="13">
      <c r="L695" s="36"/>
      <c r="M695" s="36"/>
    </row>
    <row r="696" spans="12:13" ht="13">
      <c r="L696" s="36"/>
      <c r="M696" s="36"/>
    </row>
    <row r="697" spans="12:13" ht="13">
      <c r="L697" s="36"/>
      <c r="M697" s="36"/>
    </row>
    <row r="698" spans="12:13" ht="13">
      <c r="L698" s="36"/>
      <c r="M698" s="36"/>
    </row>
    <row r="699" spans="12:13" ht="13">
      <c r="L699" s="36"/>
      <c r="M699" s="36"/>
    </row>
    <row r="700" spans="12:13" ht="13">
      <c r="L700" s="36"/>
      <c r="M700" s="36"/>
    </row>
    <row r="701" spans="12:13" ht="13">
      <c r="L701" s="36"/>
      <c r="M701" s="36"/>
    </row>
    <row r="702" spans="12:13" ht="13">
      <c r="L702" s="36"/>
      <c r="M702" s="36"/>
    </row>
    <row r="703" spans="12:13" ht="13">
      <c r="L703" s="36"/>
      <c r="M703" s="36"/>
    </row>
    <row r="704" spans="12:13" ht="13">
      <c r="L704" s="36"/>
      <c r="M704" s="36"/>
    </row>
    <row r="705" spans="12:13" ht="13">
      <c r="L705" s="36"/>
      <c r="M705" s="36"/>
    </row>
    <row r="706" spans="12:13" ht="13">
      <c r="L706" s="36"/>
      <c r="M706" s="36"/>
    </row>
    <row r="707" spans="12:13" ht="13">
      <c r="L707" s="36"/>
      <c r="M707" s="36"/>
    </row>
    <row r="708" spans="12:13" ht="13">
      <c r="L708" s="36"/>
      <c r="M708" s="36"/>
    </row>
    <row r="709" spans="12:13" ht="13">
      <c r="L709" s="36"/>
      <c r="M709" s="36"/>
    </row>
    <row r="710" spans="12:13" ht="13">
      <c r="L710" s="36"/>
      <c r="M710" s="36"/>
    </row>
    <row r="711" spans="12:13" ht="13">
      <c r="L711" s="36"/>
      <c r="M711" s="36"/>
    </row>
    <row r="712" spans="12:13" ht="13">
      <c r="L712" s="36"/>
      <c r="M712" s="36"/>
    </row>
    <row r="713" spans="12:13" ht="13">
      <c r="L713" s="36"/>
      <c r="M713" s="36"/>
    </row>
    <row r="714" spans="12:13" ht="13">
      <c r="L714" s="36"/>
      <c r="M714" s="36"/>
    </row>
    <row r="715" spans="12:13" ht="13">
      <c r="L715" s="36"/>
      <c r="M715" s="36"/>
    </row>
    <row r="716" spans="12:13" ht="13">
      <c r="L716" s="36"/>
      <c r="M716" s="36"/>
    </row>
    <row r="717" spans="12:13" ht="13">
      <c r="L717" s="36"/>
      <c r="M717" s="36"/>
    </row>
    <row r="718" spans="12:13" ht="13">
      <c r="L718" s="36"/>
      <c r="M718" s="36"/>
    </row>
    <row r="719" spans="12:13" ht="13">
      <c r="L719" s="36"/>
      <c r="M719" s="36"/>
    </row>
    <row r="720" spans="12:13" ht="13">
      <c r="L720" s="36"/>
      <c r="M720" s="36"/>
    </row>
    <row r="721" spans="12:13" ht="13">
      <c r="L721" s="36"/>
      <c r="M721" s="36"/>
    </row>
    <row r="722" spans="12:13" ht="13">
      <c r="L722" s="36"/>
      <c r="M722" s="36"/>
    </row>
    <row r="723" spans="12:13" ht="13">
      <c r="L723" s="36"/>
      <c r="M723" s="36"/>
    </row>
    <row r="724" spans="12:13" ht="13">
      <c r="L724" s="36"/>
      <c r="M724" s="36"/>
    </row>
    <row r="725" spans="12:13" ht="13">
      <c r="L725" s="36"/>
      <c r="M725" s="36"/>
    </row>
    <row r="726" spans="12:13" ht="13">
      <c r="L726" s="36"/>
      <c r="M726" s="36"/>
    </row>
    <row r="727" spans="12:13" ht="13">
      <c r="L727" s="36"/>
      <c r="M727" s="36"/>
    </row>
    <row r="728" spans="12:13" ht="13">
      <c r="L728" s="36"/>
      <c r="M728" s="36"/>
    </row>
    <row r="729" spans="12:13" ht="13">
      <c r="L729" s="36"/>
      <c r="M729" s="36"/>
    </row>
    <row r="730" spans="12:13" ht="13">
      <c r="L730" s="36"/>
      <c r="M730" s="36"/>
    </row>
    <row r="731" spans="12:13" ht="13">
      <c r="L731" s="36"/>
      <c r="M731" s="36"/>
    </row>
    <row r="732" spans="12:13" ht="13">
      <c r="L732" s="36"/>
      <c r="M732" s="36"/>
    </row>
    <row r="733" spans="12:13" ht="13">
      <c r="L733" s="36"/>
      <c r="M733" s="36"/>
    </row>
    <row r="734" spans="12:13" ht="13">
      <c r="L734" s="36"/>
      <c r="M734" s="36"/>
    </row>
    <row r="735" spans="12:13" ht="13">
      <c r="L735" s="36"/>
      <c r="M735" s="36"/>
    </row>
    <row r="736" spans="12:13" ht="13">
      <c r="L736" s="36"/>
      <c r="M736" s="36"/>
    </row>
    <row r="737" spans="12:13" ht="13">
      <c r="L737" s="36"/>
      <c r="M737" s="36"/>
    </row>
    <row r="738" spans="12:13" ht="13">
      <c r="L738" s="36"/>
      <c r="M738" s="36"/>
    </row>
    <row r="739" spans="12:13" ht="13">
      <c r="L739" s="36"/>
      <c r="M739" s="36"/>
    </row>
    <row r="740" spans="12:13" ht="13">
      <c r="L740" s="36"/>
      <c r="M740" s="36"/>
    </row>
    <row r="741" spans="12:13" ht="13">
      <c r="L741" s="36"/>
      <c r="M741" s="36"/>
    </row>
    <row r="742" spans="12:13" ht="13">
      <c r="L742" s="36"/>
      <c r="M742" s="36"/>
    </row>
    <row r="743" spans="12:13" ht="13">
      <c r="L743" s="36"/>
      <c r="M743" s="36"/>
    </row>
    <row r="744" spans="12:13" ht="13">
      <c r="L744" s="36"/>
      <c r="M744" s="36"/>
    </row>
    <row r="745" spans="12:13" ht="13">
      <c r="L745" s="36"/>
      <c r="M745" s="36"/>
    </row>
    <row r="746" spans="12:13" ht="13">
      <c r="L746" s="36"/>
      <c r="M746" s="36"/>
    </row>
    <row r="747" spans="12:13" ht="13">
      <c r="L747" s="36"/>
      <c r="M747" s="36"/>
    </row>
    <row r="748" spans="12:13" ht="13">
      <c r="L748" s="36"/>
      <c r="M748" s="36"/>
    </row>
    <row r="749" spans="12:13" ht="13">
      <c r="L749" s="36"/>
      <c r="M749" s="36"/>
    </row>
    <row r="750" spans="12:13" ht="13">
      <c r="L750" s="36"/>
      <c r="M750" s="36"/>
    </row>
    <row r="751" spans="12:13" ht="13">
      <c r="L751" s="36"/>
      <c r="M751" s="36"/>
    </row>
    <row r="752" spans="12:13" ht="13">
      <c r="L752" s="36"/>
      <c r="M752" s="36"/>
    </row>
    <row r="753" spans="12:13" ht="13">
      <c r="L753" s="36"/>
      <c r="M753" s="36"/>
    </row>
    <row r="754" spans="12:13" ht="13">
      <c r="L754" s="36"/>
      <c r="M754" s="36"/>
    </row>
    <row r="755" spans="12:13" ht="13">
      <c r="L755" s="36"/>
      <c r="M755" s="36"/>
    </row>
    <row r="756" spans="12:13" ht="13">
      <c r="L756" s="36"/>
      <c r="M756" s="36"/>
    </row>
    <row r="757" spans="12:13" ht="13">
      <c r="L757" s="36"/>
      <c r="M757" s="36"/>
    </row>
    <row r="758" spans="12:13" ht="13">
      <c r="L758" s="36"/>
      <c r="M758" s="36"/>
    </row>
    <row r="759" spans="12:13" ht="13">
      <c r="L759" s="36"/>
      <c r="M759" s="36"/>
    </row>
    <row r="760" spans="12:13" ht="13">
      <c r="L760" s="36"/>
      <c r="M760" s="36"/>
    </row>
    <row r="761" spans="12:13" ht="13">
      <c r="L761" s="36"/>
      <c r="M761" s="36"/>
    </row>
    <row r="762" spans="12:13" ht="13">
      <c r="L762" s="36"/>
      <c r="M762" s="36"/>
    </row>
    <row r="763" spans="12:13" ht="13">
      <c r="L763" s="36"/>
      <c r="M763" s="36"/>
    </row>
    <row r="764" spans="12:13" ht="13">
      <c r="L764" s="36"/>
      <c r="M764" s="36"/>
    </row>
    <row r="765" spans="12:13" ht="13">
      <c r="L765" s="36"/>
      <c r="M765" s="36"/>
    </row>
    <row r="766" spans="12:13" ht="13">
      <c r="L766" s="36"/>
      <c r="M766" s="36"/>
    </row>
    <row r="767" spans="12:13" ht="13">
      <c r="L767" s="36"/>
      <c r="M767" s="36"/>
    </row>
    <row r="768" spans="12:13" ht="13">
      <c r="L768" s="36"/>
      <c r="M768" s="36"/>
    </row>
    <row r="769" spans="12:13" ht="13">
      <c r="L769" s="36"/>
      <c r="M769" s="36"/>
    </row>
    <row r="770" spans="12:13" ht="13">
      <c r="L770" s="36"/>
      <c r="M770" s="36"/>
    </row>
    <row r="771" spans="12:13" ht="13">
      <c r="L771" s="36"/>
      <c r="M771" s="36"/>
    </row>
    <row r="772" spans="12:13" ht="13">
      <c r="L772" s="36"/>
      <c r="M772" s="36"/>
    </row>
    <row r="773" spans="12:13" ht="13">
      <c r="L773" s="36"/>
      <c r="M773" s="36"/>
    </row>
    <row r="774" spans="12:13" ht="13">
      <c r="L774" s="36"/>
      <c r="M774" s="36"/>
    </row>
    <row r="775" spans="12:13" ht="13">
      <c r="L775" s="36"/>
      <c r="M775" s="36"/>
    </row>
    <row r="776" spans="12:13" ht="13">
      <c r="L776" s="36"/>
      <c r="M776" s="36"/>
    </row>
    <row r="777" spans="12:13" ht="13">
      <c r="L777" s="36"/>
      <c r="M777" s="36"/>
    </row>
    <row r="778" spans="12:13" ht="13">
      <c r="L778" s="36"/>
      <c r="M778" s="36"/>
    </row>
    <row r="779" spans="12:13" ht="13">
      <c r="L779" s="36"/>
      <c r="M779" s="36"/>
    </row>
    <row r="780" spans="12:13" ht="13">
      <c r="L780" s="36"/>
      <c r="M780" s="36"/>
    </row>
    <row r="781" spans="12:13" ht="13">
      <c r="L781" s="36"/>
      <c r="M781" s="36"/>
    </row>
    <row r="782" spans="12:13" ht="13">
      <c r="L782" s="36"/>
      <c r="M782" s="36"/>
    </row>
    <row r="783" spans="12:13" ht="13">
      <c r="L783" s="36"/>
      <c r="M783" s="36"/>
    </row>
    <row r="784" spans="12:13" ht="13">
      <c r="L784" s="36"/>
      <c r="M784" s="36"/>
    </row>
    <row r="785" spans="12:13" ht="13">
      <c r="L785" s="36"/>
      <c r="M785" s="36"/>
    </row>
    <row r="786" spans="12:13" ht="13">
      <c r="L786" s="36"/>
      <c r="M786" s="36"/>
    </row>
    <row r="787" spans="12:13" ht="13">
      <c r="L787" s="36"/>
      <c r="M787" s="36"/>
    </row>
    <row r="788" spans="12:13" ht="13">
      <c r="L788" s="36"/>
      <c r="M788" s="36"/>
    </row>
    <row r="789" spans="12:13" ht="13">
      <c r="L789" s="36"/>
      <c r="M789" s="36"/>
    </row>
    <row r="790" spans="12:13" ht="13">
      <c r="L790" s="36"/>
      <c r="M790" s="36"/>
    </row>
    <row r="791" spans="12:13" ht="13">
      <c r="L791" s="36"/>
      <c r="M791" s="36"/>
    </row>
    <row r="792" spans="12:13" ht="13">
      <c r="L792" s="36"/>
      <c r="M792" s="36"/>
    </row>
    <row r="793" spans="12:13" ht="13">
      <c r="L793" s="36"/>
      <c r="M793" s="36"/>
    </row>
    <row r="794" spans="12:13" ht="13">
      <c r="L794" s="36"/>
      <c r="M794" s="36"/>
    </row>
    <row r="795" spans="12:13" ht="13">
      <c r="L795" s="36"/>
      <c r="M795" s="36"/>
    </row>
    <row r="796" spans="12:13" ht="13">
      <c r="L796" s="36"/>
      <c r="M796" s="36"/>
    </row>
    <row r="797" spans="12:13" ht="13">
      <c r="L797" s="36"/>
      <c r="M797" s="36"/>
    </row>
    <row r="798" spans="12:13" ht="13">
      <c r="L798" s="36"/>
      <c r="M798" s="36"/>
    </row>
    <row r="799" spans="12:13" ht="13">
      <c r="L799" s="36"/>
      <c r="M799" s="36"/>
    </row>
    <row r="800" spans="12:13" ht="13">
      <c r="L800" s="36"/>
      <c r="M800" s="36"/>
    </row>
    <row r="801" spans="12:13" ht="13">
      <c r="L801" s="36"/>
      <c r="M801" s="36"/>
    </row>
    <row r="802" spans="12:13" ht="13">
      <c r="L802" s="36"/>
      <c r="M802" s="36"/>
    </row>
    <row r="803" spans="12:13" ht="13">
      <c r="L803" s="36"/>
      <c r="M803" s="36"/>
    </row>
    <row r="804" spans="12:13" ht="13">
      <c r="L804" s="36"/>
      <c r="M804" s="36"/>
    </row>
    <row r="805" spans="12:13" ht="13">
      <c r="L805" s="36"/>
      <c r="M805" s="36"/>
    </row>
    <row r="806" spans="12:13" ht="13">
      <c r="L806" s="36"/>
      <c r="M806" s="36"/>
    </row>
    <row r="807" spans="12:13" ht="13">
      <c r="L807" s="36"/>
      <c r="M807" s="36"/>
    </row>
    <row r="808" spans="12:13" ht="13">
      <c r="L808" s="36"/>
      <c r="M808" s="36"/>
    </row>
    <row r="809" spans="12:13" ht="13">
      <c r="L809" s="36"/>
      <c r="M809" s="36"/>
    </row>
    <row r="810" spans="12:13" ht="13">
      <c r="L810" s="36"/>
      <c r="M810" s="36"/>
    </row>
    <row r="811" spans="12:13" ht="13">
      <c r="L811" s="36"/>
      <c r="M811" s="36"/>
    </row>
    <row r="812" spans="12:13" ht="13">
      <c r="L812" s="36"/>
      <c r="M812" s="36"/>
    </row>
    <row r="813" spans="12:13" ht="13">
      <c r="L813" s="36"/>
      <c r="M813" s="36"/>
    </row>
    <row r="814" spans="12:13" ht="13">
      <c r="L814" s="36"/>
      <c r="M814" s="36"/>
    </row>
    <row r="815" spans="12:13" ht="13">
      <c r="L815" s="36"/>
      <c r="M815" s="36"/>
    </row>
    <row r="816" spans="12:13" ht="13">
      <c r="L816" s="36"/>
      <c r="M816" s="36"/>
    </row>
    <row r="817" spans="12:13" ht="13">
      <c r="L817" s="36"/>
      <c r="M817" s="36"/>
    </row>
    <row r="818" spans="12:13" ht="13">
      <c r="L818" s="36"/>
      <c r="M818" s="36"/>
    </row>
    <row r="819" spans="12:13" ht="13">
      <c r="L819" s="36"/>
      <c r="M819" s="36"/>
    </row>
    <row r="820" spans="12:13" ht="13">
      <c r="L820" s="36"/>
      <c r="M820" s="36"/>
    </row>
    <row r="821" spans="12:13" ht="13">
      <c r="L821" s="36"/>
      <c r="M821" s="36"/>
    </row>
    <row r="822" spans="12:13" ht="13">
      <c r="L822" s="36"/>
      <c r="M822" s="36"/>
    </row>
    <row r="823" spans="12:13" ht="13">
      <c r="L823" s="36"/>
      <c r="M823" s="36"/>
    </row>
    <row r="824" spans="12:13" ht="13">
      <c r="L824" s="36"/>
      <c r="M824" s="36"/>
    </row>
    <row r="825" spans="12:13" ht="13">
      <c r="L825" s="36"/>
      <c r="M825" s="36"/>
    </row>
    <row r="826" spans="12:13" ht="13">
      <c r="L826" s="36"/>
      <c r="M826" s="36"/>
    </row>
    <row r="827" spans="12:13" ht="13">
      <c r="L827" s="36"/>
      <c r="M827" s="36"/>
    </row>
    <row r="828" spans="12:13" ht="13">
      <c r="L828" s="36"/>
      <c r="M828" s="36"/>
    </row>
    <row r="829" spans="12:13" ht="13">
      <c r="L829" s="36"/>
      <c r="M829" s="36"/>
    </row>
    <row r="830" spans="12:13" ht="13">
      <c r="L830" s="36"/>
      <c r="M830" s="36"/>
    </row>
    <row r="831" spans="12:13" ht="13">
      <c r="L831" s="36"/>
      <c r="M831" s="36"/>
    </row>
    <row r="832" spans="12:13" ht="13">
      <c r="L832" s="36"/>
      <c r="M832" s="36"/>
    </row>
    <row r="833" spans="12:13" ht="13">
      <c r="L833" s="36"/>
      <c r="M833" s="36"/>
    </row>
    <row r="834" spans="12:13" ht="13">
      <c r="L834" s="36"/>
      <c r="M834" s="36"/>
    </row>
    <row r="835" spans="12:13" ht="13">
      <c r="L835" s="36"/>
      <c r="M835" s="36"/>
    </row>
    <row r="836" spans="12:13" ht="13">
      <c r="L836" s="36"/>
      <c r="M836" s="36"/>
    </row>
    <row r="837" spans="12:13" ht="13">
      <c r="L837" s="36"/>
      <c r="M837" s="36"/>
    </row>
    <row r="838" spans="12:13" ht="13">
      <c r="L838" s="36"/>
      <c r="M838" s="36"/>
    </row>
    <row r="839" spans="12:13" ht="13">
      <c r="L839" s="36"/>
      <c r="M839" s="36"/>
    </row>
    <row r="840" spans="12:13" ht="13">
      <c r="L840" s="36"/>
      <c r="M840" s="36"/>
    </row>
    <row r="841" spans="12:13" ht="13">
      <c r="L841" s="36"/>
      <c r="M841" s="36"/>
    </row>
    <row r="842" spans="12:13" ht="13">
      <c r="L842" s="36"/>
      <c r="M842" s="36"/>
    </row>
    <row r="843" spans="12:13" ht="13">
      <c r="L843" s="36"/>
      <c r="M843" s="36"/>
    </row>
    <row r="844" spans="12:13" ht="13">
      <c r="L844" s="36"/>
      <c r="M844" s="36"/>
    </row>
    <row r="845" spans="12:13" ht="13">
      <c r="L845" s="36"/>
      <c r="M845" s="36"/>
    </row>
    <row r="846" spans="12:13" ht="13">
      <c r="L846" s="36"/>
      <c r="M846" s="36"/>
    </row>
    <row r="847" spans="12:13" ht="13">
      <c r="L847" s="36"/>
      <c r="M847" s="36"/>
    </row>
    <row r="848" spans="12:13" ht="13">
      <c r="L848" s="36"/>
      <c r="M848" s="36"/>
    </row>
    <row r="849" spans="12:13" ht="13">
      <c r="L849" s="36"/>
      <c r="M849" s="36"/>
    </row>
    <row r="850" spans="12:13" ht="13">
      <c r="L850" s="36"/>
      <c r="M850" s="36"/>
    </row>
    <row r="851" spans="12:13" ht="13">
      <c r="L851" s="36"/>
      <c r="M851" s="36"/>
    </row>
    <row r="852" spans="12:13" ht="13">
      <c r="L852" s="36"/>
      <c r="M852" s="36"/>
    </row>
    <row r="853" spans="12:13" ht="13">
      <c r="L853" s="36"/>
      <c r="M853" s="36"/>
    </row>
    <row r="854" spans="12:13" ht="13">
      <c r="L854" s="36"/>
      <c r="M854" s="36"/>
    </row>
    <row r="855" spans="12:13" ht="13">
      <c r="L855" s="36"/>
      <c r="M855" s="36"/>
    </row>
    <row r="856" spans="12:13" ht="13">
      <c r="L856" s="36"/>
      <c r="M856" s="36"/>
    </row>
    <row r="857" spans="12:13" ht="13">
      <c r="L857" s="36"/>
      <c r="M857" s="36"/>
    </row>
    <row r="858" spans="12:13" ht="13">
      <c r="L858" s="36"/>
      <c r="M858" s="36"/>
    </row>
    <row r="859" spans="12:13" ht="13">
      <c r="L859" s="36"/>
      <c r="M859" s="36"/>
    </row>
    <row r="860" spans="12:13" ht="13">
      <c r="L860" s="36"/>
      <c r="M860" s="36"/>
    </row>
    <row r="861" spans="12:13" ht="13">
      <c r="L861" s="36"/>
      <c r="M861" s="36"/>
    </row>
    <row r="862" spans="12:13" ht="13">
      <c r="L862" s="36"/>
      <c r="M862" s="36"/>
    </row>
    <row r="863" spans="12:13" ht="13">
      <c r="L863" s="36"/>
      <c r="M863" s="36"/>
    </row>
    <row r="864" spans="12:13" ht="13">
      <c r="L864" s="36"/>
      <c r="M864" s="36"/>
    </row>
    <row r="865" spans="12:13" ht="13">
      <c r="L865" s="36"/>
      <c r="M865" s="36"/>
    </row>
    <row r="866" spans="12:13" ht="13">
      <c r="L866" s="36"/>
      <c r="M866" s="36"/>
    </row>
    <row r="867" spans="12:13" ht="13">
      <c r="L867" s="36"/>
      <c r="M867" s="36"/>
    </row>
    <row r="868" spans="12:13" ht="13">
      <c r="L868" s="36"/>
      <c r="M868" s="36"/>
    </row>
    <row r="869" spans="12:13" ht="13">
      <c r="L869" s="36"/>
      <c r="M869" s="36"/>
    </row>
    <row r="870" spans="12:13" ht="13">
      <c r="L870" s="36"/>
      <c r="M870" s="36"/>
    </row>
    <row r="871" spans="12:13" ht="13">
      <c r="L871" s="36"/>
      <c r="M871" s="36"/>
    </row>
    <row r="872" spans="12:13" ht="13">
      <c r="L872" s="36"/>
      <c r="M872" s="36"/>
    </row>
    <row r="873" spans="12:13" ht="13">
      <c r="L873" s="36"/>
      <c r="M873" s="36"/>
    </row>
    <row r="874" spans="12:13" ht="13">
      <c r="L874" s="36"/>
      <c r="M874" s="36"/>
    </row>
    <row r="875" spans="12:13" ht="13">
      <c r="L875" s="36"/>
      <c r="M875" s="36"/>
    </row>
    <row r="876" spans="12:13" ht="13">
      <c r="L876" s="36"/>
      <c r="M876" s="36"/>
    </row>
    <row r="877" spans="12:13" ht="13">
      <c r="L877" s="36"/>
      <c r="M877" s="36"/>
    </row>
    <row r="878" spans="12:13" ht="13">
      <c r="L878" s="36"/>
      <c r="M878" s="36"/>
    </row>
    <row r="879" spans="12:13" ht="13">
      <c r="L879" s="36"/>
      <c r="M879" s="36"/>
    </row>
    <row r="880" spans="12:13" ht="13">
      <c r="L880" s="36"/>
      <c r="M880" s="36"/>
    </row>
    <row r="881" spans="12:13" ht="13">
      <c r="L881" s="36"/>
      <c r="M881" s="36"/>
    </row>
    <row r="882" spans="12:13" ht="13">
      <c r="L882" s="36"/>
      <c r="M882" s="36"/>
    </row>
    <row r="883" spans="12:13" ht="13">
      <c r="L883" s="36"/>
      <c r="M883" s="36"/>
    </row>
    <row r="884" spans="12:13" ht="13">
      <c r="L884" s="36"/>
      <c r="M884" s="36"/>
    </row>
    <row r="885" spans="12:13" ht="13">
      <c r="L885" s="36"/>
      <c r="M885" s="36"/>
    </row>
    <row r="886" spans="12:13" ht="13">
      <c r="L886" s="36"/>
      <c r="M886" s="36"/>
    </row>
    <row r="887" spans="12:13" ht="13">
      <c r="L887" s="36"/>
      <c r="M887" s="36"/>
    </row>
    <row r="888" spans="12:13" ht="13">
      <c r="L888" s="36"/>
      <c r="M888" s="36"/>
    </row>
    <row r="889" spans="12:13" ht="13">
      <c r="L889" s="36"/>
      <c r="M889" s="36"/>
    </row>
    <row r="890" spans="12:13" ht="13">
      <c r="L890" s="36"/>
      <c r="M890" s="36"/>
    </row>
    <row r="891" spans="12:13" ht="13">
      <c r="L891" s="36"/>
      <c r="M891" s="36"/>
    </row>
    <row r="892" spans="12:13" ht="13">
      <c r="L892" s="36"/>
      <c r="M892" s="36"/>
    </row>
    <row r="893" spans="12:13" ht="13">
      <c r="L893" s="36"/>
      <c r="M893" s="36"/>
    </row>
    <row r="894" spans="12:13" ht="13">
      <c r="L894" s="36"/>
      <c r="M894" s="36"/>
    </row>
    <row r="895" spans="12:13" ht="13">
      <c r="L895" s="36"/>
      <c r="M895" s="36"/>
    </row>
    <row r="896" spans="12:13" ht="13">
      <c r="L896" s="36"/>
      <c r="M896" s="36"/>
    </row>
    <row r="897" spans="12:13" ht="13">
      <c r="L897" s="36"/>
      <c r="M897" s="36"/>
    </row>
    <row r="898" spans="12:13" ht="13">
      <c r="L898" s="36"/>
      <c r="M898" s="36"/>
    </row>
    <row r="899" spans="12:13" ht="13">
      <c r="L899" s="36"/>
      <c r="M899" s="36"/>
    </row>
    <row r="900" spans="12:13" ht="13">
      <c r="L900" s="36"/>
      <c r="M900" s="36"/>
    </row>
    <row r="901" spans="12:13" ht="13">
      <c r="L901" s="36"/>
      <c r="M901" s="36"/>
    </row>
    <row r="902" spans="12:13" ht="13">
      <c r="L902" s="36"/>
      <c r="M902" s="36"/>
    </row>
    <row r="903" spans="12:13" ht="13">
      <c r="L903" s="36"/>
      <c r="M903" s="36"/>
    </row>
    <row r="904" spans="12:13" ht="13">
      <c r="L904" s="36"/>
      <c r="M904" s="36"/>
    </row>
    <row r="905" spans="12:13" ht="13">
      <c r="L905" s="36"/>
      <c r="M905" s="36"/>
    </row>
    <row r="906" spans="12:13" ht="13">
      <c r="L906" s="36"/>
      <c r="M906" s="36"/>
    </row>
    <row r="907" spans="12:13" ht="13">
      <c r="L907" s="36"/>
      <c r="M907" s="36"/>
    </row>
    <row r="908" spans="12:13" ht="13">
      <c r="L908" s="36"/>
      <c r="M908" s="36"/>
    </row>
    <row r="909" spans="12:13" ht="13">
      <c r="L909" s="36"/>
      <c r="M909" s="36"/>
    </row>
    <row r="910" spans="12:13" ht="13">
      <c r="L910" s="36"/>
      <c r="M910" s="36"/>
    </row>
    <row r="911" spans="12:13" ht="13">
      <c r="L911" s="36"/>
      <c r="M911" s="36"/>
    </row>
    <row r="912" spans="12:13" ht="13">
      <c r="L912" s="36"/>
      <c r="M912" s="36"/>
    </row>
    <row r="913" spans="12:13" ht="13">
      <c r="L913" s="36"/>
      <c r="M913" s="36"/>
    </row>
    <row r="914" spans="12:13" ht="13">
      <c r="L914" s="36"/>
      <c r="M914" s="36"/>
    </row>
    <row r="915" spans="12:13" ht="13">
      <c r="L915" s="36"/>
      <c r="M915" s="36"/>
    </row>
    <row r="916" spans="12:13" ht="13">
      <c r="L916" s="36"/>
      <c r="M916" s="36"/>
    </row>
    <row r="917" spans="12:13" ht="13">
      <c r="L917" s="36"/>
      <c r="M917" s="36"/>
    </row>
    <row r="918" spans="12:13" ht="13">
      <c r="L918" s="36"/>
      <c r="M918" s="36"/>
    </row>
    <row r="919" spans="12:13" ht="13">
      <c r="L919" s="36"/>
      <c r="M919" s="36"/>
    </row>
    <row r="920" spans="12:13" ht="13">
      <c r="L920" s="36"/>
      <c r="M920" s="36"/>
    </row>
    <row r="921" spans="12:13" ht="13">
      <c r="L921" s="36"/>
      <c r="M921" s="36"/>
    </row>
    <row r="922" spans="12:13" ht="13">
      <c r="L922" s="36"/>
      <c r="M922" s="36"/>
    </row>
    <row r="923" spans="12:13" ht="13">
      <c r="L923" s="36"/>
      <c r="M923" s="36"/>
    </row>
    <row r="924" spans="12:13" ht="13">
      <c r="L924" s="36"/>
      <c r="M924" s="36"/>
    </row>
    <row r="925" spans="12:13" ht="13">
      <c r="L925" s="36"/>
      <c r="M925" s="36"/>
    </row>
    <row r="926" spans="12:13" ht="13">
      <c r="L926" s="36"/>
      <c r="M926" s="36"/>
    </row>
    <row r="927" spans="12:13" ht="13">
      <c r="L927" s="36"/>
      <c r="M927" s="36"/>
    </row>
    <row r="928" spans="12:13" ht="13">
      <c r="L928" s="36"/>
      <c r="M928" s="36"/>
    </row>
    <row r="929" spans="12:13" ht="13">
      <c r="L929" s="36"/>
      <c r="M929" s="36"/>
    </row>
    <row r="930" spans="12:13" ht="13">
      <c r="L930" s="36"/>
      <c r="M930" s="36"/>
    </row>
    <row r="931" spans="12:13" ht="13">
      <c r="L931" s="36"/>
      <c r="M931" s="36"/>
    </row>
    <row r="932" spans="12:13" ht="13">
      <c r="L932" s="36"/>
      <c r="M932" s="36"/>
    </row>
    <row r="933" spans="12:13" ht="13">
      <c r="L933" s="36"/>
      <c r="M933" s="36"/>
    </row>
    <row r="934" spans="12:13" ht="13">
      <c r="L934" s="36"/>
      <c r="M934" s="36"/>
    </row>
    <row r="935" spans="12:13" ht="13">
      <c r="L935" s="36"/>
      <c r="M935" s="36"/>
    </row>
    <row r="936" spans="12:13" ht="13">
      <c r="L936" s="36"/>
      <c r="M936" s="36"/>
    </row>
    <row r="937" spans="12:13" ht="13">
      <c r="L937" s="36"/>
      <c r="M937" s="36"/>
    </row>
    <row r="938" spans="12:13" ht="13">
      <c r="L938" s="36"/>
      <c r="M938" s="36"/>
    </row>
    <row r="939" spans="12:13" ht="13">
      <c r="L939" s="36"/>
      <c r="M939" s="36"/>
    </row>
    <row r="940" spans="12:13" ht="13">
      <c r="L940" s="36"/>
      <c r="M940" s="36"/>
    </row>
    <row r="941" spans="12:13" ht="13">
      <c r="L941" s="36"/>
      <c r="M941" s="36"/>
    </row>
    <row r="942" spans="12:13" ht="13">
      <c r="L942" s="36"/>
      <c r="M942" s="36"/>
    </row>
    <row r="943" spans="12:13" ht="13">
      <c r="L943" s="36"/>
      <c r="M943" s="36"/>
    </row>
    <row r="944" spans="12:13" ht="13">
      <c r="L944" s="36"/>
      <c r="M944" s="36"/>
    </row>
    <row r="945" spans="12:13" ht="13">
      <c r="L945" s="36"/>
      <c r="M945" s="36"/>
    </row>
    <row r="946" spans="12:13" ht="13">
      <c r="L946" s="36"/>
      <c r="M946" s="36"/>
    </row>
    <row r="947" spans="12:13" ht="13">
      <c r="L947" s="36"/>
      <c r="M947" s="36"/>
    </row>
    <row r="948" spans="12:13" ht="13">
      <c r="L948" s="36"/>
      <c r="M948" s="36"/>
    </row>
    <row r="949" spans="12:13" ht="13">
      <c r="L949" s="36"/>
      <c r="M949" s="36"/>
    </row>
    <row r="950" spans="12:13" ht="13">
      <c r="L950" s="36"/>
      <c r="M950" s="36"/>
    </row>
    <row r="951" spans="12:13" ht="13">
      <c r="L951" s="36"/>
      <c r="M951" s="36"/>
    </row>
    <row r="952" spans="12:13" ht="13">
      <c r="L952" s="36"/>
      <c r="M952" s="36"/>
    </row>
    <row r="953" spans="12:13" ht="13">
      <c r="L953" s="36"/>
      <c r="M953" s="36"/>
    </row>
    <row r="954" spans="12:13" ht="13">
      <c r="L954" s="36"/>
      <c r="M954" s="36"/>
    </row>
    <row r="955" spans="12:13" ht="13">
      <c r="L955" s="36"/>
      <c r="M955" s="36"/>
    </row>
    <row r="956" spans="12:13" ht="13">
      <c r="L956" s="36"/>
      <c r="M956" s="36"/>
    </row>
    <row r="957" spans="12:13" ht="13">
      <c r="L957" s="36"/>
      <c r="M957" s="36"/>
    </row>
    <row r="958" spans="12:13" ht="13">
      <c r="L958" s="36"/>
      <c r="M958" s="36"/>
    </row>
    <row r="959" spans="12:13" ht="13">
      <c r="L959" s="36"/>
      <c r="M959" s="36"/>
    </row>
    <row r="960" spans="12:13" ht="13">
      <c r="L960" s="36"/>
      <c r="M960" s="36"/>
    </row>
    <row r="961" spans="12:13" ht="13">
      <c r="L961" s="36"/>
      <c r="M961" s="36"/>
    </row>
    <row r="962" spans="12:13" ht="13">
      <c r="L962" s="36"/>
      <c r="M962" s="36"/>
    </row>
    <row r="963" spans="12:13" ht="13">
      <c r="L963" s="36"/>
      <c r="M963" s="36"/>
    </row>
    <row r="964" spans="12:13" ht="13">
      <c r="L964" s="36"/>
      <c r="M964" s="36"/>
    </row>
    <row r="965" spans="12:13" ht="13">
      <c r="L965" s="36"/>
      <c r="M965" s="36"/>
    </row>
    <row r="966" spans="12:13" ht="13">
      <c r="L966" s="36"/>
      <c r="M966" s="36"/>
    </row>
    <row r="967" spans="12:13" ht="13">
      <c r="L967" s="36"/>
      <c r="M967" s="36"/>
    </row>
    <row r="968" spans="12:13" ht="13">
      <c r="L968" s="36"/>
      <c r="M968" s="36"/>
    </row>
    <row r="969" spans="12:13" ht="13">
      <c r="L969" s="36"/>
      <c r="M969" s="36"/>
    </row>
    <row r="970" spans="12:13" ht="13">
      <c r="L970" s="36"/>
      <c r="M970" s="36"/>
    </row>
    <row r="971" spans="12:13" ht="13">
      <c r="L971" s="36"/>
      <c r="M971" s="36"/>
    </row>
    <row r="972" spans="12:13" ht="13">
      <c r="L972" s="36"/>
      <c r="M972" s="36"/>
    </row>
    <row r="973" spans="12:13" ht="13">
      <c r="L973" s="36"/>
      <c r="M973" s="36"/>
    </row>
    <row r="974" spans="12:13" ht="13">
      <c r="L974" s="36"/>
      <c r="M974" s="36"/>
    </row>
    <row r="975" spans="12:13" ht="13">
      <c r="L975" s="36"/>
      <c r="M975" s="36"/>
    </row>
    <row r="976" spans="12:13" ht="13">
      <c r="L976" s="36"/>
      <c r="M976" s="36"/>
    </row>
    <row r="977" spans="12:13" ht="13">
      <c r="L977" s="36"/>
      <c r="M977" s="36"/>
    </row>
    <row r="978" spans="12:13" ht="13">
      <c r="L978" s="36"/>
      <c r="M978" s="36"/>
    </row>
    <row r="979" spans="12:13" ht="13">
      <c r="L979" s="36"/>
      <c r="M979" s="36"/>
    </row>
    <row r="980" spans="12:13" ht="13">
      <c r="L980" s="36"/>
      <c r="M980" s="36"/>
    </row>
    <row r="981" spans="12:13" ht="13">
      <c r="L981" s="36"/>
      <c r="M981" s="36"/>
    </row>
    <row r="982" spans="12:13" ht="13">
      <c r="L982" s="36"/>
      <c r="M982" s="36"/>
    </row>
    <row r="983" spans="12:13" ht="13">
      <c r="L983" s="36"/>
      <c r="M983" s="36"/>
    </row>
    <row r="984" spans="12:13" ht="13">
      <c r="L984" s="36"/>
      <c r="M984" s="36"/>
    </row>
    <row r="985" spans="12:13" ht="13">
      <c r="L985" s="36"/>
      <c r="M985" s="36"/>
    </row>
    <row r="986" spans="12:13" ht="13">
      <c r="L986" s="36"/>
      <c r="M986" s="36"/>
    </row>
    <row r="987" spans="12:13" ht="13">
      <c r="L987" s="36"/>
      <c r="M987" s="36"/>
    </row>
    <row r="988" spans="12:13" ht="13">
      <c r="L988" s="36"/>
      <c r="M988" s="36"/>
    </row>
    <row r="989" spans="12:13" ht="13">
      <c r="L989" s="36"/>
      <c r="M989" s="36"/>
    </row>
    <row r="990" spans="12:13" ht="13">
      <c r="L990" s="36"/>
      <c r="M990" s="36"/>
    </row>
    <row r="991" spans="12:13" ht="13">
      <c r="L991" s="36"/>
      <c r="M991" s="36"/>
    </row>
    <row r="992" spans="12:13" ht="13">
      <c r="L992" s="36"/>
      <c r="M992" s="36"/>
    </row>
    <row r="993" spans="12:13" ht="13">
      <c r="L993" s="36"/>
      <c r="M993" s="36"/>
    </row>
    <row r="994" spans="12:13" ht="13">
      <c r="L994" s="36"/>
      <c r="M994" s="36"/>
    </row>
    <row r="995" spans="12:13" ht="13">
      <c r="L995" s="36"/>
      <c r="M995" s="36"/>
    </row>
    <row r="996" spans="12:13" ht="13">
      <c r="L996" s="36"/>
      <c r="M996" s="36"/>
    </row>
    <row r="997" spans="12:13" ht="13">
      <c r="L997" s="36"/>
      <c r="M997" s="36"/>
    </row>
    <row r="998" spans="12:13" ht="13">
      <c r="L998" s="36"/>
      <c r="M998" s="36"/>
    </row>
    <row r="999" spans="12:13" ht="13">
      <c r="L999" s="36"/>
      <c r="M999" s="36"/>
    </row>
    <row r="1000" spans="12:13" ht="13">
      <c r="L1000" s="36"/>
      <c r="M1000" s="36"/>
    </row>
    <row r="1001" spans="12:13" ht="13">
      <c r="L1001" s="36"/>
      <c r="M1001" s="36"/>
    </row>
  </sheetData>
  <mergeCells count="2">
    <mergeCell ref="M3:M10"/>
    <mergeCell ref="M22:M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I6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2" max="2" width="18.1640625" customWidth="1"/>
    <col min="4" max="4" width="17.6640625" customWidth="1"/>
    <col min="5" max="6" width="19.5" customWidth="1"/>
    <col min="7" max="7" width="22" customWidth="1"/>
    <col min="8" max="8" width="17.33203125" customWidth="1"/>
    <col min="9" max="9" width="19.1640625" customWidth="1"/>
    <col min="10" max="10" width="17.5" customWidth="1"/>
    <col min="12" max="12" width="45.1640625" customWidth="1"/>
    <col min="13" max="13" width="28.1640625" customWidth="1"/>
    <col min="14" max="14" width="15.6640625" customWidth="1"/>
    <col min="22" max="22" width="19.1640625" customWidth="1"/>
    <col min="31" max="31" width="16" customWidth="1"/>
    <col min="32" max="32" width="26.6640625" customWidth="1"/>
    <col min="34" max="34" width="11" customWidth="1"/>
    <col min="35" max="35" width="12.6640625" customWidth="1"/>
  </cols>
  <sheetData>
    <row r="1" spans="1:35" ht="21">
      <c r="A1" s="39"/>
      <c r="B1" s="40"/>
      <c r="C1" s="40"/>
      <c r="D1" s="40">
        <v>64</v>
      </c>
      <c r="E1" s="40">
        <v>37</v>
      </c>
      <c r="F1" s="40">
        <v>63</v>
      </c>
      <c r="G1" s="40">
        <v>38</v>
      </c>
      <c r="H1" s="40">
        <v>39</v>
      </c>
      <c r="I1" s="40">
        <v>45</v>
      </c>
      <c r="J1" s="40">
        <v>60</v>
      </c>
      <c r="K1" s="40"/>
      <c r="M1" s="40"/>
      <c r="P1" s="1" t="s">
        <v>89</v>
      </c>
    </row>
    <row r="2" spans="1:35" ht="21">
      <c r="A2" s="39"/>
      <c r="B2" s="40" t="s">
        <v>90</v>
      </c>
      <c r="C2" s="40" t="s">
        <v>91</v>
      </c>
      <c r="D2" s="40" t="s">
        <v>345</v>
      </c>
      <c r="E2" s="40" t="s">
        <v>346</v>
      </c>
      <c r="F2" s="40" t="s">
        <v>274</v>
      </c>
      <c r="G2" s="40" t="s">
        <v>275</v>
      </c>
      <c r="H2" s="40" t="s">
        <v>314</v>
      </c>
      <c r="I2" s="40" t="s">
        <v>315</v>
      </c>
      <c r="J2" s="40" t="s">
        <v>276</v>
      </c>
      <c r="K2" s="40" t="s">
        <v>103</v>
      </c>
      <c r="L2" s="1" t="s">
        <v>145</v>
      </c>
      <c r="M2" s="40" t="s">
        <v>105</v>
      </c>
      <c r="P2" s="1" t="s">
        <v>93</v>
      </c>
      <c r="Q2" s="1" t="s">
        <v>106</v>
      </c>
      <c r="R2" s="1" t="s">
        <v>107</v>
      </c>
      <c r="S2" s="1" t="s">
        <v>108</v>
      </c>
      <c r="T2" s="1" t="s">
        <v>109</v>
      </c>
      <c r="U2" s="1" t="s">
        <v>110</v>
      </c>
      <c r="V2" s="1" t="s">
        <v>111</v>
      </c>
      <c r="W2" s="1" t="s">
        <v>112</v>
      </c>
      <c r="X2" s="1" t="s">
        <v>113</v>
      </c>
      <c r="Y2" s="1" t="s">
        <v>114</v>
      </c>
      <c r="Z2" s="1" t="s">
        <v>91</v>
      </c>
      <c r="AA2" s="1" t="s">
        <v>94</v>
      </c>
      <c r="AB2" s="1" t="s">
        <v>95</v>
      </c>
      <c r="AC2" s="1"/>
      <c r="AD2" s="1" t="s">
        <v>115</v>
      </c>
      <c r="AE2" s="1"/>
      <c r="AF2" s="1" t="s">
        <v>116</v>
      </c>
      <c r="AG2" s="1" t="s">
        <v>117</v>
      </c>
      <c r="AH2" s="1" t="s">
        <v>3</v>
      </c>
      <c r="AI2" s="1" t="s">
        <v>2</v>
      </c>
    </row>
    <row r="3" spans="1:35" ht="21">
      <c r="A3" s="63" t="s">
        <v>118</v>
      </c>
      <c r="B3" s="155" t="s">
        <v>347</v>
      </c>
      <c r="C3" s="155">
        <v>5</v>
      </c>
      <c r="D3" s="155"/>
      <c r="E3" s="139">
        <v>4</v>
      </c>
      <c r="F3" s="155">
        <v>4</v>
      </c>
      <c r="G3" s="108"/>
      <c r="H3" s="64"/>
      <c r="I3" s="64"/>
      <c r="J3" s="64"/>
      <c r="K3" s="170" t="s">
        <v>297</v>
      </c>
      <c r="L3" s="156" t="s">
        <v>348</v>
      </c>
      <c r="M3" s="240" t="s">
        <v>349</v>
      </c>
      <c r="N3" s="1" t="str">
        <f t="shared" ref="N3:N31" si="0">IF(O3=1,P3&amp;"-10","")</f>
        <v>90026400-10</v>
      </c>
      <c r="O3" s="1">
        <v>1</v>
      </c>
      <c r="P3" s="1">
        <v>90026400</v>
      </c>
      <c r="Q3" s="1" t="s">
        <v>122</v>
      </c>
      <c r="R3" s="1" t="s">
        <v>122</v>
      </c>
      <c r="S3" s="1" t="s">
        <v>122</v>
      </c>
      <c r="T3" s="1" t="s">
        <v>122</v>
      </c>
      <c r="U3" s="1" t="s">
        <v>319</v>
      </c>
      <c r="V3" s="1">
        <v>10000885</v>
      </c>
      <c r="W3" s="51">
        <v>44734</v>
      </c>
      <c r="X3" s="1">
        <v>3</v>
      </c>
      <c r="Y3" s="1">
        <v>3</v>
      </c>
      <c r="Z3" s="1">
        <v>3</v>
      </c>
      <c r="AA3" s="1">
        <v>0.8</v>
      </c>
      <c r="AB3" s="1">
        <v>0.2</v>
      </c>
      <c r="AD3" s="33" t="str">
        <f t="shared" ref="AD3:AD35" si="1">IF(P3&lt;&gt;"",P3&amp;"-10","")</f>
        <v>90026400-10</v>
      </c>
      <c r="AF3" s="22" t="s">
        <v>25</v>
      </c>
      <c r="AG3" s="1">
        <v>1</v>
      </c>
      <c r="AH3" s="82"/>
      <c r="AI3" s="82"/>
    </row>
    <row r="4" spans="1:35" ht="21">
      <c r="A4" s="120" t="s">
        <v>123</v>
      </c>
      <c r="B4" s="153">
        <v>26800</v>
      </c>
      <c r="C4" s="153">
        <v>5</v>
      </c>
      <c r="D4" s="171"/>
      <c r="E4" s="172">
        <v>5</v>
      </c>
      <c r="F4" s="123">
        <v>5</v>
      </c>
      <c r="G4" s="171"/>
      <c r="H4" s="122"/>
      <c r="I4" s="122"/>
      <c r="J4" s="122"/>
      <c r="K4" s="173" t="s">
        <v>297</v>
      </c>
      <c r="L4" s="15" t="s">
        <v>350</v>
      </c>
      <c r="M4" s="237"/>
      <c r="N4" s="1" t="str">
        <f t="shared" si="0"/>
        <v/>
      </c>
      <c r="AD4" s="33" t="str">
        <f t="shared" si="1"/>
        <v/>
      </c>
      <c r="AH4" s="82"/>
      <c r="AI4" s="82"/>
    </row>
    <row r="5" spans="1:35" ht="21">
      <c r="A5" s="52" t="s">
        <v>126</v>
      </c>
      <c r="B5" s="174">
        <v>26200</v>
      </c>
      <c r="C5" s="174">
        <v>5</v>
      </c>
      <c r="D5" s="175"/>
      <c r="E5" s="176">
        <v>6</v>
      </c>
      <c r="F5" s="176">
        <v>5</v>
      </c>
      <c r="G5" s="175"/>
      <c r="H5" s="67"/>
      <c r="I5" s="67"/>
      <c r="J5" s="67"/>
      <c r="K5" s="177" t="s">
        <v>297</v>
      </c>
      <c r="L5" s="161" t="s">
        <v>125</v>
      </c>
      <c r="M5" s="237"/>
      <c r="N5" s="1" t="str">
        <f t="shared" si="0"/>
        <v/>
      </c>
      <c r="AD5" s="33" t="str">
        <f t="shared" si="1"/>
        <v/>
      </c>
      <c r="AH5" s="82"/>
      <c r="AI5" s="82"/>
    </row>
    <row r="6" spans="1:35" ht="21">
      <c r="A6" s="63" t="s">
        <v>127</v>
      </c>
      <c r="B6" s="155">
        <v>26300</v>
      </c>
      <c r="C6" s="155">
        <v>5</v>
      </c>
      <c r="D6" s="178"/>
      <c r="E6" s="155">
        <v>5</v>
      </c>
      <c r="F6" s="139">
        <v>5</v>
      </c>
      <c r="G6" s="110"/>
      <c r="H6" s="64"/>
      <c r="I6" s="64"/>
      <c r="J6" s="64"/>
      <c r="K6" s="170" t="s">
        <v>297</v>
      </c>
      <c r="L6" s="156" t="s">
        <v>351</v>
      </c>
      <c r="M6" s="237"/>
      <c r="N6" s="1" t="str">
        <f t="shared" si="0"/>
        <v>90026300-10</v>
      </c>
      <c r="O6" s="1">
        <v>1</v>
      </c>
      <c r="P6" s="1">
        <v>90026300</v>
      </c>
      <c r="Q6" s="1" t="s">
        <v>122</v>
      </c>
      <c r="R6" s="1" t="s">
        <v>122</v>
      </c>
      <c r="S6" s="1" t="s">
        <v>122</v>
      </c>
      <c r="T6" s="1" t="s">
        <v>122</v>
      </c>
      <c r="U6" s="1" t="s">
        <v>319</v>
      </c>
      <c r="V6" s="1">
        <v>10000885</v>
      </c>
      <c r="W6" s="51">
        <v>44734</v>
      </c>
      <c r="X6" s="1">
        <v>3</v>
      </c>
      <c r="Y6" s="1">
        <v>3</v>
      </c>
      <c r="Z6" s="1">
        <v>3</v>
      </c>
      <c r="AA6" s="1">
        <v>0.8</v>
      </c>
      <c r="AB6" s="1">
        <v>0.2</v>
      </c>
      <c r="AD6" s="33" t="str">
        <f t="shared" si="1"/>
        <v>90026300-10</v>
      </c>
      <c r="AF6" s="22" t="s">
        <v>25</v>
      </c>
      <c r="AG6" s="1">
        <v>2</v>
      </c>
      <c r="AH6" s="82"/>
      <c r="AI6" s="82"/>
    </row>
    <row r="7" spans="1:35" ht="21">
      <c r="A7" s="63" t="s">
        <v>130</v>
      </c>
      <c r="B7" s="155">
        <v>26000</v>
      </c>
      <c r="C7" s="155">
        <v>5</v>
      </c>
      <c r="D7" s="178"/>
      <c r="E7" s="179">
        <v>5</v>
      </c>
      <c r="F7" s="179">
        <v>5</v>
      </c>
      <c r="G7" s="108"/>
      <c r="H7" s="64"/>
      <c r="I7" s="64"/>
      <c r="J7" s="64"/>
      <c r="K7" s="170" t="s">
        <v>297</v>
      </c>
      <c r="L7" s="156" t="s">
        <v>352</v>
      </c>
      <c r="M7" s="237"/>
      <c r="N7" s="1" t="str">
        <f t="shared" si="0"/>
        <v>90026000-10</v>
      </c>
      <c r="O7" s="1">
        <v>1</v>
      </c>
      <c r="P7" s="1">
        <v>90026000</v>
      </c>
      <c r="Q7" s="1" t="s">
        <v>122</v>
      </c>
      <c r="R7" s="1" t="s">
        <v>122</v>
      </c>
      <c r="S7" s="1" t="s">
        <v>122</v>
      </c>
      <c r="T7" s="1" t="s">
        <v>122</v>
      </c>
      <c r="U7" s="1" t="s">
        <v>319</v>
      </c>
      <c r="V7" s="1">
        <v>10000885</v>
      </c>
      <c r="W7" s="51">
        <v>44734</v>
      </c>
      <c r="X7" s="1">
        <v>3</v>
      </c>
      <c r="Y7" s="1">
        <v>4</v>
      </c>
      <c r="Z7" s="1">
        <v>3</v>
      </c>
      <c r="AA7" s="1">
        <v>0.8</v>
      </c>
      <c r="AB7" s="1">
        <v>0.2</v>
      </c>
      <c r="AD7" s="33" t="str">
        <f t="shared" si="1"/>
        <v>90026000-10</v>
      </c>
      <c r="AF7" s="22" t="s">
        <v>25</v>
      </c>
      <c r="AG7" s="1">
        <v>3</v>
      </c>
      <c r="AH7" s="82"/>
      <c r="AI7" s="82"/>
    </row>
    <row r="8" spans="1:35" ht="21">
      <c r="A8" s="120" t="s">
        <v>133</v>
      </c>
      <c r="B8" s="153">
        <v>27900</v>
      </c>
      <c r="C8" s="153">
        <v>5</v>
      </c>
      <c r="D8" s="153">
        <v>5</v>
      </c>
      <c r="E8" s="171"/>
      <c r="F8" s="172">
        <v>4</v>
      </c>
      <c r="G8" s="171"/>
      <c r="H8" s="122"/>
      <c r="I8" s="122"/>
      <c r="J8" s="122"/>
      <c r="K8" s="173" t="s">
        <v>297</v>
      </c>
      <c r="L8" s="15" t="s">
        <v>353</v>
      </c>
      <c r="M8" s="237"/>
      <c r="N8" s="1" t="str">
        <f t="shared" si="0"/>
        <v/>
      </c>
      <c r="AD8" s="33" t="str">
        <f t="shared" si="1"/>
        <v/>
      </c>
      <c r="AH8" s="82"/>
      <c r="AI8" s="82"/>
    </row>
    <row r="9" spans="1:35" ht="21">
      <c r="A9" s="52" t="s">
        <v>136</v>
      </c>
      <c r="B9" s="174">
        <v>26700</v>
      </c>
      <c r="C9" s="174">
        <v>4</v>
      </c>
      <c r="D9" s="174">
        <v>4</v>
      </c>
      <c r="E9" s="111"/>
      <c r="F9" s="175"/>
      <c r="G9" s="114">
        <v>4</v>
      </c>
      <c r="H9" s="67"/>
      <c r="I9" s="67"/>
      <c r="J9" s="67"/>
      <c r="K9" s="177" t="s">
        <v>297</v>
      </c>
      <c r="L9" s="161" t="s">
        <v>125</v>
      </c>
      <c r="M9" s="237"/>
      <c r="N9" s="1" t="str">
        <f t="shared" si="0"/>
        <v/>
      </c>
      <c r="AD9" s="33" t="str">
        <f t="shared" si="1"/>
        <v/>
      </c>
      <c r="AH9" s="82"/>
      <c r="AI9" s="82"/>
    </row>
    <row r="10" spans="1:35" ht="21">
      <c r="A10" s="120" t="s">
        <v>138</v>
      </c>
      <c r="B10" s="153">
        <v>26500</v>
      </c>
      <c r="C10" s="153">
        <v>4</v>
      </c>
      <c r="D10" s="153">
        <v>4</v>
      </c>
      <c r="E10" s="171"/>
      <c r="F10" s="171"/>
      <c r="G10" s="123">
        <v>4</v>
      </c>
      <c r="H10" s="122"/>
      <c r="I10" s="122"/>
      <c r="J10" s="122"/>
      <c r="K10" s="173" t="s">
        <v>297</v>
      </c>
      <c r="L10" s="15" t="s">
        <v>354</v>
      </c>
      <c r="M10" s="237"/>
      <c r="N10" s="1" t="str">
        <f t="shared" si="0"/>
        <v/>
      </c>
      <c r="AD10" s="33" t="str">
        <f t="shared" si="1"/>
        <v/>
      </c>
      <c r="AH10" s="82"/>
      <c r="AI10" s="82"/>
    </row>
    <row r="11" spans="1:35" ht="21" customHeight="1">
      <c r="A11" s="130"/>
      <c r="B11" s="130" t="s">
        <v>355</v>
      </c>
      <c r="C11" s="131"/>
      <c r="D11" s="131"/>
      <c r="E11" s="130">
        <v>5</v>
      </c>
      <c r="F11" s="130">
        <v>5</v>
      </c>
      <c r="G11" s="131"/>
      <c r="H11" s="131"/>
      <c r="I11" s="131"/>
      <c r="J11" s="131"/>
      <c r="K11" s="132" t="s">
        <v>238</v>
      </c>
      <c r="L11" s="132" t="s">
        <v>356</v>
      </c>
      <c r="M11" s="44"/>
      <c r="N11" s="1" t="str">
        <f t="shared" si="0"/>
        <v>90028100-10</v>
      </c>
      <c r="O11" s="1">
        <v>1</v>
      </c>
      <c r="P11" s="1">
        <v>90028100</v>
      </c>
      <c r="Q11" s="1" t="s">
        <v>122</v>
      </c>
      <c r="R11" s="1" t="s">
        <v>122</v>
      </c>
      <c r="S11" s="1" t="s">
        <v>122</v>
      </c>
      <c r="T11" s="1" t="s">
        <v>122</v>
      </c>
      <c r="U11" s="1" t="s">
        <v>231</v>
      </c>
      <c r="V11" s="1">
        <v>10000913</v>
      </c>
      <c r="X11" s="1">
        <v>3</v>
      </c>
      <c r="Y11" s="1">
        <v>3</v>
      </c>
      <c r="Z11" s="1">
        <v>3</v>
      </c>
      <c r="AA11" s="1">
        <v>0.8</v>
      </c>
      <c r="AB11" s="1">
        <v>0.2</v>
      </c>
      <c r="AD11" s="33" t="str">
        <f t="shared" si="1"/>
        <v>90028100-10</v>
      </c>
      <c r="AF11" s="23" t="s">
        <v>26</v>
      </c>
      <c r="AG11" s="1">
        <v>14</v>
      </c>
      <c r="AH11" s="44"/>
      <c r="AI11" s="44"/>
    </row>
    <row r="12" spans="1:35" ht="21" customHeight="1">
      <c r="A12" s="130"/>
      <c r="B12" s="130" t="s">
        <v>357</v>
      </c>
      <c r="C12" s="131"/>
      <c r="D12" s="131"/>
      <c r="E12" s="130">
        <v>4</v>
      </c>
      <c r="F12" s="130">
        <v>4</v>
      </c>
      <c r="G12" s="131"/>
      <c r="H12" s="131"/>
      <c r="I12" s="131"/>
      <c r="J12" s="131"/>
      <c r="K12" s="132" t="s">
        <v>238</v>
      </c>
      <c r="L12" s="132" t="s">
        <v>358</v>
      </c>
      <c r="M12" s="44"/>
      <c r="N12" s="1" t="str">
        <f t="shared" si="0"/>
        <v>90016200-10</v>
      </c>
      <c r="O12" s="1">
        <v>1</v>
      </c>
      <c r="P12" s="1">
        <v>90016200</v>
      </c>
      <c r="Q12" s="1" t="s">
        <v>122</v>
      </c>
      <c r="R12" s="1" t="s">
        <v>122</v>
      </c>
      <c r="S12" s="1" t="s">
        <v>122</v>
      </c>
      <c r="T12" s="1" t="s">
        <v>122</v>
      </c>
      <c r="U12" s="1" t="s">
        <v>231</v>
      </c>
      <c r="V12" s="1">
        <v>10000913</v>
      </c>
      <c r="X12" s="1">
        <v>3</v>
      </c>
      <c r="Y12" s="1">
        <v>3</v>
      </c>
      <c r="Z12" s="1">
        <v>3</v>
      </c>
      <c r="AA12" s="1">
        <v>0.8</v>
      </c>
      <c r="AB12" s="1">
        <v>0.2</v>
      </c>
      <c r="AD12" s="33" t="str">
        <f t="shared" si="1"/>
        <v>90016200-10</v>
      </c>
      <c r="AF12" s="24" t="s">
        <v>27</v>
      </c>
      <c r="AG12" s="1">
        <v>15</v>
      </c>
      <c r="AH12" s="44"/>
      <c r="AI12" s="44"/>
    </row>
    <row r="13" spans="1:35" ht="21">
      <c r="A13" s="76" t="s">
        <v>142</v>
      </c>
      <c r="B13" s="76" t="s">
        <v>359</v>
      </c>
      <c r="C13" s="78"/>
      <c r="D13" s="78"/>
      <c r="E13" s="78"/>
      <c r="F13" s="76">
        <v>4</v>
      </c>
      <c r="G13" s="78"/>
      <c r="H13" s="78"/>
      <c r="I13" s="78"/>
      <c r="J13" s="78"/>
      <c r="K13" s="90" t="s">
        <v>297</v>
      </c>
      <c r="L13" s="160"/>
      <c r="M13" s="44"/>
      <c r="N13" s="1" t="str">
        <f t="shared" si="0"/>
        <v>60024900-10</v>
      </c>
      <c r="O13" s="1">
        <v>1</v>
      </c>
      <c r="P13" s="5">
        <v>60024900</v>
      </c>
      <c r="Q13" s="1" t="s">
        <v>122</v>
      </c>
      <c r="R13" s="1" t="s">
        <v>122</v>
      </c>
      <c r="S13" s="1" t="s">
        <v>122</v>
      </c>
      <c r="T13" s="1" t="s">
        <v>122</v>
      </c>
      <c r="U13" s="1" t="s">
        <v>295</v>
      </c>
      <c r="V13" s="1">
        <v>10000928</v>
      </c>
      <c r="X13" s="1">
        <v>3</v>
      </c>
      <c r="Y13" s="1">
        <v>4</v>
      </c>
      <c r="Z13" s="1">
        <v>2</v>
      </c>
      <c r="AA13" s="1">
        <v>0.7</v>
      </c>
      <c r="AB13" s="1">
        <v>0.3</v>
      </c>
      <c r="AC13" s="1"/>
      <c r="AD13" s="33" t="str">
        <f t="shared" si="1"/>
        <v>60024900-10</v>
      </c>
      <c r="AF13" s="22" t="s">
        <v>25</v>
      </c>
      <c r="AG13" s="1">
        <v>4</v>
      </c>
      <c r="AH13" s="44"/>
      <c r="AI13" s="44"/>
    </row>
    <row r="14" spans="1:35" ht="21">
      <c r="A14" s="76" t="s">
        <v>172</v>
      </c>
      <c r="B14" s="76" t="s">
        <v>291</v>
      </c>
      <c r="C14" s="78"/>
      <c r="D14" s="78"/>
      <c r="E14" s="78"/>
      <c r="F14" s="76">
        <v>5</v>
      </c>
      <c r="G14" s="76"/>
      <c r="H14" s="78"/>
      <c r="I14" s="78"/>
      <c r="J14" s="78"/>
      <c r="K14" s="90" t="s">
        <v>297</v>
      </c>
      <c r="L14" s="160"/>
      <c r="M14" s="44"/>
      <c r="N14" s="1" t="str">
        <f t="shared" si="0"/>
        <v>60027901-10</v>
      </c>
      <c r="O14" s="1">
        <v>1</v>
      </c>
      <c r="P14" s="1">
        <v>60027901</v>
      </c>
      <c r="Q14" s="1" t="s">
        <v>122</v>
      </c>
      <c r="R14" s="1" t="s">
        <v>122</v>
      </c>
      <c r="S14" s="1" t="s">
        <v>122</v>
      </c>
      <c r="T14" s="1" t="s">
        <v>360</v>
      </c>
      <c r="U14" s="1" t="s">
        <v>293</v>
      </c>
      <c r="V14" s="1">
        <v>10000771</v>
      </c>
      <c r="X14" s="1">
        <v>3</v>
      </c>
      <c r="Y14" s="1">
        <v>3</v>
      </c>
      <c r="Z14" s="1">
        <v>3</v>
      </c>
      <c r="AA14" s="1">
        <v>0.7</v>
      </c>
      <c r="AB14" s="1">
        <v>0.3</v>
      </c>
      <c r="AD14" s="33" t="str">
        <f t="shared" si="1"/>
        <v>60027901-10</v>
      </c>
      <c r="AF14" s="22" t="s">
        <v>25</v>
      </c>
      <c r="AG14" s="1">
        <v>5</v>
      </c>
      <c r="AH14" s="44"/>
      <c r="AI14" s="44"/>
    </row>
    <row r="15" spans="1:35" ht="21">
      <c r="A15" s="76" t="s">
        <v>143</v>
      </c>
      <c r="B15" s="76" t="s">
        <v>361</v>
      </c>
      <c r="C15" s="78"/>
      <c r="D15" s="78"/>
      <c r="E15" s="78"/>
      <c r="F15" s="76">
        <v>5</v>
      </c>
      <c r="G15" s="76"/>
      <c r="H15" s="78"/>
      <c r="I15" s="78"/>
      <c r="J15" s="78"/>
      <c r="K15" s="90" t="s">
        <v>297</v>
      </c>
      <c r="L15" s="160"/>
      <c r="M15" s="44"/>
      <c r="N15" s="1" t="str">
        <f t="shared" si="0"/>
        <v>60025500-10</v>
      </c>
      <c r="O15" s="1">
        <v>1</v>
      </c>
      <c r="P15" s="1">
        <v>60025500</v>
      </c>
      <c r="Q15" s="1" t="s">
        <v>122</v>
      </c>
      <c r="R15" s="1" t="s">
        <v>122</v>
      </c>
      <c r="S15" s="1" t="s">
        <v>122</v>
      </c>
      <c r="T15" s="1" t="s">
        <v>122</v>
      </c>
      <c r="U15" s="1" t="s">
        <v>186</v>
      </c>
      <c r="AA15" s="1">
        <v>0.7</v>
      </c>
      <c r="AB15" s="1">
        <v>0.3</v>
      </c>
      <c r="AD15" s="33" t="str">
        <f t="shared" si="1"/>
        <v>60025500-10</v>
      </c>
      <c r="AF15" s="22" t="s">
        <v>25</v>
      </c>
      <c r="AG15" s="1">
        <v>6</v>
      </c>
      <c r="AH15" s="44"/>
      <c r="AI15" s="44"/>
    </row>
    <row r="16" spans="1:35" ht="21">
      <c r="A16" s="76" t="s">
        <v>160</v>
      </c>
      <c r="B16" s="76" t="s">
        <v>361</v>
      </c>
      <c r="C16" s="78"/>
      <c r="D16" s="78"/>
      <c r="E16" s="78"/>
      <c r="F16" s="78"/>
      <c r="G16" s="76">
        <v>4</v>
      </c>
      <c r="H16" s="76"/>
      <c r="I16" s="78"/>
      <c r="J16" s="78"/>
      <c r="K16" s="90" t="s">
        <v>297</v>
      </c>
      <c r="L16" s="160"/>
      <c r="N16" s="1" t="str">
        <f t="shared" si="0"/>
        <v>60026300-10</v>
      </c>
      <c r="O16" s="1">
        <v>1</v>
      </c>
      <c r="P16" s="1">
        <v>60026300</v>
      </c>
      <c r="Q16" s="1" t="s">
        <v>122</v>
      </c>
      <c r="R16" s="1" t="s">
        <v>122</v>
      </c>
      <c r="S16" s="1" t="s">
        <v>122</v>
      </c>
      <c r="T16" s="1" t="s">
        <v>122</v>
      </c>
      <c r="U16" s="1" t="s">
        <v>186</v>
      </c>
      <c r="AA16" s="180">
        <v>0.7</v>
      </c>
      <c r="AB16" s="180">
        <v>0.3</v>
      </c>
      <c r="AD16" s="33" t="str">
        <f t="shared" si="1"/>
        <v>60026300-10</v>
      </c>
      <c r="AF16" s="22" t="s">
        <v>25</v>
      </c>
      <c r="AG16" s="1">
        <v>7</v>
      </c>
    </row>
    <row r="17" spans="1:35" ht="21">
      <c r="A17" s="76" t="s">
        <v>177</v>
      </c>
      <c r="B17" s="76" t="s">
        <v>362</v>
      </c>
      <c r="C17" s="78"/>
      <c r="D17" s="78"/>
      <c r="E17" s="78"/>
      <c r="F17" s="76">
        <v>4</v>
      </c>
      <c r="G17" s="78"/>
      <c r="H17" s="76">
        <v>4</v>
      </c>
      <c r="I17" s="78"/>
      <c r="J17" s="78"/>
      <c r="K17" s="90" t="s">
        <v>297</v>
      </c>
      <c r="L17" s="160"/>
      <c r="N17" s="1" t="str">
        <f t="shared" si="0"/>
        <v>70026000-10</v>
      </c>
      <c r="O17" s="1">
        <v>1</v>
      </c>
      <c r="P17" s="1">
        <v>70026000</v>
      </c>
      <c r="Q17" s="1" t="s">
        <v>122</v>
      </c>
      <c r="R17" s="1" t="s">
        <v>122</v>
      </c>
      <c r="S17" s="1" t="s">
        <v>122</v>
      </c>
      <c r="T17" s="1" t="s">
        <v>122</v>
      </c>
      <c r="U17" s="1" t="s">
        <v>191</v>
      </c>
      <c r="V17" s="1">
        <v>10000889</v>
      </c>
      <c r="W17" s="99">
        <v>44730</v>
      </c>
      <c r="X17" s="1">
        <v>3</v>
      </c>
      <c r="Y17" s="1">
        <v>3</v>
      </c>
      <c r="Z17" s="1">
        <v>3</v>
      </c>
      <c r="AA17" s="180">
        <v>0.7</v>
      </c>
      <c r="AB17" s="180">
        <v>0.3</v>
      </c>
      <c r="AD17" s="33" t="str">
        <f t="shared" si="1"/>
        <v>70026000-10</v>
      </c>
      <c r="AF17" s="22" t="s">
        <v>25</v>
      </c>
      <c r="AG17" s="1">
        <v>8</v>
      </c>
    </row>
    <row r="18" spans="1:35" ht="21">
      <c r="A18" s="76" t="s">
        <v>179</v>
      </c>
      <c r="B18" s="76" t="s">
        <v>363</v>
      </c>
      <c r="C18" s="78"/>
      <c r="D18" s="78"/>
      <c r="E18" s="78"/>
      <c r="F18" s="78"/>
      <c r="G18" s="76">
        <v>4</v>
      </c>
      <c r="H18" s="76"/>
      <c r="I18" s="76">
        <v>4</v>
      </c>
      <c r="J18" s="78"/>
      <c r="K18" s="90" t="s">
        <v>297</v>
      </c>
      <c r="L18" s="160"/>
      <c r="N18" s="1" t="str">
        <f t="shared" si="0"/>
        <v>70025500-10</v>
      </c>
      <c r="O18" s="1">
        <v>1</v>
      </c>
      <c r="P18" s="4">
        <v>70025500</v>
      </c>
      <c r="Q18" s="1" t="s">
        <v>122</v>
      </c>
      <c r="R18" s="1" t="s">
        <v>122</v>
      </c>
      <c r="S18" s="1" t="s">
        <v>122</v>
      </c>
      <c r="T18" s="1" t="s">
        <v>122</v>
      </c>
      <c r="U18" s="1" t="s">
        <v>122</v>
      </c>
      <c r="V18" s="1">
        <v>10000771</v>
      </c>
      <c r="X18" s="1">
        <v>3</v>
      </c>
      <c r="Y18" s="1">
        <v>3</v>
      </c>
      <c r="Z18" s="1">
        <v>3</v>
      </c>
      <c r="AA18" s="180">
        <v>0.7</v>
      </c>
      <c r="AB18" s="180">
        <v>0.3</v>
      </c>
      <c r="AD18" s="33" t="str">
        <f t="shared" si="1"/>
        <v>70025500-10</v>
      </c>
      <c r="AF18" s="22" t="s">
        <v>25</v>
      </c>
      <c r="AG18" s="1">
        <v>9</v>
      </c>
    </row>
    <row r="19" spans="1:35" ht="21">
      <c r="A19" s="76" t="s">
        <v>181</v>
      </c>
      <c r="B19" s="76" t="s">
        <v>362</v>
      </c>
      <c r="C19" s="78"/>
      <c r="D19" s="78"/>
      <c r="E19" s="78"/>
      <c r="F19" s="76">
        <v>4</v>
      </c>
      <c r="G19" s="76"/>
      <c r="H19" s="78"/>
      <c r="I19" s="76"/>
      <c r="J19" s="76">
        <v>2</v>
      </c>
      <c r="K19" s="90" t="s">
        <v>297</v>
      </c>
      <c r="L19" s="160"/>
      <c r="N19" s="1" t="str">
        <f t="shared" si="0"/>
        <v>80025600-10</v>
      </c>
      <c r="O19" s="1">
        <v>1</v>
      </c>
      <c r="P19" s="1">
        <v>80025600</v>
      </c>
      <c r="Q19" s="1" t="s">
        <v>122</v>
      </c>
      <c r="R19" s="1" t="s">
        <v>122</v>
      </c>
      <c r="S19" s="1" t="s">
        <v>122</v>
      </c>
      <c r="T19" s="1" t="s">
        <v>122</v>
      </c>
      <c r="U19" s="1" t="s">
        <v>122</v>
      </c>
      <c r="V19" s="1">
        <v>10000889</v>
      </c>
      <c r="W19" s="99">
        <v>44730</v>
      </c>
      <c r="X19" s="1">
        <v>3</v>
      </c>
      <c r="Y19" s="1">
        <v>3</v>
      </c>
      <c r="Z19" s="1">
        <v>3</v>
      </c>
      <c r="AA19" s="180">
        <v>0.7</v>
      </c>
      <c r="AB19" s="180">
        <v>0.3</v>
      </c>
      <c r="AD19" s="33" t="str">
        <f t="shared" si="1"/>
        <v>80025600-10</v>
      </c>
      <c r="AF19" s="22" t="s">
        <v>25</v>
      </c>
      <c r="AG19" s="1">
        <v>10</v>
      </c>
    </row>
    <row r="20" spans="1:35" ht="21">
      <c r="A20" s="76" t="s">
        <v>222</v>
      </c>
      <c r="B20" s="76" t="s">
        <v>364</v>
      </c>
      <c r="C20" s="78"/>
      <c r="D20" s="78"/>
      <c r="E20" s="78"/>
      <c r="F20" s="76"/>
      <c r="G20" s="76">
        <v>4</v>
      </c>
      <c r="H20" s="78"/>
      <c r="I20" s="78"/>
      <c r="J20" s="76">
        <v>3</v>
      </c>
      <c r="K20" s="90" t="s">
        <v>297</v>
      </c>
      <c r="L20" s="160"/>
      <c r="N20" s="1" t="str">
        <f t="shared" si="0"/>
        <v>80024901-10</v>
      </c>
      <c r="O20" s="1">
        <v>1</v>
      </c>
      <c r="P20" s="4">
        <v>80024901</v>
      </c>
      <c r="Q20" s="1" t="s">
        <v>122</v>
      </c>
      <c r="R20" s="1" t="s">
        <v>122</v>
      </c>
      <c r="S20" s="1" t="s">
        <v>122</v>
      </c>
      <c r="T20" s="1" t="s">
        <v>122</v>
      </c>
      <c r="U20" s="1" t="s">
        <v>214</v>
      </c>
      <c r="X20" s="1">
        <v>3</v>
      </c>
      <c r="Y20" s="1">
        <v>3</v>
      </c>
      <c r="Z20" s="1">
        <v>3</v>
      </c>
      <c r="AA20" s="1">
        <v>0.7</v>
      </c>
      <c r="AB20" s="1">
        <v>0.3</v>
      </c>
      <c r="AC20" s="1"/>
      <c r="AD20" s="33" t="str">
        <f t="shared" si="1"/>
        <v>80024901-10</v>
      </c>
      <c r="AF20" s="22" t="s">
        <v>25</v>
      </c>
      <c r="AG20" s="1">
        <v>11</v>
      </c>
    </row>
    <row r="21" spans="1:35" ht="21">
      <c r="A21" s="76" t="s">
        <v>246</v>
      </c>
      <c r="B21" s="76" t="s">
        <v>364</v>
      </c>
      <c r="C21" s="78"/>
      <c r="D21" s="78"/>
      <c r="E21" s="78"/>
      <c r="F21" s="76">
        <v>4</v>
      </c>
      <c r="G21" s="78"/>
      <c r="H21" s="78"/>
      <c r="I21" s="78"/>
      <c r="J21" s="76">
        <v>3</v>
      </c>
      <c r="K21" s="90" t="s">
        <v>297</v>
      </c>
      <c r="L21" s="160"/>
      <c r="N21" s="1" t="str">
        <f t="shared" si="0"/>
        <v>80025400-10</v>
      </c>
      <c r="O21" s="1">
        <v>1</v>
      </c>
      <c r="P21" s="4">
        <v>80025400</v>
      </c>
      <c r="Q21" s="1" t="s">
        <v>122</v>
      </c>
      <c r="R21" s="1" t="s">
        <v>122</v>
      </c>
      <c r="S21" s="1" t="s">
        <v>122</v>
      </c>
      <c r="T21" s="1" t="s">
        <v>122</v>
      </c>
      <c r="U21" s="1" t="s">
        <v>214</v>
      </c>
      <c r="V21" s="1"/>
      <c r="W21" s="1"/>
      <c r="X21" s="1"/>
      <c r="Y21" s="1"/>
      <c r="Z21" s="1"/>
      <c r="AA21" s="1">
        <v>0.6</v>
      </c>
      <c r="AB21" s="1">
        <v>0.4</v>
      </c>
      <c r="AC21" s="1"/>
      <c r="AD21" s="33" t="str">
        <f t="shared" si="1"/>
        <v>80025400-10</v>
      </c>
      <c r="AF21" s="22" t="s">
        <v>25</v>
      </c>
      <c r="AG21" s="1">
        <v>12</v>
      </c>
    </row>
    <row r="22" spans="1:35" ht="21">
      <c r="A22" s="39"/>
      <c r="B22" s="39"/>
      <c r="C22" s="39"/>
      <c r="D22" s="39"/>
      <c r="E22" s="39"/>
      <c r="F22" s="39"/>
      <c r="G22" s="39"/>
      <c r="H22" s="39"/>
      <c r="I22" s="39"/>
      <c r="J22" s="39"/>
      <c r="M22" s="44"/>
      <c r="N22" s="1" t="str">
        <f t="shared" si="0"/>
        <v/>
      </c>
      <c r="AD22" s="33" t="str">
        <f t="shared" si="1"/>
        <v/>
      </c>
      <c r="AH22" s="44"/>
      <c r="AI22" s="44"/>
    </row>
    <row r="23" spans="1:35" ht="21">
      <c r="A23" s="40" t="s">
        <v>137</v>
      </c>
      <c r="B23" s="39"/>
      <c r="C23" s="39"/>
      <c r="D23" s="39"/>
      <c r="E23" s="39"/>
      <c r="F23" s="39"/>
      <c r="G23" s="39"/>
      <c r="H23" s="39"/>
      <c r="I23" s="39"/>
      <c r="J23" s="39"/>
      <c r="N23" s="1" t="str">
        <f t="shared" si="0"/>
        <v/>
      </c>
      <c r="AD23" s="33" t="str">
        <f t="shared" si="1"/>
        <v/>
      </c>
    </row>
    <row r="24" spans="1:35" ht="21">
      <c r="A24" s="120" t="s">
        <v>247</v>
      </c>
      <c r="B24" s="120">
        <v>27000</v>
      </c>
      <c r="C24" s="120">
        <v>3</v>
      </c>
      <c r="D24" s="181">
        <v>5</v>
      </c>
      <c r="E24" s="171"/>
      <c r="F24" s="122"/>
      <c r="G24" s="122"/>
      <c r="H24" s="122"/>
      <c r="I24" s="122"/>
      <c r="J24" s="122"/>
      <c r="K24" s="173" t="s">
        <v>297</v>
      </c>
      <c r="L24" s="15" t="s">
        <v>365</v>
      </c>
      <c r="M24" s="240" t="s">
        <v>366</v>
      </c>
      <c r="N24" s="1" t="str">
        <f t="shared" si="0"/>
        <v/>
      </c>
      <c r="AD24" s="33" t="str">
        <f t="shared" si="1"/>
        <v/>
      </c>
      <c r="AH24" s="66"/>
      <c r="AI24" s="66"/>
    </row>
    <row r="25" spans="1:35" ht="21">
      <c r="A25" s="120" t="s">
        <v>249</v>
      </c>
      <c r="B25" s="120">
        <v>26600</v>
      </c>
      <c r="C25" s="120">
        <v>3</v>
      </c>
      <c r="D25" s="181">
        <v>5</v>
      </c>
      <c r="E25" s="125"/>
      <c r="F25" s="122"/>
      <c r="G25" s="122"/>
      <c r="H25" s="122"/>
      <c r="I25" s="122"/>
      <c r="J25" s="122"/>
      <c r="K25" s="15" t="s">
        <v>367</v>
      </c>
      <c r="L25" s="15" t="s">
        <v>368</v>
      </c>
      <c r="M25" s="237"/>
      <c r="N25" s="1" t="str">
        <f t="shared" si="0"/>
        <v/>
      </c>
      <c r="AD25" s="33" t="str">
        <f t="shared" si="1"/>
        <v/>
      </c>
      <c r="AH25" s="66"/>
      <c r="AI25" s="66"/>
    </row>
    <row r="26" spans="1:35" ht="21">
      <c r="A26" s="63" t="s">
        <v>273</v>
      </c>
      <c r="B26" s="63">
        <v>27400</v>
      </c>
      <c r="C26" s="63">
        <v>3</v>
      </c>
      <c r="D26" s="139"/>
      <c r="E26" s="139">
        <v>5</v>
      </c>
      <c r="F26" s="64"/>
      <c r="G26" s="64"/>
      <c r="H26" s="64"/>
      <c r="I26" s="64"/>
      <c r="J26" s="64"/>
      <c r="K26" s="170" t="s">
        <v>297</v>
      </c>
      <c r="L26" s="156" t="s">
        <v>369</v>
      </c>
      <c r="M26" s="237"/>
      <c r="N26" s="1" t="str">
        <f t="shared" si="0"/>
        <v>90027400-10</v>
      </c>
      <c r="O26" s="1">
        <v>1</v>
      </c>
      <c r="P26" s="6">
        <v>90027400</v>
      </c>
      <c r="Q26" s="1" t="s">
        <v>122</v>
      </c>
      <c r="R26" s="1" t="s">
        <v>122</v>
      </c>
      <c r="S26" s="1" t="s">
        <v>122</v>
      </c>
      <c r="T26" s="1" t="s">
        <v>122</v>
      </c>
      <c r="U26" s="1" t="s">
        <v>319</v>
      </c>
      <c r="V26" s="1">
        <v>10000885</v>
      </c>
      <c r="W26" s="81">
        <v>44734</v>
      </c>
      <c r="X26" s="1">
        <v>9</v>
      </c>
      <c r="AA26" s="1">
        <v>1</v>
      </c>
      <c r="AD26" s="33" t="str">
        <f t="shared" si="1"/>
        <v>90027400-10</v>
      </c>
      <c r="AF26" s="22" t="s">
        <v>25</v>
      </c>
      <c r="AG26" s="1">
        <v>13</v>
      </c>
      <c r="AH26" s="66">
        <v>30</v>
      </c>
      <c r="AI26" s="66">
        <v>60</v>
      </c>
    </row>
    <row r="27" spans="1:35" ht="24" customHeight="1">
      <c r="A27" s="130"/>
      <c r="B27" s="130" t="s">
        <v>370</v>
      </c>
      <c r="C27" s="131"/>
      <c r="D27" s="131"/>
      <c r="E27" s="130">
        <v>5</v>
      </c>
      <c r="F27" s="130"/>
      <c r="G27" s="131"/>
      <c r="H27" s="131"/>
      <c r="I27" s="131"/>
      <c r="J27" s="131"/>
      <c r="K27" s="132" t="s">
        <v>238</v>
      </c>
      <c r="L27" s="132" t="s">
        <v>371</v>
      </c>
      <c r="N27" s="1" t="str">
        <f t="shared" si="0"/>
        <v>90016800-10</v>
      </c>
      <c r="O27" s="1">
        <v>1</v>
      </c>
      <c r="P27" s="6">
        <v>90016800</v>
      </c>
      <c r="Q27" s="1" t="s">
        <v>122</v>
      </c>
      <c r="R27" s="1" t="s">
        <v>122</v>
      </c>
      <c r="S27" s="1" t="s">
        <v>122</v>
      </c>
      <c r="T27" s="1" t="s">
        <v>122</v>
      </c>
      <c r="U27" s="1" t="s">
        <v>319</v>
      </c>
      <c r="V27" s="1">
        <v>10000885</v>
      </c>
      <c r="W27" s="81">
        <v>44734</v>
      </c>
      <c r="X27" s="1">
        <v>10</v>
      </c>
      <c r="AA27" s="1">
        <v>1</v>
      </c>
      <c r="AD27" s="33" t="str">
        <f t="shared" si="1"/>
        <v>90016800-10</v>
      </c>
      <c r="AF27" s="24" t="s">
        <v>27</v>
      </c>
      <c r="AG27" s="1">
        <v>16</v>
      </c>
      <c r="AH27" s="1">
        <v>25</v>
      </c>
      <c r="AI27" s="1">
        <v>50</v>
      </c>
    </row>
    <row r="28" spans="1:35" ht="21">
      <c r="A28" s="76" t="s">
        <v>306</v>
      </c>
      <c r="B28" s="76" t="s">
        <v>372</v>
      </c>
      <c r="C28" s="78"/>
      <c r="D28" s="78"/>
      <c r="E28" s="78"/>
      <c r="F28" s="76">
        <v>4</v>
      </c>
      <c r="G28" s="78"/>
      <c r="H28" s="78"/>
      <c r="I28" s="78"/>
      <c r="J28" s="78"/>
      <c r="K28" s="90" t="s">
        <v>297</v>
      </c>
      <c r="L28" s="160"/>
      <c r="N28" s="1" t="str">
        <f t="shared" si="0"/>
        <v>60026800-10</v>
      </c>
      <c r="O28" s="1">
        <v>1</v>
      </c>
      <c r="P28" s="7">
        <v>60026800</v>
      </c>
      <c r="Q28" s="1" t="s">
        <v>122</v>
      </c>
      <c r="R28" s="1" t="s">
        <v>122</v>
      </c>
      <c r="S28" s="1" t="s">
        <v>122</v>
      </c>
      <c r="T28" s="1" t="s">
        <v>122</v>
      </c>
      <c r="U28" s="1" t="s">
        <v>191</v>
      </c>
      <c r="V28" s="1" t="s">
        <v>373</v>
      </c>
      <c r="W28" s="99">
        <v>44730</v>
      </c>
      <c r="X28" s="1" t="s">
        <v>141</v>
      </c>
      <c r="Y28" s="1">
        <v>1</v>
      </c>
      <c r="AA28" s="1">
        <v>1</v>
      </c>
      <c r="AD28" s="33" t="str">
        <f t="shared" si="1"/>
        <v>60026800-10</v>
      </c>
      <c r="AF28" s="22" t="s">
        <v>25</v>
      </c>
      <c r="AG28" s="1">
        <v>14</v>
      </c>
      <c r="AH28" s="1">
        <v>30</v>
      </c>
      <c r="AI28" s="1">
        <v>60</v>
      </c>
    </row>
    <row r="29" spans="1:35" ht="21">
      <c r="A29" s="76" t="s">
        <v>307</v>
      </c>
      <c r="B29" s="76" t="s">
        <v>359</v>
      </c>
      <c r="C29" s="78"/>
      <c r="D29" s="78"/>
      <c r="E29" s="78"/>
      <c r="F29" s="76">
        <v>5</v>
      </c>
      <c r="G29" s="76"/>
      <c r="H29" s="78"/>
      <c r="I29" s="78"/>
      <c r="J29" s="78"/>
      <c r="K29" s="90" t="s">
        <v>297</v>
      </c>
      <c r="L29" s="160"/>
      <c r="N29" s="1" t="str">
        <f t="shared" si="0"/>
        <v>60027900-10</v>
      </c>
      <c r="O29" s="1">
        <v>1</v>
      </c>
      <c r="P29" s="7">
        <v>60027900</v>
      </c>
      <c r="Q29" s="1" t="s">
        <v>122</v>
      </c>
      <c r="R29" s="1" t="s">
        <v>122</v>
      </c>
      <c r="S29" s="1" t="s">
        <v>122</v>
      </c>
      <c r="T29" s="1" t="s">
        <v>122</v>
      </c>
      <c r="U29" s="1">
        <v>10</v>
      </c>
      <c r="V29" s="1" t="s">
        <v>374</v>
      </c>
      <c r="W29" s="99">
        <v>44731</v>
      </c>
      <c r="X29" s="1" t="s">
        <v>141</v>
      </c>
      <c r="AA29" s="1">
        <v>1</v>
      </c>
      <c r="AD29" s="33" t="str">
        <f t="shared" si="1"/>
        <v>60027900-10</v>
      </c>
      <c r="AF29" s="22" t="s">
        <v>25</v>
      </c>
      <c r="AG29" s="1">
        <v>15</v>
      </c>
      <c r="AH29" s="1">
        <v>30</v>
      </c>
      <c r="AI29" s="1">
        <v>60</v>
      </c>
    </row>
    <row r="30" spans="1:35" ht="21">
      <c r="A30" s="76" t="s">
        <v>341</v>
      </c>
      <c r="B30" s="76" t="s">
        <v>363</v>
      </c>
      <c r="C30" s="78"/>
      <c r="D30" s="78"/>
      <c r="E30" s="78"/>
      <c r="F30" s="78"/>
      <c r="G30" s="78"/>
      <c r="H30" s="78"/>
      <c r="I30" s="78"/>
      <c r="J30" s="79">
        <v>2</v>
      </c>
      <c r="K30" s="90" t="s">
        <v>297</v>
      </c>
      <c r="L30" s="160"/>
      <c r="N30" s="1" t="str">
        <f t="shared" si="0"/>
        <v>80024900-10</v>
      </c>
      <c r="O30" s="1">
        <v>1</v>
      </c>
      <c r="P30" s="1">
        <v>80024900</v>
      </c>
      <c r="Q30" s="1" t="s">
        <v>122</v>
      </c>
      <c r="R30" s="1" t="s">
        <v>122</v>
      </c>
      <c r="S30" s="1" t="s">
        <v>122</v>
      </c>
      <c r="T30" s="1" t="s">
        <v>122</v>
      </c>
      <c r="U30" s="1" t="s">
        <v>186</v>
      </c>
      <c r="V30" s="1" t="s">
        <v>375</v>
      </c>
      <c r="W30" s="99"/>
      <c r="X30" s="1"/>
      <c r="Y30" s="1"/>
      <c r="Z30" s="1"/>
      <c r="AA30" s="1">
        <v>1</v>
      </c>
      <c r="AD30" s="33" t="str">
        <f t="shared" si="1"/>
        <v>80024900-10</v>
      </c>
      <c r="AF30" s="22" t="s">
        <v>25</v>
      </c>
      <c r="AG30" s="1">
        <v>16</v>
      </c>
      <c r="AH30" s="1">
        <v>30</v>
      </c>
      <c r="AI30" s="1">
        <v>60</v>
      </c>
    </row>
    <row r="31" spans="1:35" ht="21">
      <c r="A31" s="76" t="s">
        <v>342</v>
      </c>
      <c r="B31" s="76" t="s">
        <v>363</v>
      </c>
      <c r="C31" s="78"/>
      <c r="D31" s="78"/>
      <c r="E31" s="78"/>
      <c r="F31" s="78"/>
      <c r="G31" s="78"/>
      <c r="H31" s="78"/>
      <c r="I31" s="78"/>
      <c r="J31" s="79">
        <v>3</v>
      </c>
      <c r="K31" s="90" t="s">
        <v>297</v>
      </c>
      <c r="L31" s="160"/>
      <c r="N31" s="1" t="str">
        <f t="shared" si="0"/>
        <v>80025100-10</v>
      </c>
      <c r="O31" s="1">
        <v>1</v>
      </c>
      <c r="P31" s="1">
        <v>80025100</v>
      </c>
      <c r="Q31" s="1" t="s">
        <v>122</v>
      </c>
      <c r="R31" s="1" t="s">
        <v>122</v>
      </c>
      <c r="S31" s="1" t="s">
        <v>122</v>
      </c>
      <c r="T31" s="1" t="s">
        <v>122</v>
      </c>
      <c r="U31" s="1" t="s">
        <v>186</v>
      </c>
      <c r="V31" s="1" t="s">
        <v>375</v>
      </c>
      <c r="AA31" s="1">
        <v>1</v>
      </c>
      <c r="AD31" s="33" t="str">
        <f t="shared" si="1"/>
        <v>80025100-10</v>
      </c>
      <c r="AF31" s="22" t="s">
        <v>25</v>
      </c>
      <c r="AG31" s="1">
        <v>17</v>
      </c>
      <c r="AH31" s="1">
        <v>25</v>
      </c>
      <c r="AI31" s="1">
        <v>50</v>
      </c>
    </row>
    <row r="32" spans="1:35" ht="16">
      <c r="A32" s="68"/>
      <c r="B32" s="68"/>
      <c r="C32" s="68"/>
      <c r="D32" s="68"/>
      <c r="E32" s="68"/>
      <c r="F32" s="68"/>
      <c r="G32" s="68"/>
      <c r="H32" s="68"/>
      <c r="I32" s="68"/>
      <c r="J32" s="68"/>
      <c r="AD32" s="33" t="str">
        <f t="shared" si="1"/>
        <v/>
      </c>
    </row>
    <row r="33" spans="1:30" ht="16">
      <c r="A33" s="68"/>
      <c r="B33" s="68"/>
      <c r="C33" s="68"/>
      <c r="D33" s="68"/>
      <c r="E33" s="68"/>
      <c r="F33" s="68"/>
      <c r="G33" s="68"/>
      <c r="H33" s="68"/>
      <c r="I33" s="68"/>
      <c r="J33" s="68"/>
      <c r="AD33" s="33" t="str">
        <f t="shared" si="1"/>
        <v/>
      </c>
    </row>
    <row r="34" spans="1:30" ht="21">
      <c r="A34" s="40" t="s">
        <v>96</v>
      </c>
      <c r="B34" s="42"/>
      <c r="C34" s="42"/>
      <c r="D34" s="42"/>
      <c r="E34" s="42">
        <v>4</v>
      </c>
      <c r="F34" s="42">
        <v>4</v>
      </c>
      <c r="G34" s="42">
        <v>4</v>
      </c>
      <c r="H34" s="42">
        <v>4</v>
      </c>
      <c r="I34" s="42">
        <v>4</v>
      </c>
      <c r="J34" s="42">
        <v>2</v>
      </c>
      <c r="AD34" s="33" t="str">
        <f t="shared" si="1"/>
        <v/>
      </c>
    </row>
    <row r="35" spans="1:30" ht="21">
      <c r="A35" s="40" t="s">
        <v>97</v>
      </c>
      <c r="B35" s="42"/>
      <c r="C35" s="42"/>
      <c r="D35" s="42"/>
      <c r="E35" s="42">
        <v>5</v>
      </c>
      <c r="F35" s="42">
        <v>5</v>
      </c>
      <c r="G35" s="42">
        <v>4</v>
      </c>
      <c r="H35" s="42">
        <v>4</v>
      </c>
      <c r="I35" s="42">
        <v>4</v>
      </c>
      <c r="J35" s="42">
        <v>3</v>
      </c>
      <c r="AD35" s="33" t="str">
        <f t="shared" si="1"/>
        <v/>
      </c>
    </row>
    <row r="37" spans="1:30" ht="13">
      <c r="D37" s="33" t="str">
        <f t="shared" ref="D37:D67" si="2">IF(AND(D3&gt;0, $P3 &gt;0),_xludf.textjoin("-",TRUE,$P3,D$1,D3),"")</f>
        <v/>
      </c>
      <c r="N37" s="70" t="s">
        <v>144</v>
      </c>
      <c r="O37" s="71"/>
      <c r="P37" s="71"/>
      <c r="Q37" s="71"/>
      <c r="R37" s="71"/>
      <c r="S37" s="71"/>
    </row>
    <row r="38" spans="1:30" ht="13">
      <c r="D38" s="33" t="str">
        <f t="shared" si="2"/>
        <v/>
      </c>
      <c r="N38" s="33" t="e">
        <f ca="1">_xludf.textjoin(",",TRUE,N3:N21)</f>
        <v>#NAME?</v>
      </c>
    </row>
    <row r="39" spans="1:30" ht="13">
      <c r="D39" s="33" t="str">
        <f t="shared" si="2"/>
        <v/>
      </c>
      <c r="N39" s="33" t="e">
        <f ca="1">_xludf.textjoin(",",TRUE,N24:N31)</f>
        <v>#NAME?</v>
      </c>
    </row>
    <row r="40" spans="1:30" ht="13">
      <c r="D40" s="33" t="str">
        <f t="shared" si="2"/>
        <v/>
      </c>
    </row>
    <row r="41" spans="1:30" ht="13">
      <c r="D41" s="33" t="str">
        <f t="shared" si="2"/>
        <v/>
      </c>
      <c r="N41" s="72" t="s">
        <v>57</v>
      </c>
      <c r="O41" s="73"/>
      <c r="P41" s="73"/>
      <c r="Q41" s="73"/>
      <c r="R41" s="73"/>
      <c r="S41" s="73"/>
    </row>
    <row r="42" spans="1:30" ht="13">
      <c r="D42" s="33" t="str">
        <f t="shared" si="2"/>
        <v/>
      </c>
      <c r="N42" s="33" t="e">
        <f ca="1">_xludf.textjoin(",",TRUE,AD3:AD21)</f>
        <v>#NAME?</v>
      </c>
    </row>
    <row r="43" spans="1:30" ht="13">
      <c r="D43" s="33" t="str">
        <f t="shared" si="2"/>
        <v/>
      </c>
      <c r="N43" s="33" t="e">
        <f ca="1">_xludf.textjoin(",",TRUE,AD24:AD31)</f>
        <v>#NAME?</v>
      </c>
    </row>
    <row r="44" spans="1:30" ht="13">
      <c r="D44" s="33" t="str">
        <f t="shared" si="2"/>
        <v/>
      </c>
    </row>
    <row r="45" spans="1:30" ht="13">
      <c r="D45" s="33" t="str">
        <f t="shared" si="2"/>
        <v/>
      </c>
    </row>
    <row r="46" spans="1:30" ht="13">
      <c r="D46" s="33" t="str">
        <f t="shared" si="2"/>
        <v/>
      </c>
    </row>
    <row r="47" spans="1:30" ht="13">
      <c r="D47" s="33" t="str">
        <f t="shared" si="2"/>
        <v/>
      </c>
    </row>
    <row r="48" spans="1:30" ht="13">
      <c r="D48" s="33" t="str">
        <f t="shared" si="2"/>
        <v/>
      </c>
    </row>
    <row r="49" spans="4:4" ht="13">
      <c r="D49" s="33" t="str">
        <f t="shared" si="2"/>
        <v/>
      </c>
    </row>
    <row r="50" spans="4:4" ht="13">
      <c r="D50" s="33" t="str">
        <f t="shared" si="2"/>
        <v/>
      </c>
    </row>
    <row r="51" spans="4:4" ht="13">
      <c r="D51" s="33" t="str">
        <f t="shared" si="2"/>
        <v/>
      </c>
    </row>
    <row r="52" spans="4:4" ht="13">
      <c r="D52" s="33" t="str">
        <f t="shared" si="2"/>
        <v/>
      </c>
    </row>
    <row r="53" spans="4:4" ht="13">
      <c r="D53" s="33" t="str">
        <f t="shared" si="2"/>
        <v/>
      </c>
    </row>
    <row r="54" spans="4:4" ht="13">
      <c r="D54" s="33" t="str">
        <f t="shared" si="2"/>
        <v/>
      </c>
    </row>
    <row r="55" spans="4:4" ht="13">
      <c r="D55" s="33" t="str">
        <f t="shared" si="2"/>
        <v/>
      </c>
    </row>
    <row r="56" spans="4:4" ht="13">
      <c r="D56" s="33" t="str">
        <f t="shared" si="2"/>
        <v/>
      </c>
    </row>
    <row r="57" spans="4:4" ht="13">
      <c r="D57" s="33" t="str">
        <f t="shared" si="2"/>
        <v/>
      </c>
    </row>
    <row r="58" spans="4:4" ht="13">
      <c r="D58" s="33" t="str">
        <f t="shared" si="2"/>
        <v/>
      </c>
    </row>
    <row r="59" spans="4:4" ht="13">
      <c r="D59" s="33" t="str">
        <f t="shared" si="2"/>
        <v/>
      </c>
    </row>
    <row r="60" spans="4:4" ht="13">
      <c r="D60" s="33" t="str">
        <f t="shared" si="2"/>
        <v/>
      </c>
    </row>
    <row r="61" spans="4:4" ht="13">
      <c r="D61" s="33" t="str">
        <f t="shared" si="2"/>
        <v/>
      </c>
    </row>
    <row r="62" spans="4:4" ht="13">
      <c r="D62" s="33" t="str">
        <f t="shared" si="2"/>
        <v/>
      </c>
    </row>
    <row r="63" spans="4:4" ht="13">
      <c r="D63" s="33" t="str">
        <f t="shared" si="2"/>
        <v/>
      </c>
    </row>
    <row r="64" spans="4:4" ht="13">
      <c r="D64" s="33" t="str">
        <f t="shared" si="2"/>
        <v/>
      </c>
    </row>
    <row r="65" spans="4:4" ht="13">
      <c r="D65" s="33" t="str">
        <f t="shared" si="2"/>
        <v/>
      </c>
    </row>
    <row r="66" spans="4:4" ht="13">
      <c r="D66" s="33" t="str">
        <f t="shared" si="2"/>
        <v/>
      </c>
    </row>
    <row r="67" spans="4:4" ht="13">
      <c r="D67" s="33" t="str">
        <f t="shared" si="2"/>
        <v/>
      </c>
    </row>
  </sheetData>
  <mergeCells count="2">
    <mergeCell ref="M3:M10"/>
    <mergeCell ref="M24:M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J4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2" max="2" width="21.33203125" customWidth="1"/>
    <col min="4" max="4" width="17.33203125" customWidth="1"/>
    <col min="5" max="5" width="20.33203125" customWidth="1"/>
    <col min="6" max="6" width="18.6640625" customWidth="1"/>
    <col min="7" max="7" width="18.1640625" customWidth="1"/>
    <col min="8" max="9" width="17.1640625" customWidth="1"/>
    <col min="12" max="12" width="56.1640625" customWidth="1"/>
    <col min="13" max="13" width="45.83203125" customWidth="1"/>
    <col min="14" max="14" width="32.1640625" customWidth="1"/>
    <col min="16" max="16" width="20.33203125" customWidth="1"/>
    <col min="32" max="32" width="26.1640625" customWidth="1"/>
    <col min="35" max="35" width="12.33203125" customWidth="1"/>
    <col min="36" max="36" width="10.83203125" customWidth="1"/>
  </cols>
  <sheetData>
    <row r="1" spans="1:36" ht="21">
      <c r="A1" s="40"/>
      <c r="B1" s="40"/>
      <c r="C1" s="40"/>
      <c r="D1" s="40">
        <v>64</v>
      </c>
      <c r="E1" s="40">
        <v>37</v>
      </c>
      <c r="F1" s="40">
        <v>63</v>
      </c>
      <c r="G1" s="40">
        <v>38</v>
      </c>
      <c r="H1" s="40">
        <v>39</v>
      </c>
      <c r="I1" s="40">
        <v>45</v>
      </c>
      <c r="J1" s="40">
        <v>60</v>
      </c>
      <c r="K1" s="40"/>
      <c r="M1" s="40"/>
      <c r="P1" s="1" t="s">
        <v>89</v>
      </c>
    </row>
    <row r="2" spans="1:36" ht="21">
      <c r="A2" s="39"/>
      <c r="B2" s="40" t="s">
        <v>90</v>
      </c>
      <c r="C2" s="40" t="s">
        <v>91</v>
      </c>
      <c r="D2" s="40" t="s">
        <v>345</v>
      </c>
      <c r="E2" s="40" t="s">
        <v>346</v>
      </c>
      <c r="F2" s="40" t="s">
        <v>274</v>
      </c>
      <c r="G2" s="40" t="s">
        <v>275</v>
      </c>
      <c r="H2" s="40" t="s">
        <v>314</v>
      </c>
      <c r="I2" s="40" t="s">
        <v>315</v>
      </c>
      <c r="J2" s="40" t="s">
        <v>276</v>
      </c>
      <c r="K2" s="40" t="s">
        <v>103</v>
      </c>
      <c r="L2" s="1" t="s">
        <v>145</v>
      </c>
      <c r="M2" s="40" t="s">
        <v>105</v>
      </c>
      <c r="O2" s="1"/>
      <c r="P2" s="1" t="s">
        <v>93</v>
      </c>
      <c r="Q2" s="1" t="s">
        <v>106</v>
      </c>
      <c r="R2" s="1" t="s">
        <v>107</v>
      </c>
      <c r="S2" s="1" t="s">
        <v>108</v>
      </c>
      <c r="T2" s="1" t="s">
        <v>109</v>
      </c>
      <c r="U2" s="1" t="s">
        <v>110</v>
      </c>
      <c r="V2" s="1" t="s">
        <v>111</v>
      </c>
      <c r="W2" s="1" t="s">
        <v>112</v>
      </c>
      <c r="X2" s="1" t="s">
        <v>113</v>
      </c>
      <c r="Y2" s="1" t="s">
        <v>114</v>
      </c>
      <c r="Z2" s="1" t="s">
        <v>91</v>
      </c>
      <c r="AA2" s="1" t="s">
        <v>94</v>
      </c>
      <c r="AB2" s="1" t="s">
        <v>95</v>
      </c>
      <c r="AD2" s="1" t="s">
        <v>115</v>
      </c>
      <c r="AF2" s="1" t="s">
        <v>116</v>
      </c>
      <c r="AG2" s="1" t="s">
        <v>117</v>
      </c>
      <c r="AH2" s="1"/>
      <c r="AI2" s="1" t="s">
        <v>3</v>
      </c>
      <c r="AJ2" s="1" t="s">
        <v>2</v>
      </c>
    </row>
    <row r="3" spans="1:36" ht="21">
      <c r="A3" s="63" t="s">
        <v>118</v>
      </c>
      <c r="B3" s="155">
        <v>28200</v>
      </c>
      <c r="C3" s="155">
        <v>5</v>
      </c>
      <c r="D3" s="139">
        <v>5</v>
      </c>
      <c r="E3" s="155"/>
      <c r="F3" s="178"/>
      <c r="G3" s="155">
        <v>4</v>
      </c>
      <c r="H3" s="64"/>
      <c r="I3" s="64"/>
      <c r="J3" s="64"/>
      <c r="K3" s="156" t="s">
        <v>238</v>
      </c>
      <c r="L3" s="156" t="s">
        <v>376</v>
      </c>
      <c r="M3" s="240" t="s">
        <v>377</v>
      </c>
      <c r="N3" s="1" t="str">
        <f t="shared" ref="N3:N30" si="0">IF(O3=1,P3&amp;"-10","")</f>
        <v>90028200-10</v>
      </c>
      <c r="O3" s="1">
        <v>1</v>
      </c>
      <c r="P3" s="1">
        <v>90028200</v>
      </c>
      <c r="R3" s="1" t="s">
        <v>122</v>
      </c>
      <c r="S3" s="1" t="s">
        <v>122</v>
      </c>
      <c r="T3" s="1" t="s">
        <v>122</v>
      </c>
      <c r="U3" s="1" t="s">
        <v>295</v>
      </c>
      <c r="V3" s="1">
        <v>10000928</v>
      </c>
      <c r="W3" s="1" t="s">
        <v>378</v>
      </c>
      <c r="X3" s="1">
        <v>3</v>
      </c>
      <c r="Y3" s="1">
        <v>3</v>
      </c>
      <c r="Z3" s="1">
        <v>3</v>
      </c>
      <c r="AA3" s="1">
        <v>0.6</v>
      </c>
      <c r="AB3" s="1">
        <v>0.4</v>
      </c>
      <c r="AD3" s="33" t="str">
        <f t="shared" ref="AD3:AD38" si="1">IF(P3&lt;&gt;"",P3&amp;"-10","")</f>
        <v>90028200-10</v>
      </c>
      <c r="AF3" s="23" t="s">
        <v>26</v>
      </c>
      <c r="AG3" s="1">
        <v>15</v>
      </c>
      <c r="AH3" s="1"/>
      <c r="AI3" s="82"/>
      <c r="AJ3" s="82"/>
    </row>
    <row r="4" spans="1:36" ht="21">
      <c r="A4" s="182" t="s">
        <v>123</v>
      </c>
      <c r="B4" s="183">
        <v>28000</v>
      </c>
      <c r="C4" s="183">
        <v>5</v>
      </c>
      <c r="D4" s="183">
        <v>5</v>
      </c>
      <c r="E4" s="184"/>
      <c r="F4" s="185">
        <v>5</v>
      </c>
      <c r="G4" s="184"/>
      <c r="H4" s="186"/>
      <c r="I4" s="186"/>
      <c r="J4" s="186"/>
      <c r="K4" s="187" t="s">
        <v>238</v>
      </c>
      <c r="L4" s="187" t="s">
        <v>125</v>
      </c>
      <c r="M4" s="237"/>
      <c r="N4" s="1" t="str">
        <f t="shared" si="0"/>
        <v/>
      </c>
      <c r="AD4" s="33" t="str">
        <f t="shared" si="1"/>
        <v/>
      </c>
      <c r="AI4" s="82"/>
      <c r="AJ4" s="82"/>
    </row>
    <row r="5" spans="1:36" ht="21">
      <c r="A5" s="63" t="s">
        <v>126</v>
      </c>
      <c r="B5" s="155">
        <v>28400</v>
      </c>
      <c r="C5" s="155">
        <v>5</v>
      </c>
      <c r="D5" s="139">
        <v>5</v>
      </c>
      <c r="E5" s="155"/>
      <c r="F5" s="179">
        <v>5</v>
      </c>
      <c r="G5" s="178"/>
      <c r="H5" s="64"/>
      <c r="I5" s="64"/>
      <c r="J5" s="64"/>
      <c r="K5" s="156" t="s">
        <v>238</v>
      </c>
      <c r="L5" s="156" t="s">
        <v>379</v>
      </c>
      <c r="M5" s="237"/>
      <c r="N5" s="1" t="str">
        <f t="shared" si="0"/>
        <v>90028400-10</v>
      </c>
      <c r="O5" s="1">
        <v>1</v>
      </c>
      <c r="P5" s="1">
        <v>90028400</v>
      </c>
      <c r="R5" s="1" t="s">
        <v>122</v>
      </c>
      <c r="S5" s="1" t="s">
        <v>122</v>
      </c>
      <c r="T5" s="1" t="s">
        <v>122</v>
      </c>
      <c r="U5" s="1" t="s">
        <v>295</v>
      </c>
      <c r="V5" s="1">
        <v>10000928</v>
      </c>
      <c r="W5" s="1" t="s">
        <v>378</v>
      </c>
      <c r="X5" s="1">
        <v>3</v>
      </c>
      <c r="Y5" s="1">
        <v>3</v>
      </c>
      <c r="Z5" s="1">
        <v>3</v>
      </c>
      <c r="AA5" s="1">
        <v>0.6</v>
      </c>
      <c r="AB5" s="1">
        <v>0.4</v>
      </c>
      <c r="AD5" s="33" t="str">
        <f t="shared" si="1"/>
        <v>90028400-10</v>
      </c>
      <c r="AF5" s="23" t="s">
        <v>26</v>
      </c>
      <c r="AG5" s="1">
        <v>1</v>
      </c>
      <c r="AH5" s="1"/>
      <c r="AI5" s="82"/>
      <c r="AJ5" s="82"/>
    </row>
    <row r="6" spans="1:36" ht="21">
      <c r="A6" s="120" t="s">
        <v>127</v>
      </c>
      <c r="B6" s="153">
        <v>28600</v>
      </c>
      <c r="C6" s="153">
        <v>4</v>
      </c>
      <c r="D6" s="171"/>
      <c r="E6" s="153">
        <v>5</v>
      </c>
      <c r="F6" s="171"/>
      <c r="G6" s="123">
        <v>5</v>
      </c>
      <c r="H6" s="122"/>
      <c r="I6" s="122"/>
      <c r="J6" s="122"/>
      <c r="K6" s="15" t="s">
        <v>238</v>
      </c>
      <c r="L6" s="15" t="s">
        <v>380</v>
      </c>
      <c r="M6" s="237"/>
      <c r="N6" s="1" t="str">
        <f t="shared" si="0"/>
        <v/>
      </c>
      <c r="AD6" s="33" t="str">
        <f t="shared" si="1"/>
        <v/>
      </c>
      <c r="AI6" s="82"/>
      <c r="AJ6" s="82"/>
    </row>
    <row r="7" spans="1:36" ht="21">
      <c r="A7" s="120" t="s">
        <v>130</v>
      </c>
      <c r="B7" s="153">
        <v>28100</v>
      </c>
      <c r="C7" s="153">
        <v>5</v>
      </c>
      <c r="D7" s="171"/>
      <c r="E7" s="153">
        <v>5</v>
      </c>
      <c r="F7" s="172">
        <v>5</v>
      </c>
      <c r="G7" s="125"/>
      <c r="H7" s="122"/>
      <c r="I7" s="122"/>
      <c r="J7" s="122"/>
      <c r="K7" s="15" t="s">
        <v>238</v>
      </c>
      <c r="L7" s="15" t="s">
        <v>381</v>
      </c>
      <c r="M7" s="237"/>
      <c r="N7" s="1" t="str">
        <f t="shared" si="0"/>
        <v/>
      </c>
      <c r="AD7" s="33" t="str">
        <f t="shared" si="1"/>
        <v/>
      </c>
      <c r="AI7" s="82"/>
      <c r="AJ7" s="82"/>
    </row>
    <row r="8" spans="1:36" ht="21">
      <c r="A8" s="63" t="s">
        <v>133</v>
      </c>
      <c r="B8" s="155">
        <v>28700</v>
      </c>
      <c r="C8" s="155">
        <v>5</v>
      </c>
      <c r="D8" s="155">
        <v>5</v>
      </c>
      <c r="E8" s="178"/>
      <c r="F8" s="178"/>
      <c r="G8" s="179">
        <v>5</v>
      </c>
      <c r="H8" s="64"/>
      <c r="I8" s="64"/>
      <c r="J8" s="64"/>
      <c r="K8" s="156" t="s">
        <v>238</v>
      </c>
      <c r="L8" s="156" t="s">
        <v>382</v>
      </c>
      <c r="M8" s="237"/>
      <c r="N8" s="1" t="str">
        <f t="shared" si="0"/>
        <v>90028700-10</v>
      </c>
      <c r="O8" s="1">
        <v>1</v>
      </c>
      <c r="P8" s="1">
        <v>90028700</v>
      </c>
      <c r="R8" s="1" t="s">
        <v>122</v>
      </c>
      <c r="S8" s="1" t="s">
        <v>122</v>
      </c>
      <c r="T8" s="1" t="s">
        <v>122</v>
      </c>
      <c r="U8" s="1" t="s">
        <v>295</v>
      </c>
      <c r="V8" s="1">
        <v>10000928</v>
      </c>
      <c r="W8" s="1" t="s">
        <v>378</v>
      </c>
      <c r="X8" s="1">
        <v>3</v>
      </c>
      <c r="Y8" s="1">
        <v>3</v>
      </c>
      <c r="Z8" s="1">
        <v>3</v>
      </c>
      <c r="AA8" s="1">
        <v>0.6</v>
      </c>
      <c r="AB8" s="1">
        <v>0.4</v>
      </c>
      <c r="AD8" s="33" t="str">
        <f t="shared" si="1"/>
        <v>90028700-10</v>
      </c>
      <c r="AF8" s="23" t="s">
        <v>26</v>
      </c>
      <c r="AG8" s="1">
        <v>2</v>
      </c>
      <c r="AH8" s="1"/>
      <c r="AI8" s="82"/>
      <c r="AJ8" s="82"/>
    </row>
    <row r="9" spans="1:36" ht="21">
      <c r="A9" s="182" t="s">
        <v>136</v>
      </c>
      <c r="B9" s="183">
        <v>28500</v>
      </c>
      <c r="C9" s="183">
        <v>4</v>
      </c>
      <c r="D9" s="183">
        <v>5</v>
      </c>
      <c r="E9" s="188"/>
      <c r="F9" s="184"/>
      <c r="G9" s="185">
        <v>5</v>
      </c>
      <c r="H9" s="186"/>
      <c r="I9" s="186"/>
      <c r="J9" s="186"/>
      <c r="K9" s="187" t="s">
        <v>238</v>
      </c>
      <c r="L9" s="187" t="s">
        <v>125</v>
      </c>
      <c r="M9" s="237"/>
      <c r="N9" s="1" t="str">
        <f t="shared" si="0"/>
        <v/>
      </c>
      <c r="AD9" s="33" t="str">
        <f t="shared" si="1"/>
        <v/>
      </c>
      <c r="AI9" s="82"/>
      <c r="AJ9" s="82"/>
    </row>
    <row r="10" spans="1:36" ht="21">
      <c r="A10" s="120" t="s">
        <v>138</v>
      </c>
      <c r="B10" s="153">
        <v>28300</v>
      </c>
      <c r="C10" s="153">
        <v>5</v>
      </c>
      <c r="D10" s="171"/>
      <c r="E10" s="153">
        <v>5</v>
      </c>
      <c r="F10" s="171"/>
      <c r="G10" s="123">
        <v>5</v>
      </c>
      <c r="H10" s="122"/>
      <c r="I10" s="122"/>
      <c r="J10" s="122"/>
      <c r="K10" s="15" t="s">
        <v>238</v>
      </c>
      <c r="L10" s="15" t="s">
        <v>383</v>
      </c>
      <c r="M10" s="237"/>
      <c r="N10" s="1" t="str">
        <f t="shared" si="0"/>
        <v/>
      </c>
      <c r="AD10" s="33" t="str">
        <f t="shared" si="1"/>
        <v/>
      </c>
      <c r="AI10" s="82"/>
      <c r="AJ10" s="82"/>
    </row>
    <row r="11" spans="1:36" ht="21">
      <c r="A11" s="130"/>
      <c r="B11" s="130" t="s">
        <v>384</v>
      </c>
      <c r="C11" s="131"/>
      <c r="D11" s="130">
        <v>4</v>
      </c>
      <c r="E11" s="131"/>
      <c r="F11" s="130">
        <v>5</v>
      </c>
      <c r="G11" s="130"/>
      <c r="H11" s="131"/>
      <c r="I11" s="130"/>
      <c r="J11" s="131"/>
      <c r="K11" s="132"/>
      <c r="L11" s="132" t="s">
        <v>385</v>
      </c>
      <c r="M11" s="44"/>
      <c r="N11" s="1" t="str">
        <f t="shared" si="0"/>
        <v>90026800-10</v>
      </c>
      <c r="O11" s="1">
        <v>1</v>
      </c>
      <c r="P11" s="1">
        <v>90026800</v>
      </c>
      <c r="R11" s="1" t="s">
        <v>122</v>
      </c>
      <c r="S11" s="1" t="s">
        <v>122</v>
      </c>
      <c r="T11" s="1" t="s">
        <v>122</v>
      </c>
      <c r="U11" s="1" t="s">
        <v>295</v>
      </c>
      <c r="V11" s="1">
        <v>10000928</v>
      </c>
      <c r="W11" s="1" t="s">
        <v>378</v>
      </c>
      <c r="X11" s="1">
        <v>3</v>
      </c>
      <c r="Y11" s="1">
        <v>3</v>
      </c>
      <c r="Z11" s="1">
        <v>3</v>
      </c>
      <c r="AA11" s="1">
        <v>0.6</v>
      </c>
      <c r="AB11" s="1">
        <v>0.4</v>
      </c>
      <c r="AD11" s="33" t="str">
        <f t="shared" si="1"/>
        <v>90026800-10</v>
      </c>
      <c r="AF11" s="22" t="s">
        <v>25</v>
      </c>
      <c r="AG11" s="25">
        <v>17</v>
      </c>
      <c r="AH11" s="25"/>
      <c r="AI11" s="44"/>
      <c r="AJ11" s="44"/>
    </row>
    <row r="12" spans="1:36" ht="21">
      <c r="A12" s="130"/>
      <c r="B12" s="130" t="s">
        <v>386</v>
      </c>
      <c r="C12" s="131"/>
      <c r="D12" s="130">
        <v>4</v>
      </c>
      <c r="E12" s="131"/>
      <c r="F12" s="130">
        <v>5</v>
      </c>
      <c r="G12" s="130"/>
      <c r="H12" s="131"/>
      <c r="I12" s="130"/>
      <c r="J12" s="131"/>
      <c r="K12" s="132"/>
      <c r="L12" s="132" t="s">
        <v>385</v>
      </c>
      <c r="M12" s="44"/>
      <c r="N12" s="1" t="str">
        <f t="shared" si="0"/>
        <v>90027900-10</v>
      </c>
      <c r="O12" s="1">
        <v>1</v>
      </c>
      <c r="P12" s="1">
        <v>90027900</v>
      </c>
      <c r="R12" s="1" t="s">
        <v>122</v>
      </c>
      <c r="S12" s="1" t="s">
        <v>122</v>
      </c>
      <c r="T12" s="1" t="s">
        <v>122</v>
      </c>
      <c r="U12" s="1" t="s">
        <v>295</v>
      </c>
      <c r="V12" s="1">
        <v>10000928</v>
      </c>
      <c r="W12" s="1" t="s">
        <v>378</v>
      </c>
      <c r="X12" s="1">
        <v>3</v>
      </c>
      <c r="Y12" s="1">
        <v>3</v>
      </c>
      <c r="Z12" s="1">
        <v>3</v>
      </c>
      <c r="AA12" s="1">
        <v>0.6</v>
      </c>
      <c r="AB12" s="1">
        <v>0.4</v>
      </c>
      <c r="AD12" s="33" t="str">
        <f t="shared" si="1"/>
        <v>90027900-10</v>
      </c>
      <c r="AF12" s="22" t="s">
        <v>25</v>
      </c>
      <c r="AG12" s="25">
        <v>18</v>
      </c>
      <c r="AH12" s="25"/>
      <c r="AI12" s="44"/>
      <c r="AJ12" s="44"/>
    </row>
    <row r="13" spans="1:36" ht="27" customHeight="1">
      <c r="A13" s="130"/>
      <c r="B13" s="130" t="s">
        <v>387</v>
      </c>
      <c r="C13" s="131"/>
      <c r="D13" s="131"/>
      <c r="E13" s="130">
        <v>5</v>
      </c>
      <c r="F13" s="130">
        <v>5</v>
      </c>
      <c r="G13" s="130"/>
      <c r="H13" s="131"/>
      <c r="I13" s="130"/>
      <c r="J13" s="131"/>
      <c r="K13" s="132"/>
      <c r="L13" s="132" t="s">
        <v>388</v>
      </c>
      <c r="M13" s="44"/>
      <c r="N13" s="1" t="str">
        <f t="shared" si="0"/>
        <v>90030900-10</v>
      </c>
      <c r="O13" s="1">
        <v>1</v>
      </c>
      <c r="P13" s="1">
        <v>90030900</v>
      </c>
      <c r="R13" s="1" t="s">
        <v>122</v>
      </c>
      <c r="S13" s="1" t="s">
        <v>122</v>
      </c>
      <c r="T13" s="1" t="s">
        <v>122</v>
      </c>
      <c r="U13" s="1" t="s">
        <v>295</v>
      </c>
      <c r="V13" s="1">
        <v>10000928</v>
      </c>
      <c r="W13" s="1" t="s">
        <v>378</v>
      </c>
      <c r="X13" s="1">
        <v>3</v>
      </c>
      <c r="Y13" s="1">
        <v>3</v>
      </c>
      <c r="Z13" s="1">
        <v>3</v>
      </c>
      <c r="AA13" s="1">
        <v>0.6</v>
      </c>
      <c r="AB13" s="1">
        <v>0.4</v>
      </c>
      <c r="AD13" s="33" t="str">
        <f t="shared" si="1"/>
        <v>90030900-10</v>
      </c>
      <c r="AF13" s="22" t="s">
        <v>25</v>
      </c>
      <c r="AG13" s="25">
        <v>19</v>
      </c>
      <c r="AH13" s="25"/>
      <c r="AI13" s="44"/>
      <c r="AJ13" s="44"/>
    </row>
    <row r="14" spans="1:36" ht="21">
      <c r="A14" s="76" t="s">
        <v>143</v>
      </c>
      <c r="B14" s="76" t="s">
        <v>372</v>
      </c>
      <c r="C14" s="76">
        <v>280</v>
      </c>
      <c r="D14" s="78"/>
      <c r="E14" s="78"/>
      <c r="F14" s="76">
        <v>5</v>
      </c>
      <c r="G14" s="76"/>
      <c r="H14" s="78"/>
      <c r="I14" s="76"/>
      <c r="J14" s="78"/>
      <c r="K14" s="90" t="s">
        <v>297</v>
      </c>
      <c r="L14" s="160"/>
      <c r="M14" s="44"/>
      <c r="N14" s="1" t="str">
        <f t="shared" si="0"/>
        <v>60028000-10</v>
      </c>
      <c r="O14" s="189">
        <v>1</v>
      </c>
      <c r="P14" s="190">
        <v>60028000</v>
      </c>
      <c r="R14" s="1" t="s">
        <v>122</v>
      </c>
      <c r="S14" s="1" t="s">
        <v>122</v>
      </c>
      <c r="T14" s="1" t="s">
        <v>122</v>
      </c>
      <c r="U14" s="1" t="s">
        <v>295</v>
      </c>
      <c r="X14" s="1">
        <v>3</v>
      </c>
      <c r="Y14" s="1">
        <v>3</v>
      </c>
      <c r="Z14" s="1">
        <v>3</v>
      </c>
      <c r="AA14" s="1">
        <v>0.6</v>
      </c>
      <c r="AB14" s="1">
        <v>0.4</v>
      </c>
      <c r="AD14" s="33" t="str">
        <f t="shared" si="1"/>
        <v>60028000-10</v>
      </c>
      <c r="AF14" s="23" t="s">
        <v>26</v>
      </c>
      <c r="AG14" s="1">
        <v>3</v>
      </c>
      <c r="AH14" s="1"/>
      <c r="AI14" s="44"/>
      <c r="AJ14" s="44"/>
    </row>
    <row r="15" spans="1:36" ht="21">
      <c r="A15" s="76" t="s">
        <v>160</v>
      </c>
      <c r="B15" s="76" t="s">
        <v>372</v>
      </c>
      <c r="C15" s="76">
        <v>281</v>
      </c>
      <c r="D15" s="78"/>
      <c r="E15" s="78"/>
      <c r="F15" s="76"/>
      <c r="G15" s="76">
        <v>4</v>
      </c>
      <c r="H15" s="78"/>
      <c r="I15" s="76"/>
      <c r="J15" s="78"/>
      <c r="K15" s="90" t="s">
        <v>297</v>
      </c>
      <c r="L15" s="160"/>
      <c r="N15" s="1" t="str">
        <f t="shared" si="0"/>
        <v>60028100-10</v>
      </c>
      <c r="O15" s="189">
        <v>1</v>
      </c>
      <c r="P15" s="190">
        <v>60028100</v>
      </c>
      <c r="R15" s="1" t="s">
        <v>122</v>
      </c>
      <c r="S15" s="1" t="s">
        <v>122</v>
      </c>
      <c r="T15" s="1" t="s">
        <v>122</v>
      </c>
      <c r="U15" s="1" t="s">
        <v>295</v>
      </c>
      <c r="X15" s="1">
        <v>3</v>
      </c>
      <c r="Y15" s="1">
        <v>3</v>
      </c>
      <c r="Z15" s="1">
        <v>3</v>
      </c>
      <c r="AA15" s="1">
        <v>0.8</v>
      </c>
      <c r="AB15" s="1">
        <v>0.2</v>
      </c>
      <c r="AD15" s="33" t="str">
        <f t="shared" si="1"/>
        <v>60028100-10</v>
      </c>
      <c r="AF15" s="23" t="s">
        <v>26</v>
      </c>
      <c r="AG15" s="1">
        <v>4</v>
      </c>
      <c r="AH15" s="1"/>
    </row>
    <row r="16" spans="1:36" ht="21">
      <c r="A16" s="76" t="s">
        <v>177</v>
      </c>
      <c r="B16" s="76" t="s">
        <v>361</v>
      </c>
      <c r="C16" s="76">
        <v>283</v>
      </c>
      <c r="D16" s="78"/>
      <c r="E16" s="78"/>
      <c r="F16" s="76"/>
      <c r="G16" s="76">
        <v>5</v>
      </c>
      <c r="H16" s="78"/>
      <c r="I16" s="76"/>
      <c r="J16" s="78"/>
      <c r="K16" s="90" t="s">
        <v>297</v>
      </c>
      <c r="L16" s="160"/>
      <c r="N16" s="1" t="str">
        <f t="shared" si="0"/>
        <v>60028300-10</v>
      </c>
      <c r="O16" s="191">
        <v>1</v>
      </c>
      <c r="P16" s="1">
        <v>60028300</v>
      </c>
      <c r="U16" s="1" t="s">
        <v>389</v>
      </c>
      <c r="AA16" s="1">
        <v>0.75</v>
      </c>
      <c r="AB16" s="1">
        <v>0.25</v>
      </c>
      <c r="AD16" s="33" t="str">
        <f t="shared" si="1"/>
        <v>60028300-10</v>
      </c>
      <c r="AF16" s="23" t="s">
        <v>26</v>
      </c>
      <c r="AG16" s="1">
        <v>5</v>
      </c>
      <c r="AH16" s="1"/>
    </row>
    <row r="17" spans="1:36" ht="24">
      <c r="A17" s="76" t="s">
        <v>179</v>
      </c>
      <c r="B17" s="76" t="s">
        <v>361</v>
      </c>
      <c r="C17" s="76">
        <v>287</v>
      </c>
      <c r="D17" s="78"/>
      <c r="E17" s="78"/>
      <c r="F17" s="76"/>
      <c r="G17" s="76">
        <v>5</v>
      </c>
      <c r="H17" s="76"/>
      <c r="I17" s="78"/>
      <c r="J17" s="78"/>
      <c r="K17" s="90" t="s">
        <v>297</v>
      </c>
      <c r="L17" s="160"/>
      <c r="N17" s="1" t="str">
        <f t="shared" si="0"/>
        <v>60028700-10</v>
      </c>
      <c r="O17" s="192">
        <v>1</v>
      </c>
      <c r="P17" s="193">
        <v>60028700</v>
      </c>
      <c r="R17" s="1" t="s">
        <v>122</v>
      </c>
      <c r="S17" s="194" t="s">
        <v>122</v>
      </c>
      <c r="T17" s="194" t="s">
        <v>122</v>
      </c>
      <c r="U17" s="1" t="s">
        <v>389</v>
      </c>
      <c r="AA17" s="1">
        <v>0.75</v>
      </c>
      <c r="AB17" s="1">
        <v>0.25</v>
      </c>
      <c r="AD17" s="33" t="str">
        <f t="shared" si="1"/>
        <v>60028700-10</v>
      </c>
      <c r="AF17" s="23" t="s">
        <v>26</v>
      </c>
      <c r="AG17" s="1">
        <v>6</v>
      </c>
      <c r="AH17" s="1"/>
    </row>
    <row r="18" spans="1:36" ht="24">
      <c r="A18" s="76" t="s">
        <v>181</v>
      </c>
      <c r="B18" s="128" t="s">
        <v>390</v>
      </c>
      <c r="C18" s="76">
        <v>284</v>
      </c>
      <c r="D18" s="78"/>
      <c r="E18" s="78"/>
      <c r="F18" s="78"/>
      <c r="G18" s="76">
        <v>4</v>
      </c>
      <c r="H18" s="76">
        <v>4</v>
      </c>
      <c r="I18" s="78"/>
      <c r="J18" s="78"/>
      <c r="K18" s="90" t="s">
        <v>297</v>
      </c>
      <c r="L18" s="160"/>
      <c r="N18" s="1" t="str">
        <f t="shared" si="0"/>
        <v>70028401-10</v>
      </c>
      <c r="O18" s="192">
        <v>1</v>
      </c>
      <c r="P18" s="193">
        <v>70028401</v>
      </c>
      <c r="R18" s="1" t="s">
        <v>122</v>
      </c>
      <c r="S18" s="194" t="s">
        <v>122</v>
      </c>
      <c r="T18" s="194" t="s">
        <v>122</v>
      </c>
      <c r="U18" s="1" t="s">
        <v>389</v>
      </c>
      <c r="AA18" s="1">
        <v>0.75</v>
      </c>
      <c r="AB18" s="1">
        <v>0.25</v>
      </c>
      <c r="AD18" s="33" t="str">
        <f t="shared" si="1"/>
        <v>70028401-10</v>
      </c>
      <c r="AF18" s="23" t="s">
        <v>26</v>
      </c>
      <c r="AG18" s="1">
        <v>7</v>
      </c>
      <c r="AH18" s="1"/>
    </row>
    <row r="19" spans="1:36" ht="24">
      <c r="A19" s="76" t="s">
        <v>222</v>
      </c>
      <c r="B19" s="128" t="s">
        <v>325</v>
      </c>
      <c r="C19" s="76">
        <v>284</v>
      </c>
      <c r="D19" s="78"/>
      <c r="E19" s="78"/>
      <c r="F19" s="78"/>
      <c r="G19" s="76">
        <v>5</v>
      </c>
      <c r="H19" s="78"/>
      <c r="I19" s="76">
        <v>4</v>
      </c>
      <c r="J19" s="76"/>
      <c r="K19" s="90" t="s">
        <v>297</v>
      </c>
      <c r="L19" s="160"/>
      <c r="N19" s="1" t="str">
        <f t="shared" si="0"/>
        <v>70028400-10</v>
      </c>
      <c r="O19" s="192">
        <v>1</v>
      </c>
      <c r="P19" s="193">
        <v>70028400</v>
      </c>
      <c r="R19" s="1" t="s">
        <v>122</v>
      </c>
      <c r="S19" s="194" t="s">
        <v>122</v>
      </c>
      <c r="T19" s="194" t="s">
        <v>122</v>
      </c>
      <c r="U19" s="1" t="s">
        <v>389</v>
      </c>
      <c r="AA19" s="1">
        <v>0.75</v>
      </c>
      <c r="AB19" s="1">
        <v>0.25</v>
      </c>
      <c r="AD19" s="33" t="str">
        <f t="shared" si="1"/>
        <v>70028400-10</v>
      </c>
      <c r="AF19" s="23" t="s">
        <v>26</v>
      </c>
      <c r="AG19" s="1">
        <v>8</v>
      </c>
      <c r="AH19" s="1"/>
    </row>
    <row r="20" spans="1:36" ht="21">
      <c r="A20" s="76" t="s">
        <v>246</v>
      </c>
      <c r="B20" s="128" t="s">
        <v>391</v>
      </c>
      <c r="C20" s="76">
        <v>287</v>
      </c>
      <c r="D20" s="78"/>
      <c r="E20" s="78"/>
      <c r="F20" s="76">
        <v>5</v>
      </c>
      <c r="G20" s="78"/>
      <c r="H20" s="78"/>
      <c r="I20" s="78"/>
      <c r="J20" s="76">
        <v>3</v>
      </c>
      <c r="K20" s="90" t="s">
        <v>297</v>
      </c>
      <c r="L20" s="160"/>
      <c r="N20" s="1" t="str">
        <f t="shared" si="0"/>
        <v>80028700-10</v>
      </c>
      <c r="O20" s="195">
        <v>1</v>
      </c>
      <c r="P20" s="4">
        <v>80028700</v>
      </c>
      <c r="R20" s="1" t="s">
        <v>122</v>
      </c>
      <c r="U20" s="1" t="s">
        <v>214</v>
      </c>
      <c r="V20" s="1"/>
      <c r="W20" s="1"/>
      <c r="X20" s="1" t="s">
        <v>122</v>
      </c>
      <c r="Y20" s="1" t="s">
        <v>122</v>
      </c>
      <c r="Z20" s="1" t="s">
        <v>122</v>
      </c>
      <c r="AA20" s="1">
        <v>0.75</v>
      </c>
      <c r="AB20" s="1">
        <v>0.25</v>
      </c>
      <c r="AD20" s="33" t="str">
        <f t="shared" si="1"/>
        <v>80028700-10</v>
      </c>
      <c r="AF20" s="23" t="s">
        <v>26</v>
      </c>
      <c r="AG20" s="1">
        <v>9</v>
      </c>
      <c r="AH20" s="1"/>
    </row>
    <row r="21" spans="1:36" ht="21">
      <c r="A21" s="39"/>
      <c r="B21" s="39"/>
      <c r="C21" s="39"/>
      <c r="D21" s="39"/>
      <c r="E21" s="39"/>
      <c r="F21" s="39"/>
      <c r="G21" s="39"/>
      <c r="H21" s="39"/>
      <c r="I21" s="39"/>
      <c r="J21" s="39"/>
      <c r="M21" s="44"/>
      <c r="N21" s="1" t="str">
        <f t="shared" si="0"/>
        <v/>
      </c>
      <c r="AD21" s="33" t="str">
        <f t="shared" si="1"/>
        <v/>
      </c>
      <c r="AI21" s="44"/>
      <c r="AJ21" s="44"/>
    </row>
    <row r="22" spans="1:36" ht="21">
      <c r="A22" s="40" t="s">
        <v>137</v>
      </c>
      <c r="B22" s="39"/>
      <c r="C22" s="39"/>
      <c r="D22" s="39"/>
      <c r="E22" s="39"/>
      <c r="G22" s="39"/>
      <c r="H22" s="39"/>
      <c r="I22" s="39"/>
      <c r="J22" s="39"/>
      <c r="N22" s="1" t="str">
        <f t="shared" si="0"/>
        <v/>
      </c>
      <c r="AD22" s="33" t="str">
        <f t="shared" si="1"/>
        <v/>
      </c>
    </row>
    <row r="23" spans="1:36" ht="21">
      <c r="A23" s="182" t="s">
        <v>247</v>
      </c>
      <c r="B23" s="182">
        <v>29000</v>
      </c>
      <c r="C23" s="182">
        <v>3</v>
      </c>
      <c r="D23" s="196"/>
      <c r="E23" s="197">
        <v>5</v>
      </c>
      <c r="F23" s="186"/>
      <c r="G23" s="186"/>
      <c r="H23" s="186"/>
      <c r="I23" s="186"/>
      <c r="J23" s="186"/>
      <c r="K23" s="196"/>
      <c r="L23" s="187" t="s">
        <v>125</v>
      </c>
      <c r="M23" s="240" t="s">
        <v>392</v>
      </c>
      <c r="N23" s="1" t="str">
        <f t="shared" si="0"/>
        <v/>
      </c>
      <c r="AD23" s="33" t="str">
        <f t="shared" si="1"/>
        <v/>
      </c>
      <c r="AI23" s="66"/>
      <c r="AJ23" s="66"/>
    </row>
    <row r="24" spans="1:36" ht="21">
      <c r="A24" s="63" t="s">
        <v>249</v>
      </c>
      <c r="B24" s="63">
        <v>28900</v>
      </c>
      <c r="C24" s="63">
        <v>3</v>
      </c>
      <c r="D24" s="139">
        <v>5</v>
      </c>
      <c r="E24" s="108"/>
      <c r="F24" s="64"/>
      <c r="G24" s="64"/>
      <c r="H24" s="64"/>
      <c r="I24" s="64"/>
      <c r="J24" s="64"/>
      <c r="K24" s="129"/>
      <c r="L24" s="156" t="s">
        <v>393</v>
      </c>
      <c r="M24" s="237"/>
      <c r="N24" s="1" t="str">
        <f t="shared" si="0"/>
        <v>90028900-10</v>
      </c>
      <c r="O24" s="1">
        <v>1</v>
      </c>
      <c r="P24" s="1">
        <v>90028900</v>
      </c>
      <c r="R24" s="1" t="s">
        <v>122</v>
      </c>
      <c r="S24" s="1" t="s">
        <v>122</v>
      </c>
      <c r="T24" s="1" t="s">
        <v>122</v>
      </c>
      <c r="U24" s="1" t="s">
        <v>295</v>
      </c>
      <c r="V24" s="1">
        <v>10000928</v>
      </c>
      <c r="W24" s="99">
        <v>44734</v>
      </c>
      <c r="AA24" s="1">
        <v>1</v>
      </c>
      <c r="AD24" s="33" t="str">
        <f t="shared" si="1"/>
        <v>90028900-10</v>
      </c>
      <c r="AF24" s="23" t="s">
        <v>26</v>
      </c>
      <c r="AG24" s="1">
        <v>10</v>
      </c>
      <c r="AH24" s="1"/>
      <c r="AI24" s="66">
        <v>30</v>
      </c>
      <c r="AJ24" s="66">
        <v>60</v>
      </c>
    </row>
    <row r="25" spans="1:36" ht="21">
      <c r="A25" s="120" t="s">
        <v>273</v>
      </c>
      <c r="B25" s="120">
        <v>28800</v>
      </c>
      <c r="C25" s="120">
        <v>3</v>
      </c>
      <c r="D25" s="181">
        <v>5</v>
      </c>
      <c r="E25" s="17"/>
      <c r="F25" s="122"/>
      <c r="G25" s="122"/>
      <c r="H25" s="122"/>
      <c r="I25" s="122"/>
      <c r="J25" s="122"/>
      <c r="K25" s="17"/>
      <c r="L25" s="15" t="s">
        <v>394</v>
      </c>
      <c r="M25" s="237"/>
      <c r="N25" s="1" t="str">
        <f t="shared" si="0"/>
        <v/>
      </c>
      <c r="AD25" s="33" t="str">
        <f t="shared" si="1"/>
        <v/>
      </c>
      <c r="AI25" s="66"/>
      <c r="AJ25" s="66"/>
    </row>
    <row r="26" spans="1:36" ht="26.25" customHeight="1">
      <c r="A26" s="130"/>
      <c r="B26" s="198" t="s">
        <v>395</v>
      </c>
      <c r="C26" s="131"/>
      <c r="D26" s="130">
        <v>5</v>
      </c>
      <c r="E26" s="131"/>
      <c r="F26" s="131"/>
      <c r="G26" s="130"/>
      <c r="H26" s="130"/>
      <c r="I26" s="131"/>
      <c r="J26" s="131"/>
      <c r="K26" s="132"/>
      <c r="L26" s="132" t="s">
        <v>396</v>
      </c>
      <c r="N26" s="1" t="str">
        <f t="shared" si="0"/>
        <v>90026600-10</v>
      </c>
      <c r="O26" s="1">
        <v>1</v>
      </c>
      <c r="P26" s="8">
        <v>90026600</v>
      </c>
      <c r="Q26" s="199" t="s">
        <v>397</v>
      </c>
      <c r="R26" s="1" t="s">
        <v>122</v>
      </c>
      <c r="S26" s="1" t="s">
        <v>122</v>
      </c>
      <c r="T26" s="1" t="s">
        <v>122</v>
      </c>
      <c r="U26" s="1" t="s">
        <v>295</v>
      </c>
      <c r="W26" s="99"/>
      <c r="AA26" s="1">
        <v>1</v>
      </c>
      <c r="AD26" s="33" t="str">
        <f t="shared" si="1"/>
        <v>90026600-10</v>
      </c>
      <c r="AF26" s="22" t="s">
        <v>25</v>
      </c>
      <c r="AG26" s="1">
        <v>20</v>
      </c>
      <c r="AH26" s="1"/>
      <c r="AI26" s="1">
        <v>30</v>
      </c>
      <c r="AJ26" s="1">
        <v>60</v>
      </c>
    </row>
    <row r="27" spans="1:36" ht="21">
      <c r="A27" s="76" t="s">
        <v>307</v>
      </c>
      <c r="B27" s="166" t="s">
        <v>398</v>
      </c>
      <c r="C27" s="76">
        <v>282</v>
      </c>
      <c r="D27" s="78"/>
      <c r="E27" s="78"/>
      <c r="F27" s="78"/>
      <c r="G27" s="76">
        <v>4</v>
      </c>
      <c r="H27" s="76"/>
      <c r="I27" s="78"/>
      <c r="J27" s="78"/>
      <c r="K27" s="90" t="s">
        <v>297</v>
      </c>
      <c r="L27" s="160"/>
      <c r="N27" s="1" t="str">
        <f t="shared" si="0"/>
        <v>60028200-10</v>
      </c>
      <c r="O27" s="1">
        <v>1</v>
      </c>
      <c r="P27" s="4">
        <v>60028200</v>
      </c>
      <c r="Q27" s="1" t="s">
        <v>122</v>
      </c>
      <c r="R27" s="1" t="s">
        <v>122</v>
      </c>
      <c r="S27" s="194" t="s">
        <v>122</v>
      </c>
      <c r="T27" s="194" t="s">
        <v>122</v>
      </c>
      <c r="U27" s="1" t="s">
        <v>293</v>
      </c>
      <c r="AA27" s="1">
        <v>1</v>
      </c>
      <c r="AD27" s="33" t="str">
        <f t="shared" si="1"/>
        <v>60028200-10</v>
      </c>
      <c r="AF27" s="23" t="s">
        <v>26</v>
      </c>
      <c r="AG27" s="1">
        <v>11</v>
      </c>
      <c r="AH27" s="1"/>
      <c r="AI27" s="1">
        <v>30</v>
      </c>
      <c r="AJ27" s="1">
        <v>60</v>
      </c>
    </row>
    <row r="28" spans="1:36" ht="21">
      <c r="A28" s="76" t="s">
        <v>309</v>
      </c>
      <c r="B28" s="166" t="s">
        <v>399</v>
      </c>
      <c r="C28" s="76">
        <v>286</v>
      </c>
      <c r="D28" s="78"/>
      <c r="E28" s="78"/>
      <c r="F28" s="78"/>
      <c r="G28" s="76">
        <v>5</v>
      </c>
      <c r="H28" s="76"/>
      <c r="I28" s="78"/>
      <c r="J28" s="78"/>
      <c r="K28" s="90" t="s">
        <v>297</v>
      </c>
      <c r="L28" s="160"/>
      <c r="N28" s="1" t="str">
        <f t="shared" si="0"/>
        <v>60028600-10</v>
      </c>
      <c r="O28" s="1">
        <v>1</v>
      </c>
      <c r="P28" s="1">
        <v>60028600</v>
      </c>
      <c r="Q28" s="1" t="s">
        <v>122</v>
      </c>
      <c r="R28" s="1" t="s">
        <v>122</v>
      </c>
      <c r="S28" s="194" t="s">
        <v>122</v>
      </c>
      <c r="T28" s="194" t="s">
        <v>122</v>
      </c>
      <c r="U28" s="1" t="s">
        <v>400</v>
      </c>
      <c r="AA28" s="1">
        <v>1</v>
      </c>
      <c r="AD28" s="33" t="str">
        <f t="shared" si="1"/>
        <v>60028600-10</v>
      </c>
      <c r="AF28" s="23" t="s">
        <v>26</v>
      </c>
      <c r="AG28" s="1">
        <v>12</v>
      </c>
      <c r="AH28" s="1"/>
      <c r="AI28" s="1">
        <v>25</v>
      </c>
      <c r="AJ28" s="1">
        <v>50</v>
      </c>
    </row>
    <row r="29" spans="1:36" ht="21">
      <c r="A29" s="76" t="s">
        <v>342</v>
      </c>
      <c r="B29" s="76" t="s">
        <v>178</v>
      </c>
      <c r="C29" s="76">
        <v>288</v>
      </c>
      <c r="D29" s="78"/>
      <c r="E29" s="78"/>
      <c r="F29" s="78"/>
      <c r="G29" s="78"/>
      <c r="H29" s="78"/>
      <c r="I29" s="78"/>
      <c r="J29" s="79">
        <v>3</v>
      </c>
      <c r="K29" s="90" t="s">
        <v>297</v>
      </c>
      <c r="L29" s="160"/>
      <c r="N29" s="1" t="str">
        <f t="shared" si="0"/>
        <v>80028810-10</v>
      </c>
      <c r="O29" s="1">
        <v>1</v>
      </c>
      <c r="P29" s="1">
        <v>80028810</v>
      </c>
      <c r="Q29" s="1" t="s">
        <v>122</v>
      </c>
      <c r="R29" s="1" t="s">
        <v>122</v>
      </c>
      <c r="S29" s="194" t="s">
        <v>122</v>
      </c>
      <c r="T29" s="194" t="s">
        <v>122</v>
      </c>
      <c r="U29" s="1" t="s">
        <v>389</v>
      </c>
      <c r="V29" s="1"/>
      <c r="W29" s="1"/>
      <c r="X29" s="1" t="s">
        <v>122</v>
      </c>
      <c r="Y29" s="1" t="s">
        <v>122</v>
      </c>
      <c r="Z29" s="1" t="s">
        <v>122</v>
      </c>
      <c r="AA29" s="1">
        <v>1</v>
      </c>
      <c r="AD29" s="33" t="str">
        <f t="shared" si="1"/>
        <v>80028810-10</v>
      </c>
      <c r="AF29" s="23" t="s">
        <v>26</v>
      </c>
      <c r="AG29" s="1">
        <v>13</v>
      </c>
      <c r="AH29" s="1"/>
      <c r="AI29" s="1">
        <v>25</v>
      </c>
      <c r="AJ29" s="1">
        <v>50</v>
      </c>
    </row>
    <row r="30" spans="1:36" ht="16">
      <c r="A30" s="68"/>
      <c r="B30" s="68"/>
      <c r="C30" s="68"/>
      <c r="D30" s="68"/>
      <c r="E30" s="68"/>
      <c r="F30" s="68"/>
      <c r="G30" s="68"/>
      <c r="H30" s="68"/>
      <c r="I30" s="68"/>
      <c r="J30" s="68"/>
      <c r="N30" s="1" t="str">
        <f t="shared" si="0"/>
        <v/>
      </c>
      <c r="U30" s="1"/>
      <c r="AD30" s="33" t="str">
        <f t="shared" si="1"/>
        <v/>
      </c>
    </row>
    <row r="31" spans="1:36" ht="16">
      <c r="A31" s="68"/>
      <c r="B31" s="68"/>
      <c r="C31" s="68"/>
      <c r="D31" s="68"/>
      <c r="E31" s="68"/>
      <c r="F31" s="68"/>
      <c r="G31" s="68"/>
      <c r="H31" s="68"/>
      <c r="I31" s="68"/>
      <c r="J31" s="68"/>
      <c r="AD31" s="33" t="str">
        <f t="shared" si="1"/>
        <v/>
      </c>
    </row>
    <row r="32" spans="1:36" ht="21">
      <c r="A32" s="40" t="s">
        <v>96</v>
      </c>
      <c r="B32" s="42"/>
      <c r="C32" s="42"/>
      <c r="D32" s="42">
        <v>4</v>
      </c>
      <c r="E32" s="42">
        <v>5</v>
      </c>
      <c r="F32" s="42">
        <v>5</v>
      </c>
      <c r="G32" s="42">
        <v>4</v>
      </c>
      <c r="H32" s="42">
        <v>4</v>
      </c>
      <c r="I32" s="42">
        <v>4</v>
      </c>
      <c r="J32" s="42">
        <v>3</v>
      </c>
      <c r="AD32" s="33" t="str">
        <f t="shared" si="1"/>
        <v/>
      </c>
    </row>
    <row r="33" spans="1:30" ht="21">
      <c r="A33" s="40" t="s">
        <v>97</v>
      </c>
      <c r="B33" s="42"/>
      <c r="C33" s="42"/>
      <c r="D33" s="42">
        <v>5</v>
      </c>
      <c r="E33" s="42">
        <v>5</v>
      </c>
      <c r="F33" s="42">
        <v>5</v>
      </c>
      <c r="G33" s="42">
        <v>5</v>
      </c>
      <c r="H33" s="42">
        <v>4</v>
      </c>
      <c r="I33" s="42">
        <v>4</v>
      </c>
      <c r="J33" s="42">
        <v>3</v>
      </c>
      <c r="AD33" s="33" t="str">
        <f t="shared" si="1"/>
        <v/>
      </c>
    </row>
    <row r="34" spans="1:30" ht="13">
      <c r="AD34" s="33" t="str">
        <f t="shared" si="1"/>
        <v/>
      </c>
    </row>
    <row r="35" spans="1:30" ht="13">
      <c r="N35" s="70" t="s">
        <v>144</v>
      </c>
      <c r="O35" s="71"/>
      <c r="P35" s="71"/>
      <c r="Q35" s="71"/>
      <c r="R35" s="71"/>
      <c r="S35" s="71"/>
      <c r="AD35" s="33" t="str">
        <f t="shared" si="1"/>
        <v/>
      </c>
    </row>
    <row r="36" spans="1:30" ht="13">
      <c r="N36" s="33" t="e">
        <f ca="1">_xludf.textjoin(",",TRUE,N3:N20)</f>
        <v>#NAME?</v>
      </c>
      <c r="AD36" s="33" t="str">
        <f t="shared" si="1"/>
        <v/>
      </c>
    </row>
    <row r="37" spans="1:30" ht="13">
      <c r="N37" s="33" t="e">
        <f ca="1">_xludf.textjoin(",",TRUE,N23:N29)</f>
        <v>#NAME?</v>
      </c>
      <c r="AD37" s="33" t="str">
        <f t="shared" si="1"/>
        <v/>
      </c>
    </row>
    <row r="38" spans="1:30" ht="13">
      <c r="AD38" s="33" t="str">
        <f t="shared" si="1"/>
        <v/>
      </c>
    </row>
    <row r="39" spans="1:30" ht="13">
      <c r="N39" s="72" t="s">
        <v>57</v>
      </c>
      <c r="O39" s="73"/>
      <c r="P39" s="73"/>
      <c r="Q39" s="73"/>
      <c r="R39" s="73"/>
      <c r="S39" s="73"/>
    </row>
    <row r="40" spans="1:30" ht="13">
      <c r="N40" s="33" t="e">
        <f ca="1">_xludf.textjoin(",",TRUE,AD3:AD20)</f>
        <v>#NAME?</v>
      </c>
    </row>
    <row r="41" spans="1:30" ht="13">
      <c r="N41" s="33" t="e">
        <f ca="1">_xludf.textjoin(",",TRUE,AD23:AD29)</f>
        <v>#NAME?</v>
      </c>
    </row>
  </sheetData>
  <mergeCells count="2">
    <mergeCell ref="M3:M10"/>
    <mergeCell ref="M23:M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K4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14.6640625" customWidth="1"/>
    <col min="3" max="3" width="21.1640625" customWidth="1"/>
    <col min="5" max="5" width="17.1640625" customWidth="1"/>
    <col min="6" max="6" width="16.6640625" customWidth="1"/>
    <col min="7" max="7" width="22.1640625" customWidth="1"/>
    <col min="8" max="8" width="19.33203125" customWidth="1"/>
    <col min="9" max="9" width="16.1640625" customWidth="1"/>
    <col min="10" max="10" width="19.33203125" customWidth="1"/>
    <col min="11" max="11" width="17.83203125" customWidth="1"/>
    <col min="13" max="13" width="39.1640625" customWidth="1"/>
    <col min="14" max="14" width="45.83203125" customWidth="1"/>
    <col min="33" max="33" width="23.1640625" customWidth="1"/>
  </cols>
  <sheetData>
    <row r="1" spans="1:37" ht="15.75" customHeight="1">
      <c r="A1" s="39"/>
      <c r="B1" s="40"/>
      <c r="C1" s="40"/>
      <c r="D1" s="40"/>
      <c r="E1" s="40">
        <v>64</v>
      </c>
      <c r="F1" s="40">
        <v>37</v>
      </c>
      <c r="G1" s="40">
        <v>63</v>
      </c>
      <c r="H1" s="40">
        <v>38</v>
      </c>
      <c r="I1" s="40">
        <v>39</v>
      </c>
      <c r="J1" s="40">
        <v>45</v>
      </c>
      <c r="K1" s="40">
        <v>60</v>
      </c>
      <c r="L1" s="40"/>
      <c r="N1" s="40"/>
      <c r="Q1" s="1" t="s">
        <v>89</v>
      </c>
    </row>
    <row r="2" spans="1:37" ht="15.75" customHeight="1">
      <c r="A2" s="39"/>
      <c r="B2" s="40" t="s">
        <v>401</v>
      </c>
      <c r="C2" s="40" t="s">
        <v>90</v>
      </c>
      <c r="D2" s="40" t="s">
        <v>91</v>
      </c>
      <c r="E2" s="40" t="s">
        <v>345</v>
      </c>
      <c r="F2" s="40" t="s">
        <v>346</v>
      </c>
      <c r="G2" s="40" t="s">
        <v>274</v>
      </c>
      <c r="H2" s="40" t="s">
        <v>275</v>
      </c>
      <c r="I2" s="40" t="s">
        <v>314</v>
      </c>
      <c r="J2" s="40" t="s">
        <v>315</v>
      </c>
      <c r="K2" s="40" t="s">
        <v>276</v>
      </c>
      <c r="L2" s="40" t="s">
        <v>103</v>
      </c>
      <c r="M2" s="1" t="s">
        <v>145</v>
      </c>
      <c r="N2" s="40" t="s">
        <v>105</v>
      </c>
      <c r="Q2" s="1" t="s">
        <v>93</v>
      </c>
      <c r="R2" s="1" t="s">
        <v>106</v>
      </c>
      <c r="S2" s="1" t="s">
        <v>107</v>
      </c>
      <c r="T2" s="1" t="s">
        <v>108</v>
      </c>
      <c r="U2" s="1" t="s">
        <v>109</v>
      </c>
      <c r="V2" s="1" t="s">
        <v>110</v>
      </c>
      <c r="W2" s="1" t="s">
        <v>111</v>
      </c>
      <c r="X2" s="1" t="s">
        <v>112</v>
      </c>
      <c r="Y2" s="1" t="s">
        <v>113</v>
      </c>
      <c r="Z2" s="1" t="s">
        <v>114</v>
      </c>
      <c r="AA2" s="1" t="s">
        <v>91</v>
      </c>
      <c r="AB2" s="1" t="s">
        <v>94</v>
      </c>
      <c r="AC2" s="1" t="s">
        <v>95</v>
      </c>
      <c r="AD2" s="1"/>
      <c r="AE2" s="1" t="s">
        <v>115</v>
      </c>
      <c r="AF2" s="1"/>
      <c r="AG2" s="1" t="s">
        <v>116</v>
      </c>
      <c r="AH2" s="1" t="s">
        <v>117</v>
      </c>
      <c r="AI2" s="1"/>
      <c r="AJ2" s="1" t="s">
        <v>3</v>
      </c>
      <c r="AK2" s="1" t="s">
        <v>2</v>
      </c>
    </row>
    <row r="3" spans="1:37" ht="15.75" customHeight="1">
      <c r="A3" s="200" t="s">
        <v>118</v>
      </c>
      <c r="B3" s="201"/>
      <c r="C3" s="201">
        <v>30900</v>
      </c>
      <c r="D3" s="201">
        <v>5</v>
      </c>
      <c r="E3" s="202"/>
      <c r="F3" s="201">
        <v>4</v>
      </c>
      <c r="G3" s="203"/>
      <c r="H3" s="202"/>
      <c r="I3" s="204"/>
      <c r="J3" s="204"/>
      <c r="K3" s="204"/>
      <c r="L3" s="205" t="s">
        <v>402</v>
      </c>
      <c r="M3" s="205" t="s">
        <v>403</v>
      </c>
      <c r="N3" s="240" t="s">
        <v>404</v>
      </c>
      <c r="O3" s="1" t="str">
        <f t="shared" ref="O3:O9" si="0">IF(P3=1,Q3&amp;"-10","")</f>
        <v/>
      </c>
      <c r="X3" s="51"/>
      <c r="AE3" s="33" t="str">
        <f t="shared" ref="AE3:AE37" si="1">IF(Q3&lt;&gt;"",Q3&amp;"-10","")</f>
        <v/>
      </c>
    </row>
    <row r="4" spans="1:37" ht="15.75" customHeight="1">
      <c r="A4" s="63" t="s">
        <v>123</v>
      </c>
      <c r="B4" s="155" t="s">
        <v>405</v>
      </c>
      <c r="C4" s="155">
        <v>31200</v>
      </c>
      <c r="D4" s="155">
        <v>5</v>
      </c>
      <c r="E4" s="155">
        <v>5</v>
      </c>
      <c r="F4" s="139"/>
      <c r="G4" s="110">
        <v>5</v>
      </c>
      <c r="H4" s="178"/>
      <c r="I4" s="64"/>
      <c r="J4" s="64"/>
      <c r="K4" s="64"/>
      <c r="L4" s="170" t="s">
        <v>402</v>
      </c>
      <c r="M4" s="156" t="s">
        <v>406</v>
      </c>
      <c r="N4" s="237"/>
      <c r="O4" s="1" t="str">
        <f t="shared" si="0"/>
        <v>90031201-10</v>
      </c>
      <c r="P4" s="1">
        <v>1</v>
      </c>
      <c r="Q4" s="1">
        <v>90031201</v>
      </c>
      <c r="R4" s="1" t="s">
        <v>122</v>
      </c>
      <c r="S4" s="1" t="s">
        <v>122</v>
      </c>
      <c r="T4" s="1" t="s">
        <v>122</v>
      </c>
      <c r="V4" s="1" t="s">
        <v>231</v>
      </c>
      <c r="W4" s="1">
        <v>10000913</v>
      </c>
      <c r="Y4" s="1">
        <v>3</v>
      </c>
      <c r="Z4" s="1">
        <v>6</v>
      </c>
      <c r="AA4" s="1">
        <v>5</v>
      </c>
      <c r="AB4" s="1">
        <v>0.7</v>
      </c>
      <c r="AC4" s="1">
        <v>0.3</v>
      </c>
      <c r="AE4" s="33" t="str">
        <f t="shared" si="1"/>
        <v>90031201-10</v>
      </c>
      <c r="AG4" s="27" t="s">
        <v>30</v>
      </c>
      <c r="AH4" s="1">
        <v>1</v>
      </c>
      <c r="AI4" s="1"/>
      <c r="AJ4" s="1"/>
      <c r="AK4" s="1"/>
    </row>
    <row r="5" spans="1:37" ht="15.75" customHeight="1">
      <c r="A5" s="52" t="s">
        <v>126</v>
      </c>
      <c r="B5" s="174"/>
      <c r="C5" s="174">
        <v>31100</v>
      </c>
      <c r="D5" s="174">
        <v>4</v>
      </c>
      <c r="E5" s="175"/>
      <c r="F5" s="174">
        <v>6</v>
      </c>
      <c r="G5" s="176"/>
      <c r="H5" s="175"/>
      <c r="I5" s="67"/>
      <c r="J5" s="67"/>
      <c r="K5" s="67"/>
      <c r="L5" s="177" t="s">
        <v>402</v>
      </c>
      <c r="M5" s="161" t="s">
        <v>125</v>
      </c>
      <c r="N5" s="237"/>
      <c r="O5" s="1" t="str">
        <f t="shared" si="0"/>
        <v/>
      </c>
      <c r="AE5" s="33" t="str">
        <f t="shared" si="1"/>
        <v/>
      </c>
    </row>
    <row r="6" spans="1:37" ht="15.75" customHeight="1">
      <c r="A6" s="63" t="s">
        <v>127</v>
      </c>
      <c r="B6" s="155" t="s">
        <v>407</v>
      </c>
      <c r="C6" s="155">
        <v>31000</v>
      </c>
      <c r="D6" s="155">
        <v>5</v>
      </c>
      <c r="E6" s="178"/>
      <c r="F6" s="155">
        <v>6</v>
      </c>
      <c r="G6" s="179">
        <v>5</v>
      </c>
      <c r="H6" s="108"/>
      <c r="I6" s="64"/>
      <c r="J6" s="64"/>
      <c r="K6" s="64"/>
      <c r="L6" s="170" t="s">
        <v>402</v>
      </c>
      <c r="M6" s="156" t="s">
        <v>408</v>
      </c>
      <c r="N6" s="237"/>
      <c r="O6" s="1" t="str">
        <f t="shared" si="0"/>
        <v>90031000-10</v>
      </c>
      <c r="P6" s="1">
        <v>1</v>
      </c>
      <c r="Q6" s="1">
        <v>90031000</v>
      </c>
      <c r="R6" s="1" t="s">
        <v>122</v>
      </c>
      <c r="S6" s="1" t="s">
        <v>122</v>
      </c>
      <c r="T6" s="1" t="s">
        <v>122</v>
      </c>
      <c r="V6" s="1" t="s">
        <v>191</v>
      </c>
      <c r="W6" s="1">
        <v>10000889</v>
      </c>
      <c r="X6" s="99">
        <v>44735</v>
      </c>
      <c r="Y6" s="1">
        <v>3</v>
      </c>
      <c r="Z6" s="1">
        <v>3</v>
      </c>
      <c r="AA6" s="1">
        <v>3</v>
      </c>
      <c r="AB6" s="1">
        <v>0.7</v>
      </c>
      <c r="AC6" s="1">
        <v>0.3</v>
      </c>
      <c r="AE6" s="33" t="str">
        <f t="shared" si="1"/>
        <v>90031000-10</v>
      </c>
      <c r="AG6" s="27" t="s">
        <v>30</v>
      </c>
      <c r="AH6" s="1">
        <v>2</v>
      </c>
      <c r="AI6" s="1"/>
      <c r="AJ6" s="1"/>
      <c r="AK6" s="1"/>
    </row>
    <row r="7" spans="1:37" ht="15.75" customHeight="1">
      <c r="A7" s="120" t="s">
        <v>130</v>
      </c>
      <c r="B7" s="153"/>
      <c r="C7" s="153">
        <v>31300</v>
      </c>
      <c r="D7" s="153">
        <v>5</v>
      </c>
      <c r="E7" s="153" t="s">
        <v>409</v>
      </c>
      <c r="F7" s="171"/>
      <c r="G7" s="153">
        <v>6</v>
      </c>
      <c r="H7" s="181" t="s">
        <v>410</v>
      </c>
      <c r="I7" s="122"/>
      <c r="J7" s="122"/>
      <c r="K7" s="122"/>
      <c r="L7" s="173" t="s">
        <v>402</v>
      </c>
      <c r="M7" s="15" t="s">
        <v>411</v>
      </c>
      <c r="N7" s="237"/>
      <c r="O7" s="1" t="str">
        <f t="shared" si="0"/>
        <v/>
      </c>
      <c r="AE7" s="33" t="str">
        <f t="shared" si="1"/>
        <v/>
      </c>
    </row>
    <row r="8" spans="1:37" ht="15.75" customHeight="1">
      <c r="A8" s="63" t="s">
        <v>133</v>
      </c>
      <c r="B8" s="155" t="s">
        <v>412</v>
      </c>
      <c r="C8" s="155">
        <v>31400</v>
      </c>
      <c r="D8" s="155">
        <v>5</v>
      </c>
      <c r="E8" s="178"/>
      <c r="F8" s="155">
        <v>5</v>
      </c>
      <c r="G8" s="155">
        <v>5</v>
      </c>
      <c r="H8" s="178"/>
      <c r="I8" s="64"/>
      <c r="J8" s="64"/>
      <c r="K8" s="64"/>
      <c r="L8" s="170" t="s">
        <v>402</v>
      </c>
      <c r="M8" s="156" t="s">
        <v>413</v>
      </c>
      <c r="N8" s="237"/>
      <c r="O8" s="1" t="str">
        <f t="shared" si="0"/>
        <v>90031400-10</v>
      </c>
      <c r="P8" s="1">
        <v>1</v>
      </c>
      <c r="Q8" s="1">
        <v>90031400</v>
      </c>
      <c r="S8" s="1" t="s">
        <v>122</v>
      </c>
      <c r="T8" s="206" t="s">
        <v>414</v>
      </c>
      <c r="U8" s="1" t="s">
        <v>415</v>
      </c>
      <c r="V8" s="1" t="s">
        <v>416</v>
      </c>
      <c r="W8" s="1" t="s">
        <v>417</v>
      </c>
      <c r="X8" s="81">
        <v>44735</v>
      </c>
      <c r="Y8" s="1">
        <v>3</v>
      </c>
      <c r="Z8" s="1">
        <v>3</v>
      </c>
      <c r="AA8" s="1">
        <v>3</v>
      </c>
      <c r="AB8" s="1">
        <v>0.7</v>
      </c>
      <c r="AC8" s="1">
        <v>0.3</v>
      </c>
      <c r="AE8" s="33" t="str">
        <f t="shared" si="1"/>
        <v>90031400-10</v>
      </c>
      <c r="AG8" s="27" t="s">
        <v>30</v>
      </c>
      <c r="AH8" s="1">
        <v>3</v>
      </c>
      <c r="AI8" s="1"/>
      <c r="AJ8" s="1"/>
      <c r="AK8" s="1"/>
    </row>
    <row r="9" spans="1:37" ht="15.75" customHeight="1">
      <c r="A9" s="52" t="s">
        <v>136</v>
      </c>
      <c r="B9" s="174"/>
      <c r="C9" s="174">
        <v>14300</v>
      </c>
      <c r="D9" s="174">
        <v>5</v>
      </c>
      <c r="E9" s="175"/>
      <c r="F9" s="114">
        <v>5</v>
      </c>
      <c r="G9" s="175"/>
      <c r="H9" s="114"/>
      <c r="I9" s="67"/>
      <c r="J9" s="67"/>
      <c r="K9" s="67"/>
      <c r="L9" s="177" t="s">
        <v>402</v>
      </c>
      <c r="M9" s="161" t="s">
        <v>125</v>
      </c>
      <c r="N9" s="237"/>
      <c r="O9" s="1" t="str">
        <f t="shared" si="0"/>
        <v/>
      </c>
      <c r="AE9" s="33" t="str">
        <f t="shared" si="1"/>
        <v/>
      </c>
    </row>
    <row r="10" spans="1:37" ht="15.75" customHeight="1">
      <c r="A10" s="52" t="s">
        <v>138</v>
      </c>
      <c r="B10" s="174"/>
      <c r="C10" s="174">
        <v>14700</v>
      </c>
      <c r="D10" s="174">
        <v>5</v>
      </c>
      <c r="E10" s="174">
        <v>6</v>
      </c>
      <c r="F10" s="175"/>
      <c r="G10" s="176">
        <v>6</v>
      </c>
      <c r="H10" s="207" t="s">
        <v>410</v>
      </c>
      <c r="I10" s="67"/>
      <c r="J10" s="67"/>
      <c r="K10" s="67"/>
      <c r="L10" s="177" t="s">
        <v>402</v>
      </c>
      <c r="M10" s="161" t="s">
        <v>125</v>
      </c>
      <c r="N10" s="237"/>
      <c r="O10" s="1" t="str">
        <f>IF(P10=1,#REF!&amp;"-10","")</f>
        <v/>
      </c>
      <c r="AE10" s="33" t="str">
        <f t="shared" si="1"/>
        <v/>
      </c>
    </row>
    <row r="11" spans="1:37" ht="15.75" customHeight="1">
      <c r="A11" s="130"/>
      <c r="B11" s="130" t="s">
        <v>418</v>
      </c>
      <c r="C11" s="130" t="s">
        <v>419</v>
      </c>
      <c r="D11" s="131"/>
      <c r="E11" s="131"/>
      <c r="F11" s="130">
        <v>6</v>
      </c>
      <c r="G11" s="130"/>
      <c r="H11" s="130">
        <v>5</v>
      </c>
      <c r="I11" s="131"/>
      <c r="J11" s="131"/>
      <c r="K11" s="131"/>
      <c r="L11" s="132" t="s">
        <v>402</v>
      </c>
      <c r="M11" s="132" t="s">
        <v>420</v>
      </c>
      <c r="N11" s="44"/>
      <c r="O11" s="1" t="str">
        <f>IF(P11=1,Q12&amp;"-10","")</f>
        <v>90017600-10</v>
      </c>
      <c r="P11" s="1">
        <v>1</v>
      </c>
      <c r="Q11" s="7">
        <v>90015700</v>
      </c>
      <c r="S11" s="1" t="s">
        <v>122</v>
      </c>
      <c r="T11" s="1" t="s">
        <v>122</v>
      </c>
      <c r="U11" s="1" t="s">
        <v>122</v>
      </c>
      <c r="V11" s="1" t="s">
        <v>122</v>
      </c>
      <c r="W11" s="1">
        <v>10000895</v>
      </c>
      <c r="X11" s="99">
        <v>44734</v>
      </c>
      <c r="Y11" s="1">
        <v>3</v>
      </c>
      <c r="Z11" s="1">
        <v>3</v>
      </c>
      <c r="AA11" s="1">
        <v>3</v>
      </c>
      <c r="AB11" s="1">
        <v>0.7</v>
      </c>
      <c r="AC11" s="1">
        <v>0.3</v>
      </c>
      <c r="AE11" s="33" t="str">
        <f t="shared" si="1"/>
        <v>90015700-10</v>
      </c>
      <c r="AG11" s="24" t="s">
        <v>27</v>
      </c>
      <c r="AH11" s="1">
        <v>17</v>
      </c>
      <c r="AI11" s="1"/>
      <c r="AJ11" s="1"/>
      <c r="AK11" s="1"/>
    </row>
    <row r="12" spans="1:37" ht="15.75" customHeight="1">
      <c r="A12" s="130"/>
      <c r="B12" s="130" t="s">
        <v>418</v>
      </c>
      <c r="C12" s="130" t="s">
        <v>421</v>
      </c>
      <c r="D12" s="131"/>
      <c r="E12" s="131"/>
      <c r="F12" s="130">
        <v>6</v>
      </c>
      <c r="G12" s="130">
        <v>5</v>
      </c>
      <c r="H12" s="130"/>
      <c r="I12" s="131"/>
      <c r="J12" s="131"/>
      <c r="K12" s="131"/>
      <c r="L12" s="132" t="s">
        <v>402</v>
      </c>
      <c r="M12" s="132" t="s">
        <v>420</v>
      </c>
      <c r="N12" s="44"/>
      <c r="O12" s="1" t="str">
        <f>IF(P12=1,Q11&amp;"-10","")</f>
        <v>90015700-10</v>
      </c>
      <c r="P12" s="1">
        <v>1</v>
      </c>
      <c r="Q12" s="7">
        <v>90017600</v>
      </c>
      <c r="S12" s="1" t="s">
        <v>122</v>
      </c>
      <c r="T12" s="1" t="s">
        <v>122</v>
      </c>
      <c r="U12" s="1" t="s">
        <v>122</v>
      </c>
      <c r="V12" s="1" t="s">
        <v>122</v>
      </c>
      <c r="W12" s="1">
        <v>10000895</v>
      </c>
      <c r="X12" s="99">
        <v>44735</v>
      </c>
      <c r="Y12" s="1">
        <v>3</v>
      </c>
      <c r="Z12" s="1">
        <v>3</v>
      </c>
      <c r="AA12" s="1">
        <v>3</v>
      </c>
      <c r="AB12" s="1">
        <v>0.7</v>
      </c>
      <c r="AC12" s="1">
        <v>0.3</v>
      </c>
      <c r="AE12" s="33" t="str">
        <f t="shared" si="1"/>
        <v>90017600-10</v>
      </c>
      <c r="AG12" s="24" t="s">
        <v>31</v>
      </c>
      <c r="AH12" s="1">
        <v>21</v>
      </c>
      <c r="AI12" s="1"/>
      <c r="AJ12" s="1"/>
      <c r="AK12" s="1"/>
    </row>
    <row r="13" spans="1:37" ht="15.75" customHeight="1">
      <c r="A13" s="130"/>
      <c r="B13" s="130" t="s">
        <v>422</v>
      </c>
      <c r="C13" s="130" t="s">
        <v>423</v>
      </c>
      <c r="D13" s="131"/>
      <c r="E13" s="131"/>
      <c r="F13" s="130">
        <v>6</v>
      </c>
      <c r="G13" s="130">
        <v>5</v>
      </c>
      <c r="H13" s="130"/>
      <c r="I13" s="131"/>
      <c r="J13" s="131"/>
      <c r="K13" s="131"/>
      <c r="L13" s="132" t="s">
        <v>402</v>
      </c>
      <c r="M13" s="132" t="s">
        <v>420</v>
      </c>
      <c r="N13" s="44"/>
      <c r="O13" s="1" t="str">
        <f t="shared" ref="O13:O36" si="2">IF(P13=1,Q13&amp;"-10","")</f>
        <v>90017500-10</v>
      </c>
      <c r="P13" s="1">
        <v>1</v>
      </c>
      <c r="Q13" s="1">
        <v>90017500</v>
      </c>
      <c r="S13" s="1" t="s">
        <v>424</v>
      </c>
      <c r="V13" s="1" t="s">
        <v>186</v>
      </c>
      <c r="AB13" s="1">
        <v>0.7</v>
      </c>
      <c r="AC13" s="1">
        <v>0.3</v>
      </c>
      <c r="AE13" s="33" t="str">
        <f t="shared" si="1"/>
        <v>90017500-10</v>
      </c>
      <c r="AG13" s="24" t="s">
        <v>31</v>
      </c>
      <c r="AH13" s="1">
        <v>22</v>
      </c>
      <c r="AI13" s="1"/>
      <c r="AJ13" s="1"/>
      <c r="AK13" s="1"/>
    </row>
    <row r="14" spans="1:37" ht="15.75" customHeight="1">
      <c r="A14" s="130"/>
      <c r="B14" s="130" t="s">
        <v>425</v>
      </c>
      <c r="C14" s="130" t="s">
        <v>426</v>
      </c>
      <c r="D14" s="131"/>
      <c r="E14" s="131"/>
      <c r="F14" s="130">
        <v>5</v>
      </c>
      <c r="G14" s="130">
        <v>5</v>
      </c>
      <c r="H14" s="130"/>
      <c r="I14" s="131"/>
      <c r="J14" s="131"/>
      <c r="K14" s="131"/>
      <c r="L14" s="132" t="s">
        <v>402</v>
      </c>
      <c r="M14" s="132" t="s">
        <v>427</v>
      </c>
      <c r="N14" s="44"/>
      <c r="O14" s="1" t="str">
        <f t="shared" si="2"/>
        <v>90017300-10</v>
      </c>
      <c r="P14" s="1">
        <v>1</v>
      </c>
      <c r="Q14" s="10">
        <v>90017300</v>
      </c>
      <c r="R14" s="1" t="s">
        <v>122</v>
      </c>
      <c r="S14" s="1" t="s">
        <v>122</v>
      </c>
      <c r="T14" s="208" t="s">
        <v>428</v>
      </c>
      <c r="U14" s="1" t="s">
        <v>429</v>
      </c>
      <c r="V14" s="1" t="s">
        <v>191</v>
      </c>
      <c r="W14" s="1">
        <v>10000889</v>
      </c>
      <c r="X14" s="99">
        <v>44735</v>
      </c>
      <c r="Y14" s="1">
        <v>3</v>
      </c>
      <c r="Z14" s="1">
        <v>3</v>
      </c>
      <c r="AA14" s="1">
        <v>3</v>
      </c>
      <c r="AB14" s="1">
        <v>0.7</v>
      </c>
      <c r="AC14" s="1">
        <v>0.3</v>
      </c>
      <c r="AE14" s="33" t="str">
        <f t="shared" si="1"/>
        <v>90017300-10</v>
      </c>
      <c r="AG14" s="24" t="s">
        <v>31</v>
      </c>
      <c r="AH14" s="1">
        <v>23</v>
      </c>
      <c r="AI14" s="1"/>
      <c r="AJ14" s="1"/>
      <c r="AK14" s="1"/>
    </row>
    <row r="15" spans="1:37" ht="15.75" customHeight="1">
      <c r="A15" s="76"/>
      <c r="B15" s="78"/>
      <c r="C15" s="78"/>
      <c r="D15" s="78"/>
      <c r="E15" s="78"/>
      <c r="F15" s="78"/>
      <c r="G15" s="76"/>
      <c r="H15" s="76"/>
      <c r="I15" s="78"/>
      <c r="J15" s="78"/>
      <c r="K15" s="78"/>
      <c r="L15" s="90"/>
      <c r="M15" s="160"/>
      <c r="N15" s="44"/>
      <c r="O15" s="1" t="str">
        <f t="shared" si="2"/>
        <v/>
      </c>
      <c r="AE15" s="33" t="str">
        <f t="shared" si="1"/>
        <v/>
      </c>
    </row>
    <row r="16" spans="1:37" ht="15.75" customHeight="1">
      <c r="A16" s="76" t="s">
        <v>142</v>
      </c>
      <c r="B16" s="76"/>
      <c r="C16" s="76" t="s">
        <v>430</v>
      </c>
      <c r="D16" s="76">
        <v>312</v>
      </c>
      <c r="E16" s="78"/>
      <c r="F16" s="78"/>
      <c r="G16" s="76">
        <v>6</v>
      </c>
      <c r="H16" s="76"/>
      <c r="I16" s="78"/>
      <c r="J16" s="78"/>
      <c r="K16" s="78"/>
      <c r="L16" s="90" t="s">
        <v>297</v>
      </c>
      <c r="M16" s="160"/>
      <c r="N16" s="44"/>
      <c r="O16" s="1" t="str">
        <f t="shared" si="2"/>
        <v>60031200-10</v>
      </c>
      <c r="P16" s="1">
        <v>1</v>
      </c>
      <c r="Q16" s="1">
        <v>60031200</v>
      </c>
      <c r="R16" s="1" t="s">
        <v>122</v>
      </c>
      <c r="S16" s="1" t="s">
        <v>122</v>
      </c>
      <c r="T16" s="1" t="s">
        <v>122</v>
      </c>
      <c r="U16" s="1" t="s">
        <v>122</v>
      </c>
      <c r="V16" s="1" t="s">
        <v>191</v>
      </c>
      <c r="W16" s="1">
        <v>10000889</v>
      </c>
      <c r="X16" s="1" t="s">
        <v>431</v>
      </c>
      <c r="Y16" s="1">
        <v>3</v>
      </c>
      <c r="Z16" s="1">
        <v>3</v>
      </c>
      <c r="AA16" s="1">
        <v>3</v>
      </c>
      <c r="AB16" s="1">
        <v>0.7</v>
      </c>
      <c r="AC16" s="1">
        <v>0.3</v>
      </c>
      <c r="AE16" s="33" t="str">
        <f t="shared" si="1"/>
        <v>60031200-10</v>
      </c>
      <c r="AG16" s="27" t="s">
        <v>30</v>
      </c>
      <c r="AH16" s="1">
        <v>4</v>
      </c>
      <c r="AI16" s="1"/>
      <c r="AJ16" s="1"/>
      <c r="AK16" s="1"/>
    </row>
    <row r="17" spans="1:37" ht="15.75" customHeight="1">
      <c r="A17" s="76" t="s">
        <v>172</v>
      </c>
      <c r="B17" s="76"/>
      <c r="C17" s="76" t="s">
        <v>432</v>
      </c>
      <c r="D17" s="76">
        <v>313</v>
      </c>
      <c r="E17" s="78"/>
      <c r="F17" s="78"/>
      <c r="G17" s="76">
        <v>6</v>
      </c>
      <c r="H17" s="76"/>
      <c r="I17" s="78"/>
      <c r="J17" s="78"/>
      <c r="K17" s="78"/>
      <c r="L17" s="90" t="s">
        <v>297</v>
      </c>
      <c r="M17" s="160"/>
      <c r="N17" s="44"/>
      <c r="O17" s="1" t="str">
        <f t="shared" si="2"/>
        <v>60031300-10</v>
      </c>
      <c r="P17" s="1">
        <v>1</v>
      </c>
      <c r="Q17" s="4">
        <v>60031300</v>
      </c>
      <c r="R17" s="1" t="s">
        <v>122</v>
      </c>
      <c r="S17" s="1" t="s">
        <v>122</v>
      </c>
      <c r="T17" s="1" t="s">
        <v>122</v>
      </c>
      <c r="U17" s="1" t="s">
        <v>122</v>
      </c>
      <c r="V17" s="1" t="s">
        <v>293</v>
      </c>
      <c r="W17" s="1">
        <v>10000771</v>
      </c>
      <c r="Y17" s="1">
        <v>3</v>
      </c>
      <c r="Z17" s="1">
        <v>3</v>
      </c>
      <c r="AA17" s="1">
        <v>3</v>
      </c>
      <c r="AB17" s="1">
        <v>0.7</v>
      </c>
      <c r="AC17" s="1">
        <v>0.3</v>
      </c>
      <c r="AE17" s="33" t="str">
        <f t="shared" si="1"/>
        <v>60031300-10</v>
      </c>
      <c r="AG17" s="27" t="s">
        <v>30</v>
      </c>
      <c r="AH17" s="1">
        <v>5</v>
      </c>
      <c r="AI17" s="1"/>
      <c r="AJ17" s="1"/>
      <c r="AK17" s="1"/>
    </row>
    <row r="18" spans="1:37" ht="15.75" customHeight="1">
      <c r="A18" s="76" t="s">
        <v>143</v>
      </c>
      <c r="B18" s="76"/>
      <c r="C18" s="76" t="s">
        <v>291</v>
      </c>
      <c r="D18" s="76">
        <v>309</v>
      </c>
      <c r="E18" s="78"/>
      <c r="F18" s="78"/>
      <c r="G18" s="76"/>
      <c r="H18" s="76">
        <v>5</v>
      </c>
      <c r="I18" s="78"/>
      <c r="J18" s="78"/>
      <c r="K18" s="78"/>
      <c r="L18" s="90" t="s">
        <v>297</v>
      </c>
      <c r="M18" s="160"/>
      <c r="N18" s="44"/>
      <c r="O18" s="1" t="str">
        <f t="shared" si="2"/>
        <v>60030900-10</v>
      </c>
      <c r="P18" s="1">
        <v>1</v>
      </c>
      <c r="Q18" s="4">
        <v>60030900</v>
      </c>
      <c r="R18" s="1" t="s">
        <v>122</v>
      </c>
      <c r="S18" s="1" t="s">
        <v>122</v>
      </c>
      <c r="T18" s="1" t="s">
        <v>122</v>
      </c>
      <c r="U18" s="1" t="s">
        <v>122</v>
      </c>
      <c r="V18" s="1" t="s">
        <v>293</v>
      </c>
      <c r="W18" s="1">
        <v>10000771</v>
      </c>
      <c r="Y18" s="1">
        <v>3</v>
      </c>
      <c r="Z18" s="1">
        <v>3</v>
      </c>
      <c r="AA18" s="1">
        <v>3</v>
      </c>
      <c r="AB18" s="1">
        <v>0.7</v>
      </c>
      <c r="AC18" s="1">
        <v>0.3</v>
      </c>
      <c r="AE18" s="33" t="str">
        <f t="shared" si="1"/>
        <v>60030900-10</v>
      </c>
      <c r="AG18" s="27" t="s">
        <v>30</v>
      </c>
      <c r="AH18" s="1">
        <v>6</v>
      </c>
      <c r="AI18" s="1"/>
      <c r="AJ18" s="1"/>
      <c r="AK18" s="1"/>
    </row>
    <row r="19" spans="1:37" ht="15.75" customHeight="1">
      <c r="A19" s="76" t="s">
        <v>160</v>
      </c>
      <c r="B19" s="76"/>
      <c r="C19" s="76" t="s">
        <v>430</v>
      </c>
      <c r="D19" s="76">
        <v>313</v>
      </c>
      <c r="E19" s="78"/>
      <c r="F19" s="78"/>
      <c r="G19" s="76">
        <v>6</v>
      </c>
      <c r="H19" s="78"/>
      <c r="I19" s="76">
        <v>5</v>
      </c>
      <c r="J19" s="78"/>
      <c r="K19" s="78"/>
      <c r="L19" s="90" t="s">
        <v>297</v>
      </c>
      <c r="M19" s="160"/>
      <c r="O19" s="1" t="str">
        <f t="shared" si="2"/>
        <v>70031300-10</v>
      </c>
      <c r="P19" s="1">
        <v>1</v>
      </c>
      <c r="Q19" s="1">
        <v>70031300</v>
      </c>
      <c r="R19" s="1" t="s">
        <v>122</v>
      </c>
      <c r="S19" s="1" t="s">
        <v>122</v>
      </c>
      <c r="T19" s="1" t="s">
        <v>122</v>
      </c>
      <c r="U19" s="1" t="s">
        <v>122</v>
      </c>
      <c r="V19" s="1" t="s">
        <v>191</v>
      </c>
      <c r="W19" s="1">
        <v>10000889</v>
      </c>
      <c r="X19" s="99">
        <v>44730</v>
      </c>
      <c r="Y19" s="1">
        <v>4</v>
      </c>
      <c r="Z19" s="1">
        <v>3</v>
      </c>
      <c r="AA19" s="1">
        <v>3</v>
      </c>
      <c r="AB19" s="1">
        <v>0.7</v>
      </c>
      <c r="AC19" s="1">
        <v>0.3</v>
      </c>
      <c r="AE19" s="33" t="str">
        <f t="shared" si="1"/>
        <v>70031300-10</v>
      </c>
      <c r="AG19" s="27" t="s">
        <v>30</v>
      </c>
      <c r="AH19" s="1">
        <v>7</v>
      </c>
      <c r="AI19" s="1"/>
      <c r="AJ19" s="1"/>
      <c r="AK19" s="1"/>
    </row>
    <row r="20" spans="1:37" ht="15.75" customHeight="1">
      <c r="A20" s="76" t="s">
        <v>177</v>
      </c>
      <c r="B20" s="76"/>
      <c r="C20" s="76" t="s">
        <v>433</v>
      </c>
      <c r="D20" s="76">
        <v>314</v>
      </c>
      <c r="E20" s="76"/>
      <c r="F20" s="78"/>
      <c r="G20" s="76">
        <v>5</v>
      </c>
      <c r="H20" s="76"/>
      <c r="I20" s="76"/>
      <c r="J20" s="76">
        <v>4</v>
      </c>
      <c r="K20" s="78"/>
      <c r="L20" s="90" t="s">
        <v>297</v>
      </c>
      <c r="M20" s="160"/>
      <c r="O20" s="1" t="str">
        <f t="shared" si="2"/>
        <v>70031400-10</v>
      </c>
      <c r="P20" s="1">
        <v>1</v>
      </c>
      <c r="Q20" s="1">
        <v>70031400</v>
      </c>
      <c r="R20" s="1" t="s">
        <v>122</v>
      </c>
      <c r="S20" s="1" t="s">
        <v>122</v>
      </c>
      <c r="T20" s="1" t="s">
        <v>122</v>
      </c>
      <c r="U20" s="1" t="s">
        <v>122</v>
      </c>
      <c r="V20" s="1" t="s">
        <v>195</v>
      </c>
      <c r="W20" s="1">
        <v>10000758</v>
      </c>
      <c r="Y20" s="1">
        <v>3</v>
      </c>
      <c r="Z20" s="1">
        <v>3</v>
      </c>
      <c r="AA20" s="1">
        <v>3</v>
      </c>
      <c r="AB20" s="1">
        <v>0.7</v>
      </c>
      <c r="AC20" s="1">
        <v>0.3</v>
      </c>
      <c r="AE20" s="33" t="str">
        <f t="shared" si="1"/>
        <v>70031400-10</v>
      </c>
      <c r="AG20" s="27" t="s">
        <v>30</v>
      </c>
      <c r="AH20" s="1">
        <v>8</v>
      </c>
      <c r="AI20" s="1"/>
      <c r="AJ20" s="1"/>
      <c r="AK20" s="1"/>
    </row>
    <row r="21" spans="1:37" ht="15.75" customHeight="1">
      <c r="A21" s="76" t="s">
        <v>179</v>
      </c>
      <c r="B21" s="76"/>
      <c r="C21" s="76" t="s">
        <v>434</v>
      </c>
      <c r="D21" s="76">
        <v>312</v>
      </c>
      <c r="E21" s="78"/>
      <c r="F21" s="78"/>
      <c r="G21" s="76"/>
      <c r="H21" s="76">
        <v>5</v>
      </c>
      <c r="I21" s="76"/>
      <c r="J21" s="76">
        <v>5</v>
      </c>
      <c r="K21" s="78"/>
      <c r="L21" s="90" t="s">
        <v>297</v>
      </c>
      <c r="M21" s="160"/>
      <c r="O21" s="1" t="str">
        <f t="shared" si="2"/>
        <v>70031200-10</v>
      </c>
      <c r="P21" s="1">
        <v>1</v>
      </c>
      <c r="Q21" s="1">
        <v>70031200</v>
      </c>
      <c r="R21" s="1" t="s">
        <v>435</v>
      </c>
      <c r="S21" s="1" t="s">
        <v>122</v>
      </c>
      <c r="T21" s="1" t="s">
        <v>122</v>
      </c>
      <c r="U21" s="1" t="s">
        <v>436</v>
      </c>
      <c r="V21" s="1" t="s">
        <v>195</v>
      </c>
      <c r="W21" s="1">
        <v>10000758</v>
      </c>
      <c r="X21" s="99">
        <v>44734</v>
      </c>
      <c r="Y21" s="1">
        <v>3</v>
      </c>
      <c r="Z21" s="1">
        <v>3</v>
      </c>
      <c r="AA21" s="1">
        <v>3</v>
      </c>
      <c r="AB21" s="1">
        <v>0.7</v>
      </c>
      <c r="AC21" s="1">
        <v>0.3</v>
      </c>
      <c r="AE21" s="33" t="str">
        <f t="shared" si="1"/>
        <v>70031200-10</v>
      </c>
      <c r="AG21" s="27" t="s">
        <v>30</v>
      </c>
      <c r="AH21" s="1">
        <v>9</v>
      </c>
      <c r="AI21" s="1"/>
      <c r="AJ21" s="1"/>
      <c r="AK21" s="1"/>
    </row>
    <row r="22" spans="1:37" ht="15.75" customHeight="1">
      <c r="A22" s="76" t="s">
        <v>181</v>
      </c>
      <c r="B22" s="76"/>
      <c r="C22" s="76" t="s">
        <v>333</v>
      </c>
      <c r="D22" s="76">
        <v>309</v>
      </c>
      <c r="E22" s="78"/>
      <c r="F22" s="78"/>
      <c r="G22" s="76">
        <v>5</v>
      </c>
      <c r="H22" s="76"/>
      <c r="I22" s="78"/>
      <c r="J22" s="76">
        <v>5</v>
      </c>
      <c r="K22" s="76"/>
      <c r="L22" s="90" t="s">
        <v>297</v>
      </c>
      <c r="M22" s="160"/>
      <c r="O22" s="1" t="str">
        <f t="shared" si="2"/>
        <v>70030900-10</v>
      </c>
      <c r="P22" s="1">
        <v>1</v>
      </c>
      <c r="Q22" s="1">
        <v>70030900</v>
      </c>
      <c r="R22" s="1" t="s">
        <v>122</v>
      </c>
      <c r="S22" s="1" t="s">
        <v>122</v>
      </c>
      <c r="T22" s="209" t="s">
        <v>437</v>
      </c>
      <c r="U22" s="1" t="s">
        <v>436</v>
      </c>
      <c r="V22" s="1" t="s">
        <v>231</v>
      </c>
      <c r="W22" s="1">
        <v>10000913</v>
      </c>
      <c r="X22" s="99"/>
      <c r="Y22" s="1">
        <v>3</v>
      </c>
      <c r="Z22" s="1">
        <v>5</v>
      </c>
      <c r="AA22" s="1">
        <v>3</v>
      </c>
      <c r="AB22" s="1">
        <v>0.7</v>
      </c>
      <c r="AC22" s="1">
        <v>0.3</v>
      </c>
      <c r="AD22" s="1"/>
      <c r="AE22" s="33" t="str">
        <f t="shared" si="1"/>
        <v>70030900-10</v>
      </c>
      <c r="AG22" s="27" t="s">
        <v>30</v>
      </c>
      <c r="AH22" s="1">
        <v>10</v>
      </c>
      <c r="AI22" s="1"/>
      <c r="AJ22" s="1"/>
      <c r="AK22" s="1"/>
    </row>
    <row r="23" spans="1:37" ht="15.75" customHeight="1">
      <c r="A23" s="76" t="s">
        <v>222</v>
      </c>
      <c r="B23" s="76"/>
      <c r="C23" s="76" t="s">
        <v>333</v>
      </c>
      <c r="D23" s="76">
        <v>310</v>
      </c>
      <c r="E23" s="78"/>
      <c r="F23" s="78"/>
      <c r="G23" s="78"/>
      <c r="H23" s="76">
        <v>5</v>
      </c>
      <c r="I23" s="78"/>
      <c r="J23" s="78"/>
      <c r="K23" s="76">
        <v>3</v>
      </c>
      <c r="L23" s="90" t="s">
        <v>297</v>
      </c>
      <c r="M23" s="160"/>
      <c r="O23" s="1" t="str">
        <f t="shared" si="2"/>
        <v>80031000-10</v>
      </c>
      <c r="P23" s="1">
        <v>1</v>
      </c>
      <c r="Q23" s="1">
        <v>80031000</v>
      </c>
      <c r="R23" s="1" t="s">
        <v>122</v>
      </c>
      <c r="S23" s="1" t="s">
        <v>122</v>
      </c>
      <c r="V23" s="1" t="s">
        <v>319</v>
      </c>
      <c r="W23" s="1">
        <v>10000885</v>
      </c>
      <c r="X23" s="99">
        <v>44730</v>
      </c>
      <c r="Y23" s="1">
        <v>3</v>
      </c>
      <c r="Z23" s="1">
        <v>3</v>
      </c>
      <c r="AA23" s="1">
        <v>3</v>
      </c>
      <c r="AB23" s="1">
        <v>0.8</v>
      </c>
      <c r="AC23" s="1">
        <v>0.2</v>
      </c>
      <c r="AD23" s="1"/>
      <c r="AE23" s="33" t="str">
        <f t="shared" si="1"/>
        <v>80031000-10</v>
      </c>
      <c r="AG23" s="27" t="s">
        <v>30</v>
      </c>
      <c r="AH23" s="1">
        <v>11</v>
      </c>
      <c r="AI23" s="1"/>
      <c r="AJ23" s="1"/>
      <c r="AK23" s="1"/>
    </row>
    <row r="24" spans="1:37" ht="15.75" customHeight="1">
      <c r="A24" s="76" t="s">
        <v>246</v>
      </c>
      <c r="B24" s="76"/>
      <c r="C24" s="76" t="s">
        <v>433</v>
      </c>
      <c r="D24" s="76">
        <v>315</v>
      </c>
      <c r="E24" s="78"/>
      <c r="F24" s="78"/>
      <c r="G24" s="76">
        <v>5</v>
      </c>
      <c r="H24" s="76"/>
      <c r="I24" s="78"/>
      <c r="J24" s="78"/>
      <c r="K24" s="76">
        <v>4</v>
      </c>
      <c r="L24" s="90" t="s">
        <v>297</v>
      </c>
      <c r="M24" s="160"/>
      <c r="O24" s="1" t="str">
        <f t="shared" si="2"/>
        <v>80031500-10</v>
      </c>
      <c r="P24" s="1">
        <v>1</v>
      </c>
      <c r="Q24" s="1">
        <v>80031500</v>
      </c>
      <c r="R24" s="1" t="s">
        <v>122</v>
      </c>
      <c r="S24" s="1" t="s">
        <v>122</v>
      </c>
      <c r="T24" s="1" t="s">
        <v>122</v>
      </c>
      <c r="U24" s="1" t="s">
        <v>436</v>
      </c>
      <c r="V24" s="1" t="s">
        <v>195</v>
      </c>
      <c r="W24" s="210">
        <v>10001627</v>
      </c>
      <c r="X24" s="211">
        <v>44734</v>
      </c>
      <c r="Y24" s="10">
        <v>3</v>
      </c>
      <c r="Z24" s="1">
        <v>3</v>
      </c>
      <c r="AA24" s="1">
        <v>3</v>
      </c>
      <c r="AB24" s="1">
        <v>0.7</v>
      </c>
      <c r="AC24" s="1">
        <v>0.3</v>
      </c>
      <c r="AE24" s="33" t="str">
        <f t="shared" si="1"/>
        <v>80031500-10</v>
      </c>
      <c r="AG24" s="27" t="s">
        <v>30</v>
      </c>
      <c r="AH24" s="1">
        <v>12</v>
      </c>
      <c r="AI24" s="1"/>
      <c r="AJ24" s="1"/>
      <c r="AK24" s="1"/>
    </row>
    <row r="25" spans="1:37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N25" s="44"/>
      <c r="O25" s="1" t="str">
        <f t="shared" si="2"/>
        <v/>
      </c>
      <c r="AE25" s="33" t="str">
        <f t="shared" si="1"/>
        <v/>
      </c>
    </row>
    <row r="26" spans="1:37" ht="15.75" customHeight="1">
      <c r="A26" s="40" t="s">
        <v>137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O26" s="1" t="str">
        <f t="shared" si="2"/>
        <v/>
      </c>
      <c r="AE26" s="33" t="str">
        <f t="shared" si="1"/>
        <v/>
      </c>
    </row>
    <row r="27" spans="1:37" ht="15.75" customHeight="1">
      <c r="A27" s="63" t="s">
        <v>247</v>
      </c>
      <c r="B27" s="63" t="s">
        <v>266</v>
      </c>
      <c r="C27" s="63">
        <v>31500</v>
      </c>
      <c r="D27" s="63">
        <v>3</v>
      </c>
      <c r="E27" s="139"/>
      <c r="F27" s="139">
        <v>6</v>
      </c>
      <c r="G27" s="64"/>
      <c r="H27" s="64"/>
      <c r="I27" s="64"/>
      <c r="J27" s="64"/>
      <c r="K27" s="64"/>
      <c r="L27" s="129"/>
      <c r="M27" s="156" t="s">
        <v>438</v>
      </c>
      <c r="N27" s="240" t="s">
        <v>439</v>
      </c>
      <c r="O27" s="1" t="str">
        <f t="shared" si="2"/>
        <v>90031500-10</v>
      </c>
      <c r="P27" s="1">
        <v>1</v>
      </c>
      <c r="Q27" s="1">
        <v>90031500</v>
      </c>
      <c r="R27" s="1" t="s">
        <v>122</v>
      </c>
      <c r="S27" s="1" t="s">
        <v>122</v>
      </c>
      <c r="T27" s="1" t="s">
        <v>122</v>
      </c>
      <c r="V27" s="1" t="s">
        <v>231</v>
      </c>
      <c r="W27" s="1">
        <v>10000913</v>
      </c>
      <c r="AB27" s="1">
        <v>1</v>
      </c>
      <c r="AE27" s="33" t="str">
        <f t="shared" si="1"/>
        <v>90031500-10</v>
      </c>
      <c r="AG27" s="27" t="s">
        <v>30</v>
      </c>
      <c r="AH27" s="1">
        <v>13</v>
      </c>
      <c r="AI27" s="1"/>
      <c r="AJ27" s="1">
        <v>35</v>
      </c>
      <c r="AK27" s="1">
        <v>70</v>
      </c>
    </row>
    <row r="28" spans="1:37" ht="15.75" customHeight="1">
      <c r="A28" s="52" t="s">
        <v>249</v>
      </c>
      <c r="B28" s="52"/>
      <c r="C28" s="52">
        <v>31600</v>
      </c>
      <c r="D28" s="52">
        <v>3</v>
      </c>
      <c r="E28" s="207">
        <v>10</v>
      </c>
      <c r="F28" s="111"/>
      <c r="G28" s="67"/>
      <c r="H28" s="67"/>
      <c r="I28" s="67"/>
      <c r="J28" s="67"/>
      <c r="K28" s="67"/>
      <c r="L28" s="168"/>
      <c r="M28" s="161" t="s">
        <v>125</v>
      </c>
      <c r="N28" s="237"/>
      <c r="O28" s="1" t="str">
        <f t="shared" si="2"/>
        <v/>
      </c>
      <c r="AE28" s="33" t="str">
        <f t="shared" si="1"/>
        <v/>
      </c>
    </row>
    <row r="29" spans="1:37" ht="15.75" customHeight="1">
      <c r="A29" s="120" t="s">
        <v>273</v>
      </c>
      <c r="B29" s="120"/>
      <c r="C29" s="120">
        <v>31700</v>
      </c>
      <c r="D29" s="120">
        <v>3</v>
      </c>
      <c r="E29" s="125"/>
      <c r="F29" s="181">
        <v>5</v>
      </c>
      <c r="G29" s="122"/>
      <c r="H29" s="122"/>
      <c r="I29" s="122"/>
      <c r="J29" s="122"/>
      <c r="K29" s="122"/>
      <c r="L29" s="17"/>
      <c r="M29" s="15" t="s">
        <v>440</v>
      </c>
      <c r="N29" s="237"/>
      <c r="O29" s="1" t="str">
        <f t="shared" si="2"/>
        <v/>
      </c>
      <c r="AE29" s="33" t="str">
        <f t="shared" si="1"/>
        <v/>
      </c>
    </row>
    <row r="30" spans="1:37" ht="15.75" customHeight="1">
      <c r="A30" s="130"/>
      <c r="B30" s="130" t="s">
        <v>441</v>
      </c>
      <c r="C30" s="130" t="s">
        <v>442</v>
      </c>
      <c r="D30" s="131"/>
      <c r="E30" s="131"/>
      <c r="F30" s="130">
        <v>6</v>
      </c>
      <c r="G30" s="130"/>
      <c r="H30" s="130"/>
      <c r="I30" s="131"/>
      <c r="J30" s="131"/>
      <c r="K30" s="131"/>
      <c r="L30" s="132"/>
      <c r="M30" s="132" t="s">
        <v>443</v>
      </c>
      <c r="O30" s="1" t="str">
        <f t="shared" si="2"/>
        <v>90018600-10</v>
      </c>
      <c r="P30" s="1">
        <v>1</v>
      </c>
      <c r="Q30" s="1">
        <v>90018600</v>
      </c>
      <c r="R30" s="1" t="s">
        <v>122</v>
      </c>
      <c r="S30" s="1" t="s">
        <v>122</v>
      </c>
      <c r="T30" s="1" t="s">
        <v>122</v>
      </c>
      <c r="U30" s="1" t="s">
        <v>122</v>
      </c>
      <c r="V30" s="1" t="s">
        <v>231</v>
      </c>
      <c r="W30" s="1">
        <v>10000913</v>
      </c>
      <c r="X30" s="1"/>
      <c r="Y30" s="1"/>
      <c r="Z30" s="1"/>
      <c r="AA30" s="1"/>
      <c r="AB30" s="1">
        <v>1</v>
      </c>
      <c r="AE30" s="33" t="str">
        <f t="shared" si="1"/>
        <v>90018600-10</v>
      </c>
      <c r="AG30" s="24" t="s">
        <v>31</v>
      </c>
      <c r="AH30" s="1">
        <v>24</v>
      </c>
      <c r="AI30" s="1"/>
      <c r="AJ30" s="1">
        <v>40</v>
      </c>
      <c r="AK30" s="1">
        <v>60</v>
      </c>
    </row>
    <row r="31" spans="1:37" ht="15.75" customHeight="1">
      <c r="A31" s="76" t="s">
        <v>306</v>
      </c>
      <c r="B31" s="76"/>
      <c r="C31" s="76" t="s">
        <v>362</v>
      </c>
      <c r="D31" s="76">
        <v>310</v>
      </c>
      <c r="E31" s="78"/>
      <c r="F31" s="78"/>
      <c r="G31" s="76">
        <v>5</v>
      </c>
      <c r="H31" s="76"/>
      <c r="I31" s="78"/>
      <c r="J31" s="78"/>
      <c r="K31" s="78"/>
      <c r="L31" s="90" t="s">
        <v>297</v>
      </c>
      <c r="M31" s="160"/>
      <c r="O31" s="1" t="str">
        <f t="shared" si="2"/>
        <v>60031000-10</v>
      </c>
      <c r="P31" s="1">
        <v>1</v>
      </c>
      <c r="Q31" s="1">
        <v>60031000</v>
      </c>
      <c r="R31" s="1" t="s">
        <v>122</v>
      </c>
      <c r="S31" s="1" t="s">
        <v>122</v>
      </c>
      <c r="T31" s="1" t="s">
        <v>122</v>
      </c>
      <c r="U31" s="1" t="s">
        <v>122</v>
      </c>
      <c r="V31" s="1" t="s">
        <v>191</v>
      </c>
      <c r="W31" s="1">
        <v>10000889</v>
      </c>
      <c r="X31" s="99">
        <v>44730</v>
      </c>
      <c r="Y31" s="1">
        <v>9</v>
      </c>
      <c r="AB31" s="1">
        <v>1</v>
      </c>
      <c r="AE31" s="33" t="str">
        <f t="shared" si="1"/>
        <v>60031000-10</v>
      </c>
      <c r="AG31" s="27" t="s">
        <v>30</v>
      </c>
      <c r="AH31" s="1">
        <v>14</v>
      </c>
      <c r="AI31" s="1"/>
      <c r="AJ31" s="1">
        <v>30</v>
      </c>
      <c r="AK31" s="1">
        <v>55</v>
      </c>
    </row>
    <row r="32" spans="1:37" ht="15.75" customHeight="1">
      <c r="A32" s="76" t="s">
        <v>307</v>
      </c>
      <c r="B32" s="76"/>
      <c r="C32" s="76" t="s">
        <v>333</v>
      </c>
      <c r="D32" s="76">
        <v>316</v>
      </c>
      <c r="E32" s="78"/>
      <c r="F32" s="78"/>
      <c r="G32" s="76">
        <v>6</v>
      </c>
      <c r="H32" s="76"/>
      <c r="I32" s="78"/>
      <c r="J32" s="78"/>
      <c r="K32" s="78"/>
      <c r="L32" s="90" t="s">
        <v>297</v>
      </c>
      <c r="M32" s="160"/>
      <c r="O32" s="1" t="str">
        <f t="shared" si="2"/>
        <v>60031600-10</v>
      </c>
      <c r="P32" s="1">
        <v>1</v>
      </c>
      <c r="Q32" s="1">
        <v>60031600</v>
      </c>
      <c r="R32" s="1" t="s">
        <v>122</v>
      </c>
      <c r="S32" s="1" t="s">
        <v>122</v>
      </c>
      <c r="T32" s="1" t="s">
        <v>122</v>
      </c>
      <c r="U32" s="1" t="s">
        <v>122</v>
      </c>
      <c r="V32" s="1" t="s">
        <v>319</v>
      </c>
      <c r="W32" s="1">
        <v>10000885</v>
      </c>
      <c r="X32" s="99">
        <v>44730</v>
      </c>
      <c r="Y32" s="1">
        <v>9</v>
      </c>
      <c r="AB32" s="1">
        <v>1</v>
      </c>
      <c r="AE32" s="33" t="str">
        <f t="shared" si="1"/>
        <v>60031600-10</v>
      </c>
      <c r="AG32" s="27" t="s">
        <v>30</v>
      </c>
      <c r="AH32" s="1">
        <v>15</v>
      </c>
      <c r="AI32" s="1"/>
      <c r="AJ32" s="1">
        <v>35</v>
      </c>
      <c r="AK32" s="1">
        <v>65</v>
      </c>
    </row>
    <row r="33" spans="1:37" ht="15.75" customHeight="1">
      <c r="A33" s="76" t="s">
        <v>309</v>
      </c>
      <c r="B33" s="76"/>
      <c r="C33" s="76" t="s">
        <v>333</v>
      </c>
      <c r="D33" s="76">
        <v>315</v>
      </c>
      <c r="E33" s="78"/>
      <c r="F33" s="78"/>
      <c r="G33" s="78"/>
      <c r="H33" s="78"/>
      <c r="I33" s="78"/>
      <c r="J33" s="76">
        <v>4</v>
      </c>
      <c r="K33" s="78"/>
      <c r="L33" s="90" t="s">
        <v>297</v>
      </c>
      <c r="M33" s="160"/>
      <c r="O33" s="1" t="str">
        <f t="shared" si="2"/>
        <v>70031501-10</v>
      </c>
      <c r="P33" s="1">
        <v>1</v>
      </c>
      <c r="Q33" s="9">
        <v>70031501</v>
      </c>
      <c r="R33" s="1" t="s">
        <v>122</v>
      </c>
      <c r="S33" s="1" t="s">
        <v>122</v>
      </c>
      <c r="T33" s="212" t="s">
        <v>444</v>
      </c>
      <c r="V33" s="1" t="s">
        <v>231</v>
      </c>
      <c r="W33" s="1">
        <v>10000913</v>
      </c>
      <c r="X33" s="99"/>
      <c r="AB33" s="1">
        <v>1</v>
      </c>
      <c r="AE33" s="33" t="str">
        <f t="shared" si="1"/>
        <v>70031501-10</v>
      </c>
      <c r="AG33" s="27" t="s">
        <v>30</v>
      </c>
      <c r="AH33" s="1">
        <v>16</v>
      </c>
      <c r="AI33" s="1"/>
      <c r="AJ33" s="1">
        <v>25</v>
      </c>
      <c r="AK33" s="1">
        <v>55</v>
      </c>
    </row>
    <row r="34" spans="1:37" ht="15.75" customHeight="1">
      <c r="A34" s="76" t="s">
        <v>312</v>
      </c>
      <c r="B34" s="76"/>
      <c r="C34" s="76" t="s">
        <v>362</v>
      </c>
      <c r="D34" s="76">
        <v>315</v>
      </c>
      <c r="E34" s="78"/>
      <c r="F34" s="78"/>
      <c r="G34" s="78"/>
      <c r="H34" s="78"/>
      <c r="I34" s="78"/>
      <c r="J34" s="76">
        <v>5</v>
      </c>
      <c r="K34" s="78"/>
      <c r="L34" s="90" t="s">
        <v>297</v>
      </c>
      <c r="M34" s="160"/>
      <c r="O34" s="1" t="str">
        <f t="shared" si="2"/>
        <v>70031500-10</v>
      </c>
      <c r="P34" s="1">
        <v>1</v>
      </c>
      <c r="Q34" s="1">
        <v>70031500</v>
      </c>
      <c r="R34" s="1" t="s">
        <v>122</v>
      </c>
      <c r="S34" s="1" t="s">
        <v>122</v>
      </c>
      <c r="T34" s="1" t="s">
        <v>122</v>
      </c>
      <c r="U34" s="1" t="s">
        <v>122</v>
      </c>
      <c r="V34" s="1" t="s">
        <v>191</v>
      </c>
      <c r="W34" s="1">
        <v>10000889</v>
      </c>
      <c r="X34" s="1" t="s">
        <v>431</v>
      </c>
      <c r="Y34" s="1" t="s">
        <v>141</v>
      </c>
      <c r="AB34" s="1">
        <v>1</v>
      </c>
      <c r="AE34" s="33" t="str">
        <f t="shared" si="1"/>
        <v>70031500-10</v>
      </c>
      <c r="AG34" s="27" t="s">
        <v>30</v>
      </c>
      <c r="AH34" s="1">
        <v>17</v>
      </c>
      <c r="AI34" s="1"/>
      <c r="AJ34" s="1">
        <v>25</v>
      </c>
      <c r="AK34" s="1">
        <v>60</v>
      </c>
    </row>
    <row r="35" spans="1:37" ht="15.75" customHeight="1">
      <c r="A35" s="76" t="s">
        <v>341</v>
      </c>
      <c r="B35" s="76"/>
      <c r="C35" s="76" t="s">
        <v>432</v>
      </c>
      <c r="D35" s="76">
        <v>314</v>
      </c>
      <c r="E35" s="78"/>
      <c r="F35" s="78"/>
      <c r="G35" s="78"/>
      <c r="H35" s="78"/>
      <c r="I35" s="78"/>
      <c r="J35" s="78"/>
      <c r="K35" s="79">
        <v>3</v>
      </c>
      <c r="L35" s="90" t="s">
        <v>297</v>
      </c>
      <c r="M35" s="160"/>
      <c r="O35" s="1" t="str">
        <f t="shared" si="2"/>
        <v>80031400-10</v>
      </c>
      <c r="P35" s="1">
        <v>1</v>
      </c>
      <c r="Q35" s="4">
        <v>80031400</v>
      </c>
      <c r="R35" s="1" t="s">
        <v>122</v>
      </c>
      <c r="S35" s="1" t="s">
        <v>122</v>
      </c>
      <c r="T35" s="1" t="s">
        <v>445</v>
      </c>
      <c r="U35" s="1" t="s">
        <v>122</v>
      </c>
      <c r="V35" s="1" t="s">
        <v>231</v>
      </c>
      <c r="W35" s="1">
        <v>10000913</v>
      </c>
      <c r="Y35" s="1">
        <v>1</v>
      </c>
      <c r="Z35" s="1">
        <v>3</v>
      </c>
      <c r="AA35" s="1">
        <v>3</v>
      </c>
      <c r="AB35" s="1">
        <v>1</v>
      </c>
      <c r="AE35" s="33" t="str">
        <f t="shared" si="1"/>
        <v>80031400-10</v>
      </c>
      <c r="AG35" s="27" t="s">
        <v>30</v>
      </c>
      <c r="AH35" s="1">
        <v>18</v>
      </c>
      <c r="AI35" s="1"/>
      <c r="AJ35" s="1">
        <v>25</v>
      </c>
      <c r="AK35" s="1">
        <v>50</v>
      </c>
    </row>
    <row r="36" spans="1:37" ht="15.75" customHeight="1">
      <c r="A36" s="76" t="s">
        <v>342</v>
      </c>
      <c r="B36" s="76"/>
      <c r="C36" s="76" t="s">
        <v>432</v>
      </c>
      <c r="D36" s="76">
        <v>312</v>
      </c>
      <c r="E36" s="78"/>
      <c r="F36" s="78"/>
      <c r="G36" s="78"/>
      <c r="H36" s="78"/>
      <c r="I36" s="78"/>
      <c r="J36" s="78"/>
      <c r="K36" s="79">
        <v>4</v>
      </c>
      <c r="L36" s="90" t="s">
        <v>297</v>
      </c>
      <c r="M36" s="160"/>
      <c r="O36" s="1" t="str">
        <f t="shared" si="2"/>
        <v>80031200-10</v>
      </c>
      <c r="P36" s="1">
        <v>1</v>
      </c>
      <c r="Q36" s="4">
        <v>80031200</v>
      </c>
      <c r="R36" s="1" t="s">
        <v>122</v>
      </c>
      <c r="S36" s="1" t="s">
        <v>122</v>
      </c>
      <c r="T36" s="1" t="s">
        <v>445</v>
      </c>
      <c r="U36" s="1" t="s">
        <v>122</v>
      </c>
      <c r="Y36" s="1">
        <v>3</v>
      </c>
      <c r="Z36" s="1">
        <v>1</v>
      </c>
      <c r="AA36" s="1">
        <v>3</v>
      </c>
      <c r="AB36" s="1">
        <v>1</v>
      </c>
      <c r="AE36" s="33" t="str">
        <f t="shared" si="1"/>
        <v>80031200-10</v>
      </c>
      <c r="AG36" s="27" t="s">
        <v>30</v>
      </c>
      <c r="AH36" s="1">
        <v>19</v>
      </c>
      <c r="AI36" s="1"/>
      <c r="AJ36" s="1">
        <v>25</v>
      </c>
      <c r="AK36" s="1">
        <v>40</v>
      </c>
    </row>
    <row r="37" spans="1: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AE37" s="33" t="str">
        <f t="shared" si="1"/>
        <v/>
      </c>
    </row>
    <row r="38" spans="1:37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</row>
    <row r="39" spans="1:37" ht="15.75" customHeight="1">
      <c r="A39" s="40" t="s">
        <v>96</v>
      </c>
      <c r="B39" s="42"/>
      <c r="C39" s="42"/>
      <c r="D39" s="42"/>
      <c r="E39" s="42">
        <v>5</v>
      </c>
      <c r="F39" s="42">
        <v>5</v>
      </c>
      <c r="G39" s="42">
        <v>5</v>
      </c>
      <c r="H39" s="42">
        <v>5</v>
      </c>
      <c r="I39" s="42">
        <v>4</v>
      </c>
      <c r="J39" s="42">
        <v>4</v>
      </c>
      <c r="K39" s="42">
        <v>3</v>
      </c>
    </row>
    <row r="40" spans="1:37" ht="15.75" customHeight="1">
      <c r="A40" s="40" t="s">
        <v>97</v>
      </c>
      <c r="B40" s="42"/>
      <c r="C40" s="42"/>
      <c r="D40" s="42"/>
      <c r="E40" s="42">
        <v>5</v>
      </c>
      <c r="F40" s="42">
        <v>6</v>
      </c>
      <c r="G40" s="42">
        <v>6</v>
      </c>
      <c r="H40" s="42">
        <v>5</v>
      </c>
      <c r="I40" s="42">
        <v>4</v>
      </c>
      <c r="J40" s="42">
        <v>5</v>
      </c>
      <c r="K40" s="42">
        <v>4</v>
      </c>
    </row>
    <row r="42" spans="1:37" ht="15.75" customHeight="1">
      <c r="O42" s="70" t="s">
        <v>144</v>
      </c>
      <c r="P42" s="71"/>
      <c r="Q42" s="71"/>
      <c r="R42" s="71"/>
      <c r="S42" s="71"/>
      <c r="T42" s="71"/>
    </row>
    <row r="43" spans="1:37" ht="15.75" customHeight="1">
      <c r="O43" s="33" t="e">
        <f ca="1">_xludf.textjoin(",",TRUE,O3:O24)</f>
        <v>#NAME?</v>
      </c>
    </row>
    <row r="44" spans="1:37" ht="15.75" customHeight="1">
      <c r="O44" s="33" t="e">
        <f ca="1">_xludf.textjoin(",",TRUE,O27:O36)</f>
        <v>#NAME?</v>
      </c>
    </row>
    <row r="46" spans="1:37" ht="15.75" customHeight="1">
      <c r="O46" s="72" t="s">
        <v>57</v>
      </c>
      <c r="P46" s="73"/>
      <c r="Q46" s="73"/>
      <c r="R46" s="73"/>
      <c r="S46" s="73"/>
      <c r="T46" s="73"/>
    </row>
    <row r="47" spans="1:37" ht="15.75" customHeight="1">
      <c r="O47" s="33" t="e">
        <f ca="1">_xludf.textjoin(",",TRUE,AE4:AE24)</f>
        <v>#NAME?</v>
      </c>
    </row>
    <row r="48" spans="1:37" ht="15.75" customHeight="1">
      <c r="O48" s="33" t="e">
        <f ca="1">_xludf.textjoin(",",TRUE,AE27:AE40)</f>
        <v>#NAME?</v>
      </c>
    </row>
  </sheetData>
  <mergeCells count="2">
    <mergeCell ref="N3:N10"/>
    <mergeCell ref="N27:N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K5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24.6640625" customWidth="1"/>
    <col min="4" max="4" width="19.83203125" customWidth="1"/>
    <col min="5" max="5" width="18.83203125" customWidth="1"/>
    <col min="6" max="6" width="20.5" customWidth="1"/>
    <col min="7" max="7" width="20.33203125" customWidth="1"/>
    <col min="8" max="8" width="21.1640625" customWidth="1"/>
    <col min="9" max="9" width="16.6640625" customWidth="1"/>
    <col min="10" max="10" width="16.1640625" customWidth="1"/>
    <col min="12" max="12" width="27.33203125" customWidth="1"/>
    <col min="13" max="13" width="41.1640625" customWidth="1"/>
    <col min="32" max="32" width="7.83203125" customWidth="1"/>
    <col min="33" max="37" width="25.83203125" customWidth="1"/>
  </cols>
  <sheetData>
    <row r="1" spans="1:37" ht="15.75" customHeight="1">
      <c r="A1" s="39"/>
      <c r="B1" s="40"/>
      <c r="C1" s="40"/>
      <c r="D1" s="40">
        <v>64</v>
      </c>
      <c r="E1" s="40">
        <v>37</v>
      </c>
      <c r="F1" s="40">
        <v>63</v>
      </c>
      <c r="G1" s="40">
        <v>38</v>
      </c>
      <c r="H1" s="40">
        <v>39</v>
      </c>
      <c r="I1" s="40">
        <v>45</v>
      </c>
      <c r="J1" s="40">
        <v>60</v>
      </c>
      <c r="K1" s="40"/>
      <c r="L1" s="40"/>
      <c r="P1" s="1" t="s">
        <v>89</v>
      </c>
    </row>
    <row r="2" spans="1:37" ht="15.75" customHeight="1">
      <c r="A2" s="39"/>
      <c r="B2" s="40" t="s">
        <v>90</v>
      </c>
      <c r="C2" s="40" t="s">
        <v>91</v>
      </c>
      <c r="D2" s="40" t="s">
        <v>345</v>
      </c>
      <c r="E2" s="40" t="s">
        <v>346</v>
      </c>
      <c r="F2" s="40" t="s">
        <v>274</v>
      </c>
      <c r="G2" s="40" t="s">
        <v>275</v>
      </c>
      <c r="H2" s="40" t="s">
        <v>314</v>
      </c>
      <c r="I2" s="40" t="s">
        <v>315</v>
      </c>
      <c r="J2" s="40" t="s">
        <v>276</v>
      </c>
      <c r="K2" s="40" t="s">
        <v>103</v>
      </c>
      <c r="L2" s="40" t="s">
        <v>145</v>
      </c>
      <c r="O2" s="1"/>
      <c r="P2" s="1" t="s">
        <v>93</v>
      </c>
      <c r="Q2" s="1" t="s">
        <v>106</v>
      </c>
      <c r="R2" s="1" t="s">
        <v>107</v>
      </c>
      <c r="S2" s="1" t="s">
        <v>108</v>
      </c>
      <c r="T2" s="1" t="s">
        <v>109</v>
      </c>
      <c r="U2" s="1" t="s">
        <v>110</v>
      </c>
      <c r="V2" s="1" t="s">
        <v>446</v>
      </c>
      <c r="W2" s="1" t="s">
        <v>111</v>
      </c>
      <c r="X2" s="1" t="s">
        <v>112</v>
      </c>
      <c r="Y2" s="1" t="s">
        <v>113</v>
      </c>
      <c r="Z2" s="1" t="s">
        <v>114</v>
      </c>
      <c r="AA2" s="1" t="s">
        <v>91</v>
      </c>
      <c r="AB2" s="1" t="s">
        <v>94</v>
      </c>
      <c r="AC2" s="1" t="s">
        <v>95</v>
      </c>
      <c r="AD2" s="1"/>
      <c r="AE2" s="1" t="s">
        <v>115</v>
      </c>
      <c r="AF2" s="1"/>
      <c r="AG2" s="1" t="s">
        <v>116</v>
      </c>
      <c r="AH2" s="1" t="s">
        <v>117</v>
      </c>
      <c r="AI2" s="1"/>
      <c r="AJ2" s="1" t="s">
        <v>3</v>
      </c>
      <c r="AK2" s="1" t="s">
        <v>2</v>
      </c>
    </row>
    <row r="3" spans="1:37" ht="15.75" customHeight="1">
      <c r="A3" s="200" t="s">
        <v>118</v>
      </c>
      <c r="B3" s="201">
        <v>15700</v>
      </c>
      <c r="C3" s="201">
        <v>5</v>
      </c>
      <c r="D3" s="202"/>
      <c r="E3" s="203">
        <v>6</v>
      </c>
      <c r="F3" s="203">
        <v>5</v>
      </c>
      <c r="G3" s="202"/>
      <c r="H3" s="204"/>
      <c r="I3" s="204"/>
      <c r="J3" s="204"/>
      <c r="K3" s="213"/>
      <c r="L3" s="205" t="s">
        <v>447</v>
      </c>
      <c r="M3" s="240" t="s">
        <v>448</v>
      </c>
      <c r="N3" s="1" t="str">
        <f t="shared" ref="N3:N39" si="0">IF(O3=1,P3&amp;"-10","")</f>
        <v/>
      </c>
      <c r="X3" s="51"/>
      <c r="AE3" s="33" t="str">
        <f t="shared" ref="AE3:AE45" si="1">IF(P3&lt;&gt;"",P3&amp;"-10","")</f>
        <v/>
      </c>
    </row>
    <row r="4" spans="1:37" ht="15.75" customHeight="1">
      <c r="A4" s="52" t="s">
        <v>123</v>
      </c>
      <c r="B4" s="174">
        <v>15800</v>
      </c>
      <c r="C4" s="174">
        <v>4</v>
      </c>
      <c r="D4" s="175"/>
      <c r="E4" s="174">
        <v>7</v>
      </c>
      <c r="F4" s="207"/>
      <c r="G4" s="207"/>
      <c r="H4" s="67"/>
      <c r="I4" s="67"/>
      <c r="J4" s="67"/>
      <c r="K4" s="168"/>
      <c r="L4" s="161" t="s">
        <v>125</v>
      </c>
      <c r="M4" s="237"/>
      <c r="N4" s="1" t="str">
        <f t="shared" si="0"/>
        <v/>
      </c>
      <c r="AE4" s="33" t="str">
        <f t="shared" si="1"/>
        <v/>
      </c>
    </row>
    <row r="5" spans="1:37" ht="15.75" customHeight="1">
      <c r="A5" s="52" t="s">
        <v>126</v>
      </c>
      <c r="B5" s="174">
        <v>15900</v>
      </c>
      <c r="C5" s="174">
        <v>5</v>
      </c>
      <c r="D5" s="175"/>
      <c r="E5" s="174">
        <v>5</v>
      </c>
      <c r="F5" s="174">
        <v>4</v>
      </c>
      <c r="G5" s="207" t="s">
        <v>277</v>
      </c>
      <c r="H5" s="67"/>
      <c r="I5" s="67"/>
      <c r="J5" s="67"/>
      <c r="K5" s="168"/>
      <c r="L5" s="161" t="s">
        <v>125</v>
      </c>
      <c r="M5" s="237"/>
      <c r="N5" s="1" t="str">
        <f t="shared" si="0"/>
        <v/>
      </c>
      <c r="AE5" s="33" t="str">
        <f t="shared" si="1"/>
        <v/>
      </c>
    </row>
    <row r="6" spans="1:37" ht="15.75" customHeight="1">
      <c r="A6" s="52" t="s">
        <v>127</v>
      </c>
      <c r="B6" s="174">
        <v>16000</v>
      </c>
      <c r="C6" s="174">
        <v>5</v>
      </c>
      <c r="D6" s="175"/>
      <c r="E6" s="176">
        <v>6</v>
      </c>
      <c r="F6" s="207" t="s">
        <v>410</v>
      </c>
      <c r="G6" s="114">
        <v>6</v>
      </c>
      <c r="H6" s="67"/>
      <c r="I6" s="67"/>
      <c r="J6" s="67"/>
      <c r="K6" s="168"/>
      <c r="L6" s="161" t="s">
        <v>125</v>
      </c>
      <c r="M6" s="237"/>
      <c r="N6" s="1" t="str">
        <f t="shared" si="0"/>
        <v/>
      </c>
      <c r="AE6" s="33" t="str">
        <f t="shared" si="1"/>
        <v/>
      </c>
    </row>
    <row r="7" spans="1:37" ht="15.75" customHeight="1">
      <c r="A7" s="120" t="s">
        <v>130</v>
      </c>
      <c r="B7" s="153">
        <v>16100</v>
      </c>
      <c r="C7" s="153">
        <v>5</v>
      </c>
      <c r="D7" s="181"/>
      <c r="E7" s="153">
        <v>6</v>
      </c>
      <c r="F7" s="181" t="s">
        <v>410</v>
      </c>
      <c r="G7" s="153">
        <v>5</v>
      </c>
      <c r="H7" s="122"/>
      <c r="I7" s="122"/>
      <c r="J7" s="122"/>
      <c r="K7" s="17"/>
      <c r="L7" s="15" t="s">
        <v>449</v>
      </c>
      <c r="M7" s="237"/>
      <c r="N7" s="1" t="str">
        <f t="shared" si="0"/>
        <v/>
      </c>
      <c r="AE7" s="33" t="str">
        <f t="shared" si="1"/>
        <v/>
      </c>
    </row>
    <row r="8" spans="1:37" ht="15.75" customHeight="1">
      <c r="A8" s="200" t="s">
        <v>133</v>
      </c>
      <c r="B8" s="201">
        <v>16200</v>
      </c>
      <c r="C8" s="201">
        <v>5</v>
      </c>
      <c r="D8" s="214" t="s">
        <v>277</v>
      </c>
      <c r="E8" s="201">
        <v>4</v>
      </c>
      <c r="F8" s="201">
        <v>3</v>
      </c>
      <c r="G8" s="214" t="s">
        <v>450</v>
      </c>
      <c r="H8" s="204"/>
      <c r="I8" s="204"/>
      <c r="J8" s="204"/>
      <c r="K8" s="213"/>
      <c r="L8" s="205" t="s">
        <v>451</v>
      </c>
      <c r="M8" s="237"/>
      <c r="N8" s="1" t="str">
        <f t="shared" si="0"/>
        <v/>
      </c>
      <c r="AE8" s="33" t="str">
        <f t="shared" si="1"/>
        <v/>
      </c>
    </row>
    <row r="9" spans="1:37" ht="15.75" customHeight="1">
      <c r="A9" s="52" t="s">
        <v>136</v>
      </c>
      <c r="B9" s="174">
        <v>16300</v>
      </c>
      <c r="C9" s="174">
        <v>5</v>
      </c>
      <c r="D9" s="175"/>
      <c r="E9" s="174">
        <v>7</v>
      </c>
      <c r="F9" s="176">
        <v>6</v>
      </c>
      <c r="G9" s="207" t="s">
        <v>410</v>
      </c>
      <c r="H9" s="67"/>
      <c r="I9" s="67"/>
      <c r="J9" s="67"/>
      <c r="K9" s="168"/>
      <c r="L9" s="161" t="s">
        <v>125</v>
      </c>
      <c r="M9" s="237"/>
      <c r="N9" s="1" t="str">
        <f t="shared" si="0"/>
        <v/>
      </c>
      <c r="AE9" s="33" t="str">
        <f t="shared" si="1"/>
        <v/>
      </c>
    </row>
    <row r="10" spans="1:37" ht="15.75" customHeight="1">
      <c r="A10" s="52" t="s">
        <v>138</v>
      </c>
      <c r="B10" s="174">
        <v>16400</v>
      </c>
      <c r="C10" s="174">
        <v>4</v>
      </c>
      <c r="D10" s="175"/>
      <c r="E10" s="207">
        <v>7</v>
      </c>
      <c r="F10" s="207"/>
      <c r="G10" s="207"/>
      <c r="H10" s="67"/>
      <c r="I10" s="67"/>
      <c r="J10" s="67"/>
      <c r="K10" s="168"/>
      <c r="L10" s="161" t="s">
        <v>125</v>
      </c>
      <c r="M10" s="237"/>
      <c r="N10" s="1" t="str">
        <f t="shared" si="0"/>
        <v/>
      </c>
      <c r="AE10" s="33" t="str">
        <f t="shared" si="1"/>
        <v/>
      </c>
    </row>
    <row r="11" spans="1:37" ht="15.75" customHeight="1">
      <c r="A11" s="130"/>
      <c r="B11" s="130" t="s">
        <v>452</v>
      </c>
      <c r="C11" s="131"/>
      <c r="D11" s="130">
        <v>6</v>
      </c>
      <c r="E11" s="131"/>
      <c r="F11" s="130">
        <v>6</v>
      </c>
      <c r="G11" s="131"/>
      <c r="H11" s="131"/>
      <c r="I11" s="131"/>
      <c r="J11" s="131"/>
      <c r="K11" s="132"/>
      <c r="L11" s="132" t="s">
        <v>453</v>
      </c>
      <c r="M11" s="44"/>
      <c r="N11" s="1" t="str">
        <f t="shared" si="0"/>
        <v>90033000-10</v>
      </c>
      <c r="O11" s="1">
        <v>1</v>
      </c>
      <c r="P11" s="10">
        <v>90033000</v>
      </c>
      <c r="Q11" s="1" t="s">
        <v>122</v>
      </c>
      <c r="R11" s="1" t="s">
        <v>122</v>
      </c>
      <c r="S11" s="1" t="s">
        <v>122</v>
      </c>
      <c r="V11" s="1" t="s">
        <v>293</v>
      </c>
      <c r="W11" s="1">
        <v>10000771</v>
      </c>
      <c r="Y11" s="1">
        <v>3</v>
      </c>
      <c r="Z11" s="1">
        <v>3</v>
      </c>
      <c r="AA11" s="1">
        <v>3</v>
      </c>
      <c r="AB11" s="1">
        <v>0.7</v>
      </c>
      <c r="AC11" s="1">
        <v>0.3</v>
      </c>
      <c r="AE11" s="33" t="str">
        <f t="shared" si="1"/>
        <v>90033000-10</v>
      </c>
      <c r="AG11" s="27" t="s">
        <v>30</v>
      </c>
      <c r="AH11" s="1">
        <v>20</v>
      </c>
      <c r="AI11" s="1"/>
      <c r="AJ11" s="1"/>
      <c r="AK11" s="1"/>
    </row>
    <row r="12" spans="1:37" ht="15.75" customHeight="1">
      <c r="A12" s="130"/>
      <c r="B12" s="130" t="s">
        <v>454</v>
      </c>
      <c r="C12" s="131"/>
      <c r="D12" s="130">
        <v>6</v>
      </c>
      <c r="E12" s="131"/>
      <c r="F12" s="130">
        <v>6</v>
      </c>
      <c r="G12" s="130">
        <v>6</v>
      </c>
      <c r="H12" s="131"/>
      <c r="I12" s="131"/>
      <c r="J12" s="131"/>
      <c r="K12" s="132"/>
      <c r="L12" s="132" t="s">
        <v>453</v>
      </c>
      <c r="M12" s="44"/>
      <c r="N12" s="1" t="str">
        <f t="shared" si="0"/>
        <v>90029500-10</v>
      </c>
      <c r="O12" s="1">
        <v>1</v>
      </c>
      <c r="P12" s="10">
        <v>90029500</v>
      </c>
      <c r="Q12" s="1" t="s">
        <v>122</v>
      </c>
      <c r="R12" s="1" t="s">
        <v>122</v>
      </c>
      <c r="S12" s="1" t="s">
        <v>122</v>
      </c>
      <c r="T12" s="215" t="s">
        <v>455</v>
      </c>
      <c r="V12" s="1" t="s">
        <v>293</v>
      </c>
      <c r="W12" s="1">
        <v>10000771</v>
      </c>
      <c r="Y12" s="1">
        <v>3</v>
      </c>
      <c r="Z12" s="1">
        <v>3</v>
      </c>
      <c r="AA12" s="1">
        <v>3</v>
      </c>
      <c r="AB12" s="1">
        <v>0.7</v>
      </c>
      <c r="AC12" s="1">
        <v>0.3</v>
      </c>
      <c r="AE12" s="33" t="str">
        <f t="shared" si="1"/>
        <v>90029500-10</v>
      </c>
      <c r="AG12" s="18" t="s">
        <v>19</v>
      </c>
      <c r="AH12" s="1">
        <v>9</v>
      </c>
      <c r="AI12" s="1"/>
      <c r="AJ12" s="1"/>
      <c r="AK12" s="1"/>
    </row>
    <row r="13" spans="1:37" ht="15.75" customHeight="1">
      <c r="A13" s="130"/>
      <c r="B13" s="130" t="s">
        <v>456</v>
      </c>
      <c r="C13" s="131"/>
      <c r="D13" s="130">
        <v>6</v>
      </c>
      <c r="E13" s="131"/>
      <c r="F13" s="130">
        <v>6</v>
      </c>
      <c r="G13" s="130">
        <v>6</v>
      </c>
      <c r="H13" s="131"/>
      <c r="I13" s="131"/>
      <c r="J13" s="131"/>
      <c r="K13" s="132"/>
      <c r="L13" s="132" t="s">
        <v>453</v>
      </c>
      <c r="M13" s="44"/>
      <c r="N13" s="1" t="str">
        <f t="shared" si="0"/>
        <v>90029300-10</v>
      </c>
      <c r="O13" s="1">
        <v>1</v>
      </c>
      <c r="P13" s="10">
        <v>90029300</v>
      </c>
      <c r="Q13" s="1" t="s">
        <v>122</v>
      </c>
      <c r="R13" s="1" t="s">
        <v>122</v>
      </c>
      <c r="S13" s="1" t="s">
        <v>122</v>
      </c>
      <c r="T13" s="215" t="s">
        <v>455</v>
      </c>
      <c r="V13" s="1" t="s">
        <v>293</v>
      </c>
      <c r="W13" s="1">
        <v>10000771</v>
      </c>
      <c r="Y13" s="1">
        <v>3</v>
      </c>
      <c r="Z13" s="1">
        <v>3</v>
      </c>
      <c r="AA13" s="1">
        <v>3</v>
      </c>
      <c r="AB13" s="1">
        <v>0.7</v>
      </c>
      <c r="AC13" s="1">
        <v>0.3</v>
      </c>
      <c r="AE13" s="33" t="str">
        <f t="shared" si="1"/>
        <v>90029300-10</v>
      </c>
      <c r="AG13" s="18" t="s">
        <v>19</v>
      </c>
      <c r="AH13" s="1">
        <v>10</v>
      </c>
      <c r="AI13" s="1"/>
      <c r="AJ13" s="1"/>
      <c r="AK13" s="1"/>
    </row>
    <row r="14" spans="1:37" ht="15.75" customHeight="1">
      <c r="A14" s="130"/>
      <c r="B14" s="130" t="s">
        <v>457</v>
      </c>
      <c r="C14" s="131"/>
      <c r="D14" s="130">
        <v>6</v>
      </c>
      <c r="E14" s="131"/>
      <c r="F14" s="130">
        <v>6</v>
      </c>
      <c r="G14" s="131"/>
      <c r="H14" s="131"/>
      <c r="I14" s="131"/>
      <c r="J14" s="131"/>
      <c r="K14" s="132"/>
      <c r="L14" s="132" t="s">
        <v>458</v>
      </c>
      <c r="M14" s="44"/>
      <c r="N14" s="1" t="str">
        <f t="shared" si="0"/>
        <v>90031200-10</v>
      </c>
      <c r="O14" s="1">
        <v>1</v>
      </c>
      <c r="P14" s="10">
        <v>90031200</v>
      </c>
      <c r="Q14" s="1" t="s">
        <v>122</v>
      </c>
      <c r="R14" s="1" t="s">
        <v>122</v>
      </c>
      <c r="S14" s="1" t="s">
        <v>122</v>
      </c>
      <c r="T14" s="1" t="s">
        <v>459</v>
      </c>
      <c r="V14" s="1" t="s">
        <v>293</v>
      </c>
      <c r="W14" s="1">
        <v>10000771</v>
      </c>
      <c r="Y14" s="1">
        <v>3</v>
      </c>
      <c r="Z14" s="1">
        <v>3</v>
      </c>
      <c r="AA14" s="1">
        <v>3</v>
      </c>
      <c r="AB14" s="1">
        <v>0.7</v>
      </c>
      <c r="AC14" s="1">
        <v>0.3</v>
      </c>
      <c r="AE14" s="33" t="str">
        <f t="shared" si="1"/>
        <v>90031200-10</v>
      </c>
      <c r="AG14" s="27" t="s">
        <v>30</v>
      </c>
      <c r="AH14" s="1">
        <v>21</v>
      </c>
      <c r="AI14" s="1"/>
      <c r="AJ14" s="1"/>
      <c r="AK14" s="1"/>
    </row>
    <row r="15" spans="1:37" ht="15.75" customHeight="1">
      <c r="A15" s="130"/>
      <c r="B15" s="130" t="s">
        <v>460</v>
      </c>
      <c r="C15" s="131"/>
      <c r="D15" s="130">
        <v>6</v>
      </c>
      <c r="E15" s="131"/>
      <c r="F15" s="130">
        <v>6</v>
      </c>
      <c r="G15" s="131"/>
      <c r="H15" s="131"/>
      <c r="I15" s="131"/>
      <c r="J15" s="131"/>
      <c r="K15" s="132"/>
      <c r="L15" s="132" t="s">
        <v>458</v>
      </c>
      <c r="M15" s="44"/>
      <c r="N15" s="1" t="str">
        <f t="shared" si="0"/>
        <v>90027300-10</v>
      </c>
      <c r="O15" s="1">
        <v>1</v>
      </c>
      <c r="P15" s="10">
        <v>90027300</v>
      </c>
      <c r="Q15" s="1" t="s">
        <v>122</v>
      </c>
      <c r="R15" s="1" t="s">
        <v>122</v>
      </c>
      <c r="S15" s="1" t="s">
        <v>122</v>
      </c>
      <c r="V15" s="1" t="s">
        <v>293</v>
      </c>
      <c r="W15" s="1">
        <v>10000771</v>
      </c>
      <c r="Y15" s="1">
        <v>3</v>
      </c>
      <c r="Z15" s="1">
        <v>3</v>
      </c>
      <c r="AA15" s="1">
        <v>3</v>
      </c>
      <c r="AB15" s="1">
        <v>0.7</v>
      </c>
      <c r="AC15" s="1">
        <v>0.3</v>
      </c>
      <c r="AE15" s="33" t="str">
        <f t="shared" si="1"/>
        <v>90027300-10</v>
      </c>
      <c r="AG15" s="27" t="s">
        <v>30</v>
      </c>
      <c r="AH15" s="1">
        <v>22</v>
      </c>
      <c r="AI15" s="1"/>
      <c r="AJ15" s="1"/>
      <c r="AK15" s="1"/>
    </row>
    <row r="16" spans="1:37" ht="15.75" customHeight="1">
      <c r="A16" s="130"/>
      <c r="B16" s="130" t="s">
        <v>461</v>
      </c>
      <c r="C16" s="131"/>
      <c r="D16" s="130">
        <v>6</v>
      </c>
      <c r="E16" s="131"/>
      <c r="F16" s="130">
        <v>6</v>
      </c>
      <c r="G16" s="131"/>
      <c r="H16" s="131"/>
      <c r="I16" s="131"/>
      <c r="J16" s="131"/>
      <c r="K16" s="132"/>
      <c r="L16" s="132" t="s">
        <v>462</v>
      </c>
      <c r="M16" s="44"/>
      <c r="N16" s="1" t="str">
        <f t="shared" si="0"/>
        <v>90030300-10</v>
      </c>
      <c r="O16" s="1">
        <v>1</v>
      </c>
      <c r="P16" s="10">
        <v>90030300</v>
      </c>
      <c r="Q16" s="1" t="s">
        <v>122</v>
      </c>
      <c r="R16" s="1" t="s">
        <v>122</v>
      </c>
      <c r="S16" s="1" t="s">
        <v>122</v>
      </c>
      <c r="T16" s="1" t="s">
        <v>159</v>
      </c>
      <c r="V16" s="1" t="s">
        <v>293</v>
      </c>
      <c r="W16" s="1">
        <v>10000771</v>
      </c>
      <c r="Y16" s="1">
        <v>3</v>
      </c>
      <c r="Z16" s="1">
        <v>3</v>
      </c>
      <c r="AA16" s="1">
        <v>3</v>
      </c>
      <c r="AB16" s="1">
        <v>0.7</v>
      </c>
      <c r="AC16" s="1">
        <v>0.3</v>
      </c>
      <c r="AE16" s="33" t="str">
        <f t="shared" si="1"/>
        <v>90030300-10</v>
      </c>
      <c r="AG16" s="14" t="s">
        <v>33</v>
      </c>
      <c r="AH16" s="1">
        <v>1</v>
      </c>
      <c r="AI16" s="1"/>
      <c r="AJ16" s="1"/>
      <c r="AK16" s="1"/>
    </row>
    <row r="17" spans="1:37" ht="15.75" customHeight="1">
      <c r="A17" s="130"/>
      <c r="B17" s="130" t="s">
        <v>463</v>
      </c>
      <c r="C17" s="131"/>
      <c r="D17" s="131"/>
      <c r="E17" s="130">
        <v>6</v>
      </c>
      <c r="F17" s="130">
        <v>6</v>
      </c>
      <c r="G17" s="131"/>
      <c r="H17" s="131"/>
      <c r="I17" s="131"/>
      <c r="J17" s="131"/>
      <c r="K17" s="132"/>
      <c r="L17" s="132" t="s">
        <v>464</v>
      </c>
      <c r="M17" s="44"/>
      <c r="N17" s="1" t="str">
        <f t="shared" si="0"/>
        <v>90024000-10</v>
      </c>
      <c r="O17" s="1">
        <v>1</v>
      </c>
      <c r="P17" s="10">
        <v>90024000</v>
      </c>
      <c r="Q17" s="1" t="s">
        <v>122</v>
      </c>
      <c r="R17" s="1" t="s">
        <v>122</v>
      </c>
      <c r="S17" s="1" t="s">
        <v>122</v>
      </c>
      <c r="T17" s="1" t="s">
        <v>159</v>
      </c>
      <c r="V17" s="1" t="s">
        <v>293</v>
      </c>
      <c r="W17" s="1">
        <v>10000771</v>
      </c>
      <c r="Y17" s="1">
        <v>3</v>
      </c>
      <c r="Z17" s="1">
        <v>3</v>
      </c>
      <c r="AA17" s="1">
        <v>3</v>
      </c>
      <c r="AB17" s="1">
        <v>0.7</v>
      </c>
      <c r="AC17" s="1">
        <v>0.3</v>
      </c>
      <c r="AE17" s="33" t="str">
        <f t="shared" si="1"/>
        <v>90024000-10</v>
      </c>
      <c r="AG17" s="28" t="s">
        <v>34</v>
      </c>
      <c r="AH17" s="1">
        <v>24</v>
      </c>
      <c r="AI17" s="1"/>
      <c r="AJ17" s="1"/>
      <c r="AK17" s="1"/>
    </row>
    <row r="18" spans="1:37" ht="15.75" customHeight="1">
      <c r="A18" s="130"/>
      <c r="B18" s="130" t="s">
        <v>465</v>
      </c>
      <c r="C18" s="131"/>
      <c r="D18" s="131"/>
      <c r="E18" s="130">
        <v>6</v>
      </c>
      <c r="F18" s="130">
        <v>6</v>
      </c>
      <c r="G18" s="131"/>
      <c r="H18" s="131"/>
      <c r="I18" s="131"/>
      <c r="J18" s="131"/>
      <c r="K18" s="132"/>
      <c r="L18" s="132" t="s">
        <v>464</v>
      </c>
      <c r="M18" s="44"/>
      <c r="N18" s="1" t="str">
        <f t="shared" si="0"/>
        <v>90024300-10</v>
      </c>
      <c r="O18" s="1">
        <v>1</v>
      </c>
      <c r="P18" s="10">
        <v>90024300</v>
      </c>
      <c r="Q18" s="1" t="s">
        <v>122</v>
      </c>
      <c r="R18" s="1" t="s">
        <v>122</v>
      </c>
      <c r="S18" s="1" t="s">
        <v>122</v>
      </c>
      <c r="T18" s="1" t="s">
        <v>466</v>
      </c>
      <c r="V18" s="1" t="s">
        <v>293</v>
      </c>
      <c r="W18" s="1">
        <v>10000771</v>
      </c>
      <c r="Y18" s="1">
        <v>3</v>
      </c>
      <c r="Z18" s="1">
        <v>2</v>
      </c>
      <c r="AB18" s="1">
        <v>0.7</v>
      </c>
      <c r="AC18" s="1">
        <v>0.3</v>
      </c>
      <c r="AE18" s="33" t="str">
        <f t="shared" si="1"/>
        <v>90024300-10</v>
      </c>
      <c r="AG18" s="28" t="s">
        <v>34</v>
      </c>
      <c r="AH18" s="1">
        <v>25</v>
      </c>
      <c r="AI18" s="1"/>
      <c r="AJ18" s="1"/>
      <c r="AK18" s="1"/>
    </row>
    <row r="19" spans="1:37" ht="15.75" customHeight="1">
      <c r="A19" s="76"/>
      <c r="B19" s="76"/>
      <c r="C19" s="78"/>
      <c r="D19" s="78"/>
      <c r="E19" s="78"/>
      <c r="F19" s="76"/>
      <c r="G19" s="78"/>
      <c r="H19" s="78"/>
      <c r="I19" s="78"/>
      <c r="J19" s="78"/>
      <c r="K19" s="90"/>
      <c r="L19" s="160"/>
      <c r="M19" s="44"/>
      <c r="N19" s="1" t="str">
        <f t="shared" si="0"/>
        <v/>
      </c>
      <c r="AE19" s="33" t="str">
        <f t="shared" si="1"/>
        <v/>
      </c>
    </row>
    <row r="20" spans="1:37" ht="15.75" customHeight="1">
      <c r="A20" s="76" t="s">
        <v>142</v>
      </c>
      <c r="B20" s="76" t="s">
        <v>134</v>
      </c>
      <c r="C20" s="78"/>
      <c r="D20" s="78"/>
      <c r="E20" s="78"/>
      <c r="F20" s="76">
        <v>6</v>
      </c>
      <c r="G20" s="78"/>
      <c r="H20" s="78"/>
      <c r="I20" s="78"/>
      <c r="J20" s="78"/>
      <c r="K20" s="90" t="s">
        <v>297</v>
      </c>
      <c r="L20" s="160"/>
      <c r="M20" s="44"/>
      <c r="N20" s="1" t="str">
        <f t="shared" si="0"/>
        <v>60016000-10</v>
      </c>
      <c r="O20" s="1">
        <v>1</v>
      </c>
      <c r="P20" s="1">
        <v>60016000</v>
      </c>
      <c r="Q20" s="1" t="s">
        <v>122</v>
      </c>
      <c r="R20" s="1" t="s">
        <v>122</v>
      </c>
      <c r="S20" s="1" t="s">
        <v>122</v>
      </c>
      <c r="U20" s="1" t="s">
        <v>293</v>
      </c>
      <c r="W20" s="1">
        <v>10000771</v>
      </c>
      <c r="Y20" s="1">
        <v>3</v>
      </c>
      <c r="Z20" s="1">
        <v>3</v>
      </c>
      <c r="AA20" s="1">
        <v>3</v>
      </c>
      <c r="AB20" s="1">
        <v>0.7</v>
      </c>
      <c r="AC20" s="1">
        <v>0.3</v>
      </c>
      <c r="AE20" s="33" t="str">
        <f t="shared" si="1"/>
        <v>60016000-10</v>
      </c>
      <c r="AG20" s="24" t="s">
        <v>27</v>
      </c>
      <c r="AH20" s="1">
        <v>1</v>
      </c>
      <c r="AI20" s="1"/>
      <c r="AJ20" s="1"/>
      <c r="AK20" s="1"/>
    </row>
    <row r="21" spans="1:37" ht="15.75" customHeight="1">
      <c r="A21" s="76" t="s">
        <v>172</v>
      </c>
      <c r="B21" s="76" t="s">
        <v>467</v>
      </c>
      <c r="C21" s="78"/>
      <c r="D21" s="78"/>
      <c r="E21" s="78"/>
      <c r="F21" s="76"/>
      <c r="G21" s="76">
        <v>5</v>
      </c>
      <c r="H21" s="78"/>
      <c r="I21" s="78"/>
      <c r="J21" s="78"/>
      <c r="K21" s="90" t="s">
        <v>297</v>
      </c>
      <c r="L21" s="160"/>
      <c r="M21" s="44"/>
      <c r="N21" s="1" t="str">
        <f t="shared" si="0"/>
        <v>60016100-10</v>
      </c>
      <c r="O21" s="11">
        <v>1</v>
      </c>
      <c r="P21" s="11">
        <v>60016100</v>
      </c>
      <c r="Q21" s="1" t="s">
        <v>122</v>
      </c>
      <c r="R21" s="1" t="s">
        <v>122</v>
      </c>
      <c r="S21" s="1" t="s">
        <v>122</v>
      </c>
      <c r="U21" s="1" t="s">
        <v>468</v>
      </c>
      <c r="W21" s="1" t="s">
        <v>469</v>
      </c>
      <c r="X21" s="99">
        <v>44735</v>
      </c>
      <c r="Y21" s="1">
        <v>3</v>
      </c>
      <c r="Z21" s="1">
        <v>3</v>
      </c>
      <c r="AA21" s="1">
        <v>3</v>
      </c>
      <c r="AB21" s="1">
        <v>0.7</v>
      </c>
      <c r="AC21" s="1">
        <v>0.3</v>
      </c>
      <c r="AE21" s="33" t="str">
        <f t="shared" si="1"/>
        <v>60016100-10</v>
      </c>
      <c r="AG21" s="24" t="s">
        <v>27</v>
      </c>
      <c r="AH21" s="1">
        <v>2</v>
      </c>
      <c r="AI21" s="1"/>
      <c r="AJ21" s="1"/>
      <c r="AK21" s="1"/>
    </row>
    <row r="22" spans="1:37" ht="15.75" customHeight="1">
      <c r="A22" s="76" t="s">
        <v>143</v>
      </c>
      <c r="B22" s="76" t="s">
        <v>288</v>
      </c>
      <c r="C22" s="78"/>
      <c r="D22" s="78"/>
      <c r="E22" s="78"/>
      <c r="F22" s="78"/>
      <c r="G22" s="76">
        <v>6</v>
      </c>
      <c r="H22" s="78"/>
      <c r="I22" s="78"/>
      <c r="J22" s="78"/>
      <c r="K22" s="90" t="s">
        <v>297</v>
      </c>
      <c r="L22" s="160"/>
      <c r="M22" s="44"/>
      <c r="N22" s="1" t="str">
        <f t="shared" si="0"/>
        <v>60015701-10</v>
      </c>
      <c r="O22" s="1">
        <v>1</v>
      </c>
      <c r="P22" s="1">
        <v>60015701</v>
      </c>
      <c r="Q22" s="1" t="s">
        <v>122</v>
      </c>
      <c r="R22" s="1" t="s">
        <v>122</v>
      </c>
      <c r="S22" s="1" t="s">
        <v>122</v>
      </c>
      <c r="T22" s="1" t="s">
        <v>122</v>
      </c>
      <c r="U22" s="1" t="s">
        <v>191</v>
      </c>
      <c r="W22" s="1">
        <v>10000889</v>
      </c>
      <c r="X22" s="1" t="s">
        <v>470</v>
      </c>
      <c r="Y22" s="1">
        <v>3</v>
      </c>
      <c r="Z22" s="1">
        <v>3</v>
      </c>
      <c r="AA22" s="1">
        <v>3</v>
      </c>
      <c r="AB22" s="1">
        <v>0.7</v>
      </c>
      <c r="AC22" s="1">
        <v>0.3</v>
      </c>
      <c r="AE22" s="33" t="str">
        <f t="shared" si="1"/>
        <v>60015701-10</v>
      </c>
      <c r="AG22" s="24" t="s">
        <v>27</v>
      </c>
      <c r="AH22" s="1">
        <v>3</v>
      </c>
      <c r="AI22" s="1"/>
      <c r="AJ22" s="1"/>
      <c r="AK22" s="1"/>
    </row>
    <row r="23" spans="1:37" ht="15.75" customHeight="1">
      <c r="A23" s="76" t="s">
        <v>160</v>
      </c>
      <c r="B23" s="76" t="s">
        <v>467</v>
      </c>
      <c r="C23" s="78"/>
      <c r="D23" s="78"/>
      <c r="E23" s="78"/>
      <c r="F23" s="76"/>
      <c r="G23" s="76">
        <v>6</v>
      </c>
      <c r="H23" s="76"/>
      <c r="I23" s="78"/>
      <c r="J23" s="78"/>
      <c r="K23" s="90" t="s">
        <v>297</v>
      </c>
      <c r="L23" s="160"/>
      <c r="N23" s="1" t="str">
        <f t="shared" si="0"/>
        <v>60016200-10</v>
      </c>
      <c r="O23" s="2">
        <v>1</v>
      </c>
      <c r="P23" s="2">
        <v>60016200</v>
      </c>
      <c r="Q23" s="1" t="s">
        <v>122</v>
      </c>
      <c r="R23" s="1" t="s">
        <v>122</v>
      </c>
      <c r="S23" s="1" t="s">
        <v>122</v>
      </c>
      <c r="T23" s="1" t="s">
        <v>122</v>
      </c>
      <c r="U23" s="1" t="s">
        <v>471</v>
      </c>
      <c r="W23" s="1" t="s">
        <v>472</v>
      </c>
      <c r="X23" s="99">
        <v>44735</v>
      </c>
      <c r="Y23" s="1">
        <v>3</v>
      </c>
      <c r="Z23" s="1">
        <v>3</v>
      </c>
      <c r="AA23" s="1">
        <v>3</v>
      </c>
      <c r="AB23" s="1">
        <v>0.7</v>
      </c>
      <c r="AC23" s="1">
        <v>0.3</v>
      </c>
      <c r="AE23" s="33" t="str">
        <f t="shared" si="1"/>
        <v>60016200-10</v>
      </c>
      <c r="AG23" s="24" t="s">
        <v>27</v>
      </c>
      <c r="AH23" s="1">
        <v>4</v>
      </c>
      <c r="AI23" s="1"/>
      <c r="AJ23" s="1"/>
      <c r="AK23" s="1"/>
    </row>
    <row r="24" spans="1:37" ht="15.75" customHeight="1">
      <c r="A24" s="76" t="s">
        <v>177</v>
      </c>
      <c r="B24" s="76" t="s">
        <v>289</v>
      </c>
      <c r="C24" s="78"/>
      <c r="D24" s="78"/>
      <c r="E24" s="78"/>
      <c r="F24" s="76"/>
      <c r="G24" s="76">
        <v>5</v>
      </c>
      <c r="H24" s="76">
        <v>4</v>
      </c>
      <c r="I24" s="78"/>
      <c r="J24" s="78"/>
      <c r="K24" s="90" t="s">
        <v>297</v>
      </c>
      <c r="L24" s="160"/>
      <c r="N24" s="1" t="str">
        <f t="shared" si="0"/>
        <v>70015900-10</v>
      </c>
      <c r="O24" s="1">
        <v>1</v>
      </c>
      <c r="P24" s="1">
        <v>70015900</v>
      </c>
      <c r="R24" s="1" t="s">
        <v>122</v>
      </c>
      <c r="S24" s="1" t="s">
        <v>473</v>
      </c>
      <c r="U24" s="1" t="s">
        <v>295</v>
      </c>
      <c r="W24" s="1">
        <v>10000928</v>
      </c>
      <c r="X24" s="99">
        <v>44736</v>
      </c>
      <c r="Y24" s="1">
        <v>3</v>
      </c>
      <c r="Z24" s="1">
        <v>3</v>
      </c>
      <c r="AA24" s="1">
        <v>3</v>
      </c>
      <c r="AB24" s="1">
        <v>0.7</v>
      </c>
      <c r="AC24" s="1">
        <v>0.3</v>
      </c>
      <c r="AE24" s="33" t="str">
        <f t="shared" si="1"/>
        <v>70015900-10</v>
      </c>
      <c r="AG24" s="24" t="s">
        <v>27</v>
      </c>
      <c r="AH24" s="1">
        <v>5</v>
      </c>
      <c r="AI24" s="1"/>
      <c r="AJ24" s="1"/>
      <c r="AK24" s="1"/>
    </row>
    <row r="25" spans="1:37" ht="15.75" customHeight="1">
      <c r="A25" s="76" t="s">
        <v>179</v>
      </c>
      <c r="B25" s="76" t="s">
        <v>364</v>
      </c>
      <c r="C25" s="78"/>
      <c r="D25" s="78"/>
      <c r="E25" s="78"/>
      <c r="F25" s="78"/>
      <c r="G25" s="76">
        <v>5</v>
      </c>
      <c r="H25" s="76">
        <v>5</v>
      </c>
      <c r="I25" s="76"/>
      <c r="J25" s="78"/>
      <c r="K25" s="90" t="s">
        <v>297</v>
      </c>
      <c r="L25" s="160"/>
      <c r="N25" s="1" t="str">
        <f t="shared" si="0"/>
        <v>70015702-10</v>
      </c>
      <c r="O25" s="1">
        <v>1</v>
      </c>
      <c r="P25" s="1">
        <v>70015702</v>
      </c>
      <c r="Q25" s="1" t="s">
        <v>122</v>
      </c>
      <c r="R25" s="1" t="s">
        <v>122</v>
      </c>
      <c r="S25" s="1" t="s">
        <v>122</v>
      </c>
      <c r="T25" s="1" t="s">
        <v>122</v>
      </c>
      <c r="U25" s="1" t="s">
        <v>474</v>
      </c>
      <c r="W25" s="1">
        <v>10000895</v>
      </c>
      <c r="X25" s="99">
        <v>44735</v>
      </c>
      <c r="AB25" s="1">
        <v>0.7</v>
      </c>
      <c r="AC25" s="1">
        <v>0.3</v>
      </c>
      <c r="AE25" s="33" t="str">
        <f t="shared" si="1"/>
        <v>70015702-10</v>
      </c>
      <c r="AG25" s="24" t="s">
        <v>27</v>
      </c>
      <c r="AH25" s="1">
        <v>6</v>
      </c>
      <c r="AI25" s="1"/>
      <c r="AJ25" s="1"/>
      <c r="AK25" s="1"/>
    </row>
    <row r="26" spans="1:37" ht="15.75" customHeight="1">
      <c r="A26" s="76" t="s">
        <v>181</v>
      </c>
      <c r="B26" s="76" t="s">
        <v>390</v>
      </c>
      <c r="C26" s="78"/>
      <c r="D26" s="78"/>
      <c r="E26" s="78"/>
      <c r="F26" s="76">
        <v>5</v>
      </c>
      <c r="G26" s="76"/>
      <c r="H26" s="76">
        <v>5</v>
      </c>
      <c r="I26" s="76"/>
      <c r="J26" s="78"/>
      <c r="K26" s="90" t="s">
        <v>297</v>
      </c>
      <c r="L26" s="160"/>
      <c r="N26" s="1" t="str">
        <f t="shared" si="0"/>
        <v>70016000-10</v>
      </c>
      <c r="O26" s="1">
        <v>1</v>
      </c>
      <c r="P26" s="1">
        <v>70016000</v>
      </c>
      <c r="R26" s="1" t="s">
        <v>122</v>
      </c>
      <c r="U26" s="1" t="s">
        <v>186</v>
      </c>
      <c r="V26" s="1" t="s">
        <v>475</v>
      </c>
      <c r="AB26" s="1">
        <v>0.7</v>
      </c>
      <c r="AC26" s="1">
        <v>0.3</v>
      </c>
      <c r="AE26" s="33" t="str">
        <f t="shared" si="1"/>
        <v>70016000-10</v>
      </c>
      <c r="AG26" s="24" t="s">
        <v>27</v>
      </c>
      <c r="AH26" s="1">
        <v>7</v>
      </c>
      <c r="AI26" s="1"/>
      <c r="AJ26" s="1"/>
      <c r="AK26" s="1"/>
    </row>
    <row r="27" spans="1:37" ht="15.75" customHeight="1">
      <c r="A27" s="76" t="s">
        <v>222</v>
      </c>
      <c r="B27" s="76" t="s">
        <v>305</v>
      </c>
      <c r="C27" s="78"/>
      <c r="D27" s="78"/>
      <c r="E27" s="78"/>
      <c r="F27" s="76"/>
      <c r="G27" s="76">
        <v>5</v>
      </c>
      <c r="H27" s="78"/>
      <c r="I27" s="76">
        <v>5</v>
      </c>
      <c r="J27" s="76"/>
      <c r="K27" s="90" t="s">
        <v>297</v>
      </c>
      <c r="L27" s="160"/>
      <c r="N27" s="1" t="str">
        <f t="shared" si="0"/>
        <v>70015700-10</v>
      </c>
      <c r="O27" s="1">
        <v>1</v>
      </c>
      <c r="P27" s="1">
        <v>70015700</v>
      </c>
      <c r="Q27" s="1" t="s">
        <v>122</v>
      </c>
      <c r="R27" s="1" t="s">
        <v>122</v>
      </c>
      <c r="U27" s="1" t="s">
        <v>122</v>
      </c>
      <c r="W27" s="1">
        <v>10000885</v>
      </c>
      <c r="X27" s="81">
        <v>44730</v>
      </c>
      <c r="Y27" s="1">
        <v>3</v>
      </c>
      <c r="Z27" s="1">
        <v>4</v>
      </c>
      <c r="AA27" s="1">
        <v>3</v>
      </c>
      <c r="AB27" s="1">
        <v>0.7</v>
      </c>
      <c r="AC27" s="1">
        <v>0.3</v>
      </c>
      <c r="AE27" s="33" t="str">
        <f t="shared" si="1"/>
        <v>70015700-10</v>
      </c>
      <c r="AG27" s="24" t="s">
        <v>27</v>
      </c>
      <c r="AH27" s="1">
        <v>8</v>
      </c>
      <c r="AI27" s="1"/>
      <c r="AJ27" s="1"/>
      <c r="AK27" s="1"/>
    </row>
    <row r="28" spans="1:37" ht="15.75" customHeight="1">
      <c r="A28" s="76" t="s">
        <v>246</v>
      </c>
      <c r="B28" s="76" t="s">
        <v>340</v>
      </c>
      <c r="C28" s="78"/>
      <c r="D28" s="78"/>
      <c r="E28" s="78"/>
      <c r="F28" s="76">
        <v>6</v>
      </c>
      <c r="G28" s="76"/>
      <c r="H28" s="78"/>
      <c r="I28" s="78"/>
      <c r="J28" s="76">
        <v>4</v>
      </c>
      <c r="K28" s="90" t="s">
        <v>297</v>
      </c>
      <c r="L28" s="160"/>
      <c r="N28" s="1" t="str">
        <f t="shared" si="0"/>
        <v>80016000-10</v>
      </c>
      <c r="O28" s="1">
        <v>1</v>
      </c>
      <c r="P28" s="1">
        <v>80016000</v>
      </c>
      <c r="R28" s="1" t="s">
        <v>122</v>
      </c>
      <c r="U28" s="1" t="s">
        <v>186</v>
      </c>
      <c r="AE28" s="33" t="str">
        <f t="shared" si="1"/>
        <v>80016000-10</v>
      </c>
      <c r="AG28" s="24" t="s">
        <v>27</v>
      </c>
      <c r="AH28" s="1">
        <v>9</v>
      </c>
      <c r="AI28" s="1"/>
      <c r="AJ28" s="1"/>
      <c r="AK28" s="1"/>
    </row>
    <row r="29" spans="1:37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M29" s="44"/>
      <c r="N29" s="1" t="str">
        <f t="shared" si="0"/>
        <v/>
      </c>
      <c r="AE29" s="33" t="str">
        <f t="shared" si="1"/>
        <v/>
      </c>
    </row>
    <row r="30" spans="1:37" ht="15.75" customHeight="1">
      <c r="A30" s="40" t="s">
        <v>137</v>
      </c>
      <c r="B30" s="39"/>
      <c r="C30" s="39"/>
      <c r="D30" s="39"/>
      <c r="E30" s="39"/>
      <c r="F30" s="39"/>
      <c r="G30" s="39"/>
      <c r="H30" s="39"/>
      <c r="I30" s="39"/>
      <c r="J30" s="39"/>
      <c r="N30" s="1" t="str">
        <f t="shared" si="0"/>
        <v/>
      </c>
      <c r="W30" s="1"/>
      <c r="X30" s="1"/>
      <c r="Y30" s="1"/>
      <c r="Z30" s="1"/>
      <c r="AA30" s="1"/>
      <c r="AE30" s="33" t="str">
        <f t="shared" si="1"/>
        <v/>
      </c>
    </row>
    <row r="31" spans="1:37" ht="15.75" customHeight="1">
      <c r="A31" s="63" t="s">
        <v>247</v>
      </c>
      <c r="B31" s="63" t="s">
        <v>476</v>
      </c>
      <c r="C31" s="63">
        <v>3</v>
      </c>
      <c r="D31" s="139">
        <v>6</v>
      </c>
      <c r="E31" s="139"/>
      <c r="F31" s="64"/>
      <c r="G31" s="64"/>
      <c r="H31" s="64"/>
      <c r="I31" s="64"/>
      <c r="J31" s="64"/>
      <c r="K31" s="129"/>
      <c r="L31" s="156" t="s">
        <v>477</v>
      </c>
      <c r="M31" s="240" t="s">
        <v>478</v>
      </c>
      <c r="N31" s="1" t="str">
        <f t="shared" si="0"/>
        <v>90016500-10</v>
      </c>
      <c r="O31" s="1">
        <v>1</v>
      </c>
      <c r="P31" s="1">
        <v>90016500</v>
      </c>
      <c r="Q31" s="1" t="s">
        <v>122</v>
      </c>
      <c r="R31" s="1" t="s">
        <v>122</v>
      </c>
      <c r="U31" s="1" t="s">
        <v>471</v>
      </c>
      <c r="W31" s="1" t="s">
        <v>479</v>
      </c>
      <c r="X31" s="99">
        <v>44735</v>
      </c>
      <c r="Y31" s="1" t="s">
        <v>201</v>
      </c>
      <c r="AB31" s="1">
        <v>1</v>
      </c>
      <c r="AE31" s="33" t="str">
        <f t="shared" si="1"/>
        <v>90016500-10</v>
      </c>
      <c r="AG31" s="24" t="s">
        <v>27</v>
      </c>
      <c r="AH31" s="1">
        <v>10</v>
      </c>
      <c r="AI31" s="1"/>
      <c r="AJ31" s="1">
        <v>30</v>
      </c>
      <c r="AK31" s="1">
        <v>70</v>
      </c>
    </row>
    <row r="32" spans="1:37" ht="15.75" customHeight="1">
      <c r="A32" s="52" t="s">
        <v>249</v>
      </c>
      <c r="B32" s="52">
        <v>16700</v>
      </c>
      <c r="C32" s="52">
        <v>3</v>
      </c>
      <c r="D32" s="175"/>
      <c r="E32" s="111"/>
      <c r="F32" s="67"/>
      <c r="G32" s="67"/>
      <c r="H32" s="67"/>
      <c r="I32" s="67"/>
      <c r="J32" s="67"/>
      <c r="K32" s="168"/>
      <c r="L32" s="161" t="s">
        <v>125</v>
      </c>
      <c r="M32" s="237"/>
      <c r="N32" s="1" t="str">
        <f t="shared" si="0"/>
        <v/>
      </c>
      <c r="AE32" s="33" t="str">
        <f t="shared" si="1"/>
        <v/>
      </c>
    </row>
    <row r="33" spans="1:37" ht="15.75" customHeight="1">
      <c r="A33" s="200" t="s">
        <v>273</v>
      </c>
      <c r="B33" s="200">
        <v>16800</v>
      </c>
      <c r="C33" s="200">
        <v>3</v>
      </c>
      <c r="D33" s="202"/>
      <c r="E33" s="216"/>
      <c r="F33" s="204"/>
      <c r="G33" s="204"/>
      <c r="H33" s="204"/>
      <c r="I33" s="204"/>
      <c r="J33" s="204"/>
      <c r="K33" s="213"/>
      <c r="L33" s="205" t="s">
        <v>480</v>
      </c>
      <c r="M33" s="237"/>
      <c r="N33" s="1" t="str">
        <f t="shared" si="0"/>
        <v/>
      </c>
      <c r="AE33" s="33" t="str">
        <f t="shared" si="1"/>
        <v/>
      </c>
    </row>
    <row r="34" spans="1:37" ht="15.75" customHeight="1">
      <c r="A34" s="130"/>
      <c r="B34" s="130" t="s">
        <v>481</v>
      </c>
      <c r="C34" s="131"/>
      <c r="D34" s="130">
        <v>5</v>
      </c>
      <c r="E34" s="131"/>
      <c r="F34" s="130"/>
      <c r="G34" s="130"/>
      <c r="H34" s="131"/>
      <c r="I34" s="131"/>
      <c r="J34" s="131"/>
      <c r="K34" s="132"/>
      <c r="L34" s="132" t="s">
        <v>482</v>
      </c>
      <c r="N34" s="1" t="str">
        <f t="shared" si="0"/>
        <v>90027000-10</v>
      </c>
      <c r="O34" s="1">
        <v>1</v>
      </c>
      <c r="P34" s="10">
        <v>90027000</v>
      </c>
      <c r="Q34" s="1" t="s">
        <v>122</v>
      </c>
      <c r="R34" s="1" t="s">
        <v>122</v>
      </c>
      <c r="U34" s="1" t="s">
        <v>407</v>
      </c>
      <c r="W34" s="1">
        <v>10000889</v>
      </c>
      <c r="X34" s="99">
        <v>44735</v>
      </c>
      <c r="AB34" s="1">
        <v>1</v>
      </c>
      <c r="AE34" s="33" t="str">
        <f t="shared" si="1"/>
        <v>90027000-10</v>
      </c>
      <c r="AG34" s="22" t="s">
        <v>25</v>
      </c>
      <c r="AH34" s="1">
        <v>21</v>
      </c>
      <c r="AI34" s="1"/>
      <c r="AJ34" s="1">
        <v>30</v>
      </c>
      <c r="AK34" s="1">
        <v>70</v>
      </c>
    </row>
    <row r="35" spans="1:37" ht="15.75" customHeight="1">
      <c r="A35" s="130"/>
      <c r="B35" s="130" t="s">
        <v>483</v>
      </c>
      <c r="C35" s="131"/>
      <c r="D35" s="130">
        <v>6</v>
      </c>
      <c r="E35" s="131"/>
      <c r="F35" s="130"/>
      <c r="G35" s="130"/>
      <c r="H35" s="131"/>
      <c r="I35" s="131"/>
      <c r="J35" s="131"/>
      <c r="K35" s="132"/>
      <c r="L35" s="132" t="s">
        <v>484</v>
      </c>
      <c r="N35" s="1" t="str">
        <f t="shared" si="0"/>
        <v>90030600-10</v>
      </c>
      <c r="O35" s="1">
        <v>1</v>
      </c>
      <c r="P35" s="10">
        <v>90030600</v>
      </c>
      <c r="Q35" s="1" t="s">
        <v>122</v>
      </c>
      <c r="R35" s="1" t="s">
        <v>122</v>
      </c>
      <c r="S35" s="1" t="s">
        <v>122</v>
      </c>
      <c r="T35" s="1" t="s">
        <v>122</v>
      </c>
      <c r="U35" s="1" t="s">
        <v>485</v>
      </c>
      <c r="W35" s="1">
        <v>1000771</v>
      </c>
      <c r="X35" s="99">
        <v>44735</v>
      </c>
      <c r="AB35" s="1">
        <v>1</v>
      </c>
      <c r="AE35" s="33" t="str">
        <f t="shared" si="1"/>
        <v>90030600-10</v>
      </c>
      <c r="AG35" s="14" t="s">
        <v>33</v>
      </c>
      <c r="AH35" s="1">
        <v>2</v>
      </c>
      <c r="AI35" s="1"/>
      <c r="AJ35" s="1">
        <v>30</v>
      </c>
      <c r="AK35" s="1">
        <v>70</v>
      </c>
    </row>
    <row r="36" spans="1:37" ht="15.75" customHeight="1">
      <c r="A36" s="76" t="s">
        <v>306</v>
      </c>
      <c r="B36" s="76" t="s">
        <v>467</v>
      </c>
      <c r="C36" s="78"/>
      <c r="D36" s="78"/>
      <c r="E36" s="78"/>
      <c r="F36" s="76"/>
      <c r="G36" s="76">
        <v>5</v>
      </c>
      <c r="H36" s="78"/>
      <c r="I36" s="78"/>
      <c r="J36" s="78"/>
      <c r="K36" s="90" t="s">
        <v>297</v>
      </c>
      <c r="L36" s="160"/>
      <c r="N36" s="1" t="str">
        <f t="shared" si="0"/>
        <v>60016500-10</v>
      </c>
      <c r="O36" s="2">
        <v>1</v>
      </c>
      <c r="P36" s="2">
        <v>60016500</v>
      </c>
      <c r="Q36" s="1" t="s">
        <v>122</v>
      </c>
      <c r="R36" s="1" t="s">
        <v>122</v>
      </c>
      <c r="S36" s="1" t="s">
        <v>122</v>
      </c>
      <c r="T36" s="1" t="s">
        <v>122</v>
      </c>
      <c r="U36" s="1" t="s">
        <v>122</v>
      </c>
      <c r="W36" s="1" t="s">
        <v>486</v>
      </c>
      <c r="X36" s="81">
        <v>44730</v>
      </c>
      <c r="Y36" s="1">
        <v>13</v>
      </c>
      <c r="Z36" s="1">
        <v>3</v>
      </c>
      <c r="AB36" s="1">
        <v>1</v>
      </c>
      <c r="AE36" s="33" t="str">
        <f t="shared" si="1"/>
        <v>60016500-10</v>
      </c>
      <c r="AG36" s="24" t="s">
        <v>27</v>
      </c>
      <c r="AH36" s="1">
        <v>11</v>
      </c>
      <c r="AI36" s="1"/>
      <c r="AJ36" s="1">
        <v>35</v>
      </c>
      <c r="AK36" s="1">
        <v>65</v>
      </c>
    </row>
    <row r="37" spans="1:37" ht="15.75" customHeight="1">
      <c r="A37" s="76" t="s">
        <v>307</v>
      </c>
      <c r="B37" s="76" t="s">
        <v>334</v>
      </c>
      <c r="C37" s="78"/>
      <c r="D37" s="78"/>
      <c r="E37" s="78"/>
      <c r="F37" s="76"/>
      <c r="G37" s="76">
        <v>6</v>
      </c>
      <c r="H37" s="78"/>
      <c r="I37" s="78"/>
      <c r="J37" s="78"/>
      <c r="K37" s="90" t="s">
        <v>297</v>
      </c>
      <c r="L37" s="160"/>
      <c r="N37" s="1" t="str">
        <f t="shared" si="0"/>
        <v>60015700-10</v>
      </c>
      <c r="O37" s="1">
        <v>1</v>
      </c>
      <c r="P37" s="4">
        <v>60015700</v>
      </c>
      <c r="Q37" s="1" t="s">
        <v>122</v>
      </c>
      <c r="R37" s="1" t="s">
        <v>122</v>
      </c>
      <c r="S37" s="1" t="s">
        <v>122</v>
      </c>
      <c r="T37" s="1" t="s">
        <v>122</v>
      </c>
      <c r="U37" s="1" t="s">
        <v>293</v>
      </c>
      <c r="W37" s="1">
        <v>10000771</v>
      </c>
      <c r="AB37" s="1">
        <v>1</v>
      </c>
      <c r="AE37" s="33" t="str">
        <f t="shared" si="1"/>
        <v>60015700-10</v>
      </c>
      <c r="AG37" s="24" t="s">
        <v>27</v>
      </c>
      <c r="AH37" s="1">
        <v>12</v>
      </c>
      <c r="AI37" s="1"/>
      <c r="AJ37" s="1">
        <v>35</v>
      </c>
      <c r="AK37" s="1">
        <v>65</v>
      </c>
    </row>
    <row r="38" spans="1:37" ht="15.75" customHeight="1">
      <c r="A38" s="76" t="s">
        <v>309</v>
      </c>
      <c r="B38" s="76" t="s">
        <v>467</v>
      </c>
      <c r="C38" s="78"/>
      <c r="D38" s="78"/>
      <c r="E38" s="78"/>
      <c r="F38" s="78"/>
      <c r="G38" s="78"/>
      <c r="H38" s="76">
        <v>4</v>
      </c>
      <c r="I38" s="78"/>
      <c r="J38" s="78"/>
      <c r="K38" s="90" t="s">
        <v>297</v>
      </c>
      <c r="L38" s="160"/>
      <c r="N38" s="1" t="str">
        <f t="shared" si="0"/>
        <v>70016600-10</v>
      </c>
      <c r="O38" s="11">
        <v>1</v>
      </c>
      <c r="P38" s="11">
        <v>70016600</v>
      </c>
      <c r="Q38" s="1" t="s">
        <v>122</v>
      </c>
      <c r="R38" s="1" t="s">
        <v>122</v>
      </c>
      <c r="S38" s="1" t="s">
        <v>122</v>
      </c>
      <c r="T38" s="1" t="s">
        <v>122</v>
      </c>
      <c r="U38" s="1" t="s">
        <v>186</v>
      </c>
      <c r="AB38" s="1">
        <v>1</v>
      </c>
      <c r="AE38" s="33" t="str">
        <f t="shared" si="1"/>
        <v>70016600-10</v>
      </c>
      <c r="AG38" s="24" t="s">
        <v>27</v>
      </c>
      <c r="AH38" s="1">
        <v>13</v>
      </c>
      <c r="AI38" s="1"/>
      <c r="AJ38" s="1">
        <v>25</v>
      </c>
      <c r="AK38" s="1">
        <v>60</v>
      </c>
    </row>
    <row r="39" spans="1:37" ht="15.75" customHeight="1">
      <c r="A39" s="76" t="s">
        <v>312</v>
      </c>
      <c r="B39" s="76" t="s">
        <v>487</v>
      </c>
      <c r="C39" s="78"/>
      <c r="D39" s="78"/>
      <c r="E39" s="78"/>
      <c r="F39" s="78"/>
      <c r="G39" s="78"/>
      <c r="H39" s="76">
        <v>5</v>
      </c>
      <c r="I39" s="76"/>
      <c r="J39" s="78"/>
      <c r="K39" s="90" t="s">
        <v>297</v>
      </c>
      <c r="L39" s="160"/>
      <c r="N39" s="1" t="str">
        <f t="shared" si="0"/>
        <v>70015701-10</v>
      </c>
      <c r="O39" s="1">
        <v>1</v>
      </c>
      <c r="P39" s="1">
        <v>70015701</v>
      </c>
      <c r="Q39" s="1" t="s">
        <v>122</v>
      </c>
      <c r="R39" s="1" t="s">
        <v>122</v>
      </c>
      <c r="S39" s="1" t="s">
        <v>122</v>
      </c>
      <c r="T39" s="1" t="s">
        <v>122</v>
      </c>
      <c r="U39" s="1" t="s">
        <v>186</v>
      </c>
      <c r="AB39" s="1">
        <v>1</v>
      </c>
      <c r="AE39" s="33" t="str">
        <f t="shared" si="1"/>
        <v>70015701-10</v>
      </c>
      <c r="AG39" s="24" t="s">
        <v>27</v>
      </c>
      <c r="AH39" s="1">
        <v>14</v>
      </c>
      <c r="AI39" s="1"/>
      <c r="AJ39" s="1">
        <v>25</v>
      </c>
      <c r="AK39" s="1">
        <v>60</v>
      </c>
    </row>
    <row r="40" spans="1:37">
      <c r="A40" s="68"/>
      <c r="B40" s="68"/>
      <c r="C40" s="68"/>
      <c r="D40" s="68"/>
      <c r="E40" s="68"/>
      <c r="F40" s="68"/>
      <c r="G40" s="68"/>
      <c r="H40" s="68"/>
      <c r="I40" s="68"/>
      <c r="J40" s="68"/>
      <c r="AE40" s="33" t="str">
        <f t="shared" si="1"/>
        <v/>
      </c>
    </row>
    <row r="41" spans="1:37">
      <c r="A41" s="68"/>
      <c r="B41" s="68"/>
      <c r="C41" s="68"/>
      <c r="D41" s="68"/>
      <c r="E41" s="68"/>
      <c r="F41" s="68"/>
      <c r="G41" s="68"/>
      <c r="H41" s="68"/>
      <c r="I41" s="68"/>
      <c r="J41" s="68"/>
      <c r="AE41" s="33" t="str">
        <f t="shared" si="1"/>
        <v/>
      </c>
    </row>
    <row r="42" spans="1:37" ht="15.75" customHeight="1">
      <c r="A42" s="40" t="s">
        <v>96</v>
      </c>
      <c r="B42" s="42"/>
      <c r="C42" s="42"/>
      <c r="D42" s="42">
        <v>5</v>
      </c>
      <c r="E42" s="42">
        <v>6</v>
      </c>
      <c r="F42" s="42">
        <v>6</v>
      </c>
      <c r="G42" s="42">
        <v>5</v>
      </c>
      <c r="H42" s="42">
        <v>4</v>
      </c>
      <c r="I42" s="42">
        <v>5</v>
      </c>
      <c r="J42" s="42">
        <v>4</v>
      </c>
      <c r="AE42" s="33" t="str">
        <f t="shared" si="1"/>
        <v/>
      </c>
    </row>
    <row r="43" spans="1:37" ht="15.75" customHeight="1">
      <c r="A43" s="40" t="s">
        <v>97</v>
      </c>
      <c r="B43" s="42"/>
      <c r="C43" s="42"/>
      <c r="D43" s="42">
        <v>6</v>
      </c>
      <c r="E43" s="42">
        <v>6</v>
      </c>
      <c r="F43" s="42">
        <v>6</v>
      </c>
      <c r="G43" s="42">
        <v>6</v>
      </c>
      <c r="H43" s="42">
        <v>5</v>
      </c>
      <c r="I43" s="42">
        <v>5</v>
      </c>
      <c r="J43" s="42">
        <v>4</v>
      </c>
      <c r="AE43" s="33" t="str">
        <f t="shared" si="1"/>
        <v/>
      </c>
    </row>
    <row r="44" spans="1:37" ht="15.75" customHeight="1">
      <c r="AE44" s="33" t="str">
        <f t="shared" si="1"/>
        <v/>
      </c>
    </row>
    <row r="45" spans="1:37" ht="15.75" customHeight="1">
      <c r="D45" s="33" t="str">
        <f t="shared" ref="D45:J45" si="2">IF(AND(D3&gt;0, $P3 &gt;0),_xludf.textjoin("-",TRUE,$P3,D$1,D3),"")</f>
        <v/>
      </c>
      <c r="E45" s="33" t="str">
        <f t="shared" si="2"/>
        <v/>
      </c>
      <c r="F45" s="33" t="str">
        <f t="shared" si="2"/>
        <v/>
      </c>
      <c r="G45" s="33" t="str">
        <f t="shared" si="2"/>
        <v/>
      </c>
      <c r="H45" s="33" t="str">
        <f t="shared" si="2"/>
        <v/>
      </c>
      <c r="I45" s="33" t="str">
        <f t="shared" si="2"/>
        <v/>
      </c>
      <c r="J45" s="33" t="str">
        <f t="shared" si="2"/>
        <v/>
      </c>
      <c r="N45" s="70" t="s">
        <v>144</v>
      </c>
      <c r="O45" s="71"/>
      <c r="P45" s="71"/>
      <c r="Q45" s="71"/>
      <c r="R45" s="71"/>
      <c r="S45" s="71"/>
      <c r="AE45" s="33" t="str">
        <f t="shared" si="1"/>
        <v/>
      </c>
    </row>
    <row r="46" spans="1:37" ht="15.75" customHeight="1">
      <c r="D46" s="33" t="str">
        <f t="shared" ref="D46:J46" si="3">IF(AND(D4&gt;0, $P4 &gt;0),_xludf.textjoin("-",TRUE,$P4,D$1,D4),"")</f>
        <v/>
      </c>
      <c r="E46" s="33" t="str">
        <f t="shared" si="3"/>
        <v/>
      </c>
      <c r="F46" s="33" t="str">
        <f t="shared" si="3"/>
        <v/>
      </c>
      <c r="G46" s="33" t="str">
        <f t="shared" si="3"/>
        <v/>
      </c>
      <c r="H46" s="33" t="str">
        <f t="shared" si="3"/>
        <v/>
      </c>
      <c r="I46" s="33" t="str">
        <f t="shared" si="3"/>
        <v/>
      </c>
      <c r="J46" s="33" t="str">
        <f t="shared" si="3"/>
        <v/>
      </c>
      <c r="N46" s="33" t="e">
        <f ca="1">_xludf.textjoin(",",TRUE,N3:N28)</f>
        <v>#NAME?</v>
      </c>
    </row>
    <row r="47" spans="1:37" ht="15.75" customHeight="1">
      <c r="D47" s="33" t="str">
        <f t="shared" ref="D47:J47" si="4">IF(AND(D5&gt;0, $P5 &gt;0),_xludf.textjoin("-",TRUE,$P5,D$1,D5),"")</f>
        <v/>
      </c>
      <c r="E47" s="33" t="str">
        <f t="shared" si="4"/>
        <v/>
      </c>
      <c r="F47" s="33" t="str">
        <f t="shared" si="4"/>
        <v/>
      </c>
      <c r="G47" s="33" t="str">
        <f t="shared" si="4"/>
        <v/>
      </c>
      <c r="H47" s="33" t="str">
        <f t="shared" si="4"/>
        <v/>
      </c>
      <c r="I47" s="33" t="str">
        <f t="shared" si="4"/>
        <v/>
      </c>
      <c r="J47" s="33" t="str">
        <f t="shared" si="4"/>
        <v/>
      </c>
      <c r="N47" s="33" t="e">
        <f ca="1">_xludf.textjoin(",",TRUE,N31:N39)</f>
        <v>#NAME?</v>
      </c>
    </row>
    <row r="48" spans="1:37" ht="15.75" customHeight="1">
      <c r="D48" s="33" t="str">
        <f t="shared" ref="D48:J48" si="5">IF(AND(D6&gt;0, $P6 &gt;0),_xludf.textjoin("-",TRUE,$P6,D$1,D6),"")</f>
        <v/>
      </c>
      <c r="E48" s="33" t="str">
        <f t="shared" si="5"/>
        <v/>
      </c>
      <c r="F48" s="33" t="str">
        <f t="shared" si="5"/>
        <v/>
      </c>
      <c r="G48" s="33" t="str">
        <f t="shared" si="5"/>
        <v/>
      </c>
      <c r="H48" s="33" t="str">
        <f t="shared" si="5"/>
        <v/>
      </c>
      <c r="I48" s="33" t="str">
        <f t="shared" si="5"/>
        <v/>
      </c>
      <c r="J48" s="33" t="str">
        <f t="shared" si="5"/>
        <v/>
      </c>
    </row>
    <row r="49" spans="4:19" ht="15.75" customHeight="1">
      <c r="D49" s="33" t="str">
        <f t="shared" ref="D49:J49" si="6">IF(AND(D7&gt;0, $P7 &gt;0),_xludf.textjoin("-",TRUE,$P7,D$1,D7),"")</f>
        <v/>
      </c>
      <c r="E49" s="33" t="str">
        <f t="shared" si="6"/>
        <v/>
      </c>
      <c r="F49" s="33" t="str">
        <f t="shared" si="6"/>
        <v/>
      </c>
      <c r="G49" s="33" t="str">
        <f t="shared" si="6"/>
        <v/>
      </c>
      <c r="H49" s="33" t="str">
        <f t="shared" si="6"/>
        <v/>
      </c>
      <c r="I49" s="33" t="str">
        <f t="shared" si="6"/>
        <v/>
      </c>
      <c r="J49" s="33" t="str">
        <f t="shared" si="6"/>
        <v/>
      </c>
      <c r="N49" s="72" t="s">
        <v>57</v>
      </c>
      <c r="O49" s="73"/>
      <c r="P49" s="73"/>
      <c r="Q49" s="73"/>
      <c r="R49" s="73"/>
      <c r="S49" s="73"/>
    </row>
    <row r="50" spans="4:19" ht="15.75" customHeight="1">
      <c r="D50" s="33" t="str">
        <f t="shared" ref="D50:J50" si="7">IF(AND(D8&gt;0, $P8 &gt;0),_xludf.textjoin("-",TRUE,$P8,D$1,D8),"")</f>
        <v/>
      </c>
      <c r="E50" s="33" t="str">
        <f t="shared" si="7"/>
        <v/>
      </c>
      <c r="F50" s="33" t="str">
        <f t="shared" si="7"/>
        <v/>
      </c>
      <c r="G50" s="33" t="str">
        <f t="shared" si="7"/>
        <v/>
      </c>
      <c r="H50" s="33" t="str">
        <f t="shared" si="7"/>
        <v/>
      </c>
      <c r="I50" s="33" t="str">
        <f t="shared" si="7"/>
        <v/>
      </c>
      <c r="J50" s="33" t="str">
        <f t="shared" si="7"/>
        <v/>
      </c>
      <c r="N50" s="33" t="e">
        <f ca="1">_xludf.textjoin(",",TRUE,AE3:AE28)</f>
        <v>#NAME?</v>
      </c>
    </row>
    <row r="51" spans="4:19" ht="15.75" customHeight="1">
      <c r="N51" s="33" t="e">
        <f ca="1">_xludf.textjoin(",",TRUE,AE31:AE39)</f>
        <v>#NAME?</v>
      </c>
    </row>
  </sheetData>
  <mergeCells count="2">
    <mergeCell ref="M3:M10"/>
    <mergeCell ref="M31:M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70"/>
  <sheetViews>
    <sheetView workbookViewId="0"/>
  </sheetViews>
  <sheetFormatPr baseColWidth="10" defaultColWidth="12.6640625" defaultRowHeight="15.75" customHeight="1"/>
  <cols>
    <col min="1" max="1" width="26.1640625" customWidth="1"/>
    <col min="2" max="2" width="37.33203125" customWidth="1"/>
    <col min="3" max="3" width="22.6640625" customWidth="1"/>
  </cols>
  <sheetData>
    <row r="1" spans="1:26">
      <c r="A1" s="1"/>
      <c r="B1" s="14" t="s">
        <v>4</v>
      </c>
      <c r="C1" s="1" t="s">
        <v>5</v>
      </c>
    </row>
    <row r="2" spans="1:26">
      <c r="A2" s="15" t="s">
        <v>6</v>
      </c>
      <c r="B2" s="16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1">
        <v>900103500</v>
      </c>
      <c r="B3" s="18" t="s">
        <v>7</v>
      </c>
      <c r="C3" s="1">
        <v>1</v>
      </c>
    </row>
    <row r="4" spans="1:26">
      <c r="A4" s="1">
        <v>90017100</v>
      </c>
      <c r="B4" s="18" t="s">
        <v>7</v>
      </c>
      <c r="C4" s="1">
        <v>2</v>
      </c>
    </row>
    <row r="5" spans="1:26">
      <c r="A5" s="1">
        <v>90017400</v>
      </c>
      <c r="B5" s="18" t="s">
        <v>7</v>
      </c>
      <c r="C5" s="1">
        <v>3</v>
      </c>
    </row>
    <row r="6" spans="1:26">
      <c r="A6" s="1">
        <v>60017000</v>
      </c>
      <c r="B6" s="18" t="s">
        <v>7</v>
      </c>
      <c r="C6" s="1">
        <v>4</v>
      </c>
    </row>
    <row r="7" spans="1:26">
      <c r="A7" s="1">
        <v>60016900</v>
      </c>
      <c r="B7" s="18" t="s">
        <v>7</v>
      </c>
      <c r="C7" s="1">
        <v>5</v>
      </c>
    </row>
    <row r="8" spans="1:26">
      <c r="A8" s="1">
        <v>900101400</v>
      </c>
      <c r="B8" s="18" t="s">
        <v>7</v>
      </c>
      <c r="C8" s="1">
        <v>6</v>
      </c>
    </row>
    <row r="9" spans="1:26">
      <c r="A9" s="1">
        <v>600102400</v>
      </c>
      <c r="B9" s="18" t="s">
        <v>7</v>
      </c>
      <c r="C9" s="1">
        <v>7</v>
      </c>
    </row>
    <row r="10" spans="1:26">
      <c r="A10" s="15" t="s">
        <v>8</v>
      </c>
      <c r="B10" s="16"/>
      <c r="C10" s="15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>
      <c r="A11" s="1">
        <v>900101600</v>
      </c>
      <c r="B11" s="18" t="s">
        <v>9</v>
      </c>
      <c r="C11" s="1">
        <v>1</v>
      </c>
    </row>
    <row r="12" spans="1:26">
      <c r="A12" s="1">
        <v>9009900</v>
      </c>
      <c r="B12" s="18" t="s">
        <v>9</v>
      </c>
      <c r="C12" s="1">
        <v>2</v>
      </c>
    </row>
    <row r="13" spans="1:26">
      <c r="A13" s="1">
        <v>900101900</v>
      </c>
      <c r="B13" s="18" t="s">
        <v>9</v>
      </c>
      <c r="C13" s="1">
        <v>3</v>
      </c>
    </row>
    <row r="14" spans="1:26">
      <c r="A14" s="1">
        <v>600204800</v>
      </c>
      <c r="B14" s="18" t="s">
        <v>9</v>
      </c>
      <c r="C14" s="1">
        <v>4</v>
      </c>
    </row>
    <row r="15" spans="1:26">
      <c r="A15" s="1">
        <v>6009900</v>
      </c>
      <c r="B15" s="18" t="s">
        <v>9</v>
      </c>
      <c r="C15" s="1">
        <v>5</v>
      </c>
    </row>
    <row r="16" spans="1:26">
      <c r="A16" s="1">
        <v>900203300</v>
      </c>
      <c r="B16" s="18" t="s">
        <v>9</v>
      </c>
      <c r="C16" s="1">
        <v>6</v>
      </c>
    </row>
    <row r="17" spans="1:26">
      <c r="A17" s="1">
        <v>900102800</v>
      </c>
      <c r="B17" s="18" t="s">
        <v>9</v>
      </c>
      <c r="C17" s="1">
        <v>7</v>
      </c>
    </row>
    <row r="18" spans="1:26">
      <c r="A18" s="1">
        <v>600102800</v>
      </c>
      <c r="B18" s="18" t="s">
        <v>9</v>
      </c>
      <c r="C18" s="1">
        <v>8</v>
      </c>
    </row>
    <row r="19" spans="1:26">
      <c r="A19" s="1">
        <v>600203300</v>
      </c>
      <c r="B19" s="18" t="s">
        <v>9</v>
      </c>
      <c r="C19" s="1">
        <v>9</v>
      </c>
    </row>
    <row r="20" spans="1:26" ht="15.75" customHeight="1">
      <c r="A20" s="15" t="s">
        <v>10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">
        <v>900100800</v>
      </c>
      <c r="B21" s="18" t="s">
        <v>11</v>
      </c>
      <c r="C21" s="1">
        <v>1</v>
      </c>
    </row>
    <row r="22" spans="1:26">
      <c r="A22" s="1">
        <v>9001200</v>
      </c>
      <c r="B22" s="18" t="s">
        <v>11</v>
      </c>
      <c r="C22" s="1">
        <v>2</v>
      </c>
    </row>
    <row r="23" spans="1:26">
      <c r="A23" s="1">
        <v>9004500</v>
      </c>
      <c r="B23" s="18" t="s">
        <v>11</v>
      </c>
      <c r="C23" s="1">
        <v>3</v>
      </c>
    </row>
    <row r="24" spans="1:26">
      <c r="A24" s="1">
        <v>900104900</v>
      </c>
      <c r="B24" s="18" t="s">
        <v>11</v>
      </c>
      <c r="C24" s="1">
        <v>4</v>
      </c>
    </row>
    <row r="25" spans="1:26">
      <c r="A25" s="1">
        <v>90010000</v>
      </c>
      <c r="B25" s="18" t="s">
        <v>11</v>
      </c>
      <c r="C25" s="1">
        <v>5</v>
      </c>
    </row>
    <row r="26" spans="1:26">
      <c r="A26" s="1">
        <v>600104900</v>
      </c>
      <c r="B26" s="18" t="s">
        <v>11</v>
      </c>
      <c r="C26" s="1">
        <v>6</v>
      </c>
    </row>
    <row r="27" spans="1:26">
      <c r="A27" s="1">
        <v>600100800</v>
      </c>
      <c r="B27" s="18" t="s">
        <v>11</v>
      </c>
      <c r="C27" s="1">
        <v>7</v>
      </c>
    </row>
    <row r="28" spans="1:26">
      <c r="A28" s="1">
        <v>7001200</v>
      </c>
      <c r="B28" s="18" t="s">
        <v>11</v>
      </c>
      <c r="C28" s="1">
        <v>8</v>
      </c>
    </row>
    <row r="29" spans="1:26">
      <c r="A29" s="1">
        <v>9006800</v>
      </c>
      <c r="B29" s="18" t="s">
        <v>11</v>
      </c>
      <c r="C29" s="1">
        <v>9</v>
      </c>
    </row>
    <row r="30" spans="1:26">
      <c r="A30" s="1">
        <v>9006900</v>
      </c>
      <c r="B30" s="18" t="s">
        <v>11</v>
      </c>
      <c r="C30" s="1">
        <v>10</v>
      </c>
    </row>
    <row r="31" spans="1:26">
      <c r="A31" s="1">
        <v>6006800</v>
      </c>
      <c r="B31" s="18" t="s">
        <v>11</v>
      </c>
      <c r="C31" s="1">
        <v>11</v>
      </c>
    </row>
    <row r="32" spans="1:26">
      <c r="A32" s="1">
        <v>6003600</v>
      </c>
      <c r="B32" s="18" t="s">
        <v>11</v>
      </c>
      <c r="C32" s="1">
        <v>12</v>
      </c>
    </row>
    <row r="33" spans="1:26">
      <c r="A33" s="1">
        <v>7006900</v>
      </c>
      <c r="B33" s="18" t="s">
        <v>11</v>
      </c>
      <c r="C33" s="1">
        <v>13</v>
      </c>
    </row>
    <row r="34" spans="1:26" ht="15.75" customHeight="1">
      <c r="A34" s="15" t="s">
        <v>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3">
        <v>90001100</v>
      </c>
      <c r="B35" s="18" t="s">
        <v>13</v>
      </c>
      <c r="C35" s="1">
        <v>1</v>
      </c>
    </row>
    <row r="36" spans="1:26">
      <c r="A36" s="3">
        <v>900102100</v>
      </c>
      <c r="B36" s="18" t="s">
        <v>13</v>
      </c>
      <c r="C36" s="1">
        <v>2</v>
      </c>
    </row>
    <row r="37" spans="1:26">
      <c r="A37" s="3">
        <v>90003900</v>
      </c>
      <c r="B37" s="18" t="s">
        <v>13</v>
      </c>
      <c r="C37" s="1">
        <v>3</v>
      </c>
    </row>
    <row r="38" spans="1:26">
      <c r="A38" s="3">
        <v>90005000</v>
      </c>
      <c r="B38" s="18" t="s">
        <v>13</v>
      </c>
      <c r="C38" s="1">
        <v>4</v>
      </c>
    </row>
    <row r="39" spans="1:26">
      <c r="A39" s="3">
        <v>6004300</v>
      </c>
      <c r="B39" s="18" t="s">
        <v>13</v>
      </c>
      <c r="C39" s="1">
        <v>5</v>
      </c>
    </row>
    <row r="40" spans="1:26">
      <c r="A40" s="19">
        <v>7005000</v>
      </c>
      <c r="B40" s="18" t="s">
        <v>13</v>
      </c>
      <c r="C40" s="1">
        <v>6</v>
      </c>
    </row>
    <row r="41" spans="1:26">
      <c r="A41" s="19">
        <v>7004300</v>
      </c>
      <c r="B41" s="18" t="s">
        <v>13</v>
      </c>
      <c r="C41" s="1">
        <v>7</v>
      </c>
    </row>
    <row r="42" spans="1:26">
      <c r="A42" s="2">
        <v>2900</v>
      </c>
      <c r="B42" s="18" t="s">
        <v>13</v>
      </c>
      <c r="C42" s="1">
        <v>9</v>
      </c>
    </row>
    <row r="43" spans="1:26">
      <c r="A43" s="3">
        <v>90017200</v>
      </c>
      <c r="B43" s="18" t="s">
        <v>13</v>
      </c>
      <c r="C43" s="1">
        <v>10</v>
      </c>
    </row>
    <row r="44" spans="1:26">
      <c r="A44" s="3">
        <v>90001000</v>
      </c>
      <c r="B44" s="18" t="s">
        <v>13</v>
      </c>
      <c r="C44" s="1">
        <v>11</v>
      </c>
    </row>
    <row r="45" spans="1:26">
      <c r="A45" s="3">
        <v>7001000</v>
      </c>
      <c r="B45" s="18" t="s">
        <v>13</v>
      </c>
      <c r="C45" s="1">
        <v>12</v>
      </c>
    </row>
    <row r="46" spans="1:26">
      <c r="A46" s="3">
        <v>70017200</v>
      </c>
      <c r="B46" s="18" t="s">
        <v>13</v>
      </c>
      <c r="C46" s="1">
        <v>13</v>
      </c>
    </row>
    <row r="47" spans="1:26" ht="15.75" customHeight="1">
      <c r="A47" s="15" t="s">
        <v>14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>
      <c r="A48" s="1">
        <v>90002200</v>
      </c>
      <c r="B48" s="18" t="s">
        <v>15</v>
      </c>
      <c r="C48" s="1">
        <v>1</v>
      </c>
    </row>
    <row r="49" spans="1:26">
      <c r="A49" s="1">
        <v>90003800</v>
      </c>
      <c r="B49" s="18" t="s">
        <v>15</v>
      </c>
      <c r="C49" s="1">
        <v>2</v>
      </c>
    </row>
    <row r="50" spans="1:26">
      <c r="A50" s="1">
        <v>90004100</v>
      </c>
      <c r="B50" s="18" t="s">
        <v>15</v>
      </c>
      <c r="C50" s="1">
        <v>3</v>
      </c>
    </row>
    <row r="51" spans="1:26" ht="16">
      <c r="A51" s="1">
        <v>90004200</v>
      </c>
      <c r="B51" s="18" t="s">
        <v>15</v>
      </c>
      <c r="C51" s="1">
        <v>4</v>
      </c>
    </row>
    <row r="52" spans="1:26" ht="16">
      <c r="A52" s="4">
        <v>60004100</v>
      </c>
      <c r="B52" s="18" t="s">
        <v>15</v>
      </c>
      <c r="C52" s="1">
        <v>5</v>
      </c>
    </row>
    <row r="53" spans="1:26" ht="16">
      <c r="A53" s="4">
        <v>60005100</v>
      </c>
      <c r="B53" s="18" t="s">
        <v>15</v>
      </c>
      <c r="C53" s="1">
        <v>6</v>
      </c>
    </row>
    <row r="54" spans="1:26" ht="16">
      <c r="A54" s="1">
        <v>7004200</v>
      </c>
      <c r="B54" s="18" t="s">
        <v>15</v>
      </c>
      <c r="C54" s="1">
        <v>7</v>
      </c>
    </row>
    <row r="55" spans="1:26" ht="16">
      <c r="A55" s="1">
        <v>70013600</v>
      </c>
      <c r="B55" s="18" t="s">
        <v>15</v>
      </c>
      <c r="C55" s="1">
        <v>8</v>
      </c>
    </row>
    <row r="56" spans="1:26" ht="16">
      <c r="A56" s="1">
        <v>90004000</v>
      </c>
      <c r="B56" s="18" t="s">
        <v>15</v>
      </c>
      <c r="C56" s="1">
        <v>9</v>
      </c>
    </row>
    <row r="57" spans="1:26" ht="16">
      <c r="A57" s="1">
        <v>90030700</v>
      </c>
      <c r="B57" s="18" t="s">
        <v>15</v>
      </c>
      <c r="C57" s="1">
        <v>10</v>
      </c>
    </row>
    <row r="58" spans="1:26" ht="16">
      <c r="A58" s="4">
        <v>60003800</v>
      </c>
      <c r="B58" s="18" t="s">
        <v>15</v>
      </c>
      <c r="C58" s="1">
        <v>11</v>
      </c>
    </row>
    <row r="59" spans="1:26" ht="16">
      <c r="A59" s="4">
        <v>60002200</v>
      </c>
      <c r="B59" s="18" t="s">
        <v>15</v>
      </c>
      <c r="C59" s="1">
        <v>12</v>
      </c>
    </row>
    <row r="60" spans="1:26" ht="16">
      <c r="A60" s="4">
        <v>70005100</v>
      </c>
      <c r="B60" s="18" t="s">
        <v>15</v>
      </c>
      <c r="C60" s="1">
        <v>13</v>
      </c>
    </row>
    <row r="61" spans="1:26" ht="13">
      <c r="A61" s="15" t="s">
        <v>16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6">
      <c r="A62" s="1">
        <v>9005300</v>
      </c>
      <c r="B62" s="18" t="s">
        <v>17</v>
      </c>
      <c r="C62" s="1">
        <v>1</v>
      </c>
    </row>
    <row r="63" spans="1:26" ht="16">
      <c r="A63" s="20">
        <v>9005600</v>
      </c>
      <c r="B63" s="18" t="s">
        <v>17</v>
      </c>
      <c r="C63" s="1">
        <v>2</v>
      </c>
    </row>
    <row r="64" spans="1:26" ht="16">
      <c r="A64" s="1">
        <v>9005800</v>
      </c>
      <c r="B64" s="18" t="s">
        <v>17</v>
      </c>
      <c r="C64" s="1">
        <v>3</v>
      </c>
    </row>
    <row r="65" spans="1:26" ht="16">
      <c r="A65" s="1">
        <v>9006000</v>
      </c>
      <c r="B65" s="18" t="s">
        <v>17</v>
      </c>
      <c r="C65" s="1">
        <v>4</v>
      </c>
    </row>
    <row r="66" spans="1:26" ht="16">
      <c r="A66" s="4">
        <v>60005800</v>
      </c>
      <c r="B66" s="18" t="s">
        <v>17</v>
      </c>
      <c r="C66" s="1">
        <v>5</v>
      </c>
    </row>
    <row r="67" spans="1:26" ht="16">
      <c r="A67" s="4">
        <v>60005500</v>
      </c>
      <c r="B67" s="18" t="s">
        <v>17</v>
      </c>
      <c r="C67" s="1">
        <v>6</v>
      </c>
    </row>
    <row r="68" spans="1:26" ht="16">
      <c r="A68" s="4">
        <v>70005300</v>
      </c>
      <c r="B68" s="18" t="s">
        <v>17</v>
      </c>
      <c r="C68" s="1">
        <v>7</v>
      </c>
    </row>
    <row r="69" spans="1:26" ht="16">
      <c r="A69" s="4">
        <v>70006100</v>
      </c>
      <c r="B69" s="18" t="s">
        <v>17</v>
      </c>
      <c r="C69" s="1">
        <v>8</v>
      </c>
    </row>
    <row r="70" spans="1:26" ht="16">
      <c r="A70" s="1">
        <v>9005700</v>
      </c>
      <c r="B70" s="18" t="s">
        <v>17</v>
      </c>
      <c r="C70" s="1">
        <v>9</v>
      </c>
    </row>
    <row r="71" spans="1:26" ht="16">
      <c r="A71" s="1">
        <v>90026100</v>
      </c>
      <c r="B71" s="18" t="s">
        <v>17</v>
      </c>
      <c r="C71" s="1">
        <v>10</v>
      </c>
    </row>
    <row r="72" spans="1:26" ht="16">
      <c r="A72" s="1">
        <v>6007300</v>
      </c>
      <c r="B72" s="18" t="s">
        <v>17</v>
      </c>
      <c r="C72" s="1">
        <v>11</v>
      </c>
    </row>
    <row r="73" spans="1:26" ht="16">
      <c r="A73" s="4">
        <v>60005600</v>
      </c>
      <c r="B73" s="18" t="s">
        <v>17</v>
      </c>
      <c r="C73" s="1">
        <v>12</v>
      </c>
    </row>
    <row r="74" spans="1:26" ht="16">
      <c r="A74" s="4">
        <v>700105400</v>
      </c>
      <c r="B74" s="18" t="s">
        <v>17</v>
      </c>
      <c r="C74" s="1">
        <v>13</v>
      </c>
    </row>
    <row r="75" spans="1:26" ht="13">
      <c r="A75" s="15" t="s">
        <v>18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6">
      <c r="A76" s="1">
        <v>9007500</v>
      </c>
      <c r="B76" s="18" t="s">
        <v>19</v>
      </c>
      <c r="C76" s="1">
        <v>1</v>
      </c>
    </row>
    <row r="77" spans="1:26" ht="16">
      <c r="A77" s="1">
        <v>9007600</v>
      </c>
      <c r="B77" s="18" t="s">
        <v>19</v>
      </c>
      <c r="C77" s="1">
        <v>2</v>
      </c>
    </row>
    <row r="78" spans="1:26" ht="16">
      <c r="A78" s="1">
        <v>9007700</v>
      </c>
      <c r="B78" s="18" t="s">
        <v>19</v>
      </c>
      <c r="C78" s="1">
        <v>3</v>
      </c>
    </row>
    <row r="79" spans="1:26" ht="16">
      <c r="A79" s="1">
        <v>9007800</v>
      </c>
      <c r="B79" s="18" t="s">
        <v>19</v>
      </c>
      <c r="C79" s="1">
        <v>4</v>
      </c>
    </row>
    <row r="80" spans="1:26" ht="16">
      <c r="A80" s="1">
        <v>900105400</v>
      </c>
      <c r="B80" s="18" t="s">
        <v>17</v>
      </c>
      <c r="C80" s="1">
        <v>14</v>
      </c>
    </row>
    <row r="81" spans="1:26" ht="16">
      <c r="A81" s="1">
        <v>9006100</v>
      </c>
      <c r="B81" s="18" t="s">
        <v>17</v>
      </c>
      <c r="C81" s="1">
        <v>15</v>
      </c>
    </row>
    <row r="82" spans="1:26" ht="16">
      <c r="A82" s="4">
        <v>70007600</v>
      </c>
      <c r="B82" s="18" t="s">
        <v>19</v>
      </c>
      <c r="C82" s="1">
        <v>5</v>
      </c>
    </row>
    <row r="83" spans="1:26" ht="16">
      <c r="A83" s="1">
        <v>900108200</v>
      </c>
      <c r="B83" s="18" t="s">
        <v>19</v>
      </c>
      <c r="C83" s="1">
        <v>6</v>
      </c>
    </row>
    <row r="84" spans="1:26" ht="16">
      <c r="A84" s="1">
        <v>9008300</v>
      </c>
      <c r="B84" s="18" t="s">
        <v>19</v>
      </c>
      <c r="C84" s="1">
        <v>7</v>
      </c>
    </row>
    <row r="85" spans="1:26" ht="16">
      <c r="A85" s="1">
        <v>9005500</v>
      </c>
      <c r="B85" s="18" t="s">
        <v>17</v>
      </c>
      <c r="C85" s="1">
        <v>16</v>
      </c>
    </row>
    <row r="86" spans="1:26" ht="16">
      <c r="A86" s="4">
        <v>70007500</v>
      </c>
      <c r="B86" s="18" t="s">
        <v>19</v>
      </c>
      <c r="C86" s="1">
        <v>8</v>
      </c>
    </row>
    <row r="87" spans="1:26" ht="13">
      <c r="A87" s="15" t="s">
        <v>20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6">
      <c r="A88" s="1">
        <v>90018800</v>
      </c>
      <c r="B88" s="18" t="s">
        <v>21</v>
      </c>
      <c r="C88" s="1">
        <v>1</v>
      </c>
    </row>
    <row r="89" spans="1:26" ht="16">
      <c r="A89" s="1">
        <v>90018900</v>
      </c>
      <c r="B89" s="18" t="s">
        <v>21</v>
      </c>
      <c r="C89" s="1">
        <v>2</v>
      </c>
    </row>
    <row r="90" spans="1:26" ht="16">
      <c r="A90" s="1">
        <v>90019100</v>
      </c>
      <c r="B90" s="18" t="s">
        <v>21</v>
      </c>
      <c r="C90" s="1">
        <v>3</v>
      </c>
    </row>
    <row r="91" spans="1:26" ht="16">
      <c r="A91" s="1">
        <v>90019300</v>
      </c>
      <c r="B91" s="18" t="s">
        <v>21</v>
      </c>
      <c r="C91" s="1">
        <v>4</v>
      </c>
    </row>
    <row r="92" spans="1:26" ht="16">
      <c r="A92" s="1">
        <v>90019600</v>
      </c>
      <c r="B92" s="18" t="s">
        <v>21</v>
      </c>
      <c r="C92" s="1">
        <v>5</v>
      </c>
    </row>
    <row r="93" spans="1:26" ht="16">
      <c r="A93" s="1">
        <v>60018800</v>
      </c>
      <c r="B93" s="18" t="s">
        <v>21</v>
      </c>
      <c r="C93" s="1">
        <v>6</v>
      </c>
    </row>
    <row r="94" spans="1:26" ht="16">
      <c r="A94" s="1">
        <v>60019000</v>
      </c>
      <c r="B94" s="18" t="s">
        <v>21</v>
      </c>
      <c r="C94" s="1">
        <v>7</v>
      </c>
    </row>
    <row r="95" spans="1:26" ht="16">
      <c r="A95" s="1">
        <v>60018900</v>
      </c>
      <c r="B95" s="18" t="s">
        <v>21</v>
      </c>
      <c r="C95" s="1">
        <v>8</v>
      </c>
    </row>
    <row r="96" spans="1:26" ht="16">
      <c r="A96" s="4">
        <v>60008800</v>
      </c>
      <c r="B96" s="18" t="s">
        <v>21</v>
      </c>
      <c r="C96" s="1">
        <v>9</v>
      </c>
    </row>
    <row r="97" spans="1:26" ht="16">
      <c r="A97" s="1">
        <v>60018700</v>
      </c>
      <c r="B97" s="18" t="s">
        <v>21</v>
      </c>
      <c r="C97" s="1">
        <v>10</v>
      </c>
    </row>
    <row r="98" spans="1:26" ht="16">
      <c r="A98" s="1">
        <v>7008800</v>
      </c>
      <c r="B98" s="18" t="s">
        <v>21</v>
      </c>
      <c r="C98" s="1">
        <v>11</v>
      </c>
    </row>
    <row r="99" spans="1:26" ht="16">
      <c r="A99" s="1">
        <v>80018800</v>
      </c>
      <c r="B99" s="18" t="s">
        <v>21</v>
      </c>
      <c r="C99" s="1">
        <v>12</v>
      </c>
    </row>
    <row r="100" spans="1:26" ht="16">
      <c r="A100" s="1">
        <v>8009100</v>
      </c>
      <c r="B100" s="18" t="s">
        <v>21</v>
      </c>
      <c r="C100" s="1">
        <v>13</v>
      </c>
    </row>
    <row r="101" spans="1:26" ht="16">
      <c r="A101" s="1">
        <v>90019200</v>
      </c>
      <c r="B101" s="18" t="s">
        <v>21</v>
      </c>
      <c r="C101" s="1">
        <v>14</v>
      </c>
    </row>
    <row r="102" spans="1:26" ht="16">
      <c r="A102" s="1">
        <v>9006200</v>
      </c>
      <c r="B102" s="18" t="s">
        <v>17</v>
      </c>
      <c r="C102" s="1">
        <v>17</v>
      </c>
    </row>
    <row r="103" spans="1:26" ht="16">
      <c r="A103" s="1">
        <v>6008600</v>
      </c>
      <c r="B103" s="18" t="s">
        <v>21</v>
      </c>
      <c r="C103" s="1">
        <v>15</v>
      </c>
    </row>
    <row r="104" spans="1:26" ht="16">
      <c r="A104" s="1">
        <v>60019401</v>
      </c>
      <c r="B104" s="18" t="s">
        <v>21</v>
      </c>
      <c r="C104" s="1">
        <v>16</v>
      </c>
    </row>
    <row r="105" spans="1:26" ht="16">
      <c r="A105" s="5">
        <v>60019700</v>
      </c>
      <c r="B105" s="18" t="s">
        <v>21</v>
      </c>
      <c r="C105" s="1">
        <v>17</v>
      </c>
    </row>
    <row r="106" spans="1:26" ht="16">
      <c r="A106" s="1">
        <v>60019400</v>
      </c>
      <c r="B106" s="18" t="s">
        <v>21</v>
      </c>
      <c r="C106" s="1">
        <v>18</v>
      </c>
    </row>
    <row r="107" spans="1:26" ht="16">
      <c r="A107" s="4">
        <v>80019000</v>
      </c>
      <c r="B107" s="18" t="s">
        <v>21</v>
      </c>
      <c r="C107" s="1">
        <v>19</v>
      </c>
    </row>
    <row r="108" spans="1:26" ht="13">
      <c r="A108" s="15" t="s">
        <v>22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6">
      <c r="A109" s="1">
        <v>90020700</v>
      </c>
      <c r="B109" s="18" t="s">
        <v>23</v>
      </c>
      <c r="C109" s="1">
        <v>1</v>
      </c>
    </row>
    <row r="110" spans="1:26" ht="16">
      <c r="A110" s="1">
        <v>90020800</v>
      </c>
      <c r="B110" s="18" t="s">
        <v>23</v>
      </c>
      <c r="C110" s="1">
        <v>2</v>
      </c>
    </row>
    <row r="111" spans="1:26" ht="16">
      <c r="A111" s="1">
        <v>90020900</v>
      </c>
      <c r="B111" s="18" t="s">
        <v>23</v>
      </c>
      <c r="C111" s="1">
        <v>3</v>
      </c>
    </row>
    <row r="112" spans="1:26" ht="16">
      <c r="A112" s="1">
        <v>90021000</v>
      </c>
      <c r="B112" s="18" t="s">
        <v>23</v>
      </c>
      <c r="C112" s="1">
        <v>4</v>
      </c>
    </row>
    <row r="113" spans="1:3" ht="16">
      <c r="A113" s="1">
        <v>90021100</v>
      </c>
      <c r="B113" s="18" t="s">
        <v>23</v>
      </c>
      <c r="C113" s="1">
        <v>5</v>
      </c>
    </row>
    <row r="114" spans="1:3" ht="16">
      <c r="A114" s="4">
        <v>60020600</v>
      </c>
      <c r="B114" s="18" t="s">
        <v>23</v>
      </c>
      <c r="C114" s="1">
        <v>6</v>
      </c>
    </row>
    <row r="115" spans="1:3" ht="16">
      <c r="A115" s="1">
        <v>60020900</v>
      </c>
      <c r="B115" s="18" t="s">
        <v>23</v>
      </c>
      <c r="C115" s="1">
        <v>7</v>
      </c>
    </row>
    <row r="116" spans="1:3" ht="16">
      <c r="A116" s="1">
        <v>70020900</v>
      </c>
      <c r="B116" s="18" t="s">
        <v>23</v>
      </c>
      <c r="C116" s="1">
        <v>8</v>
      </c>
    </row>
    <row r="117" spans="1:3" ht="16">
      <c r="A117" s="1">
        <v>70021100</v>
      </c>
      <c r="B117" s="18" t="s">
        <v>23</v>
      </c>
      <c r="C117" s="1">
        <v>9</v>
      </c>
    </row>
    <row r="118" spans="1:3" ht="16">
      <c r="A118" s="1">
        <v>70020800</v>
      </c>
      <c r="B118" s="18" t="s">
        <v>23</v>
      </c>
      <c r="C118" s="1">
        <v>10</v>
      </c>
    </row>
    <row r="119" spans="1:3" ht="16">
      <c r="A119" s="21">
        <v>70020600</v>
      </c>
      <c r="B119" s="18" t="s">
        <v>23</v>
      </c>
      <c r="C119" s="1">
        <v>11</v>
      </c>
    </row>
    <row r="120" spans="1:3" ht="16">
      <c r="A120" s="1">
        <v>70020500</v>
      </c>
      <c r="B120" s="18" t="s">
        <v>23</v>
      </c>
      <c r="C120" s="1">
        <v>12</v>
      </c>
    </row>
    <row r="121" spans="1:3" ht="16">
      <c r="A121" s="1">
        <v>70020400</v>
      </c>
      <c r="B121" s="18" t="s">
        <v>23</v>
      </c>
      <c r="C121" s="1">
        <v>13</v>
      </c>
    </row>
    <row r="122" spans="1:3" ht="16">
      <c r="A122" s="1">
        <v>80020700</v>
      </c>
      <c r="B122" s="18" t="s">
        <v>23</v>
      </c>
      <c r="C122" s="1">
        <v>14</v>
      </c>
    </row>
    <row r="123" spans="1:3" ht="16">
      <c r="A123" s="1">
        <v>90020100</v>
      </c>
      <c r="B123" s="18" t="s">
        <v>23</v>
      </c>
      <c r="C123" s="1">
        <v>15</v>
      </c>
    </row>
    <row r="124" spans="1:3" ht="16">
      <c r="A124" s="1">
        <v>90020300</v>
      </c>
      <c r="B124" s="18" t="s">
        <v>23</v>
      </c>
      <c r="C124" s="1">
        <v>16</v>
      </c>
    </row>
    <row r="125" spans="1:3" ht="16">
      <c r="A125" s="1">
        <v>70010300</v>
      </c>
      <c r="B125" s="18" t="s">
        <v>23</v>
      </c>
      <c r="C125" s="1">
        <v>17</v>
      </c>
    </row>
    <row r="126" spans="1:3" ht="16">
      <c r="A126" s="1">
        <v>70010800</v>
      </c>
      <c r="B126" s="18" t="s">
        <v>23</v>
      </c>
      <c r="C126" s="1">
        <v>18</v>
      </c>
    </row>
    <row r="127" spans="1:3" ht="16">
      <c r="A127" s="1">
        <v>70020200</v>
      </c>
      <c r="B127" s="18" t="s">
        <v>23</v>
      </c>
      <c r="C127" s="1">
        <v>19</v>
      </c>
    </row>
    <row r="128" spans="1:3" ht="16">
      <c r="A128" s="1">
        <v>70020301</v>
      </c>
      <c r="B128" s="18" t="s">
        <v>23</v>
      </c>
      <c r="C128" s="1">
        <v>20</v>
      </c>
    </row>
    <row r="129" spans="1:26" ht="16">
      <c r="A129" s="1">
        <v>80020300</v>
      </c>
      <c r="B129" s="18" t="s">
        <v>23</v>
      </c>
      <c r="C129" s="1">
        <v>21</v>
      </c>
    </row>
    <row r="130" spans="1:26" ht="13">
      <c r="A130" s="15" t="s">
        <v>24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6">
      <c r="A131" s="1">
        <v>90026400</v>
      </c>
      <c r="B131" s="22" t="s">
        <v>25</v>
      </c>
      <c r="C131" s="1">
        <v>1</v>
      </c>
    </row>
    <row r="132" spans="1:26" ht="16">
      <c r="A132" s="1">
        <v>90026300</v>
      </c>
      <c r="B132" s="22" t="s">
        <v>25</v>
      </c>
      <c r="C132" s="1">
        <v>2</v>
      </c>
    </row>
    <row r="133" spans="1:26" ht="16">
      <c r="A133" s="1">
        <v>90026000</v>
      </c>
      <c r="B133" s="22" t="s">
        <v>25</v>
      </c>
      <c r="C133" s="1">
        <v>3</v>
      </c>
    </row>
    <row r="134" spans="1:26" ht="16">
      <c r="A134" s="1">
        <v>90028100</v>
      </c>
      <c r="B134" s="23" t="s">
        <v>26</v>
      </c>
      <c r="C134" s="1">
        <v>14</v>
      </c>
    </row>
    <row r="135" spans="1:26" ht="16">
      <c r="A135" s="1">
        <v>90016200</v>
      </c>
      <c r="B135" s="24" t="s">
        <v>27</v>
      </c>
      <c r="C135" s="1">
        <v>15</v>
      </c>
    </row>
    <row r="136" spans="1:26" ht="16">
      <c r="A136" s="5">
        <v>60024900</v>
      </c>
      <c r="B136" s="22" t="s">
        <v>25</v>
      </c>
      <c r="C136" s="1">
        <v>4</v>
      </c>
    </row>
    <row r="137" spans="1:26" ht="16">
      <c r="A137" s="1">
        <v>60027901</v>
      </c>
      <c r="B137" s="22" t="s">
        <v>25</v>
      </c>
      <c r="C137" s="1">
        <v>5</v>
      </c>
    </row>
    <row r="138" spans="1:26" ht="16">
      <c r="A138" s="1">
        <v>60025500</v>
      </c>
      <c r="B138" s="22" t="s">
        <v>25</v>
      </c>
      <c r="C138" s="1">
        <v>6</v>
      </c>
    </row>
    <row r="139" spans="1:26" ht="16">
      <c r="A139" s="1">
        <v>60026300</v>
      </c>
      <c r="B139" s="22" t="s">
        <v>25</v>
      </c>
      <c r="C139" s="1">
        <v>7</v>
      </c>
    </row>
    <row r="140" spans="1:26" ht="16">
      <c r="A140" s="1">
        <v>70026000</v>
      </c>
      <c r="B140" s="22" t="s">
        <v>25</v>
      </c>
      <c r="C140" s="1">
        <v>8</v>
      </c>
    </row>
    <row r="141" spans="1:26" ht="16">
      <c r="A141" s="4">
        <v>70025500</v>
      </c>
      <c r="B141" s="22" t="s">
        <v>25</v>
      </c>
      <c r="C141" s="1">
        <v>9</v>
      </c>
    </row>
    <row r="142" spans="1:26" ht="16">
      <c r="A142" s="1">
        <v>80025600</v>
      </c>
      <c r="B142" s="22" t="s">
        <v>25</v>
      </c>
      <c r="C142" s="1">
        <v>10</v>
      </c>
    </row>
    <row r="143" spans="1:26" ht="16">
      <c r="A143" s="4">
        <v>80024901</v>
      </c>
      <c r="B143" s="22" t="s">
        <v>25</v>
      </c>
      <c r="C143" s="1">
        <v>11</v>
      </c>
    </row>
    <row r="144" spans="1:26" ht="16">
      <c r="A144" s="4">
        <v>80025400</v>
      </c>
      <c r="B144" s="22" t="s">
        <v>25</v>
      </c>
      <c r="C144" s="1">
        <v>12</v>
      </c>
    </row>
    <row r="145" spans="1:26" ht="16">
      <c r="A145" s="6">
        <v>90027400</v>
      </c>
      <c r="B145" s="22" t="s">
        <v>25</v>
      </c>
      <c r="C145" s="1">
        <v>13</v>
      </c>
    </row>
    <row r="146" spans="1:26" ht="16">
      <c r="A146" s="6">
        <v>90016800</v>
      </c>
      <c r="B146" s="24" t="s">
        <v>27</v>
      </c>
      <c r="C146" s="1">
        <v>16</v>
      </c>
    </row>
    <row r="147" spans="1:26" ht="16">
      <c r="A147" s="7">
        <v>60026800</v>
      </c>
      <c r="B147" s="22" t="s">
        <v>25</v>
      </c>
      <c r="C147" s="1">
        <v>14</v>
      </c>
    </row>
    <row r="148" spans="1:26" ht="16">
      <c r="A148" s="7">
        <v>60027900</v>
      </c>
      <c r="B148" s="22" t="s">
        <v>25</v>
      </c>
      <c r="C148" s="1">
        <v>15</v>
      </c>
    </row>
    <row r="149" spans="1:26" ht="16">
      <c r="A149" s="1">
        <v>80024900</v>
      </c>
      <c r="B149" s="22" t="s">
        <v>25</v>
      </c>
      <c r="C149" s="1">
        <v>16</v>
      </c>
    </row>
    <row r="150" spans="1:26" ht="16">
      <c r="A150" s="1">
        <v>80025100</v>
      </c>
      <c r="B150" s="22" t="s">
        <v>25</v>
      </c>
      <c r="C150" s="1">
        <v>17</v>
      </c>
    </row>
    <row r="151" spans="1:26" ht="13">
      <c r="A151" s="15" t="s">
        <v>28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6">
      <c r="A152" s="1">
        <v>90028200</v>
      </c>
      <c r="B152" s="25" t="s">
        <v>26</v>
      </c>
      <c r="C152" s="1">
        <v>15</v>
      </c>
    </row>
    <row r="153" spans="1:26" ht="16">
      <c r="A153" s="1">
        <v>90028400</v>
      </c>
      <c r="B153" s="25" t="s">
        <v>26</v>
      </c>
      <c r="C153" s="1">
        <v>1</v>
      </c>
    </row>
    <row r="154" spans="1:26" ht="16">
      <c r="A154" s="1">
        <v>90028700</v>
      </c>
      <c r="B154" s="25" t="s">
        <v>26</v>
      </c>
      <c r="C154" s="1">
        <v>2</v>
      </c>
    </row>
    <row r="155" spans="1:26" ht="16">
      <c r="A155" s="1">
        <v>90026800</v>
      </c>
      <c r="B155" s="26" t="s">
        <v>25</v>
      </c>
      <c r="C155" s="25">
        <v>17</v>
      </c>
    </row>
    <row r="156" spans="1:26" ht="16">
      <c r="A156" s="1">
        <v>90027900</v>
      </c>
      <c r="B156" s="26" t="s">
        <v>25</v>
      </c>
      <c r="C156" s="25">
        <v>18</v>
      </c>
    </row>
    <row r="157" spans="1:26" ht="16">
      <c r="A157" s="1">
        <v>90030900</v>
      </c>
      <c r="B157" s="26" t="s">
        <v>25</v>
      </c>
      <c r="C157" s="25">
        <v>19</v>
      </c>
    </row>
    <row r="158" spans="1:26" ht="16">
      <c r="A158" s="7">
        <v>60028000</v>
      </c>
      <c r="B158" s="25" t="s">
        <v>26</v>
      </c>
      <c r="C158" s="1">
        <v>3</v>
      </c>
    </row>
    <row r="159" spans="1:26" ht="16">
      <c r="A159" s="7">
        <v>60028100</v>
      </c>
      <c r="B159" s="25" t="s">
        <v>26</v>
      </c>
      <c r="C159" s="1">
        <v>4</v>
      </c>
    </row>
    <row r="160" spans="1:26" ht="16">
      <c r="A160" s="1">
        <v>60028300</v>
      </c>
      <c r="B160" s="25" t="s">
        <v>26</v>
      </c>
      <c r="C160" s="1">
        <v>5</v>
      </c>
    </row>
    <row r="161" spans="1:26" ht="16">
      <c r="A161" s="1">
        <v>60028700</v>
      </c>
      <c r="B161" s="25" t="s">
        <v>26</v>
      </c>
      <c r="C161" s="1">
        <v>6</v>
      </c>
    </row>
    <row r="162" spans="1:26" ht="16">
      <c r="A162" s="1">
        <v>70028401</v>
      </c>
      <c r="B162" s="25" t="s">
        <v>26</v>
      </c>
      <c r="C162" s="1">
        <v>7</v>
      </c>
    </row>
    <row r="163" spans="1:26" ht="16">
      <c r="A163" s="1">
        <v>70028400</v>
      </c>
      <c r="B163" s="25" t="s">
        <v>26</v>
      </c>
      <c r="C163" s="1">
        <v>8</v>
      </c>
    </row>
    <row r="164" spans="1:26" ht="16">
      <c r="A164" s="1">
        <v>80028700</v>
      </c>
      <c r="B164" s="25" t="s">
        <v>26</v>
      </c>
      <c r="C164" s="1">
        <v>9</v>
      </c>
    </row>
    <row r="165" spans="1:26" ht="16">
      <c r="A165" s="1">
        <v>90028900</v>
      </c>
      <c r="B165" s="25" t="s">
        <v>26</v>
      </c>
      <c r="C165" s="1">
        <v>10</v>
      </c>
    </row>
    <row r="166" spans="1:26" ht="16">
      <c r="A166" s="1">
        <v>90026600</v>
      </c>
      <c r="B166" s="26" t="s">
        <v>25</v>
      </c>
      <c r="C166" s="1">
        <v>20</v>
      </c>
    </row>
    <row r="167" spans="1:26" ht="16">
      <c r="A167" s="1">
        <v>60028200</v>
      </c>
      <c r="B167" s="25" t="s">
        <v>26</v>
      </c>
      <c r="C167" s="1">
        <v>11</v>
      </c>
    </row>
    <row r="168" spans="1:26" ht="16">
      <c r="A168" s="1">
        <v>60028600</v>
      </c>
      <c r="B168" s="25" t="s">
        <v>26</v>
      </c>
      <c r="C168" s="1">
        <v>12</v>
      </c>
    </row>
    <row r="169" spans="1:26" ht="16">
      <c r="A169" s="1">
        <v>80028810</v>
      </c>
      <c r="B169" s="25" t="s">
        <v>26</v>
      </c>
      <c r="C169" s="1">
        <v>13</v>
      </c>
    </row>
    <row r="170" spans="1:26" ht="13">
      <c r="A170" s="15" t="s">
        <v>29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">
      <c r="A171" s="1">
        <v>90031201</v>
      </c>
      <c r="B171" s="27" t="s">
        <v>30</v>
      </c>
      <c r="C171" s="1">
        <v>1</v>
      </c>
    </row>
    <row r="172" spans="1:26" ht="14">
      <c r="A172" s="1">
        <v>90031000</v>
      </c>
      <c r="B172" s="27" t="s">
        <v>30</v>
      </c>
      <c r="C172" s="1">
        <v>2</v>
      </c>
    </row>
    <row r="173" spans="1:26" ht="14">
      <c r="A173" s="1">
        <v>90031400</v>
      </c>
      <c r="B173" s="27" t="s">
        <v>30</v>
      </c>
      <c r="C173" s="1">
        <v>3</v>
      </c>
    </row>
    <row r="174" spans="1:26" ht="16">
      <c r="A174" s="7">
        <v>90015700</v>
      </c>
      <c r="B174" s="24" t="s">
        <v>27</v>
      </c>
      <c r="C174" s="1">
        <v>17</v>
      </c>
    </row>
    <row r="175" spans="1:26" ht="16">
      <c r="A175" s="7">
        <v>90017600</v>
      </c>
      <c r="B175" s="24" t="s">
        <v>31</v>
      </c>
      <c r="C175" s="1">
        <v>21</v>
      </c>
    </row>
    <row r="176" spans="1:26" ht="16">
      <c r="A176" s="1">
        <v>90017500</v>
      </c>
      <c r="B176" s="24" t="s">
        <v>31</v>
      </c>
      <c r="C176" s="1">
        <v>22</v>
      </c>
    </row>
    <row r="177" spans="1:3" ht="16">
      <c r="A177" s="10">
        <v>90017300</v>
      </c>
      <c r="B177" s="24" t="s">
        <v>31</v>
      </c>
      <c r="C177" s="1">
        <v>23</v>
      </c>
    </row>
    <row r="178" spans="1:3" ht="14">
      <c r="A178" s="1">
        <v>60031200</v>
      </c>
      <c r="B178" s="27" t="s">
        <v>30</v>
      </c>
      <c r="C178" s="1">
        <v>4</v>
      </c>
    </row>
    <row r="179" spans="1:3" ht="14">
      <c r="A179" s="1">
        <v>60031300</v>
      </c>
      <c r="B179" s="27" t="s">
        <v>30</v>
      </c>
      <c r="C179" s="1">
        <v>5</v>
      </c>
    </row>
    <row r="180" spans="1:3" ht="14">
      <c r="A180" s="1">
        <v>60030900</v>
      </c>
      <c r="B180" s="27" t="s">
        <v>30</v>
      </c>
      <c r="C180" s="1">
        <v>6</v>
      </c>
    </row>
    <row r="181" spans="1:3" ht="14">
      <c r="A181" s="1">
        <v>70031300</v>
      </c>
      <c r="B181" s="27" t="s">
        <v>30</v>
      </c>
      <c r="C181" s="1">
        <v>7</v>
      </c>
    </row>
    <row r="182" spans="1:3" ht="14">
      <c r="A182" s="1">
        <v>70031400</v>
      </c>
      <c r="B182" s="27" t="s">
        <v>30</v>
      </c>
      <c r="C182" s="1">
        <v>8</v>
      </c>
    </row>
    <row r="183" spans="1:3" ht="14">
      <c r="A183" s="1">
        <v>70031200</v>
      </c>
      <c r="B183" s="27" t="s">
        <v>30</v>
      </c>
      <c r="C183" s="1">
        <v>9</v>
      </c>
    </row>
    <row r="184" spans="1:3" ht="14">
      <c r="A184" s="1">
        <v>70030900</v>
      </c>
      <c r="B184" s="27" t="s">
        <v>30</v>
      </c>
      <c r="C184" s="1">
        <v>10</v>
      </c>
    </row>
    <row r="185" spans="1:3" ht="14">
      <c r="A185" s="1">
        <v>80031000</v>
      </c>
      <c r="B185" s="27" t="s">
        <v>30</v>
      </c>
      <c r="C185" s="1">
        <v>11</v>
      </c>
    </row>
    <row r="186" spans="1:3" ht="14">
      <c r="A186" s="1">
        <v>80031500</v>
      </c>
      <c r="B186" s="27" t="s">
        <v>30</v>
      </c>
      <c r="C186" s="1">
        <v>12</v>
      </c>
    </row>
    <row r="187" spans="1:3" ht="14">
      <c r="A187" s="1">
        <v>90031500</v>
      </c>
      <c r="B187" s="27" t="s">
        <v>30</v>
      </c>
      <c r="C187" s="1">
        <v>13</v>
      </c>
    </row>
    <row r="188" spans="1:3" ht="16">
      <c r="A188" s="1">
        <v>90018600</v>
      </c>
      <c r="B188" s="24" t="s">
        <v>31</v>
      </c>
      <c r="C188" s="1">
        <v>24</v>
      </c>
    </row>
    <row r="189" spans="1:3" ht="14">
      <c r="A189" s="1">
        <v>60031000</v>
      </c>
      <c r="B189" s="27" t="s">
        <v>30</v>
      </c>
      <c r="C189" s="1">
        <v>14</v>
      </c>
    </row>
    <row r="190" spans="1:3" ht="14">
      <c r="A190" s="1">
        <v>60031600</v>
      </c>
      <c r="B190" s="27" t="s">
        <v>30</v>
      </c>
      <c r="C190" s="1">
        <v>15</v>
      </c>
    </row>
    <row r="191" spans="1:3" ht="14">
      <c r="A191" s="1">
        <v>70031501</v>
      </c>
      <c r="B191" s="27" t="s">
        <v>30</v>
      </c>
      <c r="C191" s="1">
        <v>16</v>
      </c>
    </row>
    <row r="192" spans="1:3" ht="14">
      <c r="A192" s="1">
        <v>70031500</v>
      </c>
      <c r="B192" s="27" t="s">
        <v>30</v>
      </c>
      <c r="C192" s="1">
        <v>17</v>
      </c>
    </row>
    <row r="193" spans="1:26" ht="14">
      <c r="A193" s="1">
        <v>80031400</v>
      </c>
      <c r="B193" s="27" t="s">
        <v>30</v>
      </c>
      <c r="C193" s="1">
        <v>18</v>
      </c>
    </row>
    <row r="194" spans="1:26" ht="14">
      <c r="A194" s="1">
        <v>80031200</v>
      </c>
      <c r="B194" s="27" t="s">
        <v>30</v>
      </c>
      <c r="C194" s="1">
        <v>19</v>
      </c>
    </row>
    <row r="195" spans="1:26" ht="13">
      <c r="A195" s="15" t="s">
        <v>32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">
      <c r="A196" s="10">
        <v>90033000</v>
      </c>
      <c r="B196" s="27" t="s">
        <v>30</v>
      </c>
      <c r="C196" s="1">
        <v>20</v>
      </c>
    </row>
    <row r="197" spans="1:26" ht="16">
      <c r="A197" s="10">
        <v>90029500</v>
      </c>
      <c r="B197" s="18" t="s">
        <v>19</v>
      </c>
      <c r="C197" s="1">
        <v>9</v>
      </c>
    </row>
    <row r="198" spans="1:26" ht="16">
      <c r="A198" s="10">
        <v>90029300</v>
      </c>
      <c r="B198" s="18" t="s">
        <v>19</v>
      </c>
      <c r="C198" s="1">
        <v>10</v>
      </c>
    </row>
    <row r="199" spans="1:26" ht="14">
      <c r="A199" s="10">
        <v>90031200</v>
      </c>
      <c r="B199" s="27" t="s">
        <v>30</v>
      </c>
      <c r="C199" s="1">
        <v>21</v>
      </c>
    </row>
    <row r="200" spans="1:26" ht="14">
      <c r="A200" s="10">
        <v>90027300</v>
      </c>
      <c r="B200" s="27" t="s">
        <v>30</v>
      </c>
      <c r="C200" s="1">
        <v>22</v>
      </c>
    </row>
    <row r="201" spans="1:26" ht="16">
      <c r="A201" s="10">
        <v>90030300</v>
      </c>
      <c r="B201" s="14" t="s">
        <v>33</v>
      </c>
      <c r="C201" s="1">
        <v>1</v>
      </c>
    </row>
    <row r="202" spans="1:26" ht="16">
      <c r="A202" s="10">
        <v>90024000</v>
      </c>
      <c r="B202" s="28" t="s">
        <v>34</v>
      </c>
      <c r="C202" s="1">
        <v>24</v>
      </c>
    </row>
    <row r="203" spans="1:26" ht="16">
      <c r="A203" s="10">
        <v>90024300</v>
      </c>
      <c r="B203" s="28" t="s">
        <v>34</v>
      </c>
      <c r="C203" s="1">
        <v>25</v>
      </c>
    </row>
    <row r="204" spans="1:26" ht="16">
      <c r="A204" s="1">
        <v>60016000</v>
      </c>
      <c r="B204" s="24" t="s">
        <v>27</v>
      </c>
      <c r="C204" s="1">
        <v>1</v>
      </c>
    </row>
    <row r="205" spans="1:26" ht="16">
      <c r="A205" s="11">
        <v>60016100</v>
      </c>
      <c r="B205" s="24" t="s">
        <v>27</v>
      </c>
      <c r="C205" s="1">
        <v>2</v>
      </c>
    </row>
    <row r="206" spans="1:26" ht="16">
      <c r="A206" s="1">
        <v>60015701</v>
      </c>
      <c r="B206" s="24" t="s">
        <v>27</v>
      </c>
      <c r="C206" s="1">
        <v>3</v>
      </c>
    </row>
    <row r="207" spans="1:26" ht="16">
      <c r="A207" s="2">
        <v>60016200</v>
      </c>
      <c r="B207" s="24" t="s">
        <v>27</v>
      </c>
      <c r="C207" s="1">
        <v>4</v>
      </c>
    </row>
    <row r="208" spans="1:26" ht="16">
      <c r="A208" s="1">
        <v>70015900</v>
      </c>
      <c r="B208" s="24" t="s">
        <v>27</v>
      </c>
      <c r="C208" s="1">
        <v>5</v>
      </c>
    </row>
    <row r="209" spans="1:26" ht="16">
      <c r="A209" s="1">
        <v>70015702</v>
      </c>
      <c r="B209" s="24" t="s">
        <v>27</v>
      </c>
      <c r="C209" s="1">
        <v>6</v>
      </c>
    </row>
    <row r="210" spans="1:26" ht="16">
      <c r="A210" s="1">
        <v>70016000</v>
      </c>
      <c r="B210" s="24" t="s">
        <v>27</v>
      </c>
      <c r="C210" s="1">
        <v>7</v>
      </c>
    </row>
    <row r="211" spans="1:26" ht="16">
      <c r="A211" s="1">
        <v>70015700</v>
      </c>
      <c r="B211" s="24" t="s">
        <v>27</v>
      </c>
      <c r="C211" s="1">
        <v>8</v>
      </c>
    </row>
    <row r="212" spans="1:26" ht="16">
      <c r="A212" s="1">
        <v>80016000</v>
      </c>
      <c r="B212" s="24" t="s">
        <v>27</v>
      </c>
      <c r="C212" s="1">
        <v>9</v>
      </c>
    </row>
    <row r="213" spans="1:26" ht="16">
      <c r="A213" s="1">
        <v>90016500</v>
      </c>
      <c r="B213" s="24" t="s">
        <v>27</v>
      </c>
      <c r="C213" s="1">
        <v>10</v>
      </c>
    </row>
    <row r="214" spans="1:26" ht="16">
      <c r="A214" s="10">
        <v>90027000</v>
      </c>
      <c r="B214" s="22" t="s">
        <v>25</v>
      </c>
      <c r="C214" s="1">
        <v>21</v>
      </c>
    </row>
    <row r="215" spans="1:26" ht="16">
      <c r="A215" s="10">
        <v>90030600</v>
      </c>
      <c r="B215" s="14" t="s">
        <v>33</v>
      </c>
      <c r="C215" s="1">
        <v>2</v>
      </c>
    </row>
    <row r="216" spans="1:26" ht="16">
      <c r="A216" s="2">
        <v>60016500</v>
      </c>
      <c r="B216" s="24" t="s">
        <v>27</v>
      </c>
      <c r="C216" s="1">
        <v>11</v>
      </c>
    </row>
    <row r="217" spans="1:26" ht="16">
      <c r="A217" s="4">
        <v>60015700</v>
      </c>
      <c r="B217" s="24" t="s">
        <v>27</v>
      </c>
      <c r="C217" s="1">
        <v>12</v>
      </c>
    </row>
    <row r="218" spans="1:26" ht="16">
      <c r="A218" s="11">
        <v>70016600</v>
      </c>
      <c r="B218" s="24" t="s">
        <v>27</v>
      </c>
      <c r="C218" s="1">
        <v>13</v>
      </c>
    </row>
    <row r="219" spans="1:26" ht="16">
      <c r="A219" s="1">
        <v>70015701</v>
      </c>
      <c r="B219" s="24" t="s">
        <v>27</v>
      </c>
      <c r="C219" s="1">
        <v>14</v>
      </c>
    </row>
    <row r="220" spans="1:26" ht="13">
      <c r="A220" s="15" t="s">
        <v>35</v>
      </c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6">
      <c r="A221" s="1">
        <v>90017900</v>
      </c>
      <c r="B221" s="24" t="s">
        <v>31</v>
      </c>
      <c r="C221" s="1">
        <v>1</v>
      </c>
    </row>
    <row r="222" spans="1:26" ht="16">
      <c r="A222" s="1">
        <v>90018400</v>
      </c>
      <c r="B222" s="24" t="s">
        <v>31</v>
      </c>
      <c r="C222" s="1">
        <v>2</v>
      </c>
    </row>
    <row r="223" spans="1:26" ht="16">
      <c r="A223" s="13">
        <v>90018500</v>
      </c>
      <c r="B223" s="24" t="s">
        <v>31</v>
      </c>
      <c r="C223" s="1">
        <v>3</v>
      </c>
    </row>
    <row r="224" spans="1:26" ht="16">
      <c r="A224" s="1">
        <v>90032200</v>
      </c>
      <c r="B224" s="24" t="s">
        <v>31</v>
      </c>
      <c r="C224" s="1">
        <v>25</v>
      </c>
    </row>
    <row r="225" spans="1:3" ht="16">
      <c r="A225" s="29">
        <v>90032900</v>
      </c>
      <c r="B225" s="22" t="s">
        <v>25</v>
      </c>
      <c r="C225" s="1">
        <v>22</v>
      </c>
    </row>
    <row r="226" spans="1:3" ht="16">
      <c r="A226" s="14">
        <v>70018400</v>
      </c>
      <c r="B226" s="24" t="s">
        <v>31</v>
      </c>
      <c r="C226" s="1">
        <v>4</v>
      </c>
    </row>
    <row r="227" spans="1:3" ht="16">
      <c r="A227" s="14">
        <v>70017901</v>
      </c>
      <c r="B227" s="24" t="s">
        <v>31</v>
      </c>
      <c r="C227" s="1">
        <v>5</v>
      </c>
    </row>
    <row r="228" spans="1:3" ht="16">
      <c r="A228" s="1">
        <v>70017301</v>
      </c>
      <c r="B228" s="24" t="s">
        <v>31</v>
      </c>
      <c r="C228" s="1">
        <v>6</v>
      </c>
    </row>
    <row r="229" spans="1:3" ht="16">
      <c r="A229" s="1">
        <v>70017500</v>
      </c>
      <c r="B229" s="24" t="s">
        <v>31</v>
      </c>
      <c r="C229" s="1">
        <v>7</v>
      </c>
    </row>
    <row r="230" spans="1:3" ht="16">
      <c r="A230" s="1">
        <v>70017501</v>
      </c>
      <c r="B230" s="24" t="s">
        <v>31</v>
      </c>
      <c r="C230" s="1">
        <v>8</v>
      </c>
    </row>
    <row r="231" spans="1:3" ht="16">
      <c r="A231" s="11">
        <v>70017900</v>
      </c>
      <c r="B231" s="24" t="s">
        <v>31</v>
      </c>
      <c r="C231" s="1">
        <v>9</v>
      </c>
    </row>
    <row r="232" spans="1:3" ht="16">
      <c r="A232" s="1">
        <v>80018400</v>
      </c>
      <c r="B232" s="24" t="s">
        <v>31</v>
      </c>
      <c r="C232" s="1">
        <v>10</v>
      </c>
    </row>
    <row r="233" spans="1:3" ht="16">
      <c r="A233" s="1">
        <v>80017500</v>
      </c>
      <c r="B233" s="24" t="s">
        <v>31</v>
      </c>
      <c r="C233" s="1">
        <v>11</v>
      </c>
    </row>
    <row r="234" spans="1:3" ht="16">
      <c r="A234" s="1">
        <v>80017900</v>
      </c>
      <c r="B234" s="24" t="s">
        <v>31</v>
      </c>
      <c r="C234" s="1">
        <v>12</v>
      </c>
    </row>
    <row r="235" spans="1:3" ht="16">
      <c r="A235" s="1">
        <v>90018000</v>
      </c>
      <c r="B235" s="24" t="s">
        <v>31</v>
      </c>
      <c r="C235" s="1">
        <v>13</v>
      </c>
    </row>
    <row r="236" spans="1:3" ht="16">
      <c r="A236" s="12">
        <v>90018100</v>
      </c>
      <c r="B236" s="24" t="s">
        <v>31</v>
      </c>
      <c r="C236" s="1">
        <v>14</v>
      </c>
    </row>
    <row r="237" spans="1:3" ht="16">
      <c r="A237" s="7">
        <v>70017300</v>
      </c>
      <c r="B237" s="24" t="s">
        <v>31</v>
      </c>
      <c r="C237" s="1">
        <v>15</v>
      </c>
    </row>
    <row r="238" spans="1:3" ht="16">
      <c r="A238" s="1">
        <v>70018100</v>
      </c>
      <c r="B238" s="24" t="s">
        <v>31</v>
      </c>
      <c r="C238" s="1">
        <v>16</v>
      </c>
    </row>
    <row r="239" spans="1:3" ht="16">
      <c r="A239" s="1">
        <v>70018000</v>
      </c>
      <c r="B239" s="24" t="s">
        <v>31</v>
      </c>
      <c r="C239" s="1">
        <v>17</v>
      </c>
    </row>
    <row r="240" spans="1:3" ht="16">
      <c r="A240" s="7">
        <v>70018300</v>
      </c>
      <c r="B240" s="24" t="s">
        <v>31</v>
      </c>
      <c r="C240" s="1">
        <v>18</v>
      </c>
    </row>
    <row r="241" spans="1:26" ht="16">
      <c r="A241" s="13">
        <v>80018000</v>
      </c>
      <c r="B241" s="24" t="s">
        <v>31</v>
      </c>
      <c r="C241" s="1">
        <v>19</v>
      </c>
    </row>
    <row r="242" spans="1:26" ht="16">
      <c r="A242" s="13">
        <v>80018100</v>
      </c>
      <c r="B242" s="24" t="s">
        <v>31</v>
      </c>
      <c r="C242" s="1">
        <v>20</v>
      </c>
    </row>
    <row r="243" spans="1:26" ht="13">
      <c r="A243" s="15" t="s">
        <v>36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6">
      <c r="A244" s="30">
        <v>90023900</v>
      </c>
      <c r="B244" s="28" t="s">
        <v>34</v>
      </c>
      <c r="C244" s="1">
        <v>1</v>
      </c>
    </row>
    <row r="245" spans="1:26" ht="16">
      <c r="A245" s="30">
        <v>90024200</v>
      </c>
      <c r="B245" s="28" t="s">
        <v>34</v>
      </c>
      <c r="C245" s="1">
        <v>2</v>
      </c>
    </row>
    <row r="246" spans="1:26" ht="16">
      <c r="A246" s="30">
        <v>90024700</v>
      </c>
      <c r="B246" s="28" t="s">
        <v>34</v>
      </c>
      <c r="C246" s="1">
        <v>3</v>
      </c>
    </row>
    <row r="247" spans="1:26" ht="16">
      <c r="A247" s="30">
        <v>90024600</v>
      </c>
      <c r="B247" s="28" t="s">
        <v>34</v>
      </c>
      <c r="C247" s="1">
        <v>4</v>
      </c>
    </row>
    <row r="248" spans="1:26" ht="16">
      <c r="A248" s="30">
        <v>90034100</v>
      </c>
      <c r="B248" s="31" t="s">
        <v>37</v>
      </c>
      <c r="C248" s="1">
        <v>1</v>
      </c>
    </row>
    <row r="249" spans="1:26" ht="24">
      <c r="A249" s="30">
        <v>90030100</v>
      </c>
      <c r="B249" s="32" t="s">
        <v>33</v>
      </c>
      <c r="C249" s="1">
        <v>3</v>
      </c>
    </row>
    <row r="250" spans="1:26" ht="24">
      <c r="A250" s="30">
        <v>90030400</v>
      </c>
      <c r="B250" s="32" t="s">
        <v>33</v>
      </c>
      <c r="C250" s="1">
        <v>4</v>
      </c>
    </row>
    <row r="251" spans="1:26" ht="24">
      <c r="A251" s="30">
        <v>90030200</v>
      </c>
      <c r="B251" s="32" t="s">
        <v>33</v>
      </c>
      <c r="C251" s="1">
        <v>5</v>
      </c>
    </row>
    <row r="252" spans="1:26" ht="16">
      <c r="A252" s="1">
        <v>60024800</v>
      </c>
      <c r="B252" s="28" t="s">
        <v>34</v>
      </c>
      <c r="C252" s="1">
        <v>5</v>
      </c>
    </row>
    <row r="253" spans="1:26" ht="16">
      <c r="A253" s="1">
        <v>60024200</v>
      </c>
      <c r="B253" s="28" t="s">
        <v>34</v>
      </c>
      <c r="C253" s="1">
        <v>6</v>
      </c>
    </row>
    <row r="254" spans="1:26" ht="16">
      <c r="A254" s="4">
        <v>60023800</v>
      </c>
      <c r="B254" s="28" t="s">
        <v>34</v>
      </c>
      <c r="C254" s="1">
        <v>7</v>
      </c>
    </row>
    <row r="255" spans="1:26" ht="16">
      <c r="A255" s="4">
        <v>70024300</v>
      </c>
      <c r="B255" s="28" t="s">
        <v>34</v>
      </c>
      <c r="C255" s="1">
        <v>8</v>
      </c>
    </row>
    <row r="256" spans="1:26" ht="16">
      <c r="A256" s="1">
        <v>70024600</v>
      </c>
      <c r="B256" s="28" t="s">
        <v>34</v>
      </c>
      <c r="C256" s="1">
        <v>9</v>
      </c>
    </row>
    <row r="257" spans="1:3" ht="16">
      <c r="A257" s="1">
        <v>70024800</v>
      </c>
      <c r="B257" s="28" t="s">
        <v>34</v>
      </c>
      <c r="C257" s="1">
        <v>10</v>
      </c>
    </row>
    <row r="258" spans="1:3" ht="16">
      <c r="A258" s="1">
        <v>70024200</v>
      </c>
      <c r="B258" s="28" t="s">
        <v>34</v>
      </c>
      <c r="C258" s="1">
        <v>11</v>
      </c>
    </row>
    <row r="259" spans="1:3" ht="16">
      <c r="A259" s="1">
        <v>80024701</v>
      </c>
      <c r="B259" s="28" t="s">
        <v>34</v>
      </c>
      <c r="C259" s="1">
        <v>12</v>
      </c>
    </row>
    <row r="260" spans="1:3" ht="16">
      <c r="A260" s="1">
        <v>80024200</v>
      </c>
      <c r="B260" s="28" t="s">
        <v>34</v>
      </c>
      <c r="C260" s="1">
        <v>13</v>
      </c>
    </row>
    <row r="261" spans="1:3" ht="16">
      <c r="A261" s="1">
        <v>60024000</v>
      </c>
      <c r="B261" s="28" t="s">
        <v>34</v>
      </c>
      <c r="C261" s="1">
        <v>14</v>
      </c>
    </row>
    <row r="262" spans="1:3" ht="16">
      <c r="A262" s="1">
        <v>24500</v>
      </c>
      <c r="B262" s="28" t="s">
        <v>34</v>
      </c>
      <c r="C262" s="1">
        <v>15</v>
      </c>
    </row>
    <row r="263" spans="1:3" ht="16">
      <c r="A263" s="1">
        <v>24400</v>
      </c>
      <c r="B263" s="28" t="s">
        <v>34</v>
      </c>
      <c r="C263" s="1">
        <v>16</v>
      </c>
    </row>
    <row r="264" spans="1:3" ht="16">
      <c r="A264" s="1">
        <v>24100</v>
      </c>
      <c r="B264" s="28" t="s">
        <v>34</v>
      </c>
      <c r="C264" s="1">
        <v>17</v>
      </c>
    </row>
    <row r="265" spans="1:3" ht="16">
      <c r="A265" s="4">
        <v>60024100</v>
      </c>
      <c r="B265" s="28" t="s">
        <v>34</v>
      </c>
      <c r="C265" s="1">
        <v>18</v>
      </c>
    </row>
    <row r="266" spans="1:3" ht="16">
      <c r="A266" s="1">
        <v>60024300</v>
      </c>
      <c r="B266" s="28" t="s">
        <v>34</v>
      </c>
      <c r="C266" s="1">
        <v>19</v>
      </c>
    </row>
    <row r="267" spans="1:3" ht="16">
      <c r="A267" s="4">
        <v>70024500</v>
      </c>
      <c r="B267" s="28" t="s">
        <v>34</v>
      </c>
      <c r="C267" s="1">
        <v>20</v>
      </c>
    </row>
    <row r="268" spans="1:3" ht="16">
      <c r="A268" s="1">
        <v>70024400</v>
      </c>
      <c r="B268" s="28" t="s">
        <v>34</v>
      </c>
      <c r="C268" s="1">
        <v>21</v>
      </c>
    </row>
    <row r="269" spans="1:3" ht="16">
      <c r="A269" s="4">
        <v>80024700</v>
      </c>
      <c r="B269" s="28" t="s">
        <v>34</v>
      </c>
      <c r="C269" s="1">
        <v>22</v>
      </c>
    </row>
    <row r="270" spans="1:3" ht="16">
      <c r="A270" s="1">
        <v>80023800</v>
      </c>
      <c r="B270" s="28" t="s">
        <v>34</v>
      </c>
      <c r="C270" s="1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I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1" max="1" width="21.1640625" customWidth="1"/>
    <col min="5" max="5" width="17" customWidth="1"/>
    <col min="6" max="6" width="16.1640625" customWidth="1"/>
    <col min="7" max="7" width="17.6640625" customWidth="1"/>
    <col min="8" max="8" width="18.1640625" customWidth="1"/>
    <col min="9" max="9" width="24" customWidth="1"/>
    <col min="10" max="10" width="20.6640625" customWidth="1"/>
    <col min="12" max="12" width="31.6640625" customWidth="1"/>
    <col min="13" max="13" width="45.83203125" customWidth="1"/>
    <col min="22" max="22" width="23.1640625" customWidth="1"/>
    <col min="32" max="32" width="26.6640625" customWidth="1"/>
    <col min="33" max="35" width="13.6640625" customWidth="1"/>
  </cols>
  <sheetData>
    <row r="1" spans="1:35" ht="21">
      <c r="A1" s="39"/>
      <c r="B1" s="40"/>
      <c r="C1" s="40"/>
      <c r="D1" s="40">
        <v>64</v>
      </c>
      <c r="E1" s="40">
        <v>37</v>
      </c>
      <c r="F1" s="40">
        <v>63</v>
      </c>
      <c r="G1" s="40">
        <v>38</v>
      </c>
      <c r="H1" s="40">
        <v>39</v>
      </c>
      <c r="I1" s="40">
        <v>45</v>
      </c>
      <c r="J1" s="40">
        <v>60</v>
      </c>
      <c r="K1" s="40"/>
      <c r="M1" s="40"/>
      <c r="P1" s="1" t="s">
        <v>89</v>
      </c>
    </row>
    <row r="2" spans="1:35" ht="21">
      <c r="A2" s="39"/>
      <c r="B2" s="40" t="s">
        <v>90</v>
      </c>
      <c r="C2" s="40" t="s">
        <v>91</v>
      </c>
      <c r="D2" s="40" t="s">
        <v>345</v>
      </c>
      <c r="E2" s="40" t="s">
        <v>346</v>
      </c>
      <c r="F2" s="40" t="s">
        <v>274</v>
      </c>
      <c r="G2" s="40" t="s">
        <v>275</v>
      </c>
      <c r="H2" s="40" t="s">
        <v>314</v>
      </c>
      <c r="I2" s="40" t="s">
        <v>315</v>
      </c>
      <c r="J2" s="40" t="s">
        <v>276</v>
      </c>
      <c r="K2" s="40" t="s">
        <v>103</v>
      </c>
      <c r="L2" s="1" t="s">
        <v>104</v>
      </c>
      <c r="M2" s="40" t="s">
        <v>105</v>
      </c>
      <c r="P2" s="1" t="s">
        <v>93</v>
      </c>
      <c r="Q2" s="1" t="s">
        <v>106</v>
      </c>
      <c r="R2" s="1" t="s">
        <v>107</v>
      </c>
      <c r="S2" s="1" t="s">
        <v>108</v>
      </c>
      <c r="T2" s="1" t="s">
        <v>109</v>
      </c>
      <c r="U2" s="1" t="s">
        <v>110</v>
      </c>
      <c r="V2" s="1" t="s">
        <v>111</v>
      </c>
      <c r="W2" s="1" t="s">
        <v>112</v>
      </c>
      <c r="X2" s="1" t="s">
        <v>113</v>
      </c>
      <c r="Y2" s="1" t="s">
        <v>114</v>
      </c>
      <c r="Z2" s="1" t="s">
        <v>91</v>
      </c>
      <c r="AA2" s="1" t="s">
        <v>94</v>
      </c>
      <c r="AB2" s="1" t="s">
        <v>95</v>
      </c>
      <c r="AC2" s="1"/>
      <c r="AD2" s="1" t="s">
        <v>115</v>
      </c>
      <c r="AE2" s="1"/>
      <c r="AF2" s="1" t="s">
        <v>116</v>
      </c>
      <c r="AG2" s="1" t="s">
        <v>117</v>
      </c>
      <c r="AH2" s="1" t="s">
        <v>3</v>
      </c>
      <c r="AI2" s="1" t="s">
        <v>2</v>
      </c>
    </row>
    <row r="3" spans="1:35" ht="21">
      <c r="A3" s="200" t="s">
        <v>118</v>
      </c>
      <c r="B3" s="201">
        <v>17300</v>
      </c>
      <c r="C3" s="201">
        <v>5</v>
      </c>
      <c r="D3" s="202"/>
      <c r="E3" s="203">
        <v>5</v>
      </c>
      <c r="F3" s="203"/>
      <c r="G3" s="202"/>
      <c r="H3" s="204"/>
      <c r="I3" s="204"/>
      <c r="J3" s="204"/>
      <c r="K3" s="213"/>
      <c r="L3" s="205" t="s">
        <v>488</v>
      </c>
      <c r="M3" s="240" t="s">
        <v>489</v>
      </c>
      <c r="N3" s="1" t="str">
        <f t="shared" ref="N3:N34" si="0">IF(O3=1,P3&amp;"-10","")</f>
        <v/>
      </c>
      <c r="W3" s="51"/>
      <c r="AD3" s="33" t="str">
        <f t="shared" ref="AD3:AD37" si="1">IF(P3&lt;&gt;"",P3&amp;"-10","")</f>
        <v/>
      </c>
    </row>
    <row r="4" spans="1:35" ht="21">
      <c r="A4" s="200" t="s">
        <v>123</v>
      </c>
      <c r="B4" s="201">
        <v>17500</v>
      </c>
      <c r="C4" s="201">
        <v>5</v>
      </c>
      <c r="D4" s="216"/>
      <c r="E4" s="203">
        <v>5</v>
      </c>
      <c r="F4" s="217"/>
      <c r="G4" s="216"/>
      <c r="H4" s="204"/>
      <c r="I4" s="204"/>
      <c r="J4" s="204"/>
      <c r="K4" s="213"/>
      <c r="L4" s="205" t="s">
        <v>488</v>
      </c>
      <c r="M4" s="237"/>
      <c r="N4" s="1" t="str">
        <f t="shared" si="0"/>
        <v/>
      </c>
      <c r="AD4" s="33" t="str">
        <f t="shared" si="1"/>
        <v/>
      </c>
    </row>
    <row r="5" spans="1:35" ht="21">
      <c r="A5" s="200" t="s">
        <v>126</v>
      </c>
      <c r="B5" s="201">
        <v>17600</v>
      </c>
      <c r="C5" s="201">
        <v>5</v>
      </c>
      <c r="D5" s="216"/>
      <c r="E5" s="201">
        <v>5</v>
      </c>
      <c r="F5" s="201">
        <v>5</v>
      </c>
      <c r="G5" s="214" t="s">
        <v>283</v>
      </c>
      <c r="H5" s="204"/>
      <c r="I5" s="204"/>
      <c r="J5" s="204"/>
      <c r="K5" s="213"/>
      <c r="L5" s="205" t="s">
        <v>488</v>
      </c>
      <c r="M5" s="237"/>
      <c r="N5" s="1" t="str">
        <f t="shared" si="0"/>
        <v/>
      </c>
      <c r="AD5" s="33" t="str">
        <f t="shared" si="1"/>
        <v/>
      </c>
    </row>
    <row r="6" spans="1:35" ht="21">
      <c r="A6" s="63" t="s">
        <v>490</v>
      </c>
      <c r="B6" s="155">
        <v>17900</v>
      </c>
      <c r="C6" s="155">
        <v>5</v>
      </c>
      <c r="D6" s="178"/>
      <c r="E6" s="155">
        <v>6</v>
      </c>
      <c r="F6" s="139">
        <v>6</v>
      </c>
      <c r="G6" s="139"/>
      <c r="H6" s="64"/>
      <c r="I6" s="64"/>
      <c r="J6" s="64"/>
      <c r="K6" s="129"/>
      <c r="L6" s="156" t="s">
        <v>491</v>
      </c>
      <c r="M6" s="237"/>
      <c r="N6" s="1" t="str">
        <f t="shared" si="0"/>
        <v>90017900-10</v>
      </c>
      <c r="O6" s="1">
        <v>1</v>
      </c>
      <c r="P6" s="1">
        <v>90017900</v>
      </c>
      <c r="Q6" s="1" t="s">
        <v>122</v>
      </c>
      <c r="R6" s="1" t="s">
        <v>122</v>
      </c>
      <c r="S6" s="1" t="s">
        <v>122</v>
      </c>
      <c r="T6" s="1" t="s">
        <v>122</v>
      </c>
      <c r="U6" s="1" t="s">
        <v>295</v>
      </c>
      <c r="V6" s="1">
        <v>10000928</v>
      </c>
      <c r="W6" s="1" t="s">
        <v>378</v>
      </c>
      <c r="X6" s="1">
        <v>3</v>
      </c>
      <c r="Y6" s="1">
        <v>3</v>
      </c>
      <c r="Z6" s="1">
        <v>3</v>
      </c>
      <c r="AA6" s="1">
        <v>0.6</v>
      </c>
      <c r="AB6" s="1">
        <v>0.4</v>
      </c>
      <c r="AD6" s="33" t="str">
        <f t="shared" si="1"/>
        <v>90017900-10</v>
      </c>
      <c r="AF6" s="24" t="s">
        <v>31</v>
      </c>
      <c r="AG6" s="1">
        <v>1</v>
      </c>
      <c r="AH6" s="1"/>
      <c r="AI6" s="1"/>
    </row>
    <row r="7" spans="1:35" ht="21">
      <c r="A7" s="52" t="s">
        <v>130</v>
      </c>
      <c r="B7" s="174">
        <v>18200</v>
      </c>
      <c r="C7" s="174">
        <v>5</v>
      </c>
      <c r="D7" s="174">
        <v>5</v>
      </c>
      <c r="E7" s="207">
        <v>5</v>
      </c>
      <c r="F7" s="207">
        <v>5</v>
      </c>
      <c r="G7" s="174" t="s">
        <v>283</v>
      </c>
      <c r="H7" s="67"/>
      <c r="I7" s="67"/>
      <c r="J7" s="67"/>
      <c r="K7" s="168"/>
      <c r="L7" s="161" t="s">
        <v>125</v>
      </c>
      <c r="M7" s="237"/>
      <c r="N7" s="1" t="str">
        <f t="shared" si="0"/>
        <v/>
      </c>
      <c r="AD7" s="33" t="str">
        <f t="shared" si="1"/>
        <v/>
      </c>
    </row>
    <row r="8" spans="1:35" ht="21">
      <c r="A8" s="120" t="s">
        <v>133</v>
      </c>
      <c r="B8" s="153">
        <v>18300</v>
      </c>
      <c r="C8" s="153">
        <v>5</v>
      </c>
      <c r="D8" s="171"/>
      <c r="E8" s="172">
        <v>5</v>
      </c>
      <c r="F8" s="181"/>
      <c r="G8" s="153"/>
      <c r="H8" s="122"/>
      <c r="I8" s="122"/>
      <c r="J8" s="122"/>
      <c r="K8" s="17"/>
      <c r="L8" s="15" t="s">
        <v>55</v>
      </c>
      <c r="M8" s="237"/>
      <c r="N8" s="1" t="str">
        <f t="shared" si="0"/>
        <v/>
      </c>
      <c r="AD8" s="33" t="str">
        <f t="shared" si="1"/>
        <v/>
      </c>
    </row>
    <row r="9" spans="1:35" ht="21">
      <c r="A9" s="63" t="s">
        <v>136</v>
      </c>
      <c r="B9" s="155">
        <v>18400</v>
      </c>
      <c r="C9" s="155">
        <v>5</v>
      </c>
      <c r="D9" s="178"/>
      <c r="E9" s="155">
        <v>6</v>
      </c>
      <c r="F9" s="155">
        <v>6</v>
      </c>
      <c r="G9" s="108"/>
      <c r="H9" s="64"/>
      <c r="I9" s="64"/>
      <c r="J9" s="64"/>
      <c r="K9" s="129"/>
      <c r="L9" s="156" t="s">
        <v>491</v>
      </c>
      <c r="M9" s="237"/>
      <c r="N9" s="1" t="str">
        <f t="shared" si="0"/>
        <v>90018400-10</v>
      </c>
      <c r="O9" s="1">
        <v>1</v>
      </c>
      <c r="P9" s="1">
        <v>90018400</v>
      </c>
      <c r="Q9" s="1" t="s">
        <v>122</v>
      </c>
      <c r="R9" s="1" t="s">
        <v>122</v>
      </c>
      <c r="S9" s="1" t="s">
        <v>122</v>
      </c>
      <c r="T9" s="1" t="s">
        <v>122</v>
      </c>
      <c r="U9" s="1" t="s">
        <v>295</v>
      </c>
      <c r="V9" s="1">
        <v>10000928</v>
      </c>
      <c r="W9" s="1" t="s">
        <v>378</v>
      </c>
      <c r="X9" s="1">
        <v>3</v>
      </c>
      <c r="Y9" s="1">
        <v>3</v>
      </c>
      <c r="Z9" s="1">
        <v>3</v>
      </c>
      <c r="AA9" s="1">
        <v>0.7</v>
      </c>
      <c r="AB9" s="1">
        <v>0.3</v>
      </c>
      <c r="AD9" s="33" t="str">
        <f t="shared" si="1"/>
        <v>90018400-10</v>
      </c>
      <c r="AF9" s="24" t="s">
        <v>31</v>
      </c>
      <c r="AG9" s="1">
        <v>2</v>
      </c>
      <c r="AH9" s="1"/>
      <c r="AI9" s="1"/>
    </row>
    <row r="10" spans="1:35" ht="21">
      <c r="A10" s="63" t="s">
        <v>138</v>
      </c>
      <c r="B10" s="155">
        <v>18500</v>
      </c>
      <c r="C10" s="155">
        <v>5</v>
      </c>
      <c r="D10" s="178"/>
      <c r="E10" s="155">
        <v>6</v>
      </c>
      <c r="F10" s="139"/>
      <c r="G10" s="155">
        <v>6</v>
      </c>
      <c r="H10" s="64"/>
      <c r="I10" s="64"/>
      <c r="J10" s="64"/>
      <c r="K10" s="129"/>
      <c r="L10" s="156" t="s">
        <v>492</v>
      </c>
      <c r="M10" s="237"/>
      <c r="N10" s="1" t="str">
        <f t="shared" si="0"/>
        <v>90018500-10</v>
      </c>
      <c r="O10" s="1">
        <v>1</v>
      </c>
      <c r="P10" s="13">
        <v>90018500</v>
      </c>
      <c r="Q10" s="1" t="s">
        <v>122</v>
      </c>
      <c r="R10" s="1" t="s">
        <v>122</v>
      </c>
      <c r="U10" s="1" t="s">
        <v>122</v>
      </c>
      <c r="V10" s="1">
        <v>10000895</v>
      </c>
      <c r="W10" s="218">
        <v>44734</v>
      </c>
      <c r="AA10" s="1">
        <v>0.7</v>
      </c>
      <c r="AB10" s="1">
        <v>0.3</v>
      </c>
      <c r="AD10" s="33" t="str">
        <f t="shared" si="1"/>
        <v>90018500-10</v>
      </c>
      <c r="AF10" s="24" t="s">
        <v>31</v>
      </c>
      <c r="AG10" s="1">
        <v>3</v>
      </c>
      <c r="AH10" s="1"/>
      <c r="AI10" s="1"/>
    </row>
    <row r="11" spans="1:35" ht="29.25" customHeight="1">
      <c r="A11" s="130" t="s">
        <v>418</v>
      </c>
      <c r="B11" s="130">
        <v>32200</v>
      </c>
      <c r="C11" s="130">
        <v>5</v>
      </c>
      <c r="D11" s="130">
        <v>6</v>
      </c>
      <c r="E11" s="131"/>
      <c r="F11" s="219">
        <v>6</v>
      </c>
      <c r="G11" s="220"/>
      <c r="H11" s="219"/>
      <c r="I11" s="131"/>
      <c r="J11" s="131"/>
      <c r="K11" s="132"/>
      <c r="L11" s="132" t="s">
        <v>493</v>
      </c>
      <c r="M11" s="44"/>
      <c r="N11" s="1" t="str">
        <f t="shared" si="0"/>
        <v>90032200-10</v>
      </c>
      <c r="O11" s="1">
        <v>1</v>
      </c>
      <c r="P11" s="1">
        <v>90032200</v>
      </c>
      <c r="Q11" s="1" t="s">
        <v>122</v>
      </c>
      <c r="R11" s="1" t="s">
        <v>122</v>
      </c>
      <c r="U11" s="1" t="s">
        <v>122</v>
      </c>
      <c r="V11" s="1">
        <v>10000895</v>
      </c>
      <c r="W11" s="218">
        <v>44735</v>
      </c>
      <c r="X11" s="1">
        <v>3</v>
      </c>
      <c r="AA11" s="1">
        <v>0.7</v>
      </c>
      <c r="AB11" s="1">
        <v>0.3</v>
      </c>
      <c r="AD11" s="33" t="str">
        <f t="shared" si="1"/>
        <v>90032200-10</v>
      </c>
      <c r="AF11" s="24" t="s">
        <v>31</v>
      </c>
      <c r="AG11" s="1">
        <v>25</v>
      </c>
      <c r="AH11" s="1"/>
      <c r="AI11" s="1"/>
    </row>
    <row r="12" spans="1:35" ht="26.25" customHeight="1">
      <c r="A12" s="130" t="s">
        <v>425</v>
      </c>
      <c r="B12" s="130">
        <v>32900</v>
      </c>
      <c r="C12" s="130">
        <v>5</v>
      </c>
      <c r="D12" s="130">
        <v>6</v>
      </c>
      <c r="E12" s="131"/>
      <c r="F12" s="219">
        <v>6</v>
      </c>
      <c r="G12" s="220"/>
      <c r="H12" s="219"/>
      <c r="I12" s="131"/>
      <c r="J12" s="131"/>
      <c r="K12" s="132"/>
      <c r="L12" s="132" t="s">
        <v>494</v>
      </c>
      <c r="M12" s="44"/>
      <c r="N12" s="1" t="str">
        <f t="shared" si="0"/>
        <v>90032900-10</v>
      </c>
      <c r="O12" s="1">
        <v>1</v>
      </c>
      <c r="P12" s="29">
        <v>90032900</v>
      </c>
      <c r="Q12" s="1" t="s">
        <v>122</v>
      </c>
      <c r="R12" s="1" t="s">
        <v>122</v>
      </c>
      <c r="U12" s="1" t="s">
        <v>295</v>
      </c>
      <c r="V12" s="1">
        <v>10000928</v>
      </c>
      <c r="W12" s="1" t="s">
        <v>495</v>
      </c>
      <c r="X12" s="1">
        <v>3</v>
      </c>
      <c r="Y12" s="1">
        <v>3</v>
      </c>
      <c r="Z12" s="1">
        <v>3</v>
      </c>
      <c r="AA12" s="1">
        <v>0.7</v>
      </c>
      <c r="AB12" s="1">
        <v>0.3</v>
      </c>
      <c r="AD12" s="33" t="str">
        <f t="shared" si="1"/>
        <v>90032900-10</v>
      </c>
      <c r="AF12" s="22" t="s">
        <v>25</v>
      </c>
      <c r="AG12" s="1">
        <v>22</v>
      </c>
      <c r="AH12" s="1"/>
      <c r="AI12" s="1"/>
    </row>
    <row r="13" spans="1:35" ht="21">
      <c r="A13" s="76"/>
      <c r="B13" s="78"/>
      <c r="C13" s="78"/>
      <c r="D13" s="78"/>
      <c r="E13" s="78"/>
      <c r="F13" s="221"/>
      <c r="G13" s="222"/>
      <c r="H13" s="221"/>
      <c r="I13" s="78"/>
      <c r="J13" s="78"/>
      <c r="K13" s="90"/>
      <c r="L13" s="90" t="s">
        <v>496</v>
      </c>
      <c r="M13" s="44"/>
      <c r="N13" s="1" t="str">
        <f t="shared" si="0"/>
        <v/>
      </c>
      <c r="AD13" s="33" t="str">
        <f t="shared" si="1"/>
        <v/>
      </c>
    </row>
    <row r="14" spans="1:35" ht="21">
      <c r="A14" s="76"/>
      <c r="B14" s="78"/>
      <c r="C14" s="78"/>
      <c r="D14" s="78"/>
      <c r="E14" s="78"/>
      <c r="F14" s="221"/>
      <c r="G14" s="221"/>
      <c r="H14" s="221"/>
      <c r="I14" s="78"/>
      <c r="J14" s="78"/>
      <c r="K14" s="90"/>
      <c r="L14" s="160"/>
      <c r="M14" s="44"/>
      <c r="N14" s="1" t="str">
        <f t="shared" si="0"/>
        <v/>
      </c>
      <c r="AD14" s="33" t="str">
        <f t="shared" si="1"/>
        <v/>
      </c>
    </row>
    <row r="15" spans="1:35" ht="21">
      <c r="A15" s="76" t="s">
        <v>142</v>
      </c>
      <c r="B15" s="76" t="s">
        <v>497</v>
      </c>
      <c r="C15" s="78"/>
      <c r="D15" s="78"/>
      <c r="E15" s="78"/>
      <c r="F15" s="221">
        <v>5</v>
      </c>
      <c r="G15" s="222"/>
      <c r="H15" s="221">
        <v>5</v>
      </c>
      <c r="I15" s="78"/>
      <c r="J15" s="78"/>
      <c r="K15" s="90" t="s">
        <v>297</v>
      </c>
      <c r="L15" s="160"/>
      <c r="M15" s="44"/>
      <c r="N15" s="1" t="str">
        <f t="shared" si="0"/>
        <v>70018400-10</v>
      </c>
      <c r="O15" s="1">
        <v>1</v>
      </c>
      <c r="P15" s="14">
        <v>70018400</v>
      </c>
      <c r="Q15" s="1" t="s">
        <v>122</v>
      </c>
      <c r="R15" s="1" t="s">
        <v>122</v>
      </c>
      <c r="U15" s="223" t="s">
        <v>293</v>
      </c>
      <c r="V15" s="1">
        <v>10000771</v>
      </c>
      <c r="X15" s="1">
        <v>3</v>
      </c>
      <c r="Y15" s="1">
        <v>3</v>
      </c>
      <c r="Z15" s="1">
        <v>3</v>
      </c>
      <c r="AA15" s="1">
        <v>0.7</v>
      </c>
      <c r="AB15" s="1">
        <v>0.3</v>
      </c>
      <c r="AD15" s="33" t="str">
        <f t="shared" si="1"/>
        <v>70018400-10</v>
      </c>
      <c r="AF15" s="24" t="s">
        <v>31</v>
      </c>
      <c r="AG15" s="1">
        <v>4</v>
      </c>
      <c r="AH15" s="1"/>
      <c r="AI15" s="1"/>
    </row>
    <row r="16" spans="1:35" ht="21">
      <c r="A16" s="76" t="s">
        <v>172</v>
      </c>
      <c r="B16" s="76" t="s">
        <v>497</v>
      </c>
      <c r="C16" s="78"/>
      <c r="D16" s="78"/>
      <c r="E16" s="78"/>
      <c r="F16" s="222"/>
      <c r="G16" s="221">
        <v>5</v>
      </c>
      <c r="H16" s="221">
        <v>6</v>
      </c>
      <c r="I16" s="78"/>
      <c r="J16" s="78"/>
      <c r="K16" s="90" t="s">
        <v>297</v>
      </c>
      <c r="L16" s="160"/>
      <c r="M16" s="44"/>
      <c r="N16" s="1" t="str">
        <f t="shared" si="0"/>
        <v>70017901-10</v>
      </c>
      <c r="O16" s="1">
        <v>1</v>
      </c>
      <c r="P16" s="14">
        <v>70017901</v>
      </c>
      <c r="Q16" s="1" t="s">
        <v>122</v>
      </c>
      <c r="R16" s="1" t="s">
        <v>122</v>
      </c>
      <c r="V16" s="1">
        <v>10000754</v>
      </c>
      <c r="W16" s="51">
        <v>44736</v>
      </c>
      <c r="X16" s="1">
        <v>3</v>
      </c>
      <c r="Y16" s="1">
        <v>3</v>
      </c>
      <c r="Z16" s="1">
        <v>3</v>
      </c>
      <c r="AA16" s="1">
        <v>0.7</v>
      </c>
      <c r="AB16" s="1">
        <v>0.3</v>
      </c>
      <c r="AD16" s="33" t="str">
        <f t="shared" si="1"/>
        <v>70017901-10</v>
      </c>
      <c r="AF16" s="24" t="s">
        <v>31</v>
      </c>
      <c r="AG16" s="1">
        <v>5</v>
      </c>
      <c r="AH16" s="1"/>
      <c r="AI16" s="1"/>
    </row>
    <row r="17" spans="1:35" ht="21">
      <c r="A17" s="76" t="s">
        <v>143</v>
      </c>
      <c r="B17" s="76" t="s">
        <v>296</v>
      </c>
      <c r="C17" s="78"/>
      <c r="D17" s="78"/>
      <c r="E17" s="78"/>
      <c r="F17" s="221">
        <v>5</v>
      </c>
      <c r="G17" s="221"/>
      <c r="H17" s="221">
        <v>6</v>
      </c>
      <c r="I17" s="78"/>
      <c r="J17" s="78"/>
      <c r="K17" s="90" t="s">
        <v>297</v>
      </c>
      <c r="L17" s="160"/>
      <c r="M17" s="44"/>
      <c r="N17" s="1" t="str">
        <f t="shared" si="0"/>
        <v>70017301-10</v>
      </c>
      <c r="O17" s="1">
        <v>1</v>
      </c>
      <c r="P17" s="1">
        <v>70017301</v>
      </c>
      <c r="Q17" s="1" t="s">
        <v>122</v>
      </c>
      <c r="R17" s="1" t="s">
        <v>122</v>
      </c>
      <c r="T17" s="21"/>
      <c r="U17" s="1" t="s">
        <v>319</v>
      </c>
      <c r="V17" s="1" t="s">
        <v>498</v>
      </c>
      <c r="W17" s="1" t="s">
        <v>499</v>
      </c>
      <c r="X17" s="1">
        <v>3</v>
      </c>
      <c r="Y17" s="1">
        <v>3</v>
      </c>
      <c r="Z17" s="1">
        <v>3</v>
      </c>
      <c r="AA17" s="1">
        <v>0.6</v>
      </c>
      <c r="AB17" s="1">
        <v>0.4</v>
      </c>
      <c r="AC17" s="1"/>
      <c r="AD17" s="33" t="str">
        <f t="shared" si="1"/>
        <v>70017301-10</v>
      </c>
      <c r="AF17" s="24" t="s">
        <v>31</v>
      </c>
      <c r="AG17" s="1">
        <v>6</v>
      </c>
      <c r="AH17" s="1"/>
      <c r="AI17" s="1"/>
    </row>
    <row r="18" spans="1:35" ht="21">
      <c r="A18" s="76" t="s">
        <v>160</v>
      </c>
      <c r="B18" s="76" t="s">
        <v>299</v>
      </c>
      <c r="C18" s="78"/>
      <c r="D18" s="78"/>
      <c r="E18" s="78"/>
      <c r="F18" s="76"/>
      <c r="G18" s="76">
        <v>5</v>
      </c>
      <c r="H18" s="76"/>
      <c r="I18" s="76">
        <v>5</v>
      </c>
      <c r="J18" s="78"/>
      <c r="K18" s="90" t="s">
        <v>297</v>
      </c>
      <c r="L18" s="160"/>
      <c r="N18" s="1" t="str">
        <f t="shared" si="0"/>
        <v>70017500-10</v>
      </c>
      <c r="O18" s="1">
        <v>1</v>
      </c>
      <c r="P18" s="1">
        <v>70017500</v>
      </c>
      <c r="Q18" s="1" t="s">
        <v>122</v>
      </c>
      <c r="R18" s="1" t="s">
        <v>122</v>
      </c>
      <c r="U18" s="1" t="s">
        <v>319</v>
      </c>
      <c r="V18" s="1">
        <v>10000885</v>
      </c>
      <c r="W18" s="81">
        <v>44736</v>
      </c>
      <c r="X18" s="1">
        <v>3</v>
      </c>
      <c r="Y18" s="1">
        <v>3</v>
      </c>
      <c r="Z18" s="1">
        <v>3</v>
      </c>
      <c r="AA18" s="1">
        <v>0.7</v>
      </c>
      <c r="AB18" s="1">
        <v>0.3</v>
      </c>
      <c r="AD18" s="33" t="str">
        <f t="shared" si="1"/>
        <v>70017500-10</v>
      </c>
      <c r="AF18" s="24" t="s">
        <v>31</v>
      </c>
      <c r="AG18" s="1">
        <v>7</v>
      </c>
      <c r="AH18" s="1"/>
      <c r="AI18" s="1"/>
    </row>
    <row r="19" spans="1:35" ht="21">
      <c r="A19" s="76" t="s">
        <v>177</v>
      </c>
      <c r="B19" s="221" t="s">
        <v>313</v>
      </c>
      <c r="C19" s="78"/>
      <c r="D19" s="78"/>
      <c r="E19" s="78"/>
      <c r="F19" s="78"/>
      <c r="G19" s="76">
        <v>5</v>
      </c>
      <c r="H19" s="76"/>
      <c r="I19" s="76">
        <v>6</v>
      </c>
      <c r="J19" s="78"/>
      <c r="K19" s="90" t="s">
        <v>297</v>
      </c>
      <c r="L19" s="160"/>
      <c r="N19" s="1" t="str">
        <f t="shared" si="0"/>
        <v>70017501-10</v>
      </c>
      <c r="O19" s="1">
        <v>1</v>
      </c>
      <c r="P19" s="1">
        <v>70017501</v>
      </c>
      <c r="Q19" s="1" t="s">
        <v>122</v>
      </c>
      <c r="R19" s="1" t="s">
        <v>122</v>
      </c>
      <c r="U19" s="103" t="s">
        <v>122</v>
      </c>
      <c r="V19" s="1">
        <v>10000885</v>
      </c>
      <c r="W19" s="81">
        <v>44736</v>
      </c>
      <c r="AA19" s="1">
        <v>0.7</v>
      </c>
      <c r="AB19" s="1">
        <v>0.3</v>
      </c>
      <c r="AD19" s="33" t="str">
        <f t="shared" si="1"/>
        <v>70017501-10</v>
      </c>
      <c r="AF19" s="24" t="s">
        <v>31</v>
      </c>
      <c r="AG19" s="1">
        <v>8</v>
      </c>
      <c r="AH19" s="1"/>
      <c r="AI19" s="1"/>
    </row>
    <row r="20" spans="1:35" ht="21">
      <c r="A20" s="76" t="s">
        <v>179</v>
      </c>
      <c r="B20" s="76" t="s">
        <v>500</v>
      </c>
      <c r="C20" s="78"/>
      <c r="D20" s="78"/>
      <c r="E20" s="78"/>
      <c r="F20" s="76">
        <v>5</v>
      </c>
      <c r="G20" s="78"/>
      <c r="H20" s="78"/>
      <c r="I20" s="76">
        <v>6</v>
      </c>
      <c r="J20" s="78"/>
      <c r="K20" s="90" t="s">
        <v>297</v>
      </c>
      <c r="L20" s="160"/>
      <c r="N20" s="1" t="str">
        <f t="shared" si="0"/>
        <v>70017900-10</v>
      </c>
      <c r="O20" s="1">
        <v>1</v>
      </c>
      <c r="P20" s="11">
        <v>70017900</v>
      </c>
      <c r="Q20" s="1" t="s">
        <v>122</v>
      </c>
      <c r="R20" s="1" t="s">
        <v>122</v>
      </c>
      <c r="S20" s="103" t="s">
        <v>122</v>
      </c>
      <c r="T20" s="103" t="s">
        <v>122</v>
      </c>
      <c r="U20" s="103" t="s">
        <v>195</v>
      </c>
      <c r="V20" s="1">
        <v>10001627</v>
      </c>
      <c r="W20" s="218">
        <v>44734</v>
      </c>
      <c r="X20" s="1">
        <v>3</v>
      </c>
      <c r="Y20" s="1">
        <v>3</v>
      </c>
      <c r="Z20" s="1">
        <v>3</v>
      </c>
      <c r="AA20" s="1">
        <v>0.7</v>
      </c>
      <c r="AB20" s="1">
        <v>0.3</v>
      </c>
      <c r="AD20" s="33" t="str">
        <f t="shared" si="1"/>
        <v>70017900-10</v>
      </c>
      <c r="AF20" s="24" t="s">
        <v>31</v>
      </c>
      <c r="AG20" s="1">
        <v>9</v>
      </c>
      <c r="AH20" s="1"/>
      <c r="AI20" s="1"/>
    </row>
    <row r="21" spans="1:35" ht="21">
      <c r="A21" s="76" t="s">
        <v>181</v>
      </c>
      <c r="B21" s="76" t="s">
        <v>308</v>
      </c>
      <c r="C21" s="78"/>
      <c r="D21" s="78"/>
      <c r="E21" s="78"/>
      <c r="F21" s="78"/>
      <c r="G21" s="76">
        <v>5</v>
      </c>
      <c r="H21" s="78"/>
      <c r="I21" s="76"/>
      <c r="J21" s="76">
        <v>4</v>
      </c>
      <c r="K21" s="90" t="s">
        <v>297</v>
      </c>
      <c r="L21" s="160"/>
      <c r="N21" s="1" t="str">
        <f t="shared" si="0"/>
        <v>80018400-10</v>
      </c>
      <c r="O21" s="1">
        <v>1</v>
      </c>
      <c r="P21" s="1">
        <v>80018400</v>
      </c>
      <c r="Q21" s="1" t="s">
        <v>122</v>
      </c>
      <c r="R21" s="1" t="s">
        <v>122</v>
      </c>
      <c r="V21" s="1" t="s">
        <v>374</v>
      </c>
      <c r="W21" s="81">
        <v>44730</v>
      </c>
      <c r="X21" s="1">
        <v>3</v>
      </c>
      <c r="Y21" s="1">
        <v>8</v>
      </c>
      <c r="Z21" s="1">
        <v>3</v>
      </c>
      <c r="AA21" s="1">
        <v>0.7</v>
      </c>
      <c r="AB21" s="1">
        <v>0.3</v>
      </c>
      <c r="AC21" s="1"/>
      <c r="AD21" s="33" t="str">
        <f t="shared" si="1"/>
        <v>80018400-10</v>
      </c>
      <c r="AF21" s="24" t="s">
        <v>31</v>
      </c>
      <c r="AG21" s="1">
        <v>10</v>
      </c>
      <c r="AH21" s="1"/>
      <c r="AI21" s="1"/>
    </row>
    <row r="22" spans="1:35" ht="21">
      <c r="A22" s="76" t="s">
        <v>222</v>
      </c>
      <c r="B22" s="76" t="s">
        <v>501</v>
      </c>
      <c r="C22" s="78"/>
      <c r="D22" s="78"/>
      <c r="E22" s="78"/>
      <c r="F22" s="78"/>
      <c r="G22" s="76">
        <v>5</v>
      </c>
      <c r="H22" s="78"/>
      <c r="I22" s="78"/>
      <c r="J22" s="76">
        <v>5</v>
      </c>
      <c r="K22" s="90" t="s">
        <v>297</v>
      </c>
      <c r="L22" s="160"/>
      <c r="N22" s="1" t="str">
        <f t="shared" si="0"/>
        <v>80017500-10</v>
      </c>
      <c r="O22" s="1">
        <v>1</v>
      </c>
      <c r="P22" s="1">
        <v>80017500</v>
      </c>
      <c r="Q22" s="1" t="s">
        <v>122</v>
      </c>
      <c r="R22" s="1" t="s">
        <v>122</v>
      </c>
      <c r="U22" s="1" t="s">
        <v>122</v>
      </c>
      <c r="V22" s="1">
        <v>10000885</v>
      </c>
      <c r="W22" s="81">
        <v>44730</v>
      </c>
      <c r="X22" s="1">
        <v>3</v>
      </c>
      <c r="Y22" s="1">
        <v>3</v>
      </c>
      <c r="Z22" s="1">
        <v>3</v>
      </c>
      <c r="AA22" s="1">
        <v>0.7</v>
      </c>
      <c r="AB22" s="1">
        <v>0.3</v>
      </c>
      <c r="AC22" s="1"/>
      <c r="AD22" s="33" t="str">
        <f t="shared" si="1"/>
        <v>80017500-10</v>
      </c>
      <c r="AF22" s="24" t="s">
        <v>31</v>
      </c>
      <c r="AG22" s="1">
        <v>11</v>
      </c>
      <c r="AH22" s="1"/>
      <c r="AI22" s="1"/>
    </row>
    <row r="23" spans="1:35" ht="21">
      <c r="A23" s="76" t="s">
        <v>246</v>
      </c>
      <c r="B23" s="76" t="s">
        <v>501</v>
      </c>
      <c r="C23" s="78"/>
      <c r="D23" s="78"/>
      <c r="E23" s="78"/>
      <c r="F23" s="76">
        <v>5</v>
      </c>
      <c r="G23" s="76"/>
      <c r="H23" s="78"/>
      <c r="I23" s="78"/>
      <c r="J23" s="76">
        <v>6</v>
      </c>
      <c r="K23" s="90" t="s">
        <v>297</v>
      </c>
      <c r="L23" s="160"/>
      <c r="N23" s="1" t="str">
        <f t="shared" si="0"/>
        <v>80017900-10</v>
      </c>
      <c r="O23" s="1">
        <v>1</v>
      </c>
      <c r="P23" s="1">
        <v>80017900</v>
      </c>
      <c r="Q23" s="1" t="s">
        <v>122</v>
      </c>
      <c r="R23" s="1" t="s">
        <v>122</v>
      </c>
      <c r="U23" s="1" t="s">
        <v>122</v>
      </c>
      <c r="V23" s="1">
        <v>10000885</v>
      </c>
      <c r="W23" s="81">
        <v>44730</v>
      </c>
      <c r="X23" s="1">
        <v>3</v>
      </c>
      <c r="Y23" s="1">
        <v>3</v>
      </c>
      <c r="Z23" s="1">
        <v>3</v>
      </c>
      <c r="AA23" s="1">
        <v>0.8</v>
      </c>
      <c r="AB23" s="1">
        <v>0.2</v>
      </c>
      <c r="AC23" s="1"/>
      <c r="AD23" s="33" t="str">
        <f t="shared" si="1"/>
        <v>80017900-10</v>
      </c>
      <c r="AF23" s="24" t="s">
        <v>31</v>
      </c>
      <c r="AG23" s="1">
        <v>12</v>
      </c>
      <c r="AH23" s="1"/>
      <c r="AI23" s="1"/>
    </row>
    <row r="24" spans="1:35" ht="21">
      <c r="A24" s="39"/>
      <c r="B24" s="39"/>
      <c r="C24" s="39"/>
      <c r="D24" s="39"/>
      <c r="E24" s="39"/>
      <c r="F24" s="39"/>
      <c r="G24" s="39"/>
      <c r="H24" s="39"/>
      <c r="I24" s="39"/>
      <c r="J24" s="39"/>
      <c r="M24" s="44"/>
      <c r="N24" s="1" t="str">
        <f t="shared" si="0"/>
        <v/>
      </c>
      <c r="AD24" s="33" t="str">
        <f t="shared" si="1"/>
        <v/>
      </c>
    </row>
    <row r="25" spans="1:35" ht="21">
      <c r="A25" s="40" t="s">
        <v>137</v>
      </c>
      <c r="B25" s="39"/>
      <c r="C25" s="39"/>
      <c r="D25" s="39"/>
      <c r="E25" s="39"/>
      <c r="F25" s="39"/>
      <c r="G25" s="39"/>
      <c r="H25" s="39"/>
      <c r="I25" s="39"/>
      <c r="J25" s="39"/>
      <c r="N25" s="1" t="str">
        <f t="shared" si="0"/>
        <v/>
      </c>
      <c r="AD25" s="33" t="str">
        <f t="shared" si="1"/>
        <v/>
      </c>
    </row>
    <row r="26" spans="1:35" ht="21">
      <c r="A26" s="63" t="s">
        <v>502</v>
      </c>
      <c r="B26" s="63">
        <v>18000</v>
      </c>
      <c r="C26" s="63">
        <v>3</v>
      </c>
      <c r="D26" s="64"/>
      <c r="E26" s="63">
        <v>6</v>
      </c>
      <c r="F26" s="63"/>
      <c r="G26" s="64"/>
      <c r="H26" s="64"/>
      <c r="I26" s="64"/>
      <c r="J26" s="64"/>
      <c r="K26" s="129"/>
      <c r="L26" s="156" t="s">
        <v>503</v>
      </c>
      <c r="M26" s="240" t="s">
        <v>504</v>
      </c>
      <c r="N26" s="1" t="str">
        <f t="shared" si="0"/>
        <v>90018000-10</v>
      </c>
      <c r="O26" s="1">
        <v>1</v>
      </c>
      <c r="P26" s="1">
        <v>90018000</v>
      </c>
      <c r="Q26" s="1" t="s">
        <v>122</v>
      </c>
      <c r="R26" s="1" t="s">
        <v>122</v>
      </c>
      <c r="S26" s="1" t="s">
        <v>122</v>
      </c>
      <c r="T26" s="1" t="s">
        <v>122</v>
      </c>
      <c r="U26" s="1" t="s">
        <v>295</v>
      </c>
      <c r="V26" s="1">
        <v>10000928</v>
      </c>
      <c r="W26" s="1" t="s">
        <v>378</v>
      </c>
      <c r="AA26" s="1">
        <v>1</v>
      </c>
      <c r="AD26" s="33" t="str">
        <f t="shared" si="1"/>
        <v>90018000-10</v>
      </c>
      <c r="AF26" s="24" t="s">
        <v>31</v>
      </c>
      <c r="AG26" s="1">
        <v>13</v>
      </c>
      <c r="AH26" s="1">
        <v>30</v>
      </c>
      <c r="AI26" s="1">
        <v>70</v>
      </c>
    </row>
    <row r="27" spans="1:35" ht="21">
      <c r="A27" s="63" t="s">
        <v>505</v>
      </c>
      <c r="B27" s="63">
        <v>18100</v>
      </c>
      <c r="C27" s="63">
        <v>3</v>
      </c>
      <c r="D27" s="64"/>
      <c r="E27" s="63">
        <v>5</v>
      </c>
      <c r="F27" s="64"/>
      <c r="G27" s="64"/>
      <c r="H27" s="64"/>
      <c r="I27" s="64"/>
      <c r="J27" s="64"/>
      <c r="K27" s="129"/>
      <c r="L27" s="156" t="s">
        <v>503</v>
      </c>
      <c r="M27" s="237"/>
      <c r="N27" s="1" t="str">
        <f t="shared" si="0"/>
        <v>90018100-10</v>
      </c>
      <c r="O27" s="1">
        <v>1</v>
      </c>
      <c r="P27" s="29">
        <v>90018100</v>
      </c>
      <c r="Q27" s="1" t="s">
        <v>122</v>
      </c>
      <c r="R27" s="1" t="s">
        <v>122</v>
      </c>
      <c r="S27" s="1" t="s">
        <v>122</v>
      </c>
      <c r="T27" s="1" t="s">
        <v>122</v>
      </c>
      <c r="U27" s="1" t="s">
        <v>295</v>
      </c>
      <c r="V27" s="1">
        <v>10000928</v>
      </c>
      <c r="W27" s="1" t="s">
        <v>506</v>
      </c>
      <c r="AA27" s="1">
        <v>1</v>
      </c>
      <c r="AD27" s="33" t="str">
        <f t="shared" si="1"/>
        <v>90018100-10</v>
      </c>
      <c r="AF27" s="24" t="s">
        <v>31</v>
      </c>
      <c r="AG27" s="1">
        <v>14</v>
      </c>
      <c r="AH27" s="1">
        <v>30</v>
      </c>
      <c r="AI27" s="1">
        <v>70</v>
      </c>
    </row>
    <row r="28" spans="1:35" ht="21">
      <c r="A28" s="200" t="s">
        <v>273</v>
      </c>
      <c r="B28" s="200">
        <v>18600</v>
      </c>
      <c r="C28" s="200">
        <v>3</v>
      </c>
      <c r="D28" s="204"/>
      <c r="E28" s="200">
        <v>6</v>
      </c>
      <c r="F28" s="204"/>
      <c r="G28" s="204"/>
      <c r="H28" s="204"/>
      <c r="I28" s="204"/>
      <c r="J28" s="204"/>
      <c r="K28" s="213"/>
      <c r="L28" s="205" t="s">
        <v>507</v>
      </c>
      <c r="M28" s="237"/>
      <c r="N28" s="1" t="str">
        <f t="shared" si="0"/>
        <v/>
      </c>
      <c r="P28" s="224"/>
      <c r="AD28" s="33" t="str">
        <f t="shared" si="1"/>
        <v/>
      </c>
    </row>
    <row r="29" spans="1:35" ht="21">
      <c r="A29" s="76" t="s">
        <v>306</v>
      </c>
      <c r="B29" s="76" t="s">
        <v>294</v>
      </c>
      <c r="C29" s="78"/>
      <c r="D29" s="78"/>
      <c r="E29" s="78"/>
      <c r="F29" s="76"/>
      <c r="G29" s="78"/>
      <c r="H29" s="76">
        <v>5</v>
      </c>
      <c r="I29" s="78"/>
      <c r="J29" s="78"/>
      <c r="K29" s="1" t="s">
        <v>297</v>
      </c>
      <c r="N29" s="1" t="str">
        <f t="shared" si="0"/>
        <v>70017300-10</v>
      </c>
      <c r="O29" s="1">
        <v>1</v>
      </c>
      <c r="P29" s="224">
        <v>70017300</v>
      </c>
      <c r="Q29" s="1" t="s">
        <v>122</v>
      </c>
      <c r="R29" s="1" t="s">
        <v>122</v>
      </c>
      <c r="U29" s="1" t="s">
        <v>122</v>
      </c>
      <c r="V29" s="1">
        <v>10000913</v>
      </c>
      <c r="AA29" s="1">
        <v>1</v>
      </c>
      <c r="AD29" s="33" t="str">
        <f t="shared" si="1"/>
        <v>70017300-10</v>
      </c>
      <c r="AF29" s="24" t="s">
        <v>31</v>
      </c>
      <c r="AG29" s="1">
        <v>15</v>
      </c>
      <c r="AH29" s="1">
        <v>35</v>
      </c>
      <c r="AI29" s="1">
        <v>50</v>
      </c>
    </row>
    <row r="30" spans="1:35" ht="21">
      <c r="A30" s="76" t="s">
        <v>307</v>
      </c>
      <c r="B30" s="76" t="s">
        <v>501</v>
      </c>
      <c r="C30" s="78"/>
      <c r="D30" s="78"/>
      <c r="E30" s="78"/>
      <c r="F30" s="78"/>
      <c r="G30" s="76"/>
      <c r="H30" s="76">
        <v>6</v>
      </c>
      <c r="I30" s="78"/>
      <c r="J30" s="78"/>
      <c r="K30" s="1" t="s">
        <v>297</v>
      </c>
      <c r="N30" s="1" t="str">
        <f t="shared" si="0"/>
        <v>70018100-10</v>
      </c>
      <c r="O30" s="1">
        <v>1</v>
      </c>
      <c r="P30" s="143">
        <v>70018100</v>
      </c>
      <c r="Q30" s="1" t="s">
        <v>122</v>
      </c>
      <c r="R30" s="1" t="s">
        <v>122</v>
      </c>
      <c r="U30" s="1" t="s">
        <v>122</v>
      </c>
      <c r="V30" s="1" t="s">
        <v>508</v>
      </c>
      <c r="W30" s="81">
        <v>44730</v>
      </c>
      <c r="X30" s="1">
        <v>9</v>
      </c>
      <c r="Y30" s="1"/>
      <c r="Z30" s="1"/>
      <c r="AA30" s="1">
        <v>1</v>
      </c>
      <c r="AC30" s="1"/>
      <c r="AD30" s="33" t="str">
        <f t="shared" si="1"/>
        <v>70018100-10</v>
      </c>
      <c r="AF30" s="24" t="s">
        <v>31</v>
      </c>
      <c r="AG30" s="1">
        <v>16</v>
      </c>
      <c r="AH30" s="1">
        <v>30</v>
      </c>
      <c r="AI30" s="1">
        <v>90</v>
      </c>
    </row>
    <row r="31" spans="1:35" ht="21">
      <c r="A31" s="76" t="s">
        <v>309</v>
      </c>
      <c r="B31" s="76" t="s">
        <v>501</v>
      </c>
      <c r="C31" s="78"/>
      <c r="D31" s="78"/>
      <c r="E31" s="78"/>
      <c r="F31" s="78"/>
      <c r="G31" s="78"/>
      <c r="H31" s="76"/>
      <c r="I31" s="76">
        <v>5</v>
      </c>
      <c r="J31" s="78"/>
      <c r="K31" s="1" t="s">
        <v>297</v>
      </c>
      <c r="N31" s="1" t="str">
        <f t="shared" si="0"/>
        <v>70018000-10</v>
      </c>
      <c r="O31" s="1">
        <v>1</v>
      </c>
      <c r="P31" s="1">
        <v>70018000</v>
      </c>
      <c r="Q31" s="1" t="s">
        <v>122</v>
      </c>
      <c r="R31" s="1" t="s">
        <v>122</v>
      </c>
      <c r="U31" s="1" t="s">
        <v>122</v>
      </c>
      <c r="V31" s="1">
        <v>10000885</v>
      </c>
      <c r="W31" s="81">
        <v>44730</v>
      </c>
      <c r="X31" s="1">
        <v>8</v>
      </c>
      <c r="AA31" s="1">
        <v>1</v>
      </c>
      <c r="AC31" s="1"/>
      <c r="AD31" s="33" t="str">
        <f t="shared" si="1"/>
        <v>70018000-10</v>
      </c>
      <c r="AF31" s="24" t="s">
        <v>31</v>
      </c>
      <c r="AG31" s="1">
        <v>17</v>
      </c>
      <c r="AH31" s="1">
        <v>35</v>
      </c>
      <c r="AI31" s="1">
        <v>70</v>
      </c>
    </row>
    <row r="32" spans="1:35" ht="21">
      <c r="A32" s="76" t="s">
        <v>312</v>
      </c>
      <c r="B32" s="76" t="s">
        <v>294</v>
      </c>
      <c r="C32" s="78"/>
      <c r="D32" s="78"/>
      <c r="E32" s="78"/>
      <c r="F32" s="78"/>
      <c r="G32" s="78"/>
      <c r="H32" s="78"/>
      <c r="I32" s="76">
        <v>6</v>
      </c>
      <c r="J32" s="78"/>
      <c r="K32" s="1" t="s">
        <v>297</v>
      </c>
      <c r="N32" s="1" t="str">
        <f t="shared" si="0"/>
        <v>70018300-10</v>
      </c>
      <c r="O32" s="1">
        <v>1</v>
      </c>
      <c r="P32" s="224">
        <v>70018300</v>
      </c>
      <c r="Q32" s="1" t="s">
        <v>122</v>
      </c>
      <c r="R32" s="1" t="s">
        <v>122</v>
      </c>
      <c r="U32" s="1" t="s">
        <v>122</v>
      </c>
      <c r="V32" s="1">
        <v>10000895</v>
      </c>
      <c r="X32" s="1">
        <v>3</v>
      </c>
      <c r="Z32" s="1">
        <v>3</v>
      </c>
      <c r="AA32" s="1">
        <v>1</v>
      </c>
      <c r="AD32" s="33" t="str">
        <f t="shared" si="1"/>
        <v>70018300-10</v>
      </c>
      <c r="AF32" s="24" t="s">
        <v>31</v>
      </c>
      <c r="AG32" s="1">
        <v>18</v>
      </c>
      <c r="AH32" s="1">
        <v>30</v>
      </c>
      <c r="AI32" s="1">
        <v>60</v>
      </c>
    </row>
    <row r="33" spans="1:35" ht="21">
      <c r="A33" s="76" t="s">
        <v>341</v>
      </c>
      <c r="B33" s="76" t="s">
        <v>497</v>
      </c>
      <c r="C33" s="78"/>
      <c r="D33" s="78"/>
      <c r="E33" s="78"/>
      <c r="F33" s="78"/>
      <c r="G33" s="78"/>
      <c r="H33" s="78"/>
      <c r="I33" s="78"/>
      <c r="J33" s="79">
        <v>5</v>
      </c>
      <c r="K33" s="1" t="s">
        <v>297</v>
      </c>
      <c r="N33" s="1" t="str">
        <f t="shared" si="0"/>
        <v>80018000-10</v>
      </c>
      <c r="O33" s="1">
        <v>1</v>
      </c>
      <c r="P33" s="225">
        <v>80018000</v>
      </c>
      <c r="Q33" s="1" t="s">
        <v>122</v>
      </c>
      <c r="R33" s="1" t="s">
        <v>122</v>
      </c>
      <c r="U33" s="1" t="s">
        <v>122</v>
      </c>
      <c r="V33" s="103" t="s">
        <v>509</v>
      </c>
      <c r="X33" s="1">
        <v>3</v>
      </c>
      <c r="Y33" s="1">
        <v>3</v>
      </c>
      <c r="Z33" s="1">
        <v>3</v>
      </c>
      <c r="AA33" s="1">
        <v>1</v>
      </c>
      <c r="AD33" s="33" t="str">
        <f t="shared" si="1"/>
        <v>80018000-10</v>
      </c>
      <c r="AF33" s="24" t="s">
        <v>31</v>
      </c>
      <c r="AG33" s="1">
        <v>19</v>
      </c>
      <c r="AH33" s="1">
        <v>30</v>
      </c>
      <c r="AI33" s="1">
        <v>65</v>
      </c>
    </row>
    <row r="34" spans="1:35" ht="21">
      <c r="A34" s="76" t="s">
        <v>342</v>
      </c>
      <c r="B34" s="76" t="s">
        <v>497</v>
      </c>
      <c r="C34" s="78"/>
      <c r="D34" s="78"/>
      <c r="E34" s="78"/>
      <c r="F34" s="78"/>
      <c r="G34" s="78"/>
      <c r="H34" s="78"/>
      <c r="I34" s="78"/>
      <c r="J34" s="79">
        <v>6</v>
      </c>
      <c r="K34" s="1" t="s">
        <v>297</v>
      </c>
      <c r="N34" s="1" t="str">
        <f t="shared" si="0"/>
        <v>80018100-10</v>
      </c>
      <c r="O34" s="1">
        <v>1</v>
      </c>
      <c r="P34" s="225">
        <v>80018100</v>
      </c>
      <c r="Q34" s="1" t="s">
        <v>122</v>
      </c>
      <c r="R34" s="1" t="s">
        <v>122</v>
      </c>
      <c r="U34" s="1" t="s">
        <v>122</v>
      </c>
      <c r="V34" s="103" t="s">
        <v>509</v>
      </c>
      <c r="Y34" s="1">
        <v>3</v>
      </c>
      <c r="Z34" s="1">
        <v>3</v>
      </c>
      <c r="AA34" s="1">
        <v>1</v>
      </c>
      <c r="AD34" s="33" t="str">
        <f t="shared" si="1"/>
        <v>80018100-10</v>
      </c>
      <c r="AF34" s="24" t="s">
        <v>31</v>
      </c>
      <c r="AG34" s="1">
        <v>20</v>
      </c>
      <c r="AH34" s="1">
        <v>35</v>
      </c>
      <c r="AI34" s="1">
        <v>150</v>
      </c>
    </row>
    <row r="35" spans="1:35" ht="16">
      <c r="A35" s="68"/>
      <c r="B35" s="68"/>
      <c r="C35" s="68"/>
      <c r="D35" s="68"/>
      <c r="E35" s="68"/>
      <c r="F35" s="68"/>
      <c r="G35" s="68"/>
      <c r="H35" s="68"/>
      <c r="I35" s="68"/>
      <c r="J35" s="68"/>
      <c r="AD35" s="33" t="str">
        <f t="shared" si="1"/>
        <v/>
      </c>
    </row>
    <row r="36" spans="1:35" ht="16">
      <c r="A36" s="68"/>
      <c r="B36" s="68"/>
      <c r="C36" s="68"/>
      <c r="D36" s="68"/>
      <c r="E36" s="68"/>
      <c r="F36" s="68"/>
      <c r="G36" s="68"/>
      <c r="H36" s="68"/>
      <c r="I36" s="68"/>
      <c r="J36" s="68"/>
      <c r="AD36" s="33" t="str">
        <f t="shared" si="1"/>
        <v/>
      </c>
    </row>
    <row r="37" spans="1:35" ht="21">
      <c r="A37" s="40" t="s">
        <v>96</v>
      </c>
      <c r="B37" s="42"/>
      <c r="C37" s="42"/>
      <c r="D37" s="42">
        <v>6</v>
      </c>
      <c r="E37" s="42">
        <v>6</v>
      </c>
      <c r="F37" s="42">
        <v>6</v>
      </c>
      <c r="G37" s="42">
        <v>6</v>
      </c>
      <c r="H37" s="42">
        <v>5</v>
      </c>
      <c r="I37" s="42">
        <v>5</v>
      </c>
      <c r="J37" s="42">
        <v>4</v>
      </c>
      <c r="AD37" s="33" t="str">
        <f t="shared" si="1"/>
        <v/>
      </c>
    </row>
    <row r="38" spans="1:35" ht="21">
      <c r="A38" s="40" t="s">
        <v>97</v>
      </c>
      <c r="B38" s="42"/>
      <c r="C38" s="42"/>
      <c r="D38" s="42">
        <v>6</v>
      </c>
      <c r="E38" s="42">
        <v>6</v>
      </c>
      <c r="F38" s="42">
        <v>6</v>
      </c>
      <c r="G38" s="42">
        <v>6</v>
      </c>
      <c r="H38" s="42">
        <v>6</v>
      </c>
      <c r="I38" s="42">
        <v>6</v>
      </c>
      <c r="J38" s="42">
        <v>6</v>
      </c>
    </row>
    <row r="41" spans="1:35" ht="13">
      <c r="D41" s="33" t="str">
        <f t="shared" ref="D41:J41" si="2">IF(AND(D3&gt;0, $P3 &gt;0),_xludf.textjoin("-",TRUE,$P3,D$1,D3),"")</f>
        <v/>
      </c>
      <c r="E41" s="33" t="str">
        <f t="shared" si="2"/>
        <v/>
      </c>
      <c r="F41" s="33" t="str">
        <f t="shared" si="2"/>
        <v/>
      </c>
      <c r="G41" s="33" t="str">
        <f t="shared" si="2"/>
        <v/>
      </c>
      <c r="H41" s="33" t="str">
        <f t="shared" si="2"/>
        <v/>
      </c>
      <c r="I41" s="33" t="str">
        <f t="shared" si="2"/>
        <v/>
      </c>
      <c r="J41" s="33" t="str">
        <f t="shared" si="2"/>
        <v/>
      </c>
      <c r="N41" s="70" t="s">
        <v>144</v>
      </c>
      <c r="O41" s="71"/>
      <c r="P41" s="71"/>
      <c r="Q41" s="71"/>
      <c r="R41" s="71"/>
      <c r="S41" s="71"/>
    </row>
    <row r="42" spans="1:35" ht="13">
      <c r="D42" s="33" t="str">
        <f t="shared" ref="D42:J42" si="3">IF(AND(D4&gt;0, $P4 &gt;0),_xludf.textjoin("-",TRUE,$P4,D$1,D4),"")</f>
        <v/>
      </c>
      <c r="E42" s="33" t="str">
        <f t="shared" si="3"/>
        <v/>
      </c>
      <c r="F42" s="33" t="str">
        <f t="shared" si="3"/>
        <v/>
      </c>
      <c r="G42" s="33" t="str">
        <f t="shared" si="3"/>
        <v/>
      </c>
      <c r="H42" s="33" t="str">
        <f t="shared" si="3"/>
        <v/>
      </c>
      <c r="I42" s="33" t="str">
        <f t="shared" si="3"/>
        <v/>
      </c>
      <c r="J42" s="33" t="str">
        <f t="shared" si="3"/>
        <v/>
      </c>
      <c r="N42" s="33" t="e">
        <f ca="1">_xludf.textjoin(",",TRUE,N3:N23)</f>
        <v>#NAME?</v>
      </c>
    </row>
    <row r="43" spans="1:35" ht="13">
      <c r="N43" s="33" t="e">
        <f ca="1">_xludf.textjoin(",",TRUE,N26:N34)</f>
        <v>#NAME?</v>
      </c>
    </row>
    <row r="45" spans="1:35" ht="13">
      <c r="N45" s="72" t="s">
        <v>57</v>
      </c>
      <c r="O45" s="73"/>
      <c r="P45" s="73"/>
      <c r="Q45" s="73"/>
      <c r="R45" s="73"/>
      <c r="S45" s="73"/>
    </row>
    <row r="46" spans="1:35" ht="13">
      <c r="N46" s="33" t="e">
        <f ca="1">_xludf.textjoin(",",TRUE,AD3:AD23)</f>
        <v>#NAME?</v>
      </c>
    </row>
    <row r="47" spans="1:35" ht="13">
      <c r="N47" s="33" t="e">
        <f ca="1">_xludf.textjoin(",",TRUE,AD26:AD40)</f>
        <v>#NAME?</v>
      </c>
    </row>
    <row r="74" spans="4:10" ht="13">
      <c r="D74" s="33" t="str">
        <f t="shared" ref="D74:J74" si="4">IF(AND(D36&gt;0, $P36 &gt;0),_xludf.textjoin("-",TRUE,$P36,D$1,D36),"")</f>
        <v/>
      </c>
      <c r="E74" s="33" t="str">
        <f t="shared" si="4"/>
        <v/>
      </c>
      <c r="F74" s="33" t="str">
        <f t="shared" si="4"/>
        <v/>
      </c>
      <c r="G74" s="33" t="str">
        <f t="shared" si="4"/>
        <v/>
      </c>
      <c r="H74" s="33" t="str">
        <f t="shared" si="4"/>
        <v/>
      </c>
      <c r="I74" s="33" t="str">
        <f t="shared" si="4"/>
        <v/>
      </c>
      <c r="J74" s="33" t="str">
        <f t="shared" si="4"/>
        <v/>
      </c>
    </row>
    <row r="75" spans="4:10" ht="13">
      <c r="D75" s="33" t="str">
        <f t="shared" ref="D75:J75" si="5">IF(AND(D37&gt;0, $P37 &gt;0),_xludf.textjoin("-",TRUE,$P37,D$1,D37),"")</f>
        <v/>
      </c>
      <c r="E75" s="33" t="str">
        <f t="shared" si="5"/>
        <v/>
      </c>
      <c r="F75" s="33" t="str">
        <f t="shared" si="5"/>
        <v/>
      </c>
      <c r="G75" s="33" t="str">
        <f t="shared" si="5"/>
        <v/>
      </c>
      <c r="H75" s="33" t="str">
        <f t="shared" si="5"/>
        <v/>
      </c>
      <c r="I75" s="33" t="str">
        <f t="shared" si="5"/>
        <v/>
      </c>
      <c r="J75" s="33" t="str">
        <f t="shared" si="5"/>
        <v/>
      </c>
    </row>
    <row r="76" spans="4:10" ht="13">
      <c r="D76" s="33" t="str">
        <f t="shared" ref="D76:J76" si="6">IF(AND(D38&gt;0, $P38 &gt;0),_xludf.textjoin("-",TRUE,$P38,D$1,D38),"")</f>
        <v/>
      </c>
      <c r="E76" s="33" t="str">
        <f t="shared" si="6"/>
        <v/>
      </c>
      <c r="F76" s="33" t="str">
        <f t="shared" si="6"/>
        <v/>
      </c>
      <c r="G76" s="33" t="str">
        <f t="shared" si="6"/>
        <v/>
      </c>
      <c r="H76" s="33" t="str">
        <f t="shared" si="6"/>
        <v/>
      </c>
      <c r="I76" s="33" t="str">
        <f t="shared" si="6"/>
        <v/>
      </c>
      <c r="J76" s="33" t="str">
        <f t="shared" si="6"/>
        <v/>
      </c>
    </row>
    <row r="77" spans="4:10" ht="13">
      <c r="D77" s="33" t="str">
        <f t="shared" ref="D77:J77" si="7">IF(AND(D39&gt;0, $P39 &gt;0),_xludf.textjoin("-",TRUE,$P39,D$1,D39),"")</f>
        <v/>
      </c>
      <c r="E77" s="33" t="str">
        <f t="shared" si="7"/>
        <v/>
      </c>
      <c r="F77" s="33" t="str">
        <f t="shared" si="7"/>
        <v/>
      </c>
      <c r="G77" s="33" t="str">
        <f t="shared" si="7"/>
        <v/>
      </c>
      <c r="H77" s="33" t="str">
        <f t="shared" si="7"/>
        <v/>
      </c>
      <c r="I77" s="33" t="str">
        <f t="shared" si="7"/>
        <v/>
      </c>
      <c r="J77" s="33" t="str">
        <f t="shared" si="7"/>
        <v/>
      </c>
    </row>
    <row r="78" spans="4:10" ht="13">
      <c r="D78" s="33" t="str">
        <f t="shared" ref="D78:J78" si="8">IF(AND(D40&gt;0, $P40 &gt;0),_xludf.textjoin("-",TRUE,$P40,D$1,D40),"")</f>
        <v/>
      </c>
      <c r="E78" s="33" t="str">
        <f t="shared" si="8"/>
        <v/>
      </c>
      <c r="F78" s="33" t="str">
        <f t="shared" si="8"/>
        <v/>
      </c>
      <c r="G78" s="33" t="str">
        <f t="shared" si="8"/>
        <v/>
      </c>
      <c r="H78" s="33" t="str">
        <f t="shared" si="8"/>
        <v/>
      </c>
      <c r="I78" s="33" t="str">
        <f t="shared" si="8"/>
        <v/>
      </c>
      <c r="J78" s="33" t="str">
        <f t="shared" si="8"/>
        <v/>
      </c>
    </row>
    <row r="79" spans="4:10" ht="13">
      <c r="D79" s="33" t="str">
        <f t="shared" ref="D79:J79" si="9">IF(AND(D41&gt;0, $P41 &gt;0),_xludf.textjoin("-",TRUE,$P41,D$1,D41),"")</f>
        <v/>
      </c>
      <c r="E79" s="33" t="str">
        <f t="shared" si="9"/>
        <v/>
      </c>
      <c r="F79" s="33" t="str">
        <f t="shared" si="9"/>
        <v/>
      </c>
      <c r="G79" s="33" t="str">
        <f t="shared" si="9"/>
        <v/>
      </c>
      <c r="H79" s="33" t="str">
        <f t="shared" si="9"/>
        <v/>
      </c>
      <c r="I79" s="33" t="str">
        <f t="shared" si="9"/>
        <v/>
      </c>
      <c r="J79" s="33" t="str">
        <f t="shared" si="9"/>
        <v/>
      </c>
    </row>
    <row r="80" spans="4:10" ht="13">
      <c r="D80" s="33" t="str">
        <f t="shared" ref="D80:J80" si="10">IF(AND(D42&gt;0, $P42 &gt;0),_xludf.textjoin("-",TRUE,$P42,D$1,D42),"")</f>
        <v/>
      </c>
      <c r="E80" s="33" t="str">
        <f t="shared" si="10"/>
        <v/>
      </c>
      <c r="F80" s="33" t="str">
        <f t="shared" si="10"/>
        <v/>
      </c>
      <c r="G80" s="33" t="str">
        <f t="shared" si="10"/>
        <v/>
      </c>
      <c r="H80" s="33" t="str">
        <f t="shared" si="10"/>
        <v/>
      </c>
      <c r="I80" s="33" t="str">
        <f t="shared" si="10"/>
        <v/>
      </c>
      <c r="J80" s="33" t="str">
        <f t="shared" si="10"/>
        <v/>
      </c>
    </row>
    <row r="81" spans="4:10" ht="13">
      <c r="D81" s="33" t="str">
        <f t="shared" ref="D81:J81" si="11">IF(AND(D43&gt;0, $P43 &gt;0),_xludf.textjoin("-",TRUE,$P43,D$1,D43),"")</f>
        <v/>
      </c>
      <c r="E81" s="33" t="str">
        <f t="shared" si="11"/>
        <v/>
      </c>
      <c r="F81" s="33" t="str">
        <f t="shared" si="11"/>
        <v/>
      </c>
      <c r="G81" s="33" t="str">
        <f t="shared" si="11"/>
        <v/>
      </c>
      <c r="H81" s="33" t="str">
        <f t="shared" si="11"/>
        <v/>
      </c>
      <c r="I81" s="33" t="str">
        <f t="shared" si="11"/>
        <v/>
      </c>
      <c r="J81" s="33" t="str">
        <f t="shared" si="11"/>
        <v/>
      </c>
    </row>
    <row r="82" spans="4:10" ht="13">
      <c r="D82" s="33" t="str">
        <f t="shared" ref="D82:J82" si="12">IF(AND(D44&gt;0, $P44 &gt;0),_xludf.textjoin("-",TRUE,$P44,D$1,D44),"")</f>
        <v/>
      </c>
      <c r="E82" s="33" t="str">
        <f t="shared" si="12"/>
        <v/>
      </c>
      <c r="F82" s="33" t="str">
        <f t="shared" si="12"/>
        <v/>
      </c>
      <c r="G82" s="33" t="str">
        <f t="shared" si="12"/>
        <v/>
      </c>
      <c r="H82" s="33" t="str">
        <f t="shared" si="12"/>
        <v/>
      </c>
      <c r="I82" s="33" t="str">
        <f t="shared" si="12"/>
        <v/>
      </c>
      <c r="J82" s="33" t="str">
        <f t="shared" si="12"/>
        <v/>
      </c>
    </row>
    <row r="83" spans="4:10" ht="13">
      <c r="D83" s="33" t="str">
        <f t="shared" ref="D83:J83" si="13">IF(AND(D45&gt;0, $P45 &gt;0),_xludf.textjoin("-",TRUE,$P45,D$1,D45),"")</f>
        <v/>
      </c>
      <c r="E83" s="33" t="str">
        <f t="shared" si="13"/>
        <v/>
      </c>
      <c r="F83" s="33" t="str">
        <f t="shared" si="13"/>
        <v/>
      </c>
      <c r="G83" s="33" t="str">
        <f t="shared" si="13"/>
        <v/>
      </c>
      <c r="H83" s="33" t="str">
        <f t="shared" si="13"/>
        <v/>
      </c>
      <c r="I83" s="33" t="str">
        <f t="shared" si="13"/>
        <v/>
      </c>
      <c r="J83" s="33" t="str">
        <f t="shared" si="13"/>
        <v/>
      </c>
    </row>
    <row r="84" spans="4:10" ht="13">
      <c r="D84" s="33" t="str">
        <f t="shared" ref="D84:J84" si="14">IF(AND(D46&gt;0, $P46 &gt;0),_xludf.textjoin("-",TRUE,$P46,D$1,D46),"")</f>
        <v/>
      </c>
      <c r="E84" s="33" t="str">
        <f t="shared" si="14"/>
        <v/>
      </c>
      <c r="F84" s="33" t="str">
        <f t="shared" si="14"/>
        <v/>
      </c>
      <c r="G84" s="33" t="str">
        <f t="shared" si="14"/>
        <v/>
      </c>
      <c r="H84" s="33" t="str">
        <f t="shared" si="14"/>
        <v/>
      </c>
      <c r="I84" s="33" t="str">
        <f t="shared" si="14"/>
        <v/>
      </c>
      <c r="J84" s="33" t="str">
        <f t="shared" si="14"/>
        <v/>
      </c>
    </row>
    <row r="85" spans="4:10" ht="13">
      <c r="D85" s="33" t="str">
        <f t="shared" ref="D85:J85" si="15">IF(AND(D47&gt;0, $P47 &gt;0),_xludf.textjoin("-",TRUE,$P47,D$1,D47),"")</f>
        <v/>
      </c>
      <c r="E85" s="33" t="str">
        <f t="shared" si="15"/>
        <v/>
      </c>
      <c r="F85" s="33" t="str">
        <f t="shared" si="15"/>
        <v/>
      </c>
      <c r="G85" s="33" t="str">
        <f t="shared" si="15"/>
        <v/>
      </c>
      <c r="H85" s="33" t="str">
        <f t="shared" si="15"/>
        <v/>
      </c>
      <c r="I85" s="33" t="str">
        <f t="shared" si="15"/>
        <v/>
      </c>
      <c r="J85" s="33" t="str">
        <f t="shared" si="15"/>
        <v/>
      </c>
    </row>
    <row r="86" spans="4:10" ht="13">
      <c r="D86" s="33" t="str">
        <f t="shared" ref="D86:J86" si="16">IF(AND(D48&gt;0, $P48 &gt;0),_xludf.textjoin("-",TRUE,$P48,D$1,D48),"")</f>
        <v/>
      </c>
      <c r="E86" s="33" t="str">
        <f t="shared" si="16"/>
        <v/>
      </c>
      <c r="F86" s="33" t="str">
        <f t="shared" si="16"/>
        <v/>
      </c>
      <c r="G86" s="33" t="str">
        <f t="shared" si="16"/>
        <v/>
      </c>
      <c r="H86" s="33" t="str">
        <f t="shared" si="16"/>
        <v/>
      </c>
      <c r="I86" s="33" t="str">
        <f t="shared" si="16"/>
        <v/>
      </c>
      <c r="J86" s="33" t="str">
        <f t="shared" si="16"/>
        <v/>
      </c>
    </row>
    <row r="87" spans="4:10" ht="13">
      <c r="D87" s="33" t="str">
        <f t="shared" ref="D87:J87" si="17">IF(AND(D49&gt;0, $P49 &gt;0),_xludf.textjoin("-",TRUE,$P49,D$1,D49),"")</f>
        <v/>
      </c>
      <c r="E87" s="33" t="str">
        <f t="shared" si="17"/>
        <v/>
      </c>
      <c r="F87" s="33" t="str">
        <f t="shared" si="17"/>
        <v/>
      </c>
      <c r="G87" s="33" t="str">
        <f t="shared" si="17"/>
        <v/>
      </c>
      <c r="H87" s="33" t="str">
        <f t="shared" si="17"/>
        <v/>
      </c>
      <c r="I87" s="33" t="str">
        <f t="shared" si="17"/>
        <v/>
      </c>
      <c r="J87" s="33" t="str">
        <f t="shared" si="17"/>
        <v/>
      </c>
    </row>
    <row r="88" spans="4:10" ht="13">
      <c r="D88" s="33" t="str">
        <f t="shared" ref="D88:J88" si="18">IF(AND(D50&gt;0, $P50 &gt;0),_xludf.textjoin("-",TRUE,$P50,D$1,D50),"")</f>
        <v/>
      </c>
      <c r="E88" s="33" t="str">
        <f t="shared" si="18"/>
        <v/>
      </c>
      <c r="F88" s="33" t="str">
        <f t="shared" si="18"/>
        <v/>
      </c>
      <c r="G88" s="33" t="str">
        <f t="shared" si="18"/>
        <v/>
      </c>
      <c r="H88" s="33" t="str">
        <f t="shared" si="18"/>
        <v/>
      </c>
      <c r="I88" s="33" t="str">
        <f t="shared" si="18"/>
        <v/>
      </c>
      <c r="J88" s="33" t="str">
        <f t="shared" si="18"/>
        <v/>
      </c>
    </row>
    <row r="89" spans="4:10" ht="13">
      <c r="D89" s="33" t="str">
        <f t="shared" ref="D89:J89" si="19">IF(AND(D51&gt;0, $P51 &gt;0),_xludf.textjoin("-",TRUE,$P51,D$1,D51),"")</f>
        <v/>
      </c>
      <c r="E89" s="33" t="str">
        <f t="shared" si="19"/>
        <v/>
      </c>
      <c r="F89" s="33" t="str">
        <f t="shared" si="19"/>
        <v/>
      </c>
      <c r="G89" s="33" t="str">
        <f t="shared" si="19"/>
        <v/>
      </c>
      <c r="H89" s="33" t="str">
        <f t="shared" si="19"/>
        <v/>
      </c>
      <c r="I89" s="33" t="str">
        <f t="shared" si="19"/>
        <v/>
      </c>
      <c r="J89" s="33" t="str">
        <f t="shared" si="19"/>
        <v/>
      </c>
    </row>
    <row r="90" spans="4:10" ht="13">
      <c r="D90" s="33" t="str">
        <f t="shared" ref="D90:J90" si="20">IF(AND(D52&gt;0, $P52 &gt;0),_xludf.textjoin("-",TRUE,$P52,D$1,D52),"")</f>
        <v/>
      </c>
      <c r="E90" s="33" t="str">
        <f t="shared" si="20"/>
        <v/>
      </c>
      <c r="F90" s="33" t="str">
        <f t="shared" si="20"/>
        <v/>
      </c>
      <c r="G90" s="33" t="str">
        <f t="shared" si="20"/>
        <v/>
      </c>
      <c r="H90" s="33" t="str">
        <f t="shared" si="20"/>
        <v/>
      </c>
      <c r="I90" s="33" t="str">
        <f t="shared" si="20"/>
        <v/>
      </c>
      <c r="J90" s="33" t="str">
        <f t="shared" si="20"/>
        <v/>
      </c>
    </row>
    <row r="91" spans="4:10" ht="13">
      <c r="D91" s="33" t="str">
        <f t="shared" ref="D91:J91" si="21">IF(AND(D53&gt;0, $P53 &gt;0),_xludf.textjoin("-",TRUE,$P53,D$1,D53),"")</f>
        <v/>
      </c>
      <c r="E91" s="33" t="str">
        <f t="shared" si="21"/>
        <v/>
      </c>
      <c r="F91" s="33" t="str">
        <f t="shared" si="21"/>
        <v/>
      </c>
      <c r="G91" s="33" t="str">
        <f t="shared" si="21"/>
        <v/>
      </c>
      <c r="H91" s="33" t="str">
        <f t="shared" si="21"/>
        <v/>
      </c>
      <c r="I91" s="33" t="str">
        <f t="shared" si="21"/>
        <v/>
      </c>
      <c r="J91" s="33" t="str">
        <f t="shared" si="21"/>
        <v/>
      </c>
    </row>
    <row r="92" spans="4:10" ht="13">
      <c r="D92" s="33" t="str">
        <f t="shared" ref="D92:J92" si="22">IF(AND(D54&gt;0, $P54 &gt;0),_xludf.textjoin("-",TRUE,$P54,D$1,D54),"")</f>
        <v/>
      </c>
      <c r="E92" s="33" t="str">
        <f t="shared" si="22"/>
        <v/>
      </c>
      <c r="F92" s="33" t="str">
        <f t="shared" si="22"/>
        <v/>
      </c>
      <c r="G92" s="33" t="str">
        <f t="shared" si="22"/>
        <v/>
      </c>
      <c r="H92" s="33" t="str">
        <f t="shared" si="22"/>
        <v/>
      </c>
      <c r="I92" s="33" t="str">
        <f t="shared" si="22"/>
        <v/>
      </c>
      <c r="J92" s="33" t="str">
        <f t="shared" si="22"/>
        <v/>
      </c>
    </row>
    <row r="93" spans="4:10" ht="13">
      <c r="D93" s="33" t="str">
        <f t="shared" ref="D93:J93" si="23">IF(AND(D55&gt;0, $P55 &gt;0),_xludf.textjoin("-",TRUE,$P55,D$1,D55),"")</f>
        <v/>
      </c>
      <c r="E93" s="33" t="str">
        <f t="shared" si="23"/>
        <v/>
      </c>
      <c r="F93" s="33" t="str">
        <f t="shared" si="23"/>
        <v/>
      </c>
      <c r="G93" s="33" t="str">
        <f t="shared" si="23"/>
        <v/>
      </c>
      <c r="H93" s="33" t="str">
        <f t="shared" si="23"/>
        <v/>
      </c>
      <c r="I93" s="33" t="str">
        <f t="shared" si="23"/>
        <v/>
      </c>
      <c r="J93" s="33" t="str">
        <f t="shared" si="23"/>
        <v/>
      </c>
    </row>
    <row r="94" spans="4:10" ht="13">
      <c r="D94" s="33" t="str">
        <f t="shared" ref="D94:J94" si="24">IF(AND(D56&gt;0, $P56 &gt;0),_xludf.textjoin("-",TRUE,$P56,D$1,D56),"")</f>
        <v/>
      </c>
      <c r="E94" s="33" t="str">
        <f t="shared" si="24"/>
        <v/>
      </c>
      <c r="F94" s="33" t="str">
        <f t="shared" si="24"/>
        <v/>
      </c>
      <c r="G94" s="33" t="str">
        <f t="shared" si="24"/>
        <v/>
      </c>
      <c r="H94" s="33" t="str">
        <f t="shared" si="24"/>
        <v/>
      </c>
      <c r="I94" s="33" t="str">
        <f t="shared" si="24"/>
        <v/>
      </c>
      <c r="J94" s="33" t="str">
        <f t="shared" si="24"/>
        <v/>
      </c>
    </row>
    <row r="95" spans="4:10" ht="13">
      <c r="D95" s="33" t="str">
        <f t="shared" ref="D95:J95" si="25">IF(AND(D57&gt;0, $P57 &gt;0),_xludf.textjoin("-",TRUE,$P57,D$1,D57),"")</f>
        <v/>
      </c>
      <c r="E95" s="33" t="str">
        <f t="shared" si="25"/>
        <v/>
      </c>
      <c r="F95" s="33" t="str">
        <f t="shared" si="25"/>
        <v/>
      </c>
      <c r="G95" s="33" t="str">
        <f t="shared" si="25"/>
        <v/>
      </c>
      <c r="H95" s="33" t="str">
        <f t="shared" si="25"/>
        <v/>
      </c>
      <c r="I95" s="33" t="str">
        <f t="shared" si="25"/>
        <v/>
      </c>
      <c r="J95" s="33" t="str">
        <f t="shared" si="25"/>
        <v/>
      </c>
    </row>
    <row r="96" spans="4:10" ht="13">
      <c r="D96" s="33" t="str">
        <f t="shared" ref="D96:J96" si="26">IF(AND(D58&gt;0, $P58 &gt;0),_xludf.textjoin("-",TRUE,$P58,D$1,D58),"")</f>
        <v/>
      </c>
      <c r="E96" s="33" t="str">
        <f t="shared" si="26"/>
        <v/>
      </c>
      <c r="F96" s="33" t="str">
        <f t="shared" si="26"/>
        <v/>
      </c>
      <c r="G96" s="33" t="str">
        <f t="shared" si="26"/>
        <v/>
      </c>
      <c r="H96" s="33" t="str">
        <f t="shared" si="26"/>
        <v/>
      </c>
      <c r="I96" s="33" t="str">
        <f t="shared" si="26"/>
        <v/>
      </c>
      <c r="J96" s="33" t="str">
        <f t="shared" si="26"/>
        <v/>
      </c>
    </row>
    <row r="97" spans="4:10" ht="13">
      <c r="D97" s="33" t="str">
        <f t="shared" ref="D97:J97" si="27">IF(AND(D59&gt;0, $P59 &gt;0),_xludf.textjoin("-",TRUE,$P59,D$1,D59),"")</f>
        <v/>
      </c>
      <c r="E97" s="33" t="str">
        <f t="shared" si="27"/>
        <v/>
      </c>
      <c r="F97" s="33" t="str">
        <f t="shared" si="27"/>
        <v/>
      </c>
      <c r="G97" s="33" t="str">
        <f t="shared" si="27"/>
        <v/>
      </c>
      <c r="H97" s="33" t="str">
        <f t="shared" si="27"/>
        <v/>
      </c>
      <c r="I97" s="33" t="str">
        <f t="shared" si="27"/>
        <v/>
      </c>
      <c r="J97" s="33" t="str">
        <f t="shared" si="27"/>
        <v/>
      </c>
    </row>
    <row r="98" spans="4:10" ht="13">
      <c r="D98" s="33" t="str">
        <f t="shared" ref="D98:J98" si="28">IF(AND(D60&gt;0, $P60 &gt;0),_xludf.textjoin("-",TRUE,$P60,D$1,D60),"")</f>
        <v/>
      </c>
      <c r="E98" s="33" t="str">
        <f t="shared" si="28"/>
        <v/>
      </c>
      <c r="F98" s="33" t="str">
        <f t="shared" si="28"/>
        <v/>
      </c>
      <c r="G98" s="33" t="str">
        <f t="shared" si="28"/>
        <v/>
      </c>
      <c r="H98" s="33" t="str">
        <f t="shared" si="28"/>
        <v/>
      </c>
      <c r="I98" s="33" t="str">
        <f t="shared" si="28"/>
        <v/>
      </c>
      <c r="J98" s="33" t="str">
        <f t="shared" si="28"/>
        <v/>
      </c>
    </row>
    <row r="99" spans="4:10" ht="13">
      <c r="D99" s="33" t="str">
        <f t="shared" ref="D99:J99" si="29">IF(AND(D61&gt;0, $P61 &gt;0),_xludf.textjoin("-",TRUE,$P61,D$1,D61),"")</f>
        <v/>
      </c>
      <c r="E99" s="33" t="str">
        <f t="shared" si="29"/>
        <v/>
      </c>
      <c r="F99" s="33" t="str">
        <f t="shared" si="29"/>
        <v/>
      </c>
      <c r="G99" s="33" t="str">
        <f t="shared" si="29"/>
        <v/>
      </c>
      <c r="H99" s="33" t="str">
        <f t="shared" si="29"/>
        <v/>
      </c>
      <c r="I99" s="33" t="str">
        <f t="shared" si="29"/>
        <v/>
      </c>
      <c r="J99" s="33" t="str">
        <f t="shared" si="29"/>
        <v/>
      </c>
    </row>
  </sheetData>
  <mergeCells count="2">
    <mergeCell ref="M3:M10"/>
    <mergeCell ref="M26:M2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K7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1" max="1" width="18.1640625" customWidth="1"/>
    <col min="2" max="3" width="20.1640625" customWidth="1"/>
    <col min="4" max="4" width="21.6640625" customWidth="1"/>
    <col min="5" max="5" width="20.1640625" customWidth="1"/>
    <col min="6" max="6" width="20.83203125" customWidth="1"/>
    <col min="7" max="7" width="21.33203125" customWidth="1"/>
    <col min="8" max="8" width="19.5" customWidth="1"/>
    <col min="9" max="9" width="22" customWidth="1"/>
    <col min="10" max="10" width="16.33203125" customWidth="1"/>
    <col min="11" max="11" width="31.83203125" customWidth="1"/>
    <col min="12" max="12" width="43.83203125" customWidth="1"/>
    <col min="13" max="13" width="45.83203125" customWidth="1"/>
    <col min="14" max="14" width="15.1640625" customWidth="1"/>
    <col min="15" max="15" width="14.6640625" customWidth="1"/>
    <col min="16" max="16" width="15.33203125" customWidth="1"/>
    <col min="22" max="22" width="27.6640625" customWidth="1"/>
    <col min="24" max="24" width="24.6640625" customWidth="1"/>
    <col min="32" max="32" width="35.6640625" customWidth="1"/>
  </cols>
  <sheetData>
    <row r="1" spans="1:37" ht="21">
      <c r="A1" s="39"/>
      <c r="B1" s="40"/>
      <c r="C1" s="40"/>
      <c r="D1" s="40">
        <v>64</v>
      </c>
      <c r="E1" s="40">
        <v>37</v>
      </c>
      <c r="F1" s="40">
        <v>63</v>
      </c>
      <c r="G1" s="40">
        <v>38</v>
      </c>
      <c r="H1" s="40">
        <v>39</v>
      </c>
      <c r="I1" s="40">
        <v>45</v>
      </c>
      <c r="J1" s="40">
        <v>60</v>
      </c>
      <c r="K1" s="40"/>
      <c r="M1" s="40"/>
      <c r="P1" s="1" t="s">
        <v>89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7" ht="21">
      <c r="A2" s="39"/>
      <c r="B2" s="40" t="s">
        <v>90</v>
      </c>
      <c r="C2" s="40" t="s">
        <v>91</v>
      </c>
      <c r="D2" s="40" t="s">
        <v>510</v>
      </c>
      <c r="E2" s="40" t="s">
        <v>251</v>
      </c>
      <c r="F2" s="40" t="s">
        <v>274</v>
      </c>
      <c r="G2" s="40" t="s">
        <v>275</v>
      </c>
      <c r="H2" s="40" t="s">
        <v>314</v>
      </c>
      <c r="I2" s="40" t="s">
        <v>315</v>
      </c>
      <c r="J2" s="40" t="s">
        <v>276</v>
      </c>
      <c r="K2" s="40" t="s">
        <v>103</v>
      </c>
      <c r="M2" s="40" t="s">
        <v>511</v>
      </c>
      <c r="P2" s="1" t="s">
        <v>93</v>
      </c>
      <c r="Q2" s="1" t="s">
        <v>106</v>
      </c>
      <c r="R2" s="1" t="s">
        <v>107</v>
      </c>
      <c r="S2" s="1" t="s">
        <v>108</v>
      </c>
      <c r="T2" s="1" t="s">
        <v>109</v>
      </c>
      <c r="U2" s="1" t="s">
        <v>110</v>
      </c>
      <c r="V2" s="1" t="s">
        <v>111</v>
      </c>
      <c r="W2" s="1" t="s">
        <v>112</v>
      </c>
      <c r="X2" s="1" t="s">
        <v>113</v>
      </c>
      <c r="Y2" s="1" t="s">
        <v>114</v>
      </c>
      <c r="Z2" s="1" t="s">
        <v>91</v>
      </c>
      <c r="AA2" s="1" t="s">
        <v>94</v>
      </c>
      <c r="AB2" s="1" t="s">
        <v>95</v>
      </c>
      <c r="AF2" s="1" t="s">
        <v>116</v>
      </c>
      <c r="AG2" s="1"/>
      <c r="AH2" s="1"/>
      <c r="AI2" s="1" t="s">
        <v>117</v>
      </c>
      <c r="AJ2" s="1" t="s">
        <v>3</v>
      </c>
      <c r="AK2" s="1" t="s">
        <v>2</v>
      </c>
    </row>
    <row r="3" spans="1:37" ht="21">
      <c r="A3" s="52" t="s">
        <v>118</v>
      </c>
      <c r="B3" s="174">
        <v>24800</v>
      </c>
      <c r="C3" s="174">
        <v>5</v>
      </c>
      <c r="D3" s="54"/>
      <c r="E3" s="52">
        <v>6</v>
      </c>
      <c r="F3" s="54">
        <v>5</v>
      </c>
      <c r="G3" s="52" t="s">
        <v>283</v>
      </c>
      <c r="H3" s="67"/>
      <c r="I3" s="67"/>
      <c r="J3" s="67"/>
      <c r="K3" s="161" t="s">
        <v>512</v>
      </c>
      <c r="L3" s="161" t="s">
        <v>513</v>
      </c>
      <c r="M3" s="243" t="s">
        <v>514</v>
      </c>
      <c r="N3" s="1" t="str">
        <f t="shared" ref="N3:N34" si="0">IF(O3=1,P3&amp;"-10","")</f>
        <v/>
      </c>
      <c r="W3" s="51"/>
      <c r="AD3" s="1" t="s">
        <v>115</v>
      </c>
      <c r="AE3" s="1"/>
      <c r="AF3" s="1"/>
      <c r="AG3" s="1"/>
      <c r="AH3" s="1"/>
      <c r="AI3" s="1"/>
      <c r="AJ3" s="1"/>
      <c r="AK3" s="1"/>
    </row>
    <row r="4" spans="1:37" ht="21">
      <c r="A4" s="63" t="s">
        <v>123</v>
      </c>
      <c r="B4" s="155">
        <v>23900</v>
      </c>
      <c r="C4" s="155">
        <v>5</v>
      </c>
      <c r="D4" s="91"/>
      <c r="E4" s="63">
        <v>7</v>
      </c>
      <c r="F4" s="63">
        <v>6</v>
      </c>
      <c r="G4" s="63"/>
      <c r="H4" s="64"/>
      <c r="I4" s="64"/>
      <c r="J4" s="64"/>
      <c r="K4" s="156" t="s">
        <v>512</v>
      </c>
      <c r="L4" s="156" t="s">
        <v>515</v>
      </c>
      <c r="M4" s="244"/>
      <c r="N4" s="1" t="str">
        <f t="shared" si="0"/>
        <v>90023900-10</v>
      </c>
      <c r="O4" s="1">
        <v>1</v>
      </c>
      <c r="P4" s="30">
        <v>90023900</v>
      </c>
      <c r="Q4" s="1" t="s">
        <v>122</v>
      </c>
      <c r="R4" s="1" t="s">
        <v>122</v>
      </c>
      <c r="S4" s="1" t="s">
        <v>122</v>
      </c>
      <c r="T4" s="1" t="s">
        <v>122</v>
      </c>
      <c r="U4" s="1" t="s">
        <v>122</v>
      </c>
      <c r="V4" s="1">
        <v>10000895</v>
      </c>
      <c r="W4" s="99">
        <v>44735</v>
      </c>
      <c r="X4" s="1">
        <v>3</v>
      </c>
      <c r="Y4" s="1">
        <v>3</v>
      </c>
      <c r="Z4" s="1">
        <v>3</v>
      </c>
      <c r="AA4" s="1">
        <v>0.7</v>
      </c>
      <c r="AB4" s="1">
        <v>0.3</v>
      </c>
      <c r="AD4" s="33" t="str">
        <f t="shared" ref="AD4:AD34" si="1">IF(P4&lt;&gt;"",P4&amp;"-10","")</f>
        <v>90023900-10</v>
      </c>
      <c r="AF4" s="28" t="s">
        <v>34</v>
      </c>
      <c r="AG4" s="1"/>
      <c r="AH4" s="1"/>
      <c r="AI4" s="1">
        <v>1</v>
      </c>
      <c r="AJ4" s="1"/>
      <c r="AK4" s="1"/>
    </row>
    <row r="5" spans="1:37" ht="21">
      <c r="A5" s="63" t="s">
        <v>126</v>
      </c>
      <c r="B5" s="155">
        <v>24200</v>
      </c>
      <c r="C5" s="155">
        <v>5</v>
      </c>
      <c r="D5" s="91"/>
      <c r="E5" s="63">
        <v>7</v>
      </c>
      <c r="F5" s="91">
        <v>6</v>
      </c>
      <c r="G5" s="63"/>
      <c r="H5" s="64"/>
      <c r="I5" s="64"/>
      <c r="J5" s="64"/>
      <c r="K5" s="156" t="s">
        <v>512</v>
      </c>
      <c r="L5" s="156" t="s">
        <v>515</v>
      </c>
      <c r="M5" s="244"/>
      <c r="N5" s="1" t="str">
        <f t="shared" si="0"/>
        <v>90024200-10</v>
      </c>
      <c r="O5" s="1">
        <v>1</v>
      </c>
      <c r="P5" s="30">
        <v>90024200</v>
      </c>
      <c r="Q5" s="1" t="s">
        <v>122</v>
      </c>
      <c r="R5" s="1" t="s">
        <v>122</v>
      </c>
      <c r="S5" s="1" t="s">
        <v>122</v>
      </c>
      <c r="T5" s="1" t="s">
        <v>122</v>
      </c>
      <c r="U5" s="1" t="s">
        <v>122</v>
      </c>
      <c r="V5" s="1">
        <v>10000895</v>
      </c>
      <c r="W5" s="99">
        <v>44734</v>
      </c>
      <c r="X5" s="1">
        <v>3</v>
      </c>
      <c r="Y5" s="1">
        <v>3</v>
      </c>
      <c r="Z5" s="1">
        <v>3</v>
      </c>
      <c r="AA5" s="1">
        <v>0.7</v>
      </c>
      <c r="AB5" s="1">
        <v>0.3</v>
      </c>
      <c r="AD5" s="33" t="str">
        <f t="shared" si="1"/>
        <v>90024200-10</v>
      </c>
      <c r="AF5" s="28" t="s">
        <v>34</v>
      </c>
      <c r="AG5" s="1"/>
      <c r="AH5" s="1"/>
      <c r="AI5" s="1">
        <v>2</v>
      </c>
      <c r="AJ5" s="1"/>
      <c r="AK5" s="1"/>
    </row>
    <row r="6" spans="1:37" ht="21">
      <c r="A6" s="63" t="s">
        <v>127</v>
      </c>
      <c r="B6" s="155">
        <v>24700</v>
      </c>
      <c r="C6" s="155">
        <v>5</v>
      </c>
      <c r="D6" s="91"/>
      <c r="E6" s="63">
        <v>6</v>
      </c>
      <c r="F6" s="63">
        <v>6</v>
      </c>
      <c r="G6" s="64"/>
      <c r="H6" s="64"/>
      <c r="I6" s="64"/>
      <c r="J6" s="64"/>
      <c r="K6" s="156" t="s">
        <v>512</v>
      </c>
      <c r="L6" s="156" t="s">
        <v>516</v>
      </c>
      <c r="M6" s="244"/>
      <c r="N6" s="1" t="str">
        <f t="shared" si="0"/>
        <v>90024700-10</v>
      </c>
      <c r="O6" s="1">
        <v>1</v>
      </c>
      <c r="P6" s="30">
        <v>90024700</v>
      </c>
      <c r="Q6" s="1" t="s">
        <v>122</v>
      </c>
      <c r="R6" s="1" t="s">
        <v>122</v>
      </c>
      <c r="S6" s="1" t="s">
        <v>122</v>
      </c>
      <c r="T6" s="1" t="s">
        <v>122</v>
      </c>
      <c r="U6" s="1" t="s">
        <v>122</v>
      </c>
      <c r="V6" s="1">
        <v>10000895</v>
      </c>
      <c r="W6" s="99">
        <v>44734</v>
      </c>
      <c r="X6" s="1">
        <v>3</v>
      </c>
      <c r="Y6" s="1">
        <v>3</v>
      </c>
      <c r="Z6" s="1">
        <v>3</v>
      </c>
      <c r="AA6" s="1">
        <v>0.7</v>
      </c>
      <c r="AB6" s="1">
        <v>0.3</v>
      </c>
      <c r="AD6" s="33" t="str">
        <f t="shared" si="1"/>
        <v>90024700-10</v>
      </c>
      <c r="AF6" s="28" t="s">
        <v>34</v>
      </c>
      <c r="AG6" s="1"/>
      <c r="AH6" s="1"/>
      <c r="AI6" s="1">
        <v>3</v>
      </c>
      <c r="AJ6" s="1"/>
      <c r="AK6" s="1"/>
    </row>
    <row r="7" spans="1:37" ht="21">
      <c r="A7" s="63" t="s">
        <v>130</v>
      </c>
      <c r="B7" s="155">
        <v>24600</v>
      </c>
      <c r="C7" s="155">
        <v>5</v>
      </c>
      <c r="D7" s="91"/>
      <c r="E7" s="63">
        <v>6</v>
      </c>
      <c r="F7" s="91"/>
      <c r="G7" s="63">
        <v>5</v>
      </c>
      <c r="H7" s="64"/>
      <c r="I7" s="64"/>
      <c r="J7" s="64"/>
      <c r="K7" s="156" t="s">
        <v>512</v>
      </c>
      <c r="L7" s="156" t="s">
        <v>516</v>
      </c>
      <c r="M7" s="244"/>
      <c r="N7" s="1" t="str">
        <f t="shared" si="0"/>
        <v>90024600-10</v>
      </c>
      <c r="O7" s="1">
        <v>1</v>
      </c>
      <c r="P7" s="30">
        <v>90024600</v>
      </c>
      <c r="Q7" s="1" t="s">
        <v>122</v>
      </c>
      <c r="R7" s="1" t="s">
        <v>122</v>
      </c>
      <c r="S7" s="1" t="s">
        <v>122</v>
      </c>
      <c r="T7" s="1" t="s">
        <v>122</v>
      </c>
      <c r="U7" s="1" t="s">
        <v>122</v>
      </c>
      <c r="V7" s="1">
        <v>10000895</v>
      </c>
      <c r="W7" s="99">
        <v>44734</v>
      </c>
      <c r="X7" s="1">
        <v>3</v>
      </c>
      <c r="Y7" s="1">
        <v>3</v>
      </c>
      <c r="Z7" s="1">
        <v>3</v>
      </c>
      <c r="AA7" s="1">
        <v>0.7</v>
      </c>
      <c r="AB7" s="1">
        <v>0.3</v>
      </c>
      <c r="AD7" s="33" t="str">
        <f t="shared" si="1"/>
        <v>90024600-10</v>
      </c>
      <c r="AF7" s="28" t="s">
        <v>34</v>
      </c>
      <c r="AG7" s="1"/>
      <c r="AH7" s="1"/>
      <c r="AI7" s="1">
        <v>4</v>
      </c>
      <c r="AJ7" s="1"/>
      <c r="AK7" s="1"/>
    </row>
    <row r="8" spans="1:37" ht="21">
      <c r="A8" s="200" t="s">
        <v>133</v>
      </c>
      <c r="B8" s="201">
        <v>24000</v>
      </c>
      <c r="C8" s="201">
        <v>5</v>
      </c>
      <c r="D8" s="226"/>
      <c r="E8" s="200">
        <v>6</v>
      </c>
      <c r="F8" s="226">
        <v>5</v>
      </c>
      <c r="G8" s="200" t="s">
        <v>283</v>
      </c>
      <c r="H8" s="204"/>
      <c r="I8" s="204"/>
      <c r="J8" s="204"/>
      <c r="K8" s="205" t="s">
        <v>512</v>
      </c>
      <c r="L8" s="205" t="s">
        <v>517</v>
      </c>
      <c r="M8" s="244"/>
      <c r="N8" s="1" t="str">
        <f t="shared" si="0"/>
        <v/>
      </c>
      <c r="W8" s="99"/>
      <c r="AD8" s="33" t="str">
        <f t="shared" si="1"/>
        <v/>
      </c>
    </row>
    <row r="9" spans="1:37" ht="21">
      <c r="A9" s="52" t="s">
        <v>136</v>
      </c>
      <c r="B9" s="174">
        <v>23800</v>
      </c>
      <c r="C9" s="174">
        <v>5</v>
      </c>
      <c r="D9" s="67"/>
      <c r="E9" s="52">
        <v>6</v>
      </c>
      <c r="F9" s="54">
        <v>5</v>
      </c>
      <c r="G9" s="52" t="s">
        <v>283</v>
      </c>
      <c r="H9" s="67"/>
      <c r="I9" s="67"/>
      <c r="J9" s="67"/>
      <c r="K9" s="161" t="s">
        <v>512</v>
      </c>
      <c r="L9" s="161" t="s">
        <v>513</v>
      </c>
      <c r="M9" s="244"/>
      <c r="N9" s="1" t="str">
        <f t="shared" si="0"/>
        <v/>
      </c>
      <c r="W9" s="99"/>
      <c r="AD9" s="33" t="str">
        <f t="shared" si="1"/>
        <v/>
      </c>
    </row>
    <row r="10" spans="1:37" ht="21">
      <c r="A10" s="200" t="s">
        <v>138</v>
      </c>
      <c r="B10" s="201">
        <v>24300</v>
      </c>
      <c r="C10" s="201">
        <v>5</v>
      </c>
      <c r="D10" s="226"/>
      <c r="E10" s="200">
        <v>6</v>
      </c>
      <c r="F10" s="200">
        <v>5</v>
      </c>
      <c r="G10" s="200" t="s">
        <v>283</v>
      </c>
      <c r="H10" s="204"/>
      <c r="I10" s="204"/>
      <c r="J10" s="204"/>
      <c r="K10" s="205" t="s">
        <v>512</v>
      </c>
      <c r="L10" s="205" t="s">
        <v>517</v>
      </c>
      <c r="M10" s="245"/>
      <c r="N10" s="1" t="str">
        <f t="shared" si="0"/>
        <v/>
      </c>
      <c r="W10" s="99"/>
      <c r="AD10" s="33" t="str">
        <f t="shared" si="1"/>
        <v/>
      </c>
    </row>
    <row r="11" spans="1:37" ht="21">
      <c r="A11" s="130"/>
      <c r="B11" s="130"/>
      <c r="C11" s="130"/>
      <c r="D11" s="130">
        <v>6</v>
      </c>
      <c r="E11" s="130"/>
      <c r="F11" s="130"/>
      <c r="G11" s="130">
        <v>6</v>
      </c>
      <c r="H11" s="130"/>
      <c r="I11" s="130"/>
      <c r="J11" s="130"/>
      <c r="K11" s="132" t="s">
        <v>512</v>
      </c>
      <c r="L11" s="132" t="s">
        <v>518</v>
      </c>
      <c r="M11" s="227"/>
      <c r="N11" s="1" t="str">
        <f t="shared" si="0"/>
        <v>90034100-10</v>
      </c>
      <c r="O11" s="1">
        <v>1</v>
      </c>
      <c r="P11" s="30">
        <v>90034100</v>
      </c>
      <c r="Q11" s="1" t="s">
        <v>122</v>
      </c>
      <c r="R11" s="1" t="s">
        <v>122</v>
      </c>
      <c r="S11" s="1" t="s">
        <v>122</v>
      </c>
      <c r="T11" s="1" t="s">
        <v>122</v>
      </c>
      <c r="U11" s="1" t="s">
        <v>122</v>
      </c>
      <c r="V11" s="1">
        <v>10000895</v>
      </c>
      <c r="W11" s="99">
        <v>44734</v>
      </c>
      <c r="X11" s="1">
        <v>3</v>
      </c>
      <c r="Y11" s="1">
        <v>3</v>
      </c>
      <c r="Z11" s="1">
        <v>3</v>
      </c>
      <c r="AA11" s="1">
        <v>0.7</v>
      </c>
      <c r="AB11" s="1">
        <v>0.3</v>
      </c>
      <c r="AD11" s="33" t="str">
        <f t="shared" si="1"/>
        <v>90034100-10</v>
      </c>
      <c r="AF11" s="31" t="s">
        <v>37</v>
      </c>
      <c r="AG11" s="1"/>
      <c r="AH11" s="1"/>
      <c r="AI11" s="1">
        <v>1</v>
      </c>
      <c r="AJ11" s="1"/>
      <c r="AK11" s="1"/>
    </row>
    <row r="12" spans="1:37" ht="24">
      <c r="A12" s="130"/>
      <c r="B12" s="130"/>
      <c r="C12" s="130"/>
      <c r="D12" s="130">
        <v>6</v>
      </c>
      <c r="E12" s="130"/>
      <c r="F12" s="130">
        <v>6</v>
      </c>
      <c r="G12" s="130">
        <v>6</v>
      </c>
      <c r="H12" s="130"/>
      <c r="I12" s="130"/>
      <c r="J12" s="130"/>
      <c r="K12" s="132" t="s">
        <v>512</v>
      </c>
      <c r="L12" s="132" t="s">
        <v>518</v>
      </c>
      <c r="M12" s="227"/>
      <c r="N12" s="1" t="str">
        <f t="shared" si="0"/>
        <v>90030100-10</v>
      </c>
      <c r="O12" s="1">
        <v>1</v>
      </c>
      <c r="P12" s="30">
        <v>90030100</v>
      </c>
      <c r="Q12" s="1" t="s">
        <v>122</v>
      </c>
      <c r="R12" s="1" t="s">
        <v>122</v>
      </c>
      <c r="S12" s="1" t="s">
        <v>122</v>
      </c>
      <c r="T12" s="1" t="s">
        <v>122</v>
      </c>
      <c r="U12" s="1" t="s">
        <v>122</v>
      </c>
      <c r="V12" s="1">
        <v>10000895</v>
      </c>
      <c r="W12" s="99">
        <v>44734</v>
      </c>
      <c r="X12" s="1">
        <v>3</v>
      </c>
      <c r="Y12" s="1">
        <v>3</v>
      </c>
      <c r="Z12" s="1">
        <v>3</v>
      </c>
      <c r="AA12" s="1">
        <v>0.7</v>
      </c>
      <c r="AB12" s="1">
        <v>0.3</v>
      </c>
      <c r="AD12" s="33" t="str">
        <f t="shared" si="1"/>
        <v>90030100-10</v>
      </c>
      <c r="AF12" s="32" t="s">
        <v>33</v>
      </c>
      <c r="AG12" s="1"/>
      <c r="AH12" s="1"/>
      <c r="AI12" s="1">
        <v>3</v>
      </c>
      <c r="AJ12" s="1"/>
      <c r="AK12" s="1"/>
    </row>
    <row r="13" spans="1:37" ht="24">
      <c r="A13" s="130"/>
      <c r="B13" s="130"/>
      <c r="C13" s="130"/>
      <c r="D13" s="130">
        <v>6</v>
      </c>
      <c r="E13" s="130"/>
      <c r="F13" s="130"/>
      <c r="G13" s="130">
        <v>6</v>
      </c>
      <c r="H13" s="130"/>
      <c r="I13" s="130"/>
      <c r="J13" s="130"/>
      <c r="K13" s="132" t="s">
        <v>512</v>
      </c>
      <c r="L13" s="132" t="s">
        <v>518</v>
      </c>
      <c r="M13" s="227"/>
      <c r="N13" s="1" t="str">
        <f t="shared" si="0"/>
        <v>90030400-10</v>
      </c>
      <c r="O13" s="1">
        <v>1</v>
      </c>
      <c r="P13" s="30">
        <v>90030400</v>
      </c>
      <c r="Q13" s="1" t="s">
        <v>122</v>
      </c>
      <c r="R13" s="1" t="s">
        <v>122</v>
      </c>
      <c r="S13" s="1" t="s">
        <v>122</v>
      </c>
      <c r="T13" s="1" t="s">
        <v>122</v>
      </c>
      <c r="U13" s="1" t="s">
        <v>122</v>
      </c>
      <c r="V13" s="1" t="s">
        <v>519</v>
      </c>
      <c r="W13" s="99">
        <v>44734</v>
      </c>
      <c r="X13" s="1">
        <v>3</v>
      </c>
      <c r="Y13" s="1">
        <v>3</v>
      </c>
      <c r="Z13" s="1">
        <v>3</v>
      </c>
      <c r="AA13" s="1">
        <v>0.7</v>
      </c>
      <c r="AB13" s="1">
        <v>0.3</v>
      </c>
      <c r="AD13" s="33" t="str">
        <f t="shared" si="1"/>
        <v>90030400-10</v>
      </c>
      <c r="AF13" s="32" t="s">
        <v>33</v>
      </c>
      <c r="AG13" s="1"/>
      <c r="AH13" s="1"/>
      <c r="AI13" s="1">
        <v>4</v>
      </c>
      <c r="AJ13" s="1"/>
      <c r="AK13" s="1"/>
    </row>
    <row r="14" spans="1:37" ht="24">
      <c r="A14" s="130"/>
      <c r="B14" s="130"/>
      <c r="C14" s="130"/>
      <c r="D14" s="130">
        <v>6</v>
      </c>
      <c r="E14" s="130"/>
      <c r="F14" s="130">
        <v>6</v>
      </c>
      <c r="G14" s="130"/>
      <c r="H14" s="130"/>
      <c r="I14" s="130"/>
      <c r="J14" s="130"/>
      <c r="K14" s="132" t="s">
        <v>512</v>
      </c>
      <c r="L14" s="132" t="s">
        <v>518</v>
      </c>
      <c r="M14" s="227"/>
      <c r="N14" s="1" t="str">
        <f t="shared" si="0"/>
        <v>90030200-10</v>
      </c>
      <c r="O14" s="1">
        <v>1</v>
      </c>
      <c r="P14" s="30">
        <v>90030200</v>
      </c>
      <c r="Q14" s="1" t="s">
        <v>122</v>
      </c>
      <c r="R14" s="1" t="s">
        <v>122</v>
      </c>
      <c r="S14" s="1" t="s">
        <v>122</v>
      </c>
      <c r="T14" s="1" t="s">
        <v>122</v>
      </c>
      <c r="U14" s="1" t="s">
        <v>122</v>
      </c>
      <c r="V14" s="1" t="s">
        <v>520</v>
      </c>
      <c r="W14" s="99">
        <v>44734</v>
      </c>
      <c r="X14" s="1">
        <v>3</v>
      </c>
      <c r="Y14" s="1">
        <v>3</v>
      </c>
      <c r="Z14" s="1">
        <v>3</v>
      </c>
      <c r="AA14" s="1">
        <v>0.7</v>
      </c>
      <c r="AB14" s="1">
        <v>0.3</v>
      </c>
      <c r="AD14" s="33" t="str">
        <f t="shared" si="1"/>
        <v>90030200-10</v>
      </c>
      <c r="AF14" s="32" t="s">
        <v>33</v>
      </c>
      <c r="AG14" s="1"/>
      <c r="AH14" s="1"/>
      <c r="AI14" s="1">
        <v>5</v>
      </c>
      <c r="AJ14" s="1"/>
      <c r="AK14" s="1"/>
    </row>
    <row r="15" spans="1:37" ht="21">
      <c r="A15" s="76" t="s">
        <v>142</v>
      </c>
      <c r="B15" s="76" t="s">
        <v>134</v>
      </c>
      <c r="C15" s="78"/>
      <c r="D15" s="78"/>
      <c r="E15" s="78"/>
      <c r="F15" s="79"/>
      <c r="G15" s="76">
        <v>6</v>
      </c>
      <c r="H15" s="78"/>
      <c r="I15" s="78"/>
      <c r="J15" s="78"/>
      <c r="K15" s="90" t="s">
        <v>297</v>
      </c>
      <c r="L15" s="160"/>
      <c r="M15" s="44"/>
      <c r="N15" s="1" t="str">
        <f t="shared" si="0"/>
        <v>60024800-10</v>
      </c>
      <c r="O15" s="1">
        <v>1</v>
      </c>
      <c r="P15" s="1">
        <v>60024800</v>
      </c>
      <c r="Q15" s="1" t="s">
        <v>122</v>
      </c>
      <c r="R15" s="1" t="s">
        <v>122</v>
      </c>
      <c r="S15" s="1" t="s">
        <v>122</v>
      </c>
      <c r="T15" s="1" t="s">
        <v>122</v>
      </c>
      <c r="U15" s="1" t="s">
        <v>122</v>
      </c>
      <c r="V15" s="1">
        <v>10000754</v>
      </c>
      <c r="W15" s="51">
        <v>44736</v>
      </c>
      <c r="X15" s="1">
        <v>3</v>
      </c>
      <c r="Y15" s="1">
        <v>3</v>
      </c>
      <c r="Z15" s="1">
        <v>3</v>
      </c>
      <c r="AA15" s="1">
        <v>0.7</v>
      </c>
      <c r="AB15" s="1">
        <v>0.3</v>
      </c>
      <c r="AD15" s="33" t="str">
        <f t="shared" si="1"/>
        <v>60024800-10</v>
      </c>
      <c r="AF15" s="28" t="s">
        <v>34</v>
      </c>
      <c r="AG15" s="1"/>
      <c r="AH15" s="1"/>
      <c r="AI15" s="1">
        <v>5</v>
      </c>
      <c r="AJ15" s="1"/>
      <c r="AK15" s="1"/>
    </row>
    <row r="16" spans="1:37" ht="21">
      <c r="A16" s="76" t="s">
        <v>172</v>
      </c>
      <c r="B16" s="76" t="s">
        <v>288</v>
      </c>
      <c r="C16" s="78"/>
      <c r="D16" s="78"/>
      <c r="E16" s="78"/>
      <c r="F16" s="78"/>
      <c r="G16" s="79">
        <v>6</v>
      </c>
      <c r="H16" s="78"/>
      <c r="I16" s="78"/>
      <c r="J16" s="78"/>
      <c r="K16" s="90" t="s">
        <v>297</v>
      </c>
      <c r="L16" s="160"/>
      <c r="M16" s="44"/>
      <c r="N16" s="1" t="str">
        <f t="shared" si="0"/>
        <v>60024200-10</v>
      </c>
      <c r="O16" s="1">
        <v>1</v>
      </c>
      <c r="P16" s="1">
        <v>60024200</v>
      </c>
      <c r="Q16" s="1" t="s">
        <v>122</v>
      </c>
      <c r="R16" s="1" t="s">
        <v>122</v>
      </c>
      <c r="S16" s="1" t="s">
        <v>122</v>
      </c>
      <c r="T16" s="1" t="s">
        <v>122</v>
      </c>
      <c r="U16" s="1" t="s">
        <v>122</v>
      </c>
      <c r="V16" s="1" t="s">
        <v>521</v>
      </c>
      <c r="W16" s="99">
        <v>44730</v>
      </c>
      <c r="X16" s="1">
        <v>3</v>
      </c>
      <c r="Y16" s="1">
        <v>3</v>
      </c>
      <c r="Z16" s="1">
        <v>3</v>
      </c>
      <c r="AA16" s="1">
        <v>0.7</v>
      </c>
      <c r="AB16" s="1">
        <v>0.3</v>
      </c>
      <c r="AD16" s="33" t="str">
        <f t="shared" si="1"/>
        <v>60024200-10</v>
      </c>
      <c r="AF16" s="28" t="s">
        <v>34</v>
      </c>
      <c r="AG16" s="1"/>
      <c r="AH16" s="1"/>
      <c r="AI16" s="1">
        <v>6</v>
      </c>
      <c r="AJ16" s="1"/>
      <c r="AK16" s="1"/>
    </row>
    <row r="17" spans="1:37" ht="21">
      <c r="A17" s="76" t="s">
        <v>143</v>
      </c>
      <c r="B17" s="76" t="s">
        <v>522</v>
      </c>
      <c r="C17" s="78"/>
      <c r="D17" s="78"/>
      <c r="E17" s="78"/>
      <c r="F17" s="76">
        <v>6</v>
      </c>
      <c r="G17" s="79"/>
      <c r="H17" s="78"/>
      <c r="I17" s="78"/>
      <c r="J17" s="78"/>
      <c r="K17" s="90" t="s">
        <v>297</v>
      </c>
      <c r="L17" s="160"/>
      <c r="M17" s="44"/>
      <c r="N17" s="1" t="str">
        <f t="shared" si="0"/>
        <v>60023800-10</v>
      </c>
      <c r="O17" s="1">
        <v>1</v>
      </c>
      <c r="P17" s="228">
        <v>60023800</v>
      </c>
      <c r="R17" s="1" t="s">
        <v>122</v>
      </c>
      <c r="U17" s="1" t="s">
        <v>122</v>
      </c>
      <c r="V17" s="1">
        <v>10000913</v>
      </c>
      <c r="W17" s="99">
        <v>44730</v>
      </c>
      <c r="X17" s="1">
        <v>3</v>
      </c>
      <c r="Y17" s="1">
        <v>3</v>
      </c>
      <c r="Z17" s="1">
        <v>3</v>
      </c>
      <c r="AA17" s="1">
        <v>0.7</v>
      </c>
      <c r="AB17" s="1">
        <v>0.3</v>
      </c>
      <c r="AD17" s="33" t="str">
        <f t="shared" si="1"/>
        <v>60023800-10</v>
      </c>
      <c r="AF17" s="28" t="s">
        <v>34</v>
      </c>
      <c r="AG17" s="1"/>
      <c r="AH17" s="1"/>
      <c r="AI17" s="1">
        <v>7</v>
      </c>
      <c r="AJ17" s="1"/>
      <c r="AK17" s="1"/>
    </row>
    <row r="18" spans="1:37" ht="21">
      <c r="A18" s="76" t="s">
        <v>160</v>
      </c>
      <c r="B18" s="76" t="s">
        <v>523</v>
      </c>
      <c r="C18" s="78"/>
      <c r="D18" s="78"/>
      <c r="E18" s="78"/>
      <c r="F18" s="79">
        <v>6</v>
      </c>
      <c r="G18" s="78"/>
      <c r="H18" s="79">
        <v>6</v>
      </c>
      <c r="I18" s="78"/>
      <c r="J18" s="78"/>
      <c r="K18" s="90" t="s">
        <v>297</v>
      </c>
      <c r="L18" s="160"/>
      <c r="N18" s="1" t="str">
        <f t="shared" si="0"/>
        <v>70024300-10</v>
      </c>
      <c r="O18" s="1">
        <v>1</v>
      </c>
      <c r="P18" s="4">
        <v>70024300</v>
      </c>
      <c r="Q18" s="1" t="s">
        <v>122</v>
      </c>
      <c r="R18" s="1" t="s">
        <v>122</v>
      </c>
      <c r="U18" s="1" t="s">
        <v>293</v>
      </c>
      <c r="V18" s="1">
        <v>10000771</v>
      </c>
      <c r="X18" s="1">
        <v>3</v>
      </c>
      <c r="Y18" s="1">
        <v>3</v>
      </c>
      <c r="Z18" s="1">
        <v>3</v>
      </c>
      <c r="AA18" s="1">
        <v>0.7</v>
      </c>
      <c r="AB18" s="1">
        <v>0.3</v>
      </c>
      <c r="AD18" s="33" t="str">
        <f t="shared" si="1"/>
        <v>70024300-10</v>
      </c>
      <c r="AF18" s="28" t="s">
        <v>34</v>
      </c>
      <c r="AG18" s="1"/>
      <c r="AH18" s="1"/>
      <c r="AI18" s="1">
        <v>8</v>
      </c>
      <c r="AJ18" s="1"/>
      <c r="AK18" s="1"/>
    </row>
    <row r="19" spans="1:37" ht="21">
      <c r="A19" s="76" t="s">
        <v>177</v>
      </c>
      <c r="B19" s="76" t="s">
        <v>305</v>
      </c>
      <c r="C19" s="78"/>
      <c r="D19" s="78"/>
      <c r="E19" s="78"/>
      <c r="F19" s="78"/>
      <c r="G19" s="79">
        <v>6</v>
      </c>
      <c r="H19" s="79">
        <v>6</v>
      </c>
      <c r="I19" s="78"/>
      <c r="J19" s="78"/>
      <c r="K19" s="90" t="s">
        <v>297</v>
      </c>
      <c r="L19" s="160"/>
      <c r="N19" s="1" t="str">
        <f t="shared" si="0"/>
        <v>70024600-10</v>
      </c>
      <c r="O19" s="1">
        <v>1</v>
      </c>
      <c r="P19" s="1">
        <v>70024600</v>
      </c>
      <c r="Q19" s="1" t="s">
        <v>122</v>
      </c>
      <c r="R19" s="1" t="s">
        <v>122</v>
      </c>
      <c r="U19" s="1" t="s">
        <v>122</v>
      </c>
      <c r="V19" s="1">
        <v>10000895</v>
      </c>
      <c r="W19" s="81">
        <v>44735</v>
      </c>
      <c r="X19" s="1">
        <v>3</v>
      </c>
      <c r="Y19" s="1">
        <v>3</v>
      </c>
      <c r="Z19" s="1">
        <v>3</v>
      </c>
      <c r="AA19" s="1">
        <v>0.8</v>
      </c>
      <c r="AB19" s="1">
        <v>0.2</v>
      </c>
      <c r="AD19" s="33" t="str">
        <f t="shared" si="1"/>
        <v>70024600-10</v>
      </c>
      <c r="AF19" s="28" t="s">
        <v>34</v>
      </c>
      <c r="AG19" s="1"/>
      <c r="AH19" s="1"/>
      <c r="AI19" s="1">
        <v>9</v>
      </c>
      <c r="AJ19" s="1"/>
      <c r="AK19" s="1"/>
    </row>
    <row r="20" spans="1:37" ht="21">
      <c r="A20" s="76" t="s">
        <v>179</v>
      </c>
      <c r="B20" s="76" t="s">
        <v>313</v>
      </c>
      <c r="C20" s="78"/>
      <c r="D20" s="78"/>
      <c r="E20" s="78"/>
      <c r="F20" s="79">
        <v>6</v>
      </c>
      <c r="G20" s="78"/>
      <c r="H20" s="78"/>
      <c r="I20" s="79">
        <v>6</v>
      </c>
      <c r="J20" s="78"/>
      <c r="K20" s="90" t="s">
        <v>297</v>
      </c>
      <c r="L20" s="160"/>
      <c r="N20" s="1" t="str">
        <f t="shared" si="0"/>
        <v>70024800-10</v>
      </c>
      <c r="O20" s="1">
        <v>1</v>
      </c>
      <c r="P20" s="1">
        <v>70024800</v>
      </c>
      <c r="R20" s="1" t="s">
        <v>122</v>
      </c>
      <c r="U20" s="1" t="s">
        <v>122</v>
      </c>
      <c r="V20" s="1">
        <v>10000895</v>
      </c>
      <c r="W20" s="81">
        <v>44736</v>
      </c>
      <c r="AA20" s="1">
        <v>0.7</v>
      </c>
      <c r="AB20" s="1">
        <v>0.3</v>
      </c>
      <c r="AD20" s="33" t="str">
        <f t="shared" si="1"/>
        <v>70024800-10</v>
      </c>
      <c r="AF20" s="28" t="s">
        <v>34</v>
      </c>
      <c r="AG20" s="1"/>
      <c r="AH20" s="1"/>
      <c r="AI20" s="1">
        <v>10</v>
      </c>
      <c r="AJ20" s="1"/>
      <c r="AK20" s="1"/>
    </row>
    <row r="21" spans="1:37" ht="21">
      <c r="A21" s="76" t="s">
        <v>181</v>
      </c>
      <c r="B21" s="76" t="s">
        <v>340</v>
      </c>
      <c r="C21" s="78"/>
      <c r="D21" s="78"/>
      <c r="E21" s="78"/>
      <c r="F21" s="78"/>
      <c r="G21" s="79">
        <v>6</v>
      </c>
      <c r="H21" s="78"/>
      <c r="I21" s="79">
        <v>6</v>
      </c>
      <c r="J21" s="78"/>
      <c r="K21" s="90" t="s">
        <v>297</v>
      </c>
      <c r="L21" s="160"/>
      <c r="N21" s="1" t="str">
        <f t="shared" si="0"/>
        <v>70024200-10</v>
      </c>
      <c r="O21" s="1">
        <v>1</v>
      </c>
      <c r="P21" s="1">
        <v>70024200</v>
      </c>
      <c r="U21" s="1" t="s">
        <v>122</v>
      </c>
      <c r="X21" s="1" t="s">
        <v>524</v>
      </c>
      <c r="Y21" s="1">
        <v>1</v>
      </c>
      <c r="Z21" s="1">
        <v>1</v>
      </c>
      <c r="AA21" s="1">
        <v>0.7</v>
      </c>
      <c r="AB21" s="1">
        <v>0.3</v>
      </c>
      <c r="AD21" s="33" t="str">
        <f t="shared" si="1"/>
        <v>70024200-10</v>
      </c>
      <c r="AF21" s="28" t="s">
        <v>34</v>
      </c>
      <c r="AG21" s="1"/>
      <c r="AH21" s="1"/>
      <c r="AI21" s="1">
        <v>11</v>
      </c>
      <c r="AJ21" s="1"/>
      <c r="AK21" s="1"/>
    </row>
    <row r="22" spans="1:37" ht="21">
      <c r="A22" s="76" t="s">
        <v>222</v>
      </c>
      <c r="B22" s="76" t="s">
        <v>305</v>
      </c>
      <c r="C22" s="78"/>
      <c r="D22" s="78"/>
      <c r="E22" s="78"/>
      <c r="F22" s="76">
        <v>6</v>
      </c>
      <c r="G22" s="79"/>
      <c r="H22" s="78"/>
      <c r="I22" s="78"/>
      <c r="J22" s="79">
        <v>5</v>
      </c>
      <c r="K22" s="90" t="s">
        <v>297</v>
      </c>
      <c r="L22" s="160"/>
      <c r="N22" s="1" t="str">
        <f t="shared" si="0"/>
        <v>80024701-10</v>
      </c>
      <c r="O22" s="1">
        <v>1</v>
      </c>
      <c r="P22" s="1">
        <v>80024701</v>
      </c>
      <c r="R22" s="1" t="s">
        <v>122</v>
      </c>
      <c r="U22" s="1" t="s">
        <v>319</v>
      </c>
      <c r="V22" s="1">
        <v>10000885</v>
      </c>
      <c r="W22" s="81">
        <v>44736</v>
      </c>
      <c r="X22" s="1">
        <v>3</v>
      </c>
      <c r="Y22" s="1">
        <v>3</v>
      </c>
      <c r="Z22" s="1">
        <v>3</v>
      </c>
      <c r="AA22" s="1">
        <v>0.6</v>
      </c>
      <c r="AB22" s="1">
        <v>0.4</v>
      </c>
      <c r="AD22" s="33" t="str">
        <f t="shared" si="1"/>
        <v>80024701-10</v>
      </c>
      <c r="AF22" s="28" t="s">
        <v>34</v>
      </c>
      <c r="AG22" s="1"/>
      <c r="AH22" s="1"/>
      <c r="AI22" s="1">
        <v>12</v>
      </c>
      <c r="AJ22" s="1"/>
      <c r="AK22" s="1"/>
    </row>
    <row r="23" spans="1:37" ht="21">
      <c r="A23" s="76" t="s">
        <v>246</v>
      </c>
      <c r="B23" s="76" t="s">
        <v>134</v>
      </c>
      <c r="C23" s="78"/>
      <c r="D23" s="78"/>
      <c r="E23" s="78"/>
      <c r="F23" s="78"/>
      <c r="G23" s="79">
        <v>6</v>
      </c>
      <c r="H23" s="78"/>
      <c r="I23" s="78"/>
      <c r="J23" s="79">
        <v>6</v>
      </c>
      <c r="K23" s="90" t="s">
        <v>297</v>
      </c>
      <c r="L23" s="160"/>
      <c r="N23" s="1" t="str">
        <f t="shared" si="0"/>
        <v>80024200-10</v>
      </c>
      <c r="O23" s="1">
        <v>1</v>
      </c>
      <c r="P23" s="1">
        <v>80024200</v>
      </c>
      <c r="Q23" s="1" t="s">
        <v>525</v>
      </c>
      <c r="R23" s="1" t="s">
        <v>122</v>
      </c>
      <c r="S23" s="1" t="s">
        <v>122</v>
      </c>
      <c r="T23" s="1" t="s">
        <v>122</v>
      </c>
      <c r="U23" s="1" t="s">
        <v>526</v>
      </c>
      <c r="AA23" s="1">
        <v>0.7</v>
      </c>
      <c r="AB23" s="1">
        <v>0.3</v>
      </c>
      <c r="AD23" s="33" t="str">
        <f t="shared" si="1"/>
        <v>80024200-10</v>
      </c>
      <c r="AF23" s="28" t="s">
        <v>34</v>
      </c>
      <c r="AG23" s="1"/>
      <c r="AH23" s="1"/>
      <c r="AI23" s="1">
        <v>13</v>
      </c>
      <c r="AJ23" s="1"/>
      <c r="AK23" s="1"/>
    </row>
    <row r="24" spans="1:37" ht="20.25" customHeight="1">
      <c r="A24" s="76" t="s">
        <v>527</v>
      </c>
      <c r="B24" s="76" t="s">
        <v>266</v>
      </c>
      <c r="C24" s="78"/>
      <c r="D24" s="78"/>
      <c r="E24" s="78"/>
      <c r="F24" s="76">
        <v>6</v>
      </c>
      <c r="G24" s="78"/>
      <c r="H24" s="78"/>
      <c r="I24" s="78"/>
      <c r="J24" s="78"/>
      <c r="K24" s="160"/>
      <c r="L24" s="160"/>
      <c r="M24" s="44"/>
      <c r="N24" s="1" t="str">
        <f t="shared" si="0"/>
        <v>60024000-10</v>
      </c>
      <c r="O24" s="1">
        <v>1</v>
      </c>
      <c r="P24" s="1">
        <v>60024000</v>
      </c>
      <c r="Q24" s="1" t="s">
        <v>525</v>
      </c>
      <c r="R24" s="1" t="s">
        <v>122</v>
      </c>
      <c r="S24" s="1" t="s">
        <v>122</v>
      </c>
      <c r="T24" s="1" t="s">
        <v>122</v>
      </c>
      <c r="V24" s="1" t="s">
        <v>528</v>
      </c>
      <c r="W24" s="51">
        <v>44736</v>
      </c>
      <c r="X24" s="1">
        <v>3</v>
      </c>
      <c r="Y24" s="1">
        <v>3</v>
      </c>
      <c r="Z24" s="1">
        <v>3</v>
      </c>
      <c r="AA24" s="1">
        <v>0.7</v>
      </c>
      <c r="AB24" s="1">
        <v>0.3</v>
      </c>
      <c r="AD24" s="33" t="str">
        <f t="shared" si="1"/>
        <v>60024000-10</v>
      </c>
      <c r="AF24" s="28" t="s">
        <v>34</v>
      </c>
      <c r="AG24" s="1"/>
      <c r="AH24" s="1"/>
      <c r="AI24" s="1">
        <v>14</v>
      </c>
      <c r="AJ24" s="1"/>
      <c r="AK24" s="1"/>
    </row>
    <row r="25" spans="1:37" ht="21">
      <c r="A25" s="40" t="s">
        <v>137</v>
      </c>
      <c r="B25" s="39"/>
      <c r="C25" s="39"/>
      <c r="D25" s="39"/>
      <c r="E25" s="39"/>
      <c r="F25" s="39"/>
      <c r="G25" s="39"/>
      <c r="H25" s="39"/>
      <c r="I25" s="39"/>
      <c r="J25" s="39"/>
      <c r="N25" s="1" t="str">
        <f t="shared" si="0"/>
        <v/>
      </c>
      <c r="AD25" s="33" t="str">
        <f t="shared" si="1"/>
        <v/>
      </c>
    </row>
    <row r="26" spans="1:37" ht="21">
      <c r="A26" s="63" t="s">
        <v>247</v>
      </c>
      <c r="B26" s="63">
        <v>24500</v>
      </c>
      <c r="C26" s="63">
        <v>3</v>
      </c>
      <c r="D26" s="91">
        <v>6</v>
      </c>
      <c r="E26" s="63">
        <v>6</v>
      </c>
      <c r="F26" s="64"/>
      <c r="G26" s="64"/>
      <c r="H26" s="64"/>
      <c r="I26" s="64"/>
      <c r="J26" s="64"/>
      <c r="K26" s="129"/>
      <c r="L26" s="156" t="s">
        <v>529</v>
      </c>
      <c r="M26" s="240" t="s">
        <v>530</v>
      </c>
      <c r="N26" s="1" t="str">
        <f t="shared" si="0"/>
        <v>24500-10</v>
      </c>
      <c r="O26" s="1">
        <v>1</v>
      </c>
      <c r="P26" s="1">
        <v>24500</v>
      </c>
      <c r="R26" s="1" t="s">
        <v>122</v>
      </c>
      <c r="U26" s="1" t="s">
        <v>122</v>
      </c>
      <c r="X26" s="1">
        <v>9</v>
      </c>
      <c r="AA26" s="1">
        <v>1</v>
      </c>
      <c r="AD26" s="33" t="str">
        <f t="shared" si="1"/>
        <v>24500-10</v>
      </c>
      <c r="AF26" s="28" t="s">
        <v>34</v>
      </c>
      <c r="AG26" s="1"/>
      <c r="AH26" s="1"/>
      <c r="AI26" s="1">
        <v>15</v>
      </c>
      <c r="AJ26" s="1">
        <v>45</v>
      </c>
      <c r="AK26" s="1">
        <v>95</v>
      </c>
    </row>
    <row r="27" spans="1:37" ht="21">
      <c r="A27" s="63" t="s">
        <v>249</v>
      </c>
      <c r="B27" s="63">
        <v>24400</v>
      </c>
      <c r="C27" s="63">
        <v>3</v>
      </c>
      <c r="D27" s="129"/>
      <c r="E27" s="63">
        <v>6</v>
      </c>
      <c r="F27" s="64"/>
      <c r="G27" s="64"/>
      <c r="H27" s="64"/>
      <c r="I27" s="64"/>
      <c r="J27" s="64"/>
      <c r="K27" s="129"/>
      <c r="L27" s="156" t="s">
        <v>531</v>
      </c>
      <c r="M27" s="237"/>
      <c r="N27" s="1" t="str">
        <f t="shared" si="0"/>
        <v>24400-10</v>
      </c>
      <c r="O27" s="1">
        <v>1</v>
      </c>
      <c r="P27" s="1">
        <v>24400</v>
      </c>
      <c r="R27" s="1" t="s">
        <v>122</v>
      </c>
      <c r="U27" s="1" t="s">
        <v>122</v>
      </c>
      <c r="X27" s="1">
        <v>5</v>
      </c>
      <c r="AA27" s="1">
        <v>1</v>
      </c>
      <c r="AD27" s="33" t="str">
        <f t="shared" si="1"/>
        <v>24400-10</v>
      </c>
      <c r="AF27" s="28" t="s">
        <v>34</v>
      </c>
      <c r="AG27" s="1"/>
      <c r="AH27" s="1"/>
      <c r="AI27" s="1">
        <v>16</v>
      </c>
      <c r="AJ27" s="1">
        <v>40</v>
      </c>
      <c r="AK27" s="1">
        <v>120</v>
      </c>
    </row>
    <row r="28" spans="1:37" ht="21">
      <c r="A28" s="63" t="s">
        <v>273</v>
      </c>
      <c r="B28" s="63">
        <v>24100</v>
      </c>
      <c r="C28" s="63">
        <v>3</v>
      </c>
      <c r="D28" s="91">
        <v>6</v>
      </c>
      <c r="E28" s="64"/>
      <c r="F28" s="64"/>
      <c r="G28" s="64"/>
      <c r="H28" s="64"/>
      <c r="I28" s="64"/>
      <c r="J28" s="64"/>
      <c r="K28" s="129"/>
      <c r="L28" s="156" t="s">
        <v>532</v>
      </c>
      <c r="M28" s="237"/>
      <c r="N28" s="1" t="str">
        <f t="shared" si="0"/>
        <v>24100-10</v>
      </c>
      <c r="O28" s="1">
        <v>1</v>
      </c>
      <c r="P28" s="1">
        <v>24100</v>
      </c>
      <c r="R28" s="1" t="s">
        <v>122</v>
      </c>
      <c r="U28" s="1" t="s">
        <v>122</v>
      </c>
      <c r="X28" s="1">
        <v>7</v>
      </c>
      <c r="AA28" s="1">
        <v>1</v>
      </c>
      <c r="AD28" s="33" t="str">
        <f t="shared" si="1"/>
        <v>24100-10</v>
      </c>
      <c r="AF28" s="28" t="s">
        <v>34</v>
      </c>
      <c r="AG28" s="1"/>
      <c r="AH28" s="1"/>
      <c r="AI28" s="1">
        <v>17</v>
      </c>
      <c r="AJ28" s="1">
        <v>80</v>
      </c>
      <c r="AK28" s="1">
        <v>180</v>
      </c>
    </row>
    <row r="29" spans="1:37" ht="21">
      <c r="A29" s="76" t="s">
        <v>306</v>
      </c>
      <c r="B29" s="76" t="s">
        <v>522</v>
      </c>
      <c r="C29" s="78"/>
      <c r="D29" s="78"/>
      <c r="E29" s="78"/>
      <c r="F29" s="79">
        <v>6</v>
      </c>
      <c r="G29" s="78"/>
      <c r="H29" s="78"/>
      <c r="I29" s="78"/>
      <c r="J29" s="78"/>
      <c r="K29" s="90" t="s">
        <v>297</v>
      </c>
      <c r="L29" s="160"/>
      <c r="N29" s="1" t="str">
        <f t="shared" si="0"/>
        <v>60024100-10</v>
      </c>
      <c r="O29" s="1">
        <v>1</v>
      </c>
      <c r="P29" s="228">
        <v>60024100</v>
      </c>
      <c r="R29" s="1" t="s">
        <v>122</v>
      </c>
      <c r="U29" s="1" t="s">
        <v>122</v>
      </c>
      <c r="V29" s="1">
        <v>10000913</v>
      </c>
      <c r="W29" s="99">
        <v>44730</v>
      </c>
      <c r="X29" s="1">
        <v>9</v>
      </c>
      <c r="Y29" s="1" t="s">
        <v>122</v>
      </c>
      <c r="AA29" s="1">
        <v>1</v>
      </c>
      <c r="AD29" s="33" t="str">
        <f t="shared" si="1"/>
        <v>60024100-10</v>
      </c>
      <c r="AF29" s="28" t="s">
        <v>34</v>
      </c>
      <c r="AG29" s="1"/>
      <c r="AH29" s="1"/>
      <c r="AI29" s="1">
        <v>18</v>
      </c>
      <c r="AJ29" s="1">
        <v>65</v>
      </c>
      <c r="AK29" s="1">
        <v>170</v>
      </c>
    </row>
    <row r="30" spans="1:37" ht="21">
      <c r="A30" s="76" t="s">
        <v>307</v>
      </c>
      <c r="B30" s="76" t="s">
        <v>313</v>
      </c>
      <c r="C30" s="78"/>
      <c r="D30" s="78"/>
      <c r="E30" s="78"/>
      <c r="F30" s="78"/>
      <c r="G30" s="79">
        <v>6</v>
      </c>
      <c r="H30" s="78"/>
      <c r="I30" s="78"/>
      <c r="J30" s="78"/>
      <c r="K30" s="90" t="s">
        <v>297</v>
      </c>
      <c r="L30" s="160"/>
      <c r="N30" s="1" t="str">
        <f t="shared" si="0"/>
        <v>60024300-10</v>
      </c>
      <c r="O30" s="1">
        <v>1</v>
      </c>
      <c r="P30" s="1">
        <v>60024300</v>
      </c>
      <c r="R30" s="1" t="s">
        <v>122</v>
      </c>
      <c r="U30" s="1" t="s">
        <v>122</v>
      </c>
      <c r="V30" s="1">
        <v>10000913</v>
      </c>
      <c r="W30" s="99">
        <v>44730</v>
      </c>
      <c r="X30" s="1">
        <v>9</v>
      </c>
      <c r="AA30" s="1">
        <v>1</v>
      </c>
      <c r="AD30" s="33" t="str">
        <f t="shared" si="1"/>
        <v>60024300-10</v>
      </c>
      <c r="AF30" s="28" t="s">
        <v>34</v>
      </c>
      <c r="AG30" s="1"/>
      <c r="AH30" s="1"/>
      <c r="AI30" s="1">
        <v>19</v>
      </c>
      <c r="AJ30" s="1">
        <v>45</v>
      </c>
      <c r="AK30" s="1">
        <v>80</v>
      </c>
    </row>
    <row r="31" spans="1:37" ht="21">
      <c r="A31" s="76" t="s">
        <v>309</v>
      </c>
      <c r="B31" s="76" t="s">
        <v>340</v>
      </c>
      <c r="C31" s="78"/>
      <c r="D31" s="78"/>
      <c r="E31" s="78"/>
      <c r="F31" s="78"/>
      <c r="G31" s="78"/>
      <c r="H31" s="79">
        <v>6</v>
      </c>
      <c r="I31" s="78"/>
      <c r="J31" s="78"/>
      <c r="K31" s="90" t="s">
        <v>297</v>
      </c>
      <c r="L31" s="160"/>
      <c r="N31" s="1" t="str">
        <f t="shared" si="0"/>
        <v>70024500-10</v>
      </c>
      <c r="O31" s="1">
        <v>1</v>
      </c>
      <c r="P31" s="4">
        <v>70024500</v>
      </c>
      <c r="U31" s="1" t="s">
        <v>122</v>
      </c>
      <c r="V31" s="1" t="s">
        <v>528</v>
      </c>
      <c r="W31" s="51">
        <v>44736</v>
      </c>
      <c r="X31" s="1"/>
      <c r="Y31" s="1"/>
      <c r="Z31" s="1"/>
      <c r="AA31" s="1">
        <v>1</v>
      </c>
      <c r="AD31" s="33" t="str">
        <f t="shared" si="1"/>
        <v>70024500-10</v>
      </c>
      <c r="AF31" s="28" t="s">
        <v>34</v>
      </c>
      <c r="AG31" s="1"/>
      <c r="AH31" s="1"/>
      <c r="AI31" s="1">
        <v>20</v>
      </c>
      <c r="AJ31" s="1">
        <v>30</v>
      </c>
      <c r="AK31" s="1">
        <v>65</v>
      </c>
    </row>
    <row r="32" spans="1:37" ht="21">
      <c r="A32" s="76" t="s">
        <v>312</v>
      </c>
      <c r="B32" s="76" t="s">
        <v>134</v>
      </c>
      <c r="C32" s="78"/>
      <c r="D32" s="78"/>
      <c r="E32" s="78"/>
      <c r="F32" s="78"/>
      <c r="G32" s="78"/>
      <c r="H32" s="78"/>
      <c r="I32" s="79">
        <v>6</v>
      </c>
      <c r="J32" s="78"/>
      <c r="K32" s="90" t="s">
        <v>297</v>
      </c>
      <c r="L32" s="160"/>
      <c r="N32" s="1" t="str">
        <f t="shared" si="0"/>
        <v>70024400-10</v>
      </c>
      <c r="O32" s="1">
        <v>1</v>
      </c>
      <c r="P32" s="1">
        <v>70024400</v>
      </c>
      <c r="Q32" s="1" t="s">
        <v>525</v>
      </c>
      <c r="R32" s="1" t="s">
        <v>122</v>
      </c>
      <c r="S32" s="1" t="s">
        <v>533</v>
      </c>
      <c r="U32" s="1" t="s">
        <v>122</v>
      </c>
      <c r="V32" s="1" t="s">
        <v>528</v>
      </c>
      <c r="W32" s="1">
        <v>6024</v>
      </c>
      <c r="AA32" s="1">
        <v>1</v>
      </c>
      <c r="AD32" s="33" t="str">
        <f t="shared" si="1"/>
        <v>70024400-10</v>
      </c>
      <c r="AF32" s="28" t="s">
        <v>34</v>
      </c>
      <c r="AG32" s="1"/>
      <c r="AH32" s="1"/>
      <c r="AI32" s="1">
        <v>21</v>
      </c>
      <c r="AJ32" s="1">
        <v>28</v>
      </c>
      <c r="AK32" s="1">
        <v>70</v>
      </c>
    </row>
    <row r="33" spans="1:37" ht="21">
      <c r="A33" s="76" t="s">
        <v>341</v>
      </c>
      <c r="B33" s="76" t="s">
        <v>523</v>
      </c>
      <c r="C33" s="78"/>
      <c r="D33" s="78"/>
      <c r="E33" s="78"/>
      <c r="F33" s="78"/>
      <c r="G33" s="78"/>
      <c r="H33" s="78"/>
      <c r="I33" s="78"/>
      <c r="J33" s="79">
        <v>5</v>
      </c>
      <c r="K33" s="90" t="s">
        <v>297</v>
      </c>
      <c r="L33" s="160"/>
      <c r="N33" s="1" t="str">
        <f t="shared" si="0"/>
        <v>80024700-10</v>
      </c>
      <c r="O33" s="1">
        <v>1</v>
      </c>
      <c r="P33" s="4">
        <v>80024700</v>
      </c>
      <c r="Q33" s="1" t="s">
        <v>122</v>
      </c>
      <c r="R33" s="1" t="s">
        <v>122</v>
      </c>
      <c r="U33" s="1" t="s">
        <v>293</v>
      </c>
      <c r="V33" s="1">
        <v>10000771</v>
      </c>
      <c r="AA33" s="1">
        <v>1</v>
      </c>
      <c r="AD33" s="33" t="str">
        <f t="shared" si="1"/>
        <v>80024700-10</v>
      </c>
      <c r="AF33" s="28" t="s">
        <v>34</v>
      </c>
      <c r="AG33" s="1"/>
      <c r="AH33" s="1"/>
      <c r="AI33" s="1">
        <v>22</v>
      </c>
      <c r="AJ33" s="1">
        <v>34</v>
      </c>
      <c r="AK33" s="1">
        <v>60</v>
      </c>
    </row>
    <row r="34" spans="1:37" ht="21">
      <c r="A34" s="76" t="s">
        <v>342</v>
      </c>
      <c r="B34" s="76" t="s">
        <v>288</v>
      </c>
      <c r="C34" s="78"/>
      <c r="D34" s="78"/>
      <c r="E34" s="78"/>
      <c r="F34" s="78"/>
      <c r="G34" s="78"/>
      <c r="H34" s="78"/>
      <c r="I34" s="78"/>
      <c r="J34" s="79">
        <v>6</v>
      </c>
      <c r="K34" s="90" t="s">
        <v>297</v>
      </c>
      <c r="L34" s="160"/>
      <c r="N34" s="1" t="str">
        <f t="shared" si="0"/>
        <v>80023800-10</v>
      </c>
      <c r="O34" s="1">
        <v>1</v>
      </c>
      <c r="P34" s="1">
        <v>80023800</v>
      </c>
      <c r="Q34" s="1" t="s">
        <v>122</v>
      </c>
      <c r="R34" s="1" t="s">
        <v>122</v>
      </c>
      <c r="S34" s="1" t="s">
        <v>122</v>
      </c>
      <c r="T34" s="1" t="s">
        <v>122</v>
      </c>
      <c r="U34" s="1" t="s">
        <v>122</v>
      </c>
      <c r="V34" s="1">
        <v>10000913</v>
      </c>
      <c r="W34" s="99">
        <v>44730</v>
      </c>
      <c r="X34" s="1">
        <v>9</v>
      </c>
      <c r="AA34" s="1">
        <v>1</v>
      </c>
      <c r="AD34" s="33" t="str">
        <f t="shared" si="1"/>
        <v>80023800-10</v>
      </c>
      <c r="AF34" s="28" t="s">
        <v>34</v>
      </c>
      <c r="AG34" s="1"/>
      <c r="AH34" s="1"/>
      <c r="AI34" s="1">
        <v>23</v>
      </c>
      <c r="AJ34" s="1">
        <v>30</v>
      </c>
      <c r="AK34" s="1">
        <v>80</v>
      </c>
    </row>
    <row r="35" spans="1:37" ht="16">
      <c r="A35" s="68"/>
      <c r="B35" s="68"/>
      <c r="C35" s="68"/>
      <c r="D35" s="68"/>
      <c r="E35" s="68"/>
      <c r="F35" s="68"/>
      <c r="G35" s="68"/>
      <c r="H35" s="68"/>
      <c r="I35" s="68"/>
      <c r="J35" s="68"/>
    </row>
    <row r="36" spans="1:37" ht="16">
      <c r="A36" s="68"/>
      <c r="B36" s="68"/>
      <c r="C36" s="68"/>
      <c r="D36" s="68"/>
      <c r="E36" s="68"/>
      <c r="F36" s="68"/>
      <c r="G36" s="68"/>
      <c r="H36" s="68"/>
      <c r="I36" s="68"/>
      <c r="J36" s="68"/>
    </row>
    <row r="37" spans="1:37" ht="21">
      <c r="A37" s="40" t="s">
        <v>96</v>
      </c>
      <c r="B37" s="42"/>
      <c r="C37" s="42"/>
      <c r="D37" s="42">
        <v>6</v>
      </c>
      <c r="E37" s="42">
        <v>6</v>
      </c>
      <c r="F37" s="42">
        <v>6</v>
      </c>
      <c r="G37" s="42">
        <v>6</v>
      </c>
      <c r="H37" s="42">
        <v>6</v>
      </c>
      <c r="I37" s="42">
        <v>6</v>
      </c>
      <c r="J37" s="42">
        <v>5</v>
      </c>
    </row>
    <row r="38" spans="1:37" ht="21">
      <c r="A38" s="40" t="s">
        <v>97</v>
      </c>
      <c r="B38" s="42"/>
      <c r="C38" s="42"/>
      <c r="D38" s="42">
        <v>6</v>
      </c>
      <c r="E38" s="42">
        <v>6</v>
      </c>
      <c r="F38" s="42">
        <v>6</v>
      </c>
      <c r="G38" s="42">
        <v>6</v>
      </c>
      <c r="H38" s="42">
        <v>6</v>
      </c>
      <c r="I38" s="42">
        <v>6</v>
      </c>
      <c r="J38" s="42">
        <v>6</v>
      </c>
    </row>
    <row r="40" spans="1:37" ht="13">
      <c r="N40" s="70" t="s">
        <v>144</v>
      </c>
      <c r="O40" s="71"/>
      <c r="P40" s="71"/>
      <c r="Q40" s="71"/>
      <c r="R40" s="71"/>
      <c r="S40" s="71"/>
    </row>
    <row r="41" spans="1:37" ht="13">
      <c r="D41" s="33" t="str">
        <f t="shared" ref="D41:J41" si="2">IF(AND(D3&gt;0, $P3 &gt;0),_xludf.textjoin("-",TRUE,$P3,D$1,D3),"")</f>
        <v/>
      </c>
      <c r="E41" s="33" t="str">
        <f t="shared" si="2"/>
        <v/>
      </c>
      <c r="F41" s="33" t="str">
        <f t="shared" si="2"/>
        <v/>
      </c>
      <c r="G41" s="33" t="str">
        <f t="shared" si="2"/>
        <v/>
      </c>
      <c r="H41" s="33" t="str">
        <f t="shared" si="2"/>
        <v/>
      </c>
      <c r="I41" s="33" t="str">
        <f t="shared" si="2"/>
        <v/>
      </c>
      <c r="J41" s="33" t="str">
        <f t="shared" si="2"/>
        <v/>
      </c>
      <c r="N41" s="33" t="e">
        <f ca="1">_xludf.textjoin(",",TRUE,N3:N24)</f>
        <v>#NAME?</v>
      </c>
    </row>
    <row r="42" spans="1:37" ht="13">
      <c r="N42" s="33" t="e">
        <f ca="1">_xludf.textjoin(",",TRUE,N26:N34)</f>
        <v>#NAME?</v>
      </c>
    </row>
    <row r="44" spans="1:37" ht="13">
      <c r="N44" s="72" t="s">
        <v>57</v>
      </c>
      <c r="O44" s="73"/>
      <c r="P44" s="73"/>
      <c r="Q44" s="73"/>
      <c r="R44" s="73"/>
      <c r="S44" s="73"/>
    </row>
    <row r="45" spans="1:37" ht="13">
      <c r="N45" s="33" t="e">
        <f ca="1">_xludf.textjoin(",",TRUE,AD4:AD24)</f>
        <v>#NAME?</v>
      </c>
    </row>
    <row r="46" spans="1:37" ht="13">
      <c r="N46" s="33" t="e">
        <f ca="1">_xludf.textjoin(",",TRUE,AD25:AD34)</f>
        <v>#NAME?</v>
      </c>
    </row>
    <row r="73" spans="4:10" ht="13">
      <c r="D73" s="33" t="str">
        <f t="shared" ref="D73:J73" si="3">IF(AND(D35&gt;0, $P35 &gt;0),_xludf.textjoin("-",TRUE,$P35,D$1,D35),"")</f>
        <v/>
      </c>
      <c r="E73" s="33" t="str">
        <f t="shared" si="3"/>
        <v/>
      </c>
      <c r="F73" s="33" t="str">
        <f t="shared" si="3"/>
        <v/>
      </c>
      <c r="G73" s="33" t="str">
        <f t="shared" si="3"/>
        <v/>
      </c>
      <c r="H73" s="33" t="str">
        <f t="shared" si="3"/>
        <v/>
      </c>
      <c r="I73" s="33" t="str">
        <f t="shared" si="3"/>
        <v/>
      </c>
      <c r="J73" s="33" t="str">
        <f t="shared" si="3"/>
        <v/>
      </c>
    </row>
    <row r="74" spans="4:10" ht="13">
      <c r="D74" s="33" t="str">
        <f t="shared" ref="D74:J74" si="4">IF(AND(D36&gt;0, $P36 &gt;0),_xludf.textjoin("-",TRUE,$P36,D$1,D36),"")</f>
        <v/>
      </c>
      <c r="E74" s="33" t="str">
        <f t="shared" si="4"/>
        <v/>
      </c>
      <c r="F74" s="33" t="str">
        <f t="shared" si="4"/>
        <v/>
      </c>
      <c r="G74" s="33" t="str">
        <f t="shared" si="4"/>
        <v/>
      </c>
      <c r="H74" s="33" t="str">
        <f t="shared" si="4"/>
        <v/>
      </c>
      <c r="I74" s="33" t="str">
        <f t="shared" si="4"/>
        <v/>
      </c>
      <c r="J74" s="33" t="str">
        <f t="shared" si="4"/>
        <v/>
      </c>
    </row>
    <row r="75" spans="4:10" ht="13">
      <c r="D75" s="33" t="str">
        <f t="shared" ref="D75:J75" si="5">IF(AND(D37&gt;0, $P37 &gt;0),_xludf.textjoin("-",TRUE,$P37,D$1,D37),"")</f>
        <v/>
      </c>
      <c r="E75" s="33" t="str">
        <f t="shared" si="5"/>
        <v/>
      </c>
      <c r="F75" s="33" t="str">
        <f t="shared" si="5"/>
        <v/>
      </c>
      <c r="G75" s="33" t="str">
        <f t="shared" si="5"/>
        <v/>
      </c>
      <c r="H75" s="33" t="str">
        <f t="shared" si="5"/>
        <v/>
      </c>
      <c r="I75" s="33" t="str">
        <f t="shared" si="5"/>
        <v/>
      </c>
      <c r="J75" s="33" t="str">
        <f t="shared" si="5"/>
        <v/>
      </c>
    </row>
  </sheetData>
  <mergeCells count="2">
    <mergeCell ref="M3:M10"/>
    <mergeCell ref="M26:M2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F1001"/>
  <sheetViews>
    <sheetView workbookViewId="0"/>
  </sheetViews>
  <sheetFormatPr baseColWidth="10" defaultColWidth="12.6640625" defaultRowHeight="15.75" customHeight="1"/>
  <cols>
    <col min="2" max="2" width="29.6640625" customWidth="1"/>
    <col min="3" max="3" width="12.1640625" customWidth="1"/>
    <col min="4" max="4" width="36.1640625" customWidth="1"/>
    <col min="5" max="5" width="57.83203125" customWidth="1"/>
    <col min="6" max="6" width="16.6640625" hidden="1" customWidth="1"/>
  </cols>
  <sheetData>
    <row r="1" spans="1:6" ht="15.75" customHeight="1">
      <c r="A1" s="229"/>
      <c r="B1" s="240" t="s">
        <v>534</v>
      </c>
      <c r="C1" s="237"/>
      <c r="D1" s="3" t="s">
        <v>535</v>
      </c>
      <c r="E1" s="44"/>
      <c r="F1" s="230"/>
    </row>
    <row r="2" spans="1:6" ht="15.75" customHeight="1">
      <c r="A2" s="229"/>
      <c r="B2" s="3" t="s">
        <v>536</v>
      </c>
      <c r="C2" s="3" t="s">
        <v>537</v>
      </c>
      <c r="D2" s="229"/>
      <c r="E2" s="3" t="s">
        <v>538</v>
      </c>
      <c r="F2" s="9" t="s">
        <v>539</v>
      </c>
    </row>
    <row r="3" spans="1:6" ht="15.75" customHeight="1">
      <c r="A3" s="231">
        <v>5</v>
      </c>
      <c r="B3" s="3" t="s">
        <v>540</v>
      </c>
      <c r="C3" s="3" t="s">
        <v>541</v>
      </c>
      <c r="D3" s="44"/>
      <c r="E3" s="229"/>
      <c r="F3" s="230"/>
    </row>
    <row r="4" spans="1:6" ht="15.75" customHeight="1">
      <c r="A4" s="231">
        <v>6</v>
      </c>
      <c r="B4" s="3" t="s">
        <v>540</v>
      </c>
      <c r="C4" s="44"/>
      <c r="D4" s="44"/>
      <c r="E4" s="229"/>
      <c r="F4" s="230"/>
    </row>
    <row r="5" spans="1:6" ht="15.75" customHeight="1">
      <c r="A5" s="231">
        <v>7</v>
      </c>
      <c r="B5" s="3" t="s">
        <v>542</v>
      </c>
      <c r="C5" s="3" t="s">
        <v>543</v>
      </c>
      <c r="D5" s="44"/>
      <c r="E5" s="229"/>
      <c r="F5" s="230"/>
    </row>
    <row r="6" spans="1:6" ht="15.75" customHeight="1">
      <c r="A6" s="231">
        <v>8</v>
      </c>
      <c r="B6" s="3" t="s">
        <v>544</v>
      </c>
      <c r="C6" s="3" t="s">
        <v>545</v>
      </c>
      <c r="D6" s="229"/>
      <c r="E6" s="44"/>
      <c r="F6" s="230"/>
    </row>
    <row r="7" spans="1:6" ht="15.75" customHeight="1">
      <c r="A7" s="231">
        <v>9</v>
      </c>
      <c r="B7" s="3" t="s">
        <v>544</v>
      </c>
      <c r="C7" s="3" t="s">
        <v>546</v>
      </c>
      <c r="D7" s="232" t="s">
        <v>547</v>
      </c>
      <c r="E7" s="44"/>
      <c r="F7" s="230"/>
    </row>
    <row r="8" spans="1:6" ht="15.75" customHeight="1">
      <c r="A8" s="231">
        <v>10</v>
      </c>
      <c r="B8" s="3" t="s">
        <v>548</v>
      </c>
      <c r="C8" s="44"/>
      <c r="D8" s="229"/>
      <c r="E8" s="3" t="s">
        <v>549</v>
      </c>
      <c r="F8" s="230"/>
    </row>
    <row r="9" spans="1:6" ht="15.75" customHeight="1">
      <c r="A9" s="231">
        <v>11</v>
      </c>
      <c r="B9" s="232" t="s">
        <v>550</v>
      </c>
      <c r="C9" s="44"/>
      <c r="D9" s="233" t="s">
        <v>551</v>
      </c>
      <c r="E9" s="234"/>
      <c r="F9" s="230"/>
    </row>
    <row r="10" spans="1:6" ht="15.75" customHeight="1">
      <c r="A10" s="231">
        <v>12</v>
      </c>
      <c r="B10" s="232" t="s">
        <v>552</v>
      </c>
      <c r="C10" s="3" t="s">
        <v>553</v>
      </c>
      <c r="D10" s="3" t="s">
        <v>554</v>
      </c>
      <c r="E10" s="235"/>
      <c r="F10" s="230"/>
    </row>
    <row r="11" spans="1:6" ht="15.75" customHeight="1">
      <c r="A11" s="231">
        <v>13</v>
      </c>
      <c r="B11" s="232" t="s">
        <v>555</v>
      </c>
      <c r="C11" s="44"/>
      <c r="D11" s="229"/>
      <c r="E11" s="232" t="s">
        <v>556</v>
      </c>
      <c r="F11" s="230"/>
    </row>
    <row r="12" spans="1:6" ht="15.75" customHeight="1">
      <c r="A12" s="231">
        <v>14</v>
      </c>
      <c r="B12" s="232" t="s">
        <v>557</v>
      </c>
      <c r="C12" s="44"/>
      <c r="D12" s="232" t="s">
        <v>558</v>
      </c>
      <c r="E12" s="44"/>
      <c r="F12" s="230"/>
    </row>
    <row r="13" spans="1:6" ht="15.75" customHeight="1">
      <c r="A13" s="231">
        <v>15</v>
      </c>
      <c r="B13" s="232" t="s">
        <v>559</v>
      </c>
      <c r="C13" s="44"/>
      <c r="D13" s="44"/>
      <c r="E13" s="44"/>
      <c r="F13" s="230"/>
    </row>
    <row r="14" spans="1:6" ht="15.75" customHeight="1">
      <c r="A14" s="231">
        <v>16</v>
      </c>
      <c r="B14" s="232" t="s">
        <v>560</v>
      </c>
      <c r="C14" s="44"/>
      <c r="D14" s="44"/>
      <c r="E14" s="44"/>
      <c r="F14" s="230"/>
    </row>
    <row r="15" spans="1:6" ht="15.75" customHeight="1">
      <c r="A15" s="231">
        <v>17</v>
      </c>
      <c r="B15" s="232" t="s">
        <v>561</v>
      </c>
      <c r="C15" s="44"/>
      <c r="D15" s="44"/>
      <c r="E15" s="44"/>
      <c r="F15" s="230"/>
    </row>
    <row r="16" spans="1:6" ht="15.75" customHeight="1">
      <c r="A16" s="231">
        <v>18</v>
      </c>
      <c r="B16" s="232" t="s">
        <v>562</v>
      </c>
      <c r="C16" s="44"/>
      <c r="D16" s="44"/>
      <c r="E16" s="44"/>
      <c r="F16" s="230"/>
    </row>
    <row r="17" spans="1:6" ht="15.75" customHeight="1">
      <c r="A17" s="231">
        <v>19</v>
      </c>
      <c r="B17" s="246" t="s">
        <v>563</v>
      </c>
      <c r="C17" s="237"/>
      <c r="D17" s="44"/>
      <c r="E17" s="44"/>
      <c r="F17" s="230"/>
    </row>
    <row r="18" spans="1:6" ht="15.75" customHeight="1">
      <c r="A18" s="44"/>
      <c r="B18" s="44"/>
      <c r="C18" s="44"/>
      <c r="D18" s="44"/>
      <c r="E18" s="44"/>
      <c r="F18" s="230"/>
    </row>
    <row r="19" spans="1:6" ht="15.75" customHeight="1">
      <c r="A19" s="44"/>
      <c r="B19" s="44"/>
      <c r="C19" s="44"/>
      <c r="D19" s="44"/>
      <c r="E19" s="44"/>
      <c r="F19" s="230"/>
    </row>
    <row r="20" spans="1:6" ht="15.75" customHeight="1">
      <c r="A20" s="44"/>
      <c r="B20" s="44"/>
      <c r="C20" s="44"/>
      <c r="D20" s="44"/>
      <c r="E20" s="44"/>
      <c r="F20" s="230"/>
    </row>
    <row r="21" spans="1:6" ht="15.75" customHeight="1">
      <c r="A21" s="44"/>
      <c r="B21" s="44"/>
      <c r="C21" s="44"/>
      <c r="D21" s="44"/>
      <c r="E21" s="44"/>
      <c r="F21" s="230"/>
    </row>
    <row r="22" spans="1:6" ht="15.75" customHeight="1">
      <c r="A22" s="44"/>
      <c r="B22" s="44"/>
      <c r="C22" s="44"/>
      <c r="D22" s="44"/>
      <c r="E22" s="44"/>
      <c r="F22" s="230"/>
    </row>
    <row r="23" spans="1:6" ht="15.75" customHeight="1">
      <c r="A23" s="44"/>
      <c r="B23" s="44"/>
      <c r="C23" s="44"/>
      <c r="D23" s="44"/>
      <c r="E23" s="44"/>
      <c r="F23" s="230"/>
    </row>
    <row r="24" spans="1:6" ht="15.75" customHeight="1">
      <c r="A24" s="44"/>
      <c r="B24" s="44"/>
      <c r="C24" s="44"/>
      <c r="D24" s="44"/>
      <c r="E24" s="44"/>
      <c r="F24" s="230"/>
    </row>
    <row r="25" spans="1:6" ht="15.75" customHeight="1">
      <c r="A25" s="44"/>
      <c r="B25" s="44"/>
      <c r="C25" s="44"/>
      <c r="D25" s="44"/>
      <c r="E25" s="44"/>
      <c r="F25" s="230"/>
    </row>
    <row r="26" spans="1:6" ht="15.75" customHeight="1">
      <c r="A26" s="44"/>
      <c r="B26" s="44"/>
      <c r="C26" s="44"/>
      <c r="D26" s="44"/>
      <c r="E26" s="44"/>
      <c r="F26" s="230"/>
    </row>
    <row r="27" spans="1:6" ht="15.75" customHeight="1">
      <c r="A27" s="44"/>
      <c r="B27" s="44"/>
      <c r="C27" s="44"/>
      <c r="D27" s="44"/>
      <c r="E27" s="44"/>
      <c r="F27" s="230"/>
    </row>
    <row r="28" spans="1:6" ht="15.75" customHeight="1">
      <c r="A28" s="44"/>
      <c r="B28" s="44"/>
      <c r="C28" s="44"/>
      <c r="D28" s="44"/>
      <c r="E28" s="44"/>
      <c r="F28" s="230"/>
    </row>
    <row r="29" spans="1:6" ht="15.75" customHeight="1">
      <c r="A29" s="44"/>
      <c r="B29" s="44"/>
      <c r="C29" s="44"/>
      <c r="D29" s="44"/>
      <c r="E29" s="44"/>
      <c r="F29" s="230"/>
    </row>
    <row r="30" spans="1:6" ht="15.75" customHeight="1">
      <c r="A30" s="44"/>
      <c r="B30" s="44"/>
      <c r="C30" s="44"/>
      <c r="D30" s="44"/>
      <c r="E30" s="44"/>
      <c r="F30" s="230"/>
    </row>
    <row r="31" spans="1:6" ht="15.75" customHeight="1">
      <c r="A31" s="44"/>
      <c r="B31" s="44"/>
      <c r="C31" s="44"/>
      <c r="D31" s="44"/>
      <c r="E31" s="44"/>
      <c r="F31" s="230"/>
    </row>
    <row r="32" spans="1:6" ht="15.75" customHeight="1">
      <c r="A32" s="44"/>
      <c r="B32" s="44"/>
      <c r="C32" s="44"/>
      <c r="D32" s="44"/>
      <c r="E32" s="44"/>
      <c r="F32" s="230"/>
    </row>
    <row r="33" spans="1:6" ht="15.75" customHeight="1">
      <c r="A33" s="44"/>
      <c r="B33" s="44"/>
      <c r="C33" s="44"/>
      <c r="D33" s="44"/>
      <c r="E33" s="44"/>
      <c r="F33" s="230"/>
    </row>
    <row r="34" spans="1:6" ht="15.75" customHeight="1">
      <c r="A34" s="44"/>
      <c r="B34" s="44"/>
      <c r="C34" s="44"/>
      <c r="D34" s="44"/>
      <c r="E34" s="44"/>
      <c r="F34" s="230"/>
    </row>
    <row r="35" spans="1:6" ht="15.75" customHeight="1">
      <c r="A35" s="44"/>
      <c r="B35" s="44"/>
      <c r="C35" s="44"/>
      <c r="D35" s="44"/>
      <c r="E35" s="44"/>
      <c r="F35" s="230"/>
    </row>
    <row r="36" spans="1:6" ht="15.75" customHeight="1">
      <c r="A36" s="44"/>
      <c r="B36" s="44"/>
      <c r="C36" s="44"/>
      <c r="D36" s="44"/>
      <c r="E36" s="44"/>
      <c r="F36" s="230"/>
    </row>
    <row r="37" spans="1:6" ht="15.75" customHeight="1">
      <c r="A37" s="44"/>
      <c r="B37" s="44"/>
      <c r="C37" s="44"/>
      <c r="D37" s="44"/>
      <c r="E37" s="44"/>
      <c r="F37" s="230"/>
    </row>
    <row r="38" spans="1:6" ht="15.75" customHeight="1">
      <c r="A38" s="44"/>
      <c r="B38" s="44"/>
      <c r="C38" s="44"/>
      <c r="D38" s="44"/>
      <c r="E38" s="44"/>
      <c r="F38" s="230"/>
    </row>
    <row r="39" spans="1:6" ht="15.75" customHeight="1">
      <c r="A39" s="44"/>
      <c r="B39" s="44"/>
      <c r="C39" s="44"/>
      <c r="D39" s="44"/>
      <c r="E39" s="44"/>
      <c r="F39" s="230"/>
    </row>
    <row r="40" spans="1:6" ht="15.75" customHeight="1">
      <c r="A40" s="44"/>
      <c r="B40" s="44"/>
      <c r="C40" s="44"/>
      <c r="D40" s="44"/>
      <c r="E40" s="44"/>
      <c r="F40" s="230"/>
    </row>
    <row r="41" spans="1:6" ht="15.75" customHeight="1">
      <c r="A41" s="44"/>
      <c r="B41" s="44"/>
      <c r="C41" s="44"/>
      <c r="D41" s="44"/>
      <c r="E41" s="44"/>
      <c r="F41" s="230"/>
    </row>
    <row r="42" spans="1:6" ht="15.75" customHeight="1">
      <c r="A42" s="44"/>
      <c r="B42" s="44"/>
      <c r="C42" s="44"/>
      <c r="D42" s="44"/>
      <c r="E42" s="44"/>
      <c r="F42" s="230"/>
    </row>
    <row r="43" spans="1:6" ht="15.75" customHeight="1">
      <c r="A43" s="44"/>
      <c r="B43" s="44"/>
      <c r="C43" s="44"/>
      <c r="D43" s="44"/>
      <c r="E43" s="44"/>
      <c r="F43" s="230"/>
    </row>
    <row r="44" spans="1:6" ht="15.75" customHeight="1">
      <c r="A44" s="44"/>
      <c r="B44" s="44"/>
      <c r="C44" s="44"/>
      <c r="D44" s="44"/>
      <c r="E44" s="44"/>
      <c r="F44" s="230"/>
    </row>
    <row r="45" spans="1:6" ht="15.75" customHeight="1">
      <c r="A45" s="44"/>
      <c r="B45" s="44"/>
      <c r="C45" s="44"/>
      <c r="D45" s="44"/>
      <c r="E45" s="44"/>
      <c r="F45" s="230"/>
    </row>
    <row r="46" spans="1:6" ht="15.75" customHeight="1">
      <c r="A46" s="44"/>
      <c r="B46" s="44"/>
      <c r="C46" s="44"/>
      <c r="D46" s="44"/>
      <c r="E46" s="44"/>
      <c r="F46" s="230"/>
    </row>
    <row r="47" spans="1:6" ht="15.75" customHeight="1">
      <c r="A47" s="44"/>
      <c r="B47" s="44"/>
      <c r="C47" s="44"/>
      <c r="D47" s="44"/>
      <c r="E47" s="44"/>
      <c r="F47" s="230"/>
    </row>
    <row r="48" spans="1:6" ht="15.75" customHeight="1">
      <c r="A48" s="44"/>
      <c r="B48" s="44"/>
      <c r="C48" s="44"/>
      <c r="D48" s="44"/>
      <c r="E48" s="44"/>
      <c r="F48" s="230"/>
    </row>
    <row r="49" spans="1:6" ht="15.75" customHeight="1">
      <c r="A49" s="44"/>
      <c r="B49" s="44"/>
      <c r="C49" s="44"/>
      <c r="D49" s="44"/>
      <c r="E49" s="44"/>
      <c r="F49" s="230"/>
    </row>
    <row r="50" spans="1:6" ht="15.75" customHeight="1">
      <c r="A50" s="44"/>
      <c r="B50" s="44"/>
      <c r="C50" s="44"/>
      <c r="D50" s="44"/>
      <c r="E50" s="44"/>
      <c r="F50" s="230"/>
    </row>
    <row r="51" spans="1:6" ht="13">
      <c r="A51" s="44"/>
      <c r="B51" s="44"/>
      <c r="C51" s="44"/>
      <c r="D51" s="44"/>
      <c r="E51" s="44"/>
      <c r="F51" s="230"/>
    </row>
    <row r="52" spans="1:6" ht="13">
      <c r="A52" s="44"/>
      <c r="B52" s="44"/>
      <c r="C52" s="44"/>
      <c r="D52" s="44"/>
      <c r="E52" s="44"/>
      <c r="F52" s="230"/>
    </row>
    <row r="53" spans="1:6" ht="13">
      <c r="A53" s="44"/>
      <c r="B53" s="44"/>
      <c r="C53" s="44"/>
      <c r="D53" s="44"/>
      <c r="E53" s="44"/>
      <c r="F53" s="230"/>
    </row>
    <row r="54" spans="1:6" ht="13">
      <c r="A54" s="44"/>
      <c r="B54" s="44"/>
      <c r="C54" s="44"/>
      <c r="D54" s="44"/>
      <c r="E54" s="44"/>
      <c r="F54" s="230"/>
    </row>
    <row r="55" spans="1:6" ht="13">
      <c r="A55" s="44"/>
      <c r="B55" s="44"/>
      <c r="C55" s="44"/>
      <c r="D55" s="44"/>
      <c r="E55" s="44"/>
      <c r="F55" s="230"/>
    </row>
    <row r="56" spans="1:6" ht="13">
      <c r="A56" s="44"/>
      <c r="B56" s="44"/>
      <c r="C56" s="44"/>
      <c r="D56" s="44"/>
      <c r="E56" s="44"/>
      <c r="F56" s="230"/>
    </row>
    <row r="57" spans="1:6" ht="13">
      <c r="A57" s="44"/>
      <c r="B57" s="44"/>
      <c r="C57" s="44"/>
      <c r="D57" s="44"/>
      <c r="E57" s="44"/>
      <c r="F57" s="230"/>
    </row>
    <row r="58" spans="1:6" ht="13">
      <c r="A58" s="44"/>
      <c r="B58" s="44"/>
      <c r="C58" s="44"/>
      <c r="D58" s="44"/>
      <c r="E58" s="44"/>
      <c r="F58" s="230"/>
    </row>
    <row r="59" spans="1:6" ht="13">
      <c r="A59" s="44"/>
      <c r="B59" s="44"/>
      <c r="C59" s="44"/>
      <c r="D59" s="44"/>
      <c r="E59" s="44"/>
      <c r="F59" s="230"/>
    </row>
    <row r="60" spans="1:6" ht="13">
      <c r="A60" s="44"/>
      <c r="B60" s="44"/>
      <c r="C60" s="44"/>
      <c r="D60" s="44"/>
      <c r="E60" s="44"/>
      <c r="F60" s="230"/>
    </row>
    <row r="61" spans="1:6" ht="13">
      <c r="A61" s="44"/>
      <c r="B61" s="44"/>
      <c r="C61" s="44"/>
      <c r="D61" s="44"/>
      <c r="E61" s="44"/>
      <c r="F61" s="230"/>
    </row>
    <row r="62" spans="1:6" ht="13">
      <c r="A62" s="44"/>
      <c r="B62" s="44"/>
      <c r="C62" s="44"/>
      <c r="D62" s="44"/>
      <c r="E62" s="44"/>
      <c r="F62" s="230"/>
    </row>
    <row r="63" spans="1:6" ht="13">
      <c r="A63" s="44"/>
      <c r="B63" s="44"/>
      <c r="C63" s="44"/>
      <c r="D63" s="44"/>
      <c r="E63" s="44"/>
      <c r="F63" s="230"/>
    </row>
    <row r="64" spans="1:6" ht="13">
      <c r="A64" s="44"/>
      <c r="B64" s="44"/>
      <c r="C64" s="44"/>
      <c r="D64" s="44"/>
      <c r="E64" s="44"/>
      <c r="F64" s="230"/>
    </row>
    <row r="65" spans="1:6" ht="13">
      <c r="A65" s="44"/>
      <c r="B65" s="44"/>
      <c r="C65" s="44"/>
      <c r="D65" s="44"/>
      <c r="E65" s="44"/>
      <c r="F65" s="230"/>
    </row>
    <row r="66" spans="1:6" ht="13">
      <c r="A66" s="44"/>
      <c r="B66" s="44"/>
      <c r="C66" s="44"/>
      <c r="D66" s="44"/>
      <c r="E66" s="44"/>
      <c r="F66" s="230"/>
    </row>
    <row r="67" spans="1:6" ht="13">
      <c r="A67" s="44"/>
      <c r="B67" s="44"/>
      <c r="C67" s="44"/>
      <c r="D67" s="44"/>
      <c r="E67" s="44"/>
      <c r="F67" s="230"/>
    </row>
    <row r="68" spans="1:6" ht="13">
      <c r="A68" s="44"/>
      <c r="B68" s="44"/>
      <c r="C68" s="44"/>
      <c r="D68" s="44"/>
      <c r="E68" s="44"/>
      <c r="F68" s="230"/>
    </row>
    <row r="69" spans="1:6" ht="13">
      <c r="A69" s="44"/>
      <c r="B69" s="44"/>
      <c r="C69" s="44"/>
      <c r="D69" s="44"/>
      <c r="E69" s="44"/>
      <c r="F69" s="230"/>
    </row>
    <row r="70" spans="1:6" ht="13">
      <c r="A70" s="44"/>
      <c r="B70" s="44"/>
      <c r="C70" s="44"/>
      <c r="D70" s="44"/>
      <c r="E70" s="44"/>
      <c r="F70" s="230"/>
    </row>
    <row r="71" spans="1:6" ht="13">
      <c r="A71" s="44"/>
      <c r="B71" s="44"/>
      <c r="C71" s="44"/>
      <c r="D71" s="44"/>
      <c r="E71" s="44"/>
      <c r="F71" s="230"/>
    </row>
    <row r="72" spans="1:6" ht="13">
      <c r="A72" s="44"/>
      <c r="B72" s="44"/>
      <c r="C72" s="44"/>
      <c r="D72" s="44"/>
      <c r="E72" s="44"/>
      <c r="F72" s="230"/>
    </row>
    <row r="73" spans="1:6" ht="13">
      <c r="A73" s="44"/>
      <c r="B73" s="44"/>
      <c r="C73" s="44"/>
      <c r="D73" s="44"/>
      <c r="E73" s="44"/>
      <c r="F73" s="230"/>
    </row>
    <row r="74" spans="1:6" ht="13">
      <c r="A74" s="44"/>
      <c r="B74" s="44"/>
      <c r="C74" s="44"/>
      <c r="D74" s="44"/>
      <c r="E74" s="44"/>
      <c r="F74" s="230"/>
    </row>
    <row r="75" spans="1:6" ht="13">
      <c r="A75" s="44"/>
      <c r="B75" s="44"/>
      <c r="C75" s="44"/>
      <c r="D75" s="44"/>
      <c r="E75" s="44"/>
      <c r="F75" s="230"/>
    </row>
    <row r="76" spans="1:6" ht="13">
      <c r="A76" s="44"/>
      <c r="B76" s="44"/>
      <c r="C76" s="44"/>
      <c r="D76" s="44"/>
      <c r="E76" s="44"/>
      <c r="F76" s="230"/>
    </row>
    <row r="77" spans="1:6" ht="13">
      <c r="A77" s="44"/>
      <c r="B77" s="44"/>
      <c r="C77" s="44"/>
      <c r="D77" s="44"/>
      <c r="E77" s="44"/>
      <c r="F77" s="230"/>
    </row>
    <row r="78" spans="1:6" ht="13">
      <c r="A78" s="44"/>
      <c r="B78" s="44"/>
      <c r="C78" s="44"/>
      <c r="D78" s="44"/>
      <c r="E78" s="44"/>
      <c r="F78" s="230"/>
    </row>
    <row r="79" spans="1:6" ht="13">
      <c r="A79" s="44"/>
      <c r="B79" s="44"/>
      <c r="C79" s="44"/>
      <c r="D79" s="44"/>
      <c r="E79" s="44"/>
      <c r="F79" s="230"/>
    </row>
    <row r="80" spans="1:6" ht="13">
      <c r="A80" s="44"/>
      <c r="B80" s="44"/>
      <c r="C80" s="44"/>
      <c r="D80" s="44"/>
      <c r="E80" s="44"/>
      <c r="F80" s="230"/>
    </row>
    <row r="81" spans="1:6" ht="13">
      <c r="A81" s="44"/>
      <c r="B81" s="44"/>
      <c r="C81" s="44"/>
      <c r="D81" s="44"/>
      <c r="E81" s="44"/>
      <c r="F81" s="230"/>
    </row>
    <row r="82" spans="1:6" ht="13">
      <c r="A82" s="44"/>
      <c r="B82" s="44"/>
      <c r="C82" s="44"/>
      <c r="D82" s="44"/>
      <c r="E82" s="44"/>
      <c r="F82" s="230"/>
    </row>
    <row r="83" spans="1:6" ht="13">
      <c r="A83" s="44"/>
      <c r="B83" s="44"/>
      <c r="C83" s="44"/>
      <c r="D83" s="44"/>
      <c r="E83" s="44"/>
      <c r="F83" s="230"/>
    </row>
    <row r="84" spans="1:6" ht="13">
      <c r="A84" s="44"/>
      <c r="B84" s="44"/>
      <c r="C84" s="44"/>
      <c r="D84" s="44"/>
      <c r="E84" s="44"/>
      <c r="F84" s="230"/>
    </row>
    <row r="85" spans="1:6" ht="13">
      <c r="A85" s="44"/>
      <c r="B85" s="44"/>
      <c r="C85" s="44"/>
      <c r="D85" s="44"/>
      <c r="E85" s="44"/>
      <c r="F85" s="230"/>
    </row>
    <row r="86" spans="1:6" ht="13">
      <c r="A86" s="44"/>
      <c r="B86" s="44"/>
      <c r="C86" s="44"/>
      <c r="D86" s="44"/>
      <c r="E86" s="44"/>
      <c r="F86" s="230"/>
    </row>
    <row r="87" spans="1:6" ht="13">
      <c r="A87" s="44"/>
      <c r="B87" s="44"/>
      <c r="C87" s="44"/>
      <c r="D87" s="44"/>
      <c r="E87" s="44"/>
      <c r="F87" s="230"/>
    </row>
    <row r="88" spans="1:6" ht="13">
      <c r="A88" s="44"/>
      <c r="B88" s="44"/>
      <c r="C88" s="44"/>
      <c r="D88" s="44"/>
      <c r="E88" s="44"/>
      <c r="F88" s="230"/>
    </row>
    <row r="89" spans="1:6" ht="13">
      <c r="A89" s="44"/>
      <c r="B89" s="44"/>
      <c r="C89" s="44"/>
      <c r="D89" s="44"/>
      <c r="E89" s="44"/>
      <c r="F89" s="230"/>
    </row>
    <row r="90" spans="1:6" ht="13">
      <c r="A90" s="44"/>
      <c r="B90" s="44"/>
      <c r="C90" s="44"/>
      <c r="D90" s="44"/>
      <c r="E90" s="44"/>
      <c r="F90" s="230"/>
    </row>
    <row r="91" spans="1:6" ht="13">
      <c r="A91" s="44"/>
      <c r="B91" s="44"/>
      <c r="C91" s="44"/>
      <c r="D91" s="44"/>
      <c r="E91" s="44"/>
      <c r="F91" s="230"/>
    </row>
    <row r="92" spans="1:6" ht="13">
      <c r="A92" s="44"/>
      <c r="B92" s="44"/>
      <c r="C92" s="44"/>
      <c r="D92" s="44"/>
      <c r="E92" s="44"/>
      <c r="F92" s="230"/>
    </row>
    <row r="93" spans="1:6" ht="13">
      <c r="A93" s="44"/>
      <c r="B93" s="44"/>
      <c r="C93" s="44"/>
      <c r="D93" s="44"/>
      <c r="E93" s="44"/>
      <c r="F93" s="230"/>
    </row>
    <row r="94" spans="1:6" ht="13">
      <c r="A94" s="44"/>
      <c r="B94" s="44"/>
      <c r="C94" s="44"/>
      <c r="D94" s="44"/>
      <c r="E94" s="44"/>
      <c r="F94" s="230"/>
    </row>
    <row r="95" spans="1:6" ht="13">
      <c r="A95" s="44"/>
      <c r="B95" s="44"/>
      <c r="C95" s="44"/>
      <c r="D95" s="44"/>
      <c r="E95" s="44"/>
      <c r="F95" s="230"/>
    </row>
    <row r="96" spans="1:6" ht="13">
      <c r="A96" s="44"/>
      <c r="B96" s="44"/>
      <c r="C96" s="44"/>
      <c r="D96" s="44"/>
      <c r="E96" s="44"/>
      <c r="F96" s="230"/>
    </row>
    <row r="97" spans="1:6" ht="13">
      <c r="A97" s="44"/>
      <c r="B97" s="44"/>
      <c r="C97" s="44"/>
      <c r="D97" s="44"/>
      <c r="E97" s="44"/>
      <c r="F97" s="230"/>
    </row>
    <row r="98" spans="1:6" ht="13">
      <c r="A98" s="44"/>
      <c r="B98" s="44"/>
      <c r="C98" s="44"/>
      <c r="D98" s="44"/>
      <c r="E98" s="44"/>
      <c r="F98" s="230"/>
    </row>
    <row r="99" spans="1:6" ht="13">
      <c r="A99" s="44"/>
      <c r="B99" s="44"/>
      <c r="C99" s="44"/>
      <c r="D99" s="44"/>
      <c r="E99" s="44"/>
      <c r="F99" s="230"/>
    </row>
    <row r="100" spans="1:6" ht="13">
      <c r="A100" s="44"/>
      <c r="B100" s="44"/>
      <c r="C100" s="44"/>
      <c r="D100" s="44"/>
      <c r="E100" s="44"/>
      <c r="F100" s="230"/>
    </row>
    <row r="101" spans="1:6" ht="13">
      <c r="A101" s="44"/>
      <c r="B101" s="44"/>
      <c r="C101" s="44"/>
      <c r="D101" s="44"/>
      <c r="E101" s="44"/>
      <c r="F101" s="230"/>
    </row>
    <row r="102" spans="1:6" ht="13">
      <c r="A102" s="44"/>
      <c r="B102" s="44"/>
      <c r="C102" s="44"/>
      <c r="D102" s="44"/>
      <c r="E102" s="44"/>
      <c r="F102" s="230"/>
    </row>
    <row r="103" spans="1:6" ht="13">
      <c r="A103" s="44"/>
      <c r="B103" s="44"/>
      <c r="C103" s="44"/>
      <c r="D103" s="44"/>
      <c r="E103" s="44"/>
      <c r="F103" s="230"/>
    </row>
    <row r="104" spans="1:6" ht="13">
      <c r="A104" s="44"/>
      <c r="B104" s="44"/>
      <c r="C104" s="44"/>
      <c r="D104" s="44"/>
      <c r="E104" s="44"/>
      <c r="F104" s="230"/>
    </row>
    <row r="105" spans="1:6" ht="13">
      <c r="A105" s="44"/>
      <c r="B105" s="44"/>
      <c r="C105" s="44"/>
      <c r="D105" s="44"/>
      <c r="E105" s="44"/>
      <c r="F105" s="230"/>
    </row>
    <row r="106" spans="1:6" ht="13">
      <c r="A106" s="44"/>
      <c r="B106" s="44"/>
      <c r="C106" s="44"/>
      <c r="D106" s="44"/>
      <c r="E106" s="44"/>
      <c r="F106" s="230"/>
    </row>
    <row r="107" spans="1:6" ht="13">
      <c r="A107" s="44"/>
      <c r="B107" s="44"/>
      <c r="C107" s="44"/>
      <c r="D107" s="44"/>
      <c r="E107" s="44"/>
      <c r="F107" s="230"/>
    </row>
    <row r="108" spans="1:6" ht="13">
      <c r="A108" s="44"/>
      <c r="B108" s="44"/>
      <c r="C108" s="44"/>
      <c r="D108" s="44"/>
      <c r="E108" s="44"/>
      <c r="F108" s="230"/>
    </row>
    <row r="109" spans="1:6" ht="13">
      <c r="A109" s="44"/>
      <c r="B109" s="44"/>
      <c r="C109" s="44"/>
      <c r="D109" s="44"/>
      <c r="E109" s="44"/>
      <c r="F109" s="230"/>
    </row>
    <row r="110" spans="1:6" ht="13">
      <c r="A110" s="44"/>
      <c r="B110" s="44"/>
      <c r="C110" s="44"/>
      <c r="D110" s="44"/>
      <c r="E110" s="44"/>
      <c r="F110" s="230"/>
    </row>
    <row r="111" spans="1:6" ht="13">
      <c r="A111" s="44"/>
      <c r="B111" s="44"/>
      <c r="C111" s="44"/>
      <c r="D111" s="44"/>
      <c r="E111" s="44"/>
      <c r="F111" s="230"/>
    </row>
    <row r="112" spans="1:6" ht="13">
      <c r="A112" s="44"/>
      <c r="B112" s="44"/>
      <c r="C112" s="44"/>
      <c r="D112" s="44"/>
      <c r="E112" s="44"/>
      <c r="F112" s="230"/>
    </row>
    <row r="113" spans="1:6" ht="13">
      <c r="A113" s="44"/>
      <c r="B113" s="44"/>
      <c r="C113" s="44"/>
      <c r="D113" s="44"/>
      <c r="E113" s="44"/>
      <c r="F113" s="230"/>
    </row>
    <row r="114" spans="1:6" ht="13">
      <c r="A114" s="44"/>
      <c r="B114" s="44"/>
      <c r="C114" s="44"/>
      <c r="D114" s="44"/>
      <c r="E114" s="44"/>
      <c r="F114" s="230"/>
    </row>
    <row r="115" spans="1:6" ht="13">
      <c r="A115" s="44"/>
      <c r="B115" s="44"/>
      <c r="C115" s="44"/>
      <c r="D115" s="44"/>
      <c r="E115" s="44"/>
      <c r="F115" s="230"/>
    </row>
    <row r="116" spans="1:6" ht="13">
      <c r="A116" s="44"/>
      <c r="B116" s="44"/>
      <c r="C116" s="44"/>
      <c r="D116" s="44"/>
      <c r="E116" s="44"/>
      <c r="F116" s="230"/>
    </row>
    <row r="117" spans="1:6" ht="13">
      <c r="A117" s="44"/>
      <c r="B117" s="44"/>
      <c r="C117" s="44"/>
      <c r="D117" s="44"/>
      <c r="E117" s="44"/>
      <c r="F117" s="230"/>
    </row>
    <row r="118" spans="1:6" ht="13">
      <c r="A118" s="44"/>
      <c r="B118" s="44"/>
      <c r="C118" s="44"/>
      <c r="D118" s="44"/>
      <c r="E118" s="44"/>
      <c r="F118" s="230"/>
    </row>
    <row r="119" spans="1:6" ht="13">
      <c r="A119" s="44"/>
      <c r="B119" s="44"/>
      <c r="C119" s="44"/>
      <c r="D119" s="44"/>
      <c r="E119" s="44"/>
      <c r="F119" s="230"/>
    </row>
    <row r="120" spans="1:6" ht="13">
      <c r="A120" s="44"/>
      <c r="B120" s="44"/>
      <c r="C120" s="44"/>
      <c r="D120" s="44"/>
      <c r="E120" s="44"/>
      <c r="F120" s="230"/>
    </row>
    <row r="121" spans="1:6" ht="13">
      <c r="A121" s="44"/>
      <c r="B121" s="44"/>
      <c r="C121" s="44"/>
      <c r="D121" s="44"/>
      <c r="E121" s="44"/>
      <c r="F121" s="230"/>
    </row>
    <row r="122" spans="1:6" ht="13">
      <c r="A122" s="44"/>
      <c r="B122" s="44"/>
      <c r="C122" s="44"/>
      <c r="D122" s="44"/>
      <c r="E122" s="44"/>
      <c r="F122" s="230"/>
    </row>
    <row r="123" spans="1:6" ht="13">
      <c r="A123" s="44"/>
      <c r="B123" s="44"/>
      <c r="C123" s="44"/>
      <c r="D123" s="44"/>
      <c r="E123" s="44"/>
      <c r="F123" s="230"/>
    </row>
    <row r="124" spans="1:6" ht="13">
      <c r="A124" s="44"/>
      <c r="B124" s="44"/>
      <c r="C124" s="44"/>
      <c r="D124" s="44"/>
      <c r="E124" s="44"/>
      <c r="F124" s="230"/>
    </row>
    <row r="125" spans="1:6" ht="13">
      <c r="A125" s="44"/>
      <c r="B125" s="44"/>
      <c r="C125" s="44"/>
      <c r="D125" s="44"/>
      <c r="E125" s="44"/>
      <c r="F125" s="230"/>
    </row>
    <row r="126" spans="1:6" ht="13">
      <c r="A126" s="44"/>
      <c r="B126" s="44"/>
      <c r="C126" s="44"/>
      <c r="D126" s="44"/>
      <c r="E126" s="44"/>
      <c r="F126" s="230"/>
    </row>
    <row r="127" spans="1:6" ht="13">
      <c r="A127" s="44"/>
      <c r="B127" s="44"/>
      <c r="C127" s="44"/>
      <c r="D127" s="44"/>
      <c r="E127" s="44"/>
      <c r="F127" s="230"/>
    </row>
    <row r="128" spans="1:6" ht="13">
      <c r="A128" s="44"/>
      <c r="B128" s="44"/>
      <c r="C128" s="44"/>
      <c r="D128" s="44"/>
      <c r="E128" s="44"/>
      <c r="F128" s="230"/>
    </row>
    <row r="129" spans="1:6" ht="13">
      <c r="A129" s="44"/>
      <c r="B129" s="44"/>
      <c r="C129" s="44"/>
      <c r="D129" s="44"/>
      <c r="E129" s="44"/>
      <c r="F129" s="230"/>
    </row>
    <row r="130" spans="1:6" ht="13">
      <c r="A130" s="44"/>
      <c r="B130" s="44"/>
      <c r="C130" s="44"/>
      <c r="D130" s="44"/>
      <c r="E130" s="44"/>
      <c r="F130" s="230"/>
    </row>
    <row r="131" spans="1:6" ht="13">
      <c r="A131" s="44"/>
      <c r="B131" s="44"/>
      <c r="C131" s="44"/>
      <c r="D131" s="44"/>
      <c r="E131" s="44"/>
      <c r="F131" s="230"/>
    </row>
    <row r="132" spans="1:6" ht="13">
      <c r="A132" s="44"/>
      <c r="B132" s="44"/>
      <c r="C132" s="44"/>
      <c r="D132" s="44"/>
      <c r="E132" s="44"/>
      <c r="F132" s="230"/>
    </row>
    <row r="133" spans="1:6" ht="13">
      <c r="A133" s="44"/>
      <c r="B133" s="44"/>
      <c r="C133" s="44"/>
      <c r="D133" s="44"/>
      <c r="E133" s="44"/>
      <c r="F133" s="230"/>
    </row>
    <row r="134" spans="1:6" ht="13">
      <c r="A134" s="44"/>
      <c r="B134" s="44"/>
      <c r="C134" s="44"/>
      <c r="D134" s="44"/>
      <c r="E134" s="44"/>
      <c r="F134" s="230"/>
    </row>
    <row r="135" spans="1:6" ht="13">
      <c r="A135" s="44"/>
      <c r="B135" s="44"/>
      <c r="C135" s="44"/>
      <c r="D135" s="44"/>
      <c r="E135" s="44"/>
      <c r="F135" s="230"/>
    </row>
    <row r="136" spans="1:6" ht="13">
      <c r="A136" s="44"/>
      <c r="B136" s="44"/>
      <c r="C136" s="44"/>
      <c r="D136" s="44"/>
      <c r="E136" s="44"/>
      <c r="F136" s="230"/>
    </row>
    <row r="137" spans="1:6" ht="13">
      <c r="A137" s="44"/>
      <c r="B137" s="44"/>
      <c r="C137" s="44"/>
      <c r="D137" s="44"/>
      <c r="E137" s="44"/>
      <c r="F137" s="230"/>
    </row>
    <row r="138" spans="1:6" ht="13">
      <c r="A138" s="44"/>
      <c r="B138" s="44"/>
      <c r="C138" s="44"/>
      <c r="D138" s="44"/>
      <c r="E138" s="44"/>
      <c r="F138" s="230"/>
    </row>
    <row r="139" spans="1:6" ht="13">
      <c r="A139" s="44"/>
      <c r="B139" s="44"/>
      <c r="C139" s="44"/>
      <c r="D139" s="44"/>
      <c r="E139" s="44"/>
      <c r="F139" s="230"/>
    </row>
    <row r="140" spans="1:6" ht="13">
      <c r="A140" s="44"/>
      <c r="B140" s="44"/>
      <c r="C140" s="44"/>
      <c r="D140" s="44"/>
      <c r="E140" s="44"/>
      <c r="F140" s="230"/>
    </row>
    <row r="141" spans="1:6" ht="13">
      <c r="A141" s="44"/>
      <c r="B141" s="44"/>
      <c r="C141" s="44"/>
      <c r="D141" s="44"/>
      <c r="E141" s="44"/>
      <c r="F141" s="230"/>
    </row>
    <row r="142" spans="1:6" ht="13">
      <c r="A142" s="44"/>
      <c r="B142" s="44"/>
      <c r="C142" s="44"/>
      <c r="D142" s="44"/>
      <c r="E142" s="44"/>
      <c r="F142" s="230"/>
    </row>
    <row r="143" spans="1:6" ht="13">
      <c r="A143" s="44"/>
      <c r="B143" s="44"/>
      <c r="C143" s="44"/>
      <c r="D143" s="44"/>
      <c r="E143" s="44"/>
      <c r="F143" s="230"/>
    </row>
    <row r="144" spans="1:6" ht="13">
      <c r="A144" s="44"/>
      <c r="B144" s="44"/>
      <c r="C144" s="44"/>
      <c r="D144" s="44"/>
      <c r="E144" s="44"/>
      <c r="F144" s="230"/>
    </row>
    <row r="145" spans="1:6" ht="13">
      <c r="A145" s="44"/>
      <c r="B145" s="44"/>
      <c r="C145" s="44"/>
      <c r="D145" s="44"/>
      <c r="E145" s="44"/>
      <c r="F145" s="230"/>
    </row>
    <row r="146" spans="1:6" ht="13">
      <c r="A146" s="44"/>
      <c r="B146" s="44"/>
      <c r="C146" s="44"/>
      <c r="D146" s="44"/>
      <c r="E146" s="44"/>
      <c r="F146" s="230"/>
    </row>
    <row r="147" spans="1:6" ht="13">
      <c r="A147" s="44"/>
      <c r="B147" s="44"/>
      <c r="C147" s="44"/>
      <c r="D147" s="44"/>
      <c r="E147" s="44"/>
      <c r="F147" s="230"/>
    </row>
    <row r="148" spans="1:6" ht="13">
      <c r="A148" s="44"/>
      <c r="B148" s="44"/>
      <c r="C148" s="44"/>
      <c r="D148" s="44"/>
      <c r="E148" s="44"/>
      <c r="F148" s="230"/>
    </row>
    <row r="149" spans="1:6" ht="13">
      <c r="A149" s="44"/>
      <c r="B149" s="44"/>
      <c r="C149" s="44"/>
      <c r="D149" s="44"/>
      <c r="E149" s="44"/>
      <c r="F149" s="230"/>
    </row>
    <row r="150" spans="1:6" ht="13">
      <c r="A150" s="44"/>
      <c r="B150" s="44"/>
      <c r="C150" s="44"/>
      <c r="D150" s="44"/>
      <c r="E150" s="44"/>
      <c r="F150" s="230"/>
    </row>
    <row r="151" spans="1:6" ht="13">
      <c r="A151" s="44"/>
      <c r="B151" s="44"/>
      <c r="C151" s="44"/>
      <c r="D151" s="44"/>
      <c r="E151" s="44"/>
      <c r="F151" s="230"/>
    </row>
    <row r="152" spans="1:6" ht="13">
      <c r="A152" s="44"/>
      <c r="B152" s="44"/>
      <c r="C152" s="44"/>
      <c r="D152" s="44"/>
      <c r="E152" s="44"/>
      <c r="F152" s="230"/>
    </row>
    <row r="153" spans="1:6" ht="13">
      <c r="A153" s="44"/>
      <c r="B153" s="44"/>
      <c r="C153" s="44"/>
      <c r="D153" s="44"/>
      <c r="E153" s="44"/>
      <c r="F153" s="230"/>
    </row>
    <row r="154" spans="1:6" ht="13">
      <c r="A154" s="44"/>
      <c r="B154" s="44"/>
      <c r="C154" s="44"/>
      <c r="D154" s="44"/>
      <c r="E154" s="44"/>
      <c r="F154" s="230"/>
    </row>
    <row r="155" spans="1:6" ht="13">
      <c r="A155" s="44"/>
      <c r="B155" s="44"/>
      <c r="C155" s="44"/>
      <c r="D155" s="44"/>
      <c r="E155" s="44"/>
      <c r="F155" s="230"/>
    </row>
    <row r="156" spans="1:6" ht="13">
      <c r="A156" s="44"/>
      <c r="B156" s="44"/>
      <c r="C156" s="44"/>
      <c r="D156" s="44"/>
      <c r="E156" s="44"/>
      <c r="F156" s="230"/>
    </row>
    <row r="157" spans="1:6" ht="13">
      <c r="A157" s="44"/>
      <c r="B157" s="44"/>
      <c r="C157" s="44"/>
      <c r="D157" s="44"/>
      <c r="E157" s="44"/>
      <c r="F157" s="230"/>
    </row>
    <row r="158" spans="1:6" ht="13">
      <c r="A158" s="44"/>
      <c r="B158" s="44"/>
      <c r="C158" s="44"/>
      <c r="D158" s="44"/>
      <c r="E158" s="44"/>
      <c r="F158" s="230"/>
    </row>
    <row r="159" spans="1:6" ht="13">
      <c r="A159" s="44"/>
      <c r="B159" s="44"/>
      <c r="C159" s="44"/>
      <c r="D159" s="44"/>
      <c r="E159" s="44"/>
      <c r="F159" s="230"/>
    </row>
    <row r="160" spans="1:6" ht="13">
      <c r="A160" s="44"/>
      <c r="B160" s="44"/>
      <c r="C160" s="44"/>
      <c r="D160" s="44"/>
      <c r="E160" s="44"/>
      <c r="F160" s="230"/>
    </row>
    <row r="161" spans="1:6" ht="13">
      <c r="A161" s="44"/>
      <c r="B161" s="44"/>
      <c r="C161" s="44"/>
      <c r="D161" s="44"/>
      <c r="E161" s="44"/>
      <c r="F161" s="230"/>
    </row>
    <row r="162" spans="1:6" ht="13">
      <c r="A162" s="44"/>
      <c r="B162" s="44"/>
      <c r="C162" s="44"/>
      <c r="D162" s="44"/>
      <c r="E162" s="44"/>
      <c r="F162" s="230"/>
    </row>
    <row r="163" spans="1:6" ht="13">
      <c r="A163" s="44"/>
      <c r="B163" s="44"/>
      <c r="C163" s="44"/>
      <c r="D163" s="44"/>
      <c r="E163" s="44"/>
      <c r="F163" s="230"/>
    </row>
    <row r="164" spans="1:6" ht="13">
      <c r="A164" s="44"/>
      <c r="B164" s="44"/>
      <c r="C164" s="44"/>
      <c r="D164" s="44"/>
      <c r="E164" s="44"/>
      <c r="F164" s="230"/>
    </row>
    <row r="165" spans="1:6" ht="13">
      <c r="A165" s="44"/>
      <c r="B165" s="44"/>
      <c r="C165" s="44"/>
      <c r="D165" s="44"/>
      <c r="E165" s="44"/>
      <c r="F165" s="230"/>
    </row>
    <row r="166" spans="1:6" ht="13">
      <c r="A166" s="44"/>
      <c r="B166" s="44"/>
      <c r="C166" s="44"/>
      <c r="D166" s="44"/>
      <c r="E166" s="44"/>
      <c r="F166" s="230"/>
    </row>
    <row r="167" spans="1:6" ht="13">
      <c r="A167" s="44"/>
      <c r="B167" s="44"/>
      <c r="C167" s="44"/>
      <c r="D167" s="44"/>
      <c r="E167" s="44"/>
      <c r="F167" s="230"/>
    </row>
    <row r="168" spans="1:6" ht="13">
      <c r="A168" s="44"/>
      <c r="B168" s="44"/>
      <c r="C168" s="44"/>
      <c r="D168" s="44"/>
      <c r="E168" s="44"/>
      <c r="F168" s="230"/>
    </row>
    <row r="169" spans="1:6" ht="13">
      <c r="A169" s="44"/>
      <c r="B169" s="44"/>
      <c r="C169" s="44"/>
      <c r="D169" s="44"/>
      <c r="E169" s="44"/>
      <c r="F169" s="230"/>
    </row>
    <row r="170" spans="1:6" ht="13">
      <c r="A170" s="44"/>
      <c r="B170" s="44"/>
      <c r="C170" s="44"/>
      <c r="D170" s="44"/>
      <c r="E170" s="44"/>
      <c r="F170" s="230"/>
    </row>
    <row r="171" spans="1:6" ht="13">
      <c r="A171" s="44"/>
      <c r="B171" s="44"/>
      <c r="C171" s="44"/>
      <c r="D171" s="44"/>
      <c r="E171" s="44"/>
      <c r="F171" s="230"/>
    </row>
    <row r="172" spans="1:6" ht="13">
      <c r="A172" s="44"/>
      <c r="B172" s="44"/>
      <c r="C172" s="44"/>
      <c r="D172" s="44"/>
      <c r="E172" s="44"/>
      <c r="F172" s="230"/>
    </row>
    <row r="173" spans="1:6" ht="13">
      <c r="A173" s="44"/>
      <c r="B173" s="44"/>
      <c r="C173" s="44"/>
      <c r="D173" s="44"/>
      <c r="E173" s="44"/>
      <c r="F173" s="230"/>
    </row>
    <row r="174" spans="1:6" ht="13">
      <c r="A174" s="44"/>
      <c r="B174" s="44"/>
      <c r="C174" s="44"/>
      <c r="D174" s="44"/>
      <c r="E174" s="44"/>
      <c r="F174" s="230"/>
    </row>
    <row r="175" spans="1:6" ht="13">
      <c r="A175" s="44"/>
      <c r="B175" s="44"/>
      <c r="C175" s="44"/>
      <c r="D175" s="44"/>
      <c r="E175" s="44"/>
      <c r="F175" s="230"/>
    </row>
    <row r="176" spans="1:6" ht="13">
      <c r="A176" s="44"/>
      <c r="B176" s="44"/>
      <c r="C176" s="44"/>
      <c r="D176" s="44"/>
      <c r="E176" s="44"/>
      <c r="F176" s="230"/>
    </row>
    <row r="177" spans="1:6" ht="13">
      <c r="A177" s="44"/>
      <c r="B177" s="44"/>
      <c r="C177" s="44"/>
      <c r="D177" s="44"/>
      <c r="E177" s="44"/>
      <c r="F177" s="230"/>
    </row>
    <row r="178" spans="1:6" ht="13">
      <c r="A178" s="44"/>
      <c r="B178" s="44"/>
      <c r="C178" s="44"/>
      <c r="D178" s="44"/>
      <c r="E178" s="44"/>
      <c r="F178" s="230"/>
    </row>
    <row r="179" spans="1:6" ht="13">
      <c r="A179" s="44"/>
      <c r="B179" s="44"/>
      <c r="C179" s="44"/>
      <c r="D179" s="44"/>
      <c r="E179" s="44"/>
      <c r="F179" s="230"/>
    </row>
    <row r="180" spans="1:6" ht="13">
      <c r="A180" s="44"/>
      <c r="B180" s="44"/>
      <c r="C180" s="44"/>
      <c r="D180" s="44"/>
      <c r="E180" s="44"/>
      <c r="F180" s="230"/>
    </row>
    <row r="181" spans="1:6" ht="13">
      <c r="A181" s="44"/>
      <c r="B181" s="44"/>
      <c r="C181" s="44"/>
      <c r="D181" s="44"/>
      <c r="E181" s="44"/>
      <c r="F181" s="230"/>
    </row>
    <row r="182" spans="1:6" ht="13">
      <c r="A182" s="44"/>
      <c r="B182" s="44"/>
      <c r="C182" s="44"/>
      <c r="D182" s="44"/>
      <c r="E182" s="44"/>
      <c r="F182" s="230"/>
    </row>
    <row r="183" spans="1:6" ht="13">
      <c r="A183" s="44"/>
      <c r="B183" s="44"/>
      <c r="C183" s="44"/>
      <c r="D183" s="44"/>
      <c r="E183" s="44"/>
      <c r="F183" s="230"/>
    </row>
    <row r="184" spans="1:6" ht="13">
      <c r="A184" s="44"/>
      <c r="B184" s="44"/>
      <c r="C184" s="44"/>
      <c r="D184" s="44"/>
      <c r="E184" s="44"/>
      <c r="F184" s="230"/>
    </row>
    <row r="185" spans="1:6" ht="13">
      <c r="A185" s="44"/>
      <c r="B185" s="44"/>
      <c r="C185" s="44"/>
      <c r="D185" s="44"/>
      <c r="E185" s="44"/>
      <c r="F185" s="230"/>
    </row>
    <row r="186" spans="1:6" ht="13">
      <c r="A186" s="44"/>
      <c r="B186" s="44"/>
      <c r="C186" s="44"/>
      <c r="D186" s="44"/>
      <c r="E186" s="44"/>
      <c r="F186" s="230"/>
    </row>
    <row r="187" spans="1:6" ht="13">
      <c r="A187" s="44"/>
      <c r="B187" s="44"/>
      <c r="C187" s="44"/>
      <c r="D187" s="44"/>
      <c r="E187" s="44"/>
      <c r="F187" s="230"/>
    </row>
    <row r="188" spans="1:6" ht="13">
      <c r="A188" s="44"/>
      <c r="B188" s="44"/>
      <c r="C188" s="44"/>
      <c r="D188" s="44"/>
      <c r="E188" s="44"/>
      <c r="F188" s="230"/>
    </row>
    <row r="189" spans="1:6" ht="13">
      <c r="A189" s="44"/>
      <c r="B189" s="44"/>
      <c r="C189" s="44"/>
      <c r="D189" s="44"/>
      <c r="E189" s="44"/>
      <c r="F189" s="230"/>
    </row>
    <row r="190" spans="1:6" ht="13">
      <c r="A190" s="44"/>
      <c r="B190" s="44"/>
      <c r="C190" s="44"/>
      <c r="D190" s="44"/>
      <c r="E190" s="44"/>
      <c r="F190" s="230"/>
    </row>
    <row r="191" spans="1:6" ht="13">
      <c r="A191" s="44"/>
      <c r="B191" s="44"/>
      <c r="C191" s="44"/>
      <c r="D191" s="44"/>
      <c r="E191" s="44"/>
      <c r="F191" s="230"/>
    </row>
    <row r="192" spans="1:6" ht="13">
      <c r="A192" s="44"/>
      <c r="B192" s="44"/>
      <c r="C192" s="44"/>
      <c r="D192" s="44"/>
      <c r="E192" s="44"/>
      <c r="F192" s="230"/>
    </row>
    <row r="193" spans="1:6" ht="13">
      <c r="A193" s="44"/>
      <c r="B193" s="44"/>
      <c r="C193" s="44"/>
      <c r="D193" s="44"/>
      <c r="E193" s="44"/>
      <c r="F193" s="230"/>
    </row>
    <row r="194" spans="1:6" ht="13">
      <c r="A194" s="44"/>
      <c r="B194" s="44"/>
      <c r="C194" s="44"/>
      <c r="D194" s="44"/>
      <c r="E194" s="44"/>
      <c r="F194" s="230"/>
    </row>
    <row r="195" spans="1:6" ht="13">
      <c r="A195" s="44"/>
      <c r="B195" s="44"/>
      <c r="C195" s="44"/>
      <c r="D195" s="44"/>
      <c r="E195" s="44"/>
      <c r="F195" s="230"/>
    </row>
    <row r="196" spans="1:6" ht="13">
      <c r="A196" s="44"/>
      <c r="B196" s="44"/>
      <c r="C196" s="44"/>
      <c r="D196" s="44"/>
      <c r="E196" s="44"/>
      <c r="F196" s="230"/>
    </row>
    <row r="197" spans="1:6" ht="13">
      <c r="A197" s="44"/>
      <c r="B197" s="44"/>
      <c r="C197" s="44"/>
      <c r="D197" s="44"/>
      <c r="E197" s="44"/>
      <c r="F197" s="230"/>
    </row>
    <row r="198" spans="1:6" ht="13">
      <c r="A198" s="44"/>
      <c r="B198" s="44"/>
      <c r="C198" s="44"/>
      <c r="D198" s="44"/>
      <c r="E198" s="44"/>
      <c r="F198" s="230"/>
    </row>
    <row r="199" spans="1:6" ht="13">
      <c r="A199" s="44"/>
      <c r="B199" s="44"/>
      <c r="C199" s="44"/>
      <c r="D199" s="44"/>
      <c r="E199" s="44"/>
      <c r="F199" s="230"/>
    </row>
    <row r="200" spans="1:6" ht="13">
      <c r="A200" s="44"/>
      <c r="B200" s="44"/>
      <c r="C200" s="44"/>
      <c r="D200" s="44"/>
      <c r="E200" s="44"/>
      <c r="F200" s="230"/>
    </row>
    <row r="201" spans="1:6" ht="13">
      <c r="A201" s="44"/>
      <c r="B201" s="44"/>
      <c r="C201" s="44"/>
      <c r="D201" s="44"/>
      <c r="E201" s="44"/>
      <c r="F201" s="230"/>
    </row>
    <row r="202" spans="1:6" ht="13">
      <c r="A202" s="44"/>
      <c r="B202" s="44"/>
      <c r="C202" s="44"/>
      <c r="D202" s="44"/>
      <c r="E202" s="44"/>
      <c r="F202" s="230"/>
    </row>
    <row r="203" spans="1:6" ht="13">
      <c r="A203" s="44"/>
      <c r="B203" s="44"/>
      <c r="C203" s="44"/>
      <c r="D203" s="44"/>
      <c r="E203" s="44"/>
      <c r="F203" s="230"/>
    </row>
    <row r="204" spans="1:6" ht="13">
      <c r="A204" s="44"/>
      <c r="B204" s="44"/>
      <c r="C204" s="44"/>
      <c r="D204" s="44"/>
      <c r="E204" s="44"/>
      <c r="F204" s="230"/>
    </row>
    <row r="205" spans="1:6" ht="13">
      <c r="A205" s="44"/>
      <c r="B205" s="44"/>
      <c r="C205" s="44"/>
      <c r="D205" s="44"/>
      <c r="E205" s="44"/>
      <c r="F205" s="230"/>
    </row>
    <row r="206" spans="1:6" ht="13">
      <c r="A206" s="44"/>
      <c r="B206" s="44"/>
      <c r="C206" s="44"/>
      <c r="D206" s="44"/>
      <c r="E206" s="44"/>
      <c r="F206" s="230"/>
    </row>
    <row r="207" spans="1:6" ht="13">
      <c r="A207" s="44"/>
      <c r="B207" s="44"/>
      <c r="C207" s="44"/>
      <c r="D207" s="44"/>
      <c r="E207" s="44"/>
      <c r="F207" s="230"/>
    </row>
    <row r="208" spans="1:6" ht="13">
      <c r="A208" s="44"/>
      <c r="B208" s="44"/>
      <c r="C208" s="44"/>
      <c r="D208" s="44"/>
      <c r="E208" s="44"/>
      <c r="F208" s="230"/>
    </row>
    <row r="209" spans="1:6" ht="13">
      <c r="A209" s="44"/>
      <c r="B209" s="44"/>
      <c r="C209" s="44"/>
      <c r="D209" s="44"/>
      <c r="E209" s="44"/>
      <c r="F209" s="230"/>
    </row>
    <row r="210" spans="1:6" ht="13">
      <c r="A210" s="44"/>
      <c r="B210" s="44"/>
      <c r="C210" s="44"/>
      <c r="D210" s="44"/>
      <c r="E210" s="44"/>
      <c r="F210" s="230"/>
    </row>
    <row r="211" spans="1:6" ht="13">
      <c r="A211" s="44"/>
      <c r="B211" s="44"/>
      <c r="C211" s="44"/>
      <c r="D211" s="44"/>
      <c r="E211" s="44"/>
      <c r="F211" s="230"/>
    </row>
    <row r="212" spans="1:6" ht="13">
      <c r="A212" s="44"/>
      <c r="B212" s="44"/>
      <c r="C212" s="44"/>
      <c r="D212" s="44"/>
      <c r="E212" s="44"/>
      <c r="F212" s="230"/>
    </row>
    <row r="213" spans="1:6" ht="13">
      <c r="A213" s="44"/>
      <c r="B213" s="44"/>
      <c r="C213" s="44"/>
      <c r="D213" s="44"/>
      <c r="E213" s="44"/>
      <c r="F213" s="230"/>
    </row>
    <row r="214" spans="1:6" ht="13">
      <c r="A214" s="44"/>
      <c r="B214" s="44"/>
      <c r="C214" s="44"/>
      <c r="D214" s="44"/>
      <c r="E214" s="44"/>
      <c r="F214" s="230"/>
    </row>
    <row r="215" spans="1:6" ht="13">
      <c r="A215" s="44"/>
      <c r="B215" s="44"/>
      <c r="C215" s="44"/>
      <c r="D215" s="44"/>
      <c r="E215" s="44"/>
      <c r="F215" s="230"/>
    </row>
    <row r="216" spans="1:6" ht="13">
      <c r="A216" s="44"/>
      <c r="B216" s="44"/>
      <c r="C216" s="44"/>
      <c r="D216" s="44"/>
      <c r="E216" s="44"/>
      <c r="F216" s="230"/>
    </row>
    <row r="217" spans="1:6" ht="13">
      <c r="A217" s="44"/>
      <c r="B217" s="44"/>
      <c r="C217" s="44"/>
      <c r="D217" s="44"/>
      <c r="E217" s="44"/>
      <c r="F217" s="230"/>
    </row>
    <row r="218" spans="1:6" ht="13">
      <c r="A218" s="44"/>
      <c r="B218" s="44"/>
      <c r="C218" s="44"/>
      <c r="D218" s="44"/>
      <c r="E218" s="44"/>
      <c r="F218" s="230"/>
    </row>
    <row r="219" spans="1:6" ht="13">
      <c r="A219" s="44"/>
      <c r="B219" s="44"/>
      <c r="C219" s="44"/>
      <c r="D219" s="44"/>
      <c r="E219" s="44"/>
      <c r="F219" s="230"/>
    </row>
    <row r="220" spans="1:6" ht="13">
      <c r="A220" s="44"/>
      <c r="B220" s="44"/>
      <c r="C220" s="44"/>
      <c r="D220" s="44"/>
      <c r="E220" s="44"/>
      <c r="F220" s="230"/>
    </row>
    <row r="221" spans="1:6" ht="13">
      <c r="A221" s="44"/>
      <c r="B221" s="44"/>
      <c r="C221" s="44"/>
      <c r="D221" s="44"/>
      <c r="E221" s="44"/>
      <c r="F221" s="230"/>
    </row>
    <row r="222" spans="1:6" ht="13">
      <c r="A222" s="44"/>
      <c r="B222" s="44"/>
      <c r="C222" s="44"/>
      <c r="D222" s="44"/>
      <c r="E222" s="44"/>
      <c r="F222" s="230"/>
    </row>
    <row r="223" spans="1:6" ht="13">
      <c r="A223" s="44"/>
      <c r="B223" s="44"/>
      <c r="C223" s="44"/>
      <c r="D223" s="44"/>
      <c r="E223" s="44"/>
      <c r="F223" s="230"/>
    </row>
    <row r="224" spans="1:6" ht="13">
      <c r="A224" s="44"/>
      <c r="B224" s="44"/>
      <c r="C224" s="44"/>
      <c r="D224" s="44"/>
      <c r="E224" s="44"/>
      <c r="F224" s="230"/>
    </row>
    <row r="225" spans="1:6" ht="13">
      <c r="A225" s="44"/>
      <c r="B225" s="44"/>
      <c r="C225" s="44"/>
      <c r="D225" s="44"/>
      <c r="E225" s="44"/>
      <c r="F225" s="230"/>
    </row>
    <row r="226" spans="1:6" ht="13">
      <c r="A226" s="44"/>
      <c r="B226" s="44"/>
      <c r="C226" s="44"/>
      <c r="D226" s="44"/>
      <c r="E226" s="44"/>
      <c r="F226" s="230"/>
    </row>
    <row r="227" spans="1:6" ht="13">
      <c r="A227" s="44"/>
      <c r="B227" s="44"/>
      <c r="C227" s="44"/>
      <c r="D227" s="44"/>
      <c r="E227" s="44"/>
      <c r="F227" s="230"/>
    </row>
    <row r="228" spans="1:6" ht="13">
      <c r="A228" s="44"/>
      <c r="B228" s="44"/>
      <c r="C228" s="44"/>
      <c r="D228" s="44"/>
      <c r="E228" s="44"/>
      <c r="F228" s="230"/>
    </row>
    <row r="229" spans="1:6" ht="13">
      <c r="A229" s="44"/>
      <c r="B229" s="44"/>
      <c r="C229" s="44"/>
      <c r="D229" s="44"/>
      <c r="E229" s="44"/>
      <c r="F229" s="230"/>
    </row>
    <row r="230" spans="1:6" ht="13">
      <c r="A230" s="44"/>
      <c r="B230" s="44"/>
      <c r="C230" s="44"/>
      <c r="D230" s="44"/>
      <c r="E230" s="44"/>
      <c r="F230" s="230"/>
    </row>
    <row r="231" spans="1:6" ht="13">
      <c r="A231" s="44"/>
      <c r="B231" s="44"/>
      <c r="C231" s="44"/>
      <c r="D231" s="44"/>
      <c r="E231" s="44"/>
      <c r="F231" s="230"/>
    </row>
    <row r="232" spans="1:6" ht="13">
      <c r="A232" s="44"/>
      <c r="B232" s="44"/>
      <c r="C232" s="44"/>
      <c r="D232" s="44"/>
      <c r="E232" s="44"/>
      <c r="F232" s="230"/>
    </row>
    <row r="233" spans="1:6" ht="13">
      <c r="A233" s="44"/>
      <c r="B233" s="44"/>
      <c r="C233" s="44"/>
      <c r="D233" s="44"/>
      <c r="E233" s="44"/>
      <c r="F233" s="230"/>
    </row>
    <row r="234" spans="1:6" ht="13">
      <c r="A234" s="44"/>
      <c r="B234" s="44"/>
      <c r="C234" s="44"/>
      <c r="D234" s="44"/>
      <c r="E234" s="44"/>
      <c r="F234" s="230"/>
    </row>
    <row r="235" spans="1:6" ht="13">
      <c r="A235" s="44"/>
      <c r="B235" s="44"/>
      <c r="C235" s="44"/>
      <c r="D235" s="44"/>
      <c r="E235" s="44"/>
      <c r="F235" s="230"/>
    </row>
    <row r="236" spans="1:6" ht="13">
      <c r="A236" s="44"/>
      <c r="B236" s="44"/>
      <c r="C236" s="44"/>
      <c r="D236" s="44"/>
      <c r="E236" s="44"/>
      <c r="F236" s="230"/>
    </row>
    <row r="237" spans="1:6" ht="13">
      <c r="A237" s="44"/>
      <c r="B237" s="44"/>
      <c r="C237" s="44"/>
      <c r="D237" s="44"/>
      <c r="E237" s="44"/>
      <c r="F237" s="230"/>
    </row>
    <row r="238" spans="1:6" ht="13">
      <c r="A238" s="44"/>
      <c r="B238" s="44"/>
      <c r="C238" s="44"/>
      <c r="D238" s="44"/>
      <c r="E238" s="44"/>
      <c r="F238" s="230"/>
    </row>
    <row r="239" spans="1:6" ht="13">
      <c r="A239" s="44"/>
      <c r="B239" s="44"/>
      <c r="C239" s="44"/>
      <c r="D239" s="44"/>
      <c r="E239" s="44"/>
      <c r="F239" s="230"/>
    </row>
    <row r="240" spans="1:6" ht="13">
      <c r="A240" s="44"/>
      <c r="B240" s="44"/>
      <c r="C240" s="44"/>
      <c r="D240" s="44"/>
      <c r="E240" s="44"/>
      <c r="F240" s="230"/>
    </row>
    <row r="241" spans="1:6" ht="13">
      <c r="A241" s="44"/>
      <c r="B241" s="44"/>
      <c r="C241" s="44"/>
      <c r="D241" s="44"/>
      <c r="E241" s="44"/>
      <c r="F241" s="230"/>
    </row>
    <row r="242" spans="1:6" ht="13">
      <c r="A242" s="44"/>
      <c r="B242" s="44"/>
      <c r="C242" s="44"/>
      <c r="D242" s="44"/>
      <c r="E242" s="44"/>
      <c r="F242" s="230"/>
    </row>
    <row r="243" spans="1:6" ht="13">
      <c r="A243" s="44"/>
      <c r="B243" s="44"/>
      <c r="C243" s="44"/>
      <c r="D243" s="44"/>
      <c r="E243" s="44"/>
      <c r="F243" s="230"/>
    </row>
    <row r="244" spans="1:6" ht="13">
      <c r="A244" s="44"/>
      <c r="B244" s="44"/>
      <c r="C244" s="44"/>
      <c r="D244" s="44"/>
      <c r="E244" s="44"/>
      <c r="F244" s="230"/>
    </row>
    <row r="245" spans="1:6" ht="13">
      <c r="A245" s="44"/>
      <c r="B245" s="44"/>
      <c r="C245" s="44"/>
      <c r="D245" s="44"/>
      <c r="E245" s="44"/>
      <c r="F245" s="230"/>
    </row>
    <row r="246" spans="1:6" ht="13">
      <c r="A246" s="44"/>
      <c r="B246" s="44"/>
      <c r="C246" s="44"/>
      <c r="D246" s="44"/>
      <c r="E246" s="44"/>
      <c r="F246" s="230"/>
    </row>
    <row r="247" spans="1:6" ht="13">
      <c r="A247" s="44"/>
      <c r="B247" s="44"/>
      <c r="C247" s="44"/>
      <c r="D247" s="44"/>
      <c r="E247" s="44"/>
      <c r="F247" s="230"/>
    </row>
    <row r="248" spans="1:6" ht="13">
      <c r="A248" s="44"/>
      <c r="B248" s="44"/>
      <c r="C248" s="44"/>
      <c r="D248" s="44"/>
      <c r="E248" s="44"/>
      <c r="F248" s="230"/>
    </row>
    <row r="249" spans="1:6" ht="13">
      <c r="A249" s="44"/>
      <c r="B249" s="44"/>
      <c r="C249" s="44"/>
      <c r="D249" s="44"/>
      <c r="E249" s="44"/>
      <c r="F249" s="230"/>
    </row>
    <row r="250" spans="1:6" ht="13">
      <c r="A250" s="44"/>
      <c r="B250" s="44"/>
      <c r="C250" s="44"/>
      <c r="D250" s="44"/>
      <c r="E250" s="44"/>
      <c r="F250" s="230"/>
    </row>
    <row r="251" spans="1:6" ht="13">
      <c r="A251" s="44"/>
      <c r="B251" s="44"/>
      <c r="C251" s="44"/>
      <c r="D251" s="44"/>
      <c r="E251" s="44"/>
      <c r="F251" s="230"/>
    </row>
    <row r="252" spans="1:6" ht="13">
      <c r="A252" s="44"/>
      <c r="B252" s="44"/>
      <c r="C252" s="44"/>
      <c r="D252" s="44"/>
      <c r="E252" s="44"/>
      <c r="F252" s="230"/>
    </row>
    <row r="253" spans="1:6" ht="13">
      <c r="A253" s="44"/>
      <c r="B253" s="44"/>
      <c r="C253" s="44"/>
      <c r="D253" s="44"/>
      <c r="E253" s="44"/>
      <c r="F253" s="230"/>
    </row>
    <row r="254" spans="1:6" ht="13">
      <c r="A254" s="44"/>
      <c r="B254" s="44"/>
      <c r="C254" s="44"/>
      <c r="D254" s="44"/>
      <c r="E254" s="44"/>
      <c r="F254" s="230"/>
    </row>
    <row r="255" spans="1:6" ht="13">
      <c r="A255" s="44"/>
      <c r="B255" s="44"/>
      <c r="C255" s="44"/>
      <c r="D255" s="44"/>
      <c r="E255" s="44"/>
      <c r="F255" s="230"/>
    </row>
    <row r="256" spans="1:6" ht="13">
      <c r="A256" s="44"/>
      <c r="B256" s="44"/>
      <c r="C256" s="44"/>
      <c r="D256" s="44"/>
      <c r="E256" s="44"/>
      <c r="F256" s="230"/>
    </row>
    <row r="257" spans="1:6" ht="13">
      <c r="A257" s="44"/>
      <c r="B257" s="44"/>
      <c r="C257" s="44"/>
      <c r="D257" s="44"/>
      <c r="E257" s="44"/>
      <c r="F257" s="230"/>
    </row>
    <row r="258" spans="1:6" ht="13">
      <c r="A258" s="44"/>
      <c r="B258" s="44"/>
      <c r="C258" s="44"/>
      <c r="D258" s="44"/>
      <c r="E258" s="44"/>
      <c r="F258" s="230"/>
    </row>
    <row r="259" spans="1:6" ht="13">
      <c r="A259" s="44"/>
      <c r="B259" s="44"/>
      <c r="C259" s="44"/>
      <c r="D259" s="44"/>
      <c r="E259" s="44"/>
      <c r="F259" s="230"/>
    </row>
    <row r="260" spans="1:6" ht="13">
      <c r="A260" s="44"/>
      <c r="B260" s="44"/>
      <c r="C260" s="44"/>
      <c r="D260" s="44"/>
      <c r="E260" s="44"/>
      <c r="F260" s="230"/>
    </row>
    <row r="261" spans="1:6" ht="13">
      <c r="A261" s="44"/>
      <c r="B261" s="44"/>
      <c r="C261" s="44"/>
      <c r="D261" s="44"/>
      <c r="E261" s="44"/>
      <c r="F261" s="230"/>
    </row>
    <row r="262" spans="1:6" ht="13">
      <c r="A262" s="44"/>
      <c r="B262" s="44"/>
      <c r="C262" s="44"/>
      <c r="D262" s="44"/>
      <c r="E262" s="44"/>
      <c r="F262" s="230"/>
    </row>
    <row r="263" spans="1:6" ht="13">
      <c r="A263" s="44"/>
      <c r="B263" s="44"/>
      <c r="C263" s="44"/>
      <c r="D263" s="44"/>
      <c r="E263" s="44"/>
      <c r="F263" s="230"/>
    </row>
    <row r="264" spans="1:6" ht="13">
      <c r="A264" s="44"/>
      <c r="B264" s="44"/>
      <c r="C264" s="44"/>
      <c r="D264" s="44"/>
      <c r="E264" s="44"/>
      <c r="F264" s="230"/>
    </row>
    <row r="265" spans="1:6" ht="13">
      <c r="A265" s="44"/>
      <c r="B265" s="44"/>
      <c r="C265" s="44"/>
      <c r="D265" s="44"/>
      <c r="E265" s="44"/>
      <c r="F265" s="230"/>
    </row>
    <row r="266" spans="1:6" ht="13">
      <c r="A266" s="44"/>
      <c r="B266" s="44"/>
      <c r="C266" s="44"/>
      <c r="D266" s="44"/>
      <c r="E266" s="44"/>
      <c r="F266" s="230"/>
    </row>
    <row r="267" spans="1:6" ht="13">
      <c r="A267" s="44"/>
      <c r="B267" s="44"/>
      <c r="C267" s="44"/>
      <c r="D267" s="44"/>
      <c r="E267" s="44"/>
      <c r="F267" s="230"/>
    </row>
    <row r="268" spans="1:6" ht="13">
      <c r="A268" s="44"/>
      <c r="B268" s="44"/>
      <c r="C268" s="44"/>
      <c r="D268" s="44"/>
      <c r="E268" s="44"/>
      <c r="F268" s="230"/>
    </row>
    <row r="269" spans="1:6" ht="13">
      <c r="A269" s="44"/>
      <c r="B269" s="44"/>
      <c r="C269" s="44"/>
      <c r="D269" s="44"/>
      <c r="E269" s="44"/>
      <c r="F269" s="230"/>
    </row>
    <row r="270" spans="1:6" ht="13">
      <c r="A270" s="44"/>
      <c r="B270" s="44"/>
      <c r="C270" s="44"/>
      <c r="D270" s="44"/>
      <c r="E270" s="44"/>
      <c r="F270" s="230"/>
    </row>
    <row r="271" spans="1:6" ht="13">
      <c r="A271" s="44"/>
      <c r="B271" s="44"/>
      <c r="C271" s="44"/>
      <c r="D271" s="44"/>
      <c r="E271" s="44"/>
      <c r="F271" s="230"/>
    </row>
    <row r="272" spans="1:6" ht="13">
      <c r="A272" s="44"/>
      <c r="B272" s="44"/>
      <c r="C272" s="44"/>
      <c r="D272" s="44"/>
      <c r="E272" s="44"/>
      <c r="F272" s="230"/>
    </row>
    <row r="273" spans="1:6" ht="13">
      <c r="A273" s="44"/>
      <c r="B273" s="44"/>
      <c r="C273" s="44"/>
      <c r="D273" s="44"/>
      <c r="E273" s="44"/>
      <c r="F273" s="230"/>
    </row>
    <row r="274" spans="1:6" ht="13">
      <c r="A274" s="44"/>
      <c r="B274" s="44"/>
      <c r="C274" s="44"/>
      <c r="D274" s="44"/>
      <c r="E274" s="44"/>
      <c r="F274" s="230"/>
    </row>
    <row r="275" spans="1:6" ht="13">
      <c r="A275" s="44"/>
      <c r="B275" s="44"/>
      <c r="C275" s="44"/>
      <c r="D275" s="44"/>
      <c r="E275" s="44"/>
      <c r="F275" s="230"/>
    </row>
    <row r="276" spans="1:6" ht="13">
      <c r="A276" s="44"/>
      <c r="B276" s="44"/>
      <c r="C276" s="44"/>
      <c r="D276" s="44"/>
      <c r="E276" s="44"/>
      <c r="F276" s="230"/>
    </row>
    <row r="277" spans="1:6" ht="13">
      <c r="A277" s="44"/>
      <c r="B277" s="44"/>
      <c r="C277" s="44"/>
      <c r="D277" s="44"/>
      <c r="E277" s="44"/>
      <c r="F277" s="230"/>
    </row>
    <row r="278" spans="1:6" ht="13">
      <c r="A278" s="44"/>
      <c r="B278" s="44"/>
      <c r="C278" s="44"/>
      <c r="D278" s="44"/>
      <c r="E278" s="44"/>
      <c r="F278" s="230"/>
    </row>
    <row r="279" spans="1:6" ht="13">
      <c r="A279" s="44"/>
      <c r="B279" s="44"/>
      <c r="C279" s="44"/>
      <c r="D279" s="44"/>
      <c r="E279" s="44"/>
      <c r="F279" s="230"/>
    </row>
    <row r="280" spans="1:6" ht="13">
      <c r="A280" s="44"/>
      <c r="B280" s="44"/>
      <c r="C280" s="44"/>
      <c r="D280" s="44"/>
      <c r="E280" s="44"/>
      <c r="F280" s="230"/>
    </row>
    <row r="281" spans="1:6" ht="13">
      <c r="A281" s="44"/>
      <c r="B281" s="44"/>
      <c r="C281" s="44"/>
      <c r="D281" s="44"/>
      <c r="E281" s="44"/>
      <c r="F281" s="230"/>
    </row>
    <row r="282" spans="1:6" ht="13">
      <c r="A282" s="44"/>
      <c r="B282" s="44"/>
      <c r="C282" s="44"/>
      <c r="D282" s="44"/>
      <c r="E282" s="44"/>
      <c r="F282" s="230"/>
    </row>
    <row r="283" spans="1:6" ht="13">
      <c r="A283" s="44"/>
      <c r="B283" s="44"/>
      <c r="C283" s="44"/>
      <c r="D283" s="44"/>
      <c r="E283" s="44"/>
      <c r="F283" s="230"/>
    </row>
    <row r="284" spans="1:6" ht="13">
      <c r="A284" s="44"/>
      <c r="B284" s="44"/>
      <c r="C284" s="44"/>
      <c r="D284" s="44"/>
      <c r="E284" s="44"/>
      <c r="F284" s="230"/>
    </row>
    <row r="285" spans="1:6" ht="13">
      <c r="A285" s="44"/>
      <c r="B285" s="44"/>
      <c r="C285" s="44"/>
      <c r="D285" s="44"/>
      <c r="E285" s="44"/>
      <c r="F285" s="230"/>
    </row>
    <row r="286" spans="1:6" ht="13">
      <c r="A286" s="44"/>
      <c r="B286" s="44"/>
      <c r="C286" s="44"/>
      <c r="D286" s="44"/>
      <c r="E286" s="44"/>
      <c r="F286" s="230"/>
    </row>
    <row r="287" spans="1:6" ht="13">
      <c r="A287" s="44"/>
      <c r="B287" s="44"/>
      <c r="C287" s="44"/>
      <c r="D287" s="44"/>
      <c r="E287" s="44"/>
      <c r="F287" s="230"/>
    </row>
    <row r="288" spans="1:6" ht="13">
      <c r="A288" s="44"/>
      <c r="B288" s="44"/>
      <c r="C288" s="44"/>
      <c r="D288" s="44"/>
      <c r="E288" s="44"/>
      <c r="F288" s="230"/>
    </row>
    <row r="289" spans="1:6" ht="13">
      <c r="A289" s="44"/>
      <c r="B289" s="44"/>
      <c r="C289" s="44"/>
      <c r="D289" s="44"/>
      <c r="E289" s="44"/>
      <c r="F289" s="230"/>
    </row>
    <row r="290" spans="1:6" ht="13">
      <c r="A290" s="44"/>
      <c r="B290" s="44"/>
      <c r="C290" s="44"/>
      <c r="D290" s="44"/>
      <c r="E290" s="44"/>
      <c r="F290" s="230"/>
    </row>
    <row r="291" spans="1:6" ht="13">
      <c r="A291" s="44"/>
      <c r="B291" s="44"/>
      <c r="C291" s="44"/>
      <c r="D291" s="44"/>
      <c r="E291" s="44"/>
      <c r="F291" s="230"/>
    </row>
    <row r="292" spans="1:6" ht="13">
      <c r="A292" s="44"/>
      <c r="B292" s="44"/>
      <c r="C292" s="44"/>
      <c r="D292" s="44"/>
      <c r="E292" s="44"/>
      <c r="F292" s="230"/>
    </row>
    <row r="293" spans="1:6" ht="13">
      <c r="A293" s="44"/>
      <c r="B293" s="44"/>
      <c r="C293" s="44"/>
      <c r="D293" s="44"/>
      <c r="E293" s="44"/>
      <c r="F293" s="230"/>
    </row>
    <row r="294" spans="1:6" ht="13">
      <c r="A294" s="44"/>
      <c r="B294" s="44"/>
      <c r="C294" s="44"/>
      <c r="D294" s="44"/>
      <c r="E294" s="44"/>
      <c r="F294" s="230"/>
    </row>
    <row r="295" spans="1:6" ht="13">
      <c r="A295" s="44"/>
      <c r="B295" s="44"/>
      <c r="C295" s="44"/>
      <c r="D295" s="44"/>
      <c r="E295" s="44"/>
      <c r="F295" s="230"/>
    </row>
    <row r="296" spans="1:6" ht="13">
      <c r="A296" s="44"/>
      <c r="B296" s="44"/>
      <c r="C296" s="44"/>
      <c r="D296" s="44"/>
      <c r="E296" s="44"/>
      <c r="F296" s="230"/>
    </row>
    <row r="297" spans="1:6" ht="13">
      <c r="A297" s="44"/>
      <c r="B297" s="44"/>
      <c r="C297" s="44"/>
      <c r="D297" s="44"/>
      <c r="E297" s="44"/>
      <c r="F297" s="230"/>
    </row>
    <row r="298" spans="1:6" ht="13">
      <c r="A298" s="44"/>
      <c r="B298" s="44"/>
      <c r="C298" s="44"/>
      <c r="D298" s="44"/>
      <c r="E298" s="44"/>
      <c r="F298" s="230"/>
    </row>
    <row r="299" spans="1:6" ht="13">
      <c r="A299" s="44"/>
      <c r="B299" s="44"/>
      <c r="C299" s="44"/>
      <c r="D299" s="44"/>
      <c r="E299" s="44"/>
      <c r="F299" s="230"/>
    </row>
    <row r="300" spans="1:6" ht="13">
      <c r="A300" s="44"/>
      <c r="B300" s="44"/>
      <c r="C300" s="44"/>
      <c r="D300" s="44"/>
      <c r="E300" s="44"/>
      <c r="F300" s="230"/>
    </row>
    <row r="301" spans="1:6" ht="13">
      <c r="A301" s="44"/>
      <c r="B301" s="44"/>
      <c r="C301" s="44"/>
      <c r="D301" s="44"/>
      <c r="E301" s="44"/>
      <c r="F301" s="230"/>
    </row>
    <row r="302" spans="1:6" ht="13">
      <c r="A302" s="44"/>
      <c r="B302" s="44"/>
      <c r="C302" s="44"/>
      <c r="D302" s="44"/>
      <c r="E302" s="44"/>
      <c r="F302" s="230"/>
    </row>
    <row r="303" spans="1:6" ht="13">
      <c r="A303" s="44"/>
      <c r="B303" s="44"/>
      <c r="C303" s="44"/>
      <c r="D303" s="44"/>
      <c r="E303" s="44"/>
      <c r="F303" s="230"/>
    </row>
    <row r="304" spans="1:6" ht="13">
      <c r="A304" s="44"/>
      <c r="B304" s="44"/>
      <c r="C304" s="44"/>
      <c r="D304" s="44"/>
      <c r="E304" s="44"/>
      <c r="F304" s="230"/>
    </row>
    <row r="305" spans="1:6" ht="13">
      <c r="A305" s="44"/>
      <c r="B305" s="44"/>
      <c r="C305" s="44"/>
      <c r="D305" s="44"/>
      <c r="E305" s="44"/>
      <c r="F305" s="230"/>
    </row>
    <row r="306" spans="1:6" ht="13">
      <c r="A306" s="44"/>
      <c r="B306" s="44"/>
      <c r="C306" s="44"/>
      <c r="D306" s="44"/>
      <c r="E306" s="44"/>
      <c r="F306" s="230"/>
    </row>
    <row r="307" spans="1:6" ht="13">
      <c r="A307" s="44"/>
      <c r="B307" s="44"/>
      <c r="C307" s="44"/>
      <c r="D307" s="44"/>
      <c r="E307" s="44"/>
      <c r="F307" s="230"/>
    </row>
    <row r="308" spans="1:6" ht="13">
      <c r="A308" s="44"/>
      <c r="B308" s="44"/>
      <c r="C308" s="44"/>
      <c r="D308" s="44"/>
      <c r="E308" s="44"/>
      <c r="F308" s="230"/>
    </row>
    <row r="309" spans="1:6" ht="13">
      <c r="A309" s="44"/>
      <c r="B309" s="44"/>
      <c r="C309" s="44"/>
      <c r="D309" s="44"/>
      <c r="E309" s="44"/>
      <c r="F309" s="230"/>
    </row>
    <row r="310" spans="1:6" ht="13">
      <c r="A310" s="44"/>
      <c r="B310" s="44"/>
      <c r="C310" s="44"/>
      <c r="D310" s="44"/>
      <c r="E310" s="44"/>
      <c r="F310" s="230"/>
    </row>
    <row r="311" spans="1:6" ht="13">
      <c r="A311" s="44"/>
      <c r="B311" s="44"/>
      <c r="C311" s="44"/>
      <c r="D311" s="44"/>
      <c r="E311" s="44"/>
      <c r="F311" s="230"/>
    </row>
    <row r="312" spans="1:6" ht="13">
      <c r="A312" s="44"/>
      <c r="B312" s="44"/>
      <c r="C312" s="44"/>
      <c r="D312" s="44"/>
      <c r="E312" s="44"/>
      <c r="F312" s="230"/>
    </row>
    <row r="313" spans="1:6" ht="13">
      <c r="A313" s="44"/>
      <c r="B313" s="44"/>
      <c r="C313" s="44"/>
      <c r="D313" s="44"/>
      <c r="E313" s="44"/>
      <c r="F313" s="230"/>
    </row>
    <row r="314" spans="1:6" ht="13">
      <c r="A314" s="44"/>
      <c r="B314" s="44"/>
      <c r="C314" s="44"/>
      <c r="D314" s="44"/>
      <c r="E314" s="44"/>
      <c r="F314" s="230"/>
    </row>
    <row r="315" spans="1:6" ht="13">
      <c r="A315" s="44"/>
      <c r="B315" s="44"/>
      <c r="C315" s="44"/>
      <c r="D315" s="44"/>
      <c r="E315" s="44"/>
      <c r="F315" s="230"/>
    </row>
    <row r="316" spans="1:6" ht="13">
      <c r="A316" s="44"/>
      <c r="B316" s="44"/>
      <c r="C316" s="44"/>
      <c r="D316" s="44"/>
      <c r="E316" s="44"/>
      <c r="F316" s="230"/>
    </row>
    <row r="317" spans="1:6" ht="13">
      <c r="A317" s="44"/>
      <c r="B317" s="44"/>
      <c r="C317" s="44"/>
      <c r="D317" s="44"/>
      <c r="E317" s="44"/>
      <c r="F317" s="230"/>
    </row>
    <row r="318" spans="1:6" ht="13">
      <c r="A318" s="44"/>
      <c r="B318" s="44"/>
      <c r="C318" s="44"/>
      <c r="D318" s="44"/>
      <c r="E318" s="44"/>
      <c r="F318" s="230"/>
    </row>
    <row r="319" spans="1:6" ht="13">
      <c r="A319" s="44"/>
      <c r="B319" s="44"/>
      <c r="C319" s="44"/>
      <c r="D319" s="44"/>
      <c r="E319" s="44"/>
      <c r="F319" s="230"/>
    </row>
    <row r="320" spans="1:6" ht="13">
      <c r="A320" s="44"/>
      <c r="B320" s="44"/>
      <c r="C320" s="44"/>
      <c r="D320" s="44"/>
      <c r="E320" s="44"/>
      <c r="F320" s="230"/>
    </row>
    <row r="321" spans="1:6" ht="13">
      <c r="A321" s="44"/>
      <c r="B321" s="44"/>
      <c r="C321" s="44"/>
      <c r="D321" s="44"/>
      <c r="E321" s="44"/>
      <c r="F321" s="230"/>
    </row>
    <row r="322" spans="1:6" ht="13">
      <c r="A322" s="44"/>
      <c r="B322" s="44"/>
      <c r="C322" s="44"/>
      <c r="D322" s="44"/>
      <c r="E322" s="44"/>
      <c r="F322" s="230"/>
    </row>
    <row r="323" spans="1:6" ht="13">
      <c r="A323" s="44"/>
      <c r="B323" s="44"/>
      <c r="C323" s="44"/>
      <c r="D323" s="44"/>
      <c r="E323" s="44"/>
      <c r="F323" s="230"/>
    </row>
    <row r="324" spans="1:6" ht="13">
      <c r="A324" s="44"/>
      <c r="B324" s="44"/>
      <c r="C324" s="44"/>
      <c r="D324" s="44"/>
      <c r="E324" s="44"/>
      <c r="F324" s="230"/>
    </row>
    <row r="325" spans="1:6" ht="13">
      <c r="A325" s="44"/>
      <c r="B325" s="44"/>
      <c r="C325" s="44"/>
      <c r="D325" s="44"/>
      <c r="E325" s="44"/>
      <c r="F325" s="230"/>
    </row>
    <row r="326" spans="1:6" ht="13">
      <c r="A326" s="44"/>
      <c r="B326" s="44"/>
      <c r="C326" s="44"/>
      <c r="D326" s="44"/>
      <c r="E326" s="44"/>
      <c r="F326" s="230"/>
    </row>
    <row r="327" spans="1:6" ht="13">
      <c r="A327" s="44"/>
      <c r="B327" s="44"/>
      <c r="C327" s="44"/>
      <c r="D327" s="44"/>
      <c r="E327" s="44"/>
      <c r="F327" s="230"/>
    </row>
    <row r="328" spans="1:6" ht="13">
      <c r="A328" s="44"/>
      <c r="B328" s="44"/>
      <c r="C328" s="44"/>
      <c r="D328" s="44"/>
      <c r="E328" s="44"/>
      <c r="F328" s="230"/>
    </row>
    <row r="329" spans="1:6" ht="13">
      <c r="A329" s="44"/>
      <c r="B329" s="44"/>
      <c r="C329" s="44"/>
      <c r="D329" s="44"/>
      <c r="E329" s="44"/>
      <c r="F329" s="230"/>
    </row>
    <row r="330" spans="1:6" ht="13">
      <c r="A330" s="44"/>
      <c r="B330" s="44"/>
      <c r="C330" s="44"/>
      <c r="D330" s="44"/>
      <c r="E330" s="44"/>
      <c r="F330" s="230"/>
    </row>
    <row r="331" spans="1:6" ht="13">
      <c r="A331" s="44"/>
      <c r="B331" s="44"/>
      <c r="C331" s="44"/>
      <c r="D331" s="44"/>
      <c r="E331" s="44"/>
      <c r="F331" s="230"/>
    </row>
    <row r="332" spans="1:6" ht="13">
      <c r="A332" s="44"/>
      <c r="B332" s="44"/>
      <c r="C332" s="44"/>
      <c r="D332" s="44"/>
      <c r="E332" s="44"/>
      <c r="F332" s="230"/>
    </row>
    <row r="333" spans="1:6" ht="13">
      <c r="A333" s="44"/>
      <c r="B333" s="44"/>
      <c r="C333" s="44"/>
      <c r="D333" s="44"/>
      <c r="E333" s="44"/>
      <c r="F333" s="230"/>
    </row>
    <row r="334" spans="1:6" ht="13">
      <c r="A334" s="44"/>
      <c r="B334" s="44"/>
      <c r="C334" s="44"/>
      <c r="D334" s="44"/>
      <c r="E334" s="44"/>
      <c r="F334" s="230"/>
    </row>
    <row r="335" spans="1:6" ht="13">
      <c r="A335" s="44"/>
      <c r="B335" s="44"/>
      <c r="C335" s="44"/>
      <c r="D335" s="44"/>
      <c r="E335" s="44"/>
      <c r="F335" s="230"/>
    </row>
    <row r="336" spans="1:6" ht="13">
      <c r="A336" s="44"/>
      <c r="B336" s="44"/>
      <c r="C336" s="44"/>
      <c r="D336" s="44"/>
      <c r="E336" s="44"/>
      <c r="F336" s="230"/>
    </row>
    <row r="337" spans="1:6" ht="13">
      <c r="A337" s="44"/>
      <c r="B337" s="44"/>
      <c r="C337" s="44"/>
      <c r="D337" s="44"/>
      <c r="E337" s="44"/>
      <c r="F337" s="230"/>
    </row>
    <row r="338" spans="1:6" ht="13">
      <c r="A338" s="44"/>
      <c r="B338" s="44"/>
      <c r="C338" s="44"/>
      <c r="D338" s="44"/>
      <c r="E338" s="44"/>
      <c r="F338" s="230"/>
    </row>
    <row r="339" spans="1:6" ht="13">
      <c r="A339" s="44"/>
      <c r="B339" s="44"/>
      <c r="C339" s="44"/>
      <c r="D339" s="44"/>
      <c r="E339" s="44"/>
      <c r="F339" s="230"/>
    </row>
    <row r="340" spans="1:6" ht="13">
      <c r="A340" s="44"/>
      <c r="B340" s="44"/>
      <c r="C340" s="44"/>
      <c r="D340" s="44"/>
      <c r="E340" s="44"/>
      <c r="F340" s="230"/>
    </row>
    <row r="341" spans="1:6" ht="13">
      <c r="A341" s="44"/>
      <c r="B341" s="44"/>
      <c r="C341" s="44"/>
      <c r="D341" s="44"/>
      <c r="E341" s="44"/>
      <c r="F341" s="230"/>
    </row>
    <row r="342" spans="1:6" ht="13">
      <c r="A342" s="44"/>
      <c r="B342" s="44"/>
      <c r="C342" s="44"/>
      <c r="D342" s="44"/>
      <c r="E342" s="44"/>
      <c r="F342" s="230"/>
    </row>
    <row r="343" spans="1:6" ht="13">
      <c r="A343" s="44"/>
      <c r="B343" s="44"/>
      <c r="C343" s="44"/>
      <c r="D343" s="44"/>
      <c r="E343" s="44"/>
      <c r="F343" s="230"/>
    </row>
    <row r="344" spans="1:6" ht="13">
      <c r="A344" s="44"/>
      <c r="B344" s="44"/>
      <c r="C344" s="44"/>
      <c r="D344" s="44"/>
      <c r="E344" s="44"/>
      <c r="F344" s="230"/>
    </row>
    <row r="345" spans="1:6" ht="13">
      <c r="A345" s="44"/>
      <c r="B345" s="44"/>
      <c r="C345" s="44"/>
      <c r="D345" s="44"/>
      <c r="E345" s="44"/>
      <c r="F345" s="230"/>
    </row>
    <row r="346" spans="1:6" ht="13">
      <c r="A346" s="44"/>
      <c r="B346" s="44"/>
      <c r="C346" s="44"/>
      <c r="D346" s="44"/>
      <c r="E346" s="44"/>
      <c r="F346" s="230"/>
    </row>
    <row r="347" spans="1:6" ht="13">
      <c r="A347" s="44"/>
      <c r="B347" s="44"/>
      <c r="C347" s="44"/>
      <c r="D347" s="44"/>
      <c r="E347" s="44"/>
      <c r="F347" s="230"/>
    </row>
    <row r="348" spans="1:6" ht="13">
      <c r="A348" s="44"/>
      <c r="B348" s="44"/>
      <c r="C348" s="44"/>
      <c r="D348" s="44"/>
      <c r="E348" s="44"/>
      <c r="F348" s="230"/>
    </row>
    <row r="349" spans="1:6" ht="13">
      <c r="A349" s="44"/>
      <c r="B349" s="44"/>
      <c r="C349" s="44"/>
      <c r="D349" s="44"/>
      <c r="E349" s="44"/>
      <c r="F349" s="230"/>
    </row>
    <row r="350" spans="1:6" ht="13">
      <c r="A350" s="44"/>
      <c r="B350" s="44"/>
      <c r="C350" s="44"/>
      <c r="D350" s="44"/>
      <c r="E350" s="44"/>
      <c r="F350" s="230"/>
    </row>
    <row r="351" spans="1:6" ht="13">
      <c r="A351" s="44"/>
      <c r="B351" s="44"/>
      <c r="C351" s="44"/>
      <c r="D351" s="44"/>
      <c r="E351" s="44"/>
      <c r="F351" s="230"/>
    </row>
    <row r="352" spans="1:6" ht="13">
      <c r="A352" s="44"/>
      <c r="B352" s="44"/>
      <c r="C352" s="44"/>
      <c r="D352" s="44"/>
      <c r="E352" s="44"/>
      <c r="F352" s="230"/>
    </row>
    <row r="353" spans="1:6" ht="13">
      <c r="A353" s="44"/>
      <c r="B353" s="44"/>
      <c r="C353" s="44"/>
      <c r="D353" s="44"/>
      <c r="E353" s="44"/>
      <c r="F353" s="230"/>
    </row>
    <row r="354" spans="1:6" ht="13">
      <c r="A354" s="44"/>
      <c r="B354" s="44"/>
      <c r="C354" s="44"/>
      <c r="D354" s="44"/>
      <c r="E354" s="44"/>
      <c r="F354" s="230"/>
    </row>
    <row r="355" spans="1:6" ht="13">
      <c r="A355" s="44"/>
      <c r="B355" s="44"/>
      <c r="C355" s="44"/>
      <c r="D355" s="44"/>
      <c r="E355" s="44"/>
      <c r="F355" s="230"/>
    </row>
    <row r="356" spans="1:6" ht="13">
      <c r="A356" s="44"/>
      <c r="B356" s="44"/>
      <c r="C356" s="44"/>
      <c r="D356" s="44"/>
      <c r="E356" s="44"/>
      <c r="F356" s="230"/>
    </row>
    <row r="357" spans="1:6" ht="13">
      <c r="A357" s="44"/>
      <c r="B357" s="44"/>
      <c r="C357" s="44"/>
      <c r="D357" s="44"/>
      <c r="E357" s="44"/>
      <c r="F357" s="230"/>
    </row>
    <row r="358" spans="1:6" ht="13">
      <c r="A358" s="44"/>
      <c r="B358" s="44"/>
      <c r="C358" s="44"/>
      <c r="D358" s="44"/>
      <c r="E358" s="44"/>
      <c r="F358" s="230"/>
    </row>
    <row r="359" spans="1:6" ht="13">
      <c r="A359" s="44"/>
      <c r="B359" s="44"/>
      <c r="C359" s="44"/>
      <c r="D359" s="44"/>
      <c r="E359" s="44"/>
      <c r="F359" s="230"/>
    </row>
    <row r="360" spans="1:6" ht="13">
      <c r="A360" s="44"/>
      <c r="B360" s="44"/>
      <c r="C360" s="44"/>
      <c r="D360" s="44"/>
      <c r="E360" s="44"/>
      <c r="F360" s="230"/>
    </row>
    <row r="361" spans="1:6" ht="13">
      <c r="A361" s="44"/>
      <c r="B361" s="44"/>
      <c r="C361" s="44"/>
      <c r="D361" s="44"/>
      <c r="E361" s="44"/>
      <c r="F361" s="230"/>
    </row>
    <row r="362" spans="1:6" ht="13">
      <c r="A362" s="44"/>
      <c r="B362" s="44"/>
      <c r="C362" s="44"/>
      <c r="D362" s="44"/>
      <c r="E362" s="44"/>
      <c r="F362" s="230"/>
    </row>
    <row r="363" spans="1:6" ht="13">
      <c r="A363" s="44"/>
      <c r="B363" s="44"/>
      <c r="C363" s="44"/>
      <c r="D363" s="44"/>
      <c r="E363" s="44"/>
      <c r="F363" s="230"/>
    </row>
    <row r="364" spans="1:6" ht="13">
      <c r="A364" s="44"/>
      <c r="B364" s="44"/>
      <c r="C364" s="44"/>
      <c r="D364" s="44"/>
      <c r="E364" s="44"/>
      <c r="F364" s="230"/>
    </row>
    <row r="365" spans="1:6" ht="13">
      <c r="A365" s="44"/>
      <c r="B365" s="44"/>
      <c r="C365" s="44"/>
      <c r="D365" s="44"/>
      <c r="E365" s="44"/>
      <c r="F365" s="230"/>
    </row>
    <row r="366" spans="1:6" ht="13">
      <c r="A366" s="44"/>
      <c r="B366" s="44"/>
      <c r="C366" s="44"/>
      <c r="D366" s="44"/>
      <c r="E366" s="44"/>
      <c r="F366" s="230"/>
    </row>
    <row r="367" spans="1:6" ht="13">
      <c r="A367" s="44"/>
      <c r="B367" s="44"/>
      <c r="C367" s="44"/>
      <c r="D367" s="44"/>
      <c r="E367" s="44"/>
      <c r="F367" s="230"/>
    </row>
    <row r="368" spans="1:6" ht="13">
      <c r="A368" s="44"/>
      <c r="B368" s="44"/>
      <c r="C368" s="44"/>
      <c r="D368" s="44"/>
      <c r="E368" s="44"/>
      <c r="F368" s="230"/>
    </row>
    <row r="369" spans="1:6" ht="13">
      <c r="A369" s="44"/>
      <c r="B369" s="44"/>
      <c r="C369" s="44"/>
      <c r="D369" s="44"/>
      <c r="E369" s="44"/>
      <c r="F369" s="230"/>
    </row>
    <row r="370" spans="1:6" ht="13">
      <c r="A370" s="44"/>
      <c r="B370" s="44"/>
      <c r="C370" s="44"/>
      <c r="D370" s="44"/>
      <c r="E370" s="44"/>
      <c r="F370" s="230"/>
    </row>
    <row r="371" spans="1:6" ht="13">
      <c r="A371" s="44"/>
      <c r="B371" s="44"/>
      <c r="C371" s="44"/>
      <c r="D371" s="44"/>
      <c r="E371" s="44"/>
      <c r="F371" s="230"/>
    </row>
    <row r="372" spans="1:6" ht="13">
      <c r="A372" s="44"/>
      <c r="B372" s="44"/>
      <c r="C372" s="44"/>
      <c r="D372" s="44"/>
      <c r="E372" s="44"/>
      <c r="F372" s="230"/>
    </row>
    <row r="373" spans="1:6" ht="13">
      <c r="A373" s="44"/>
      <c r="B373" s="44"/>
      <c r="C373" s="44"/>
      <c r="D373" s="44"/>
      <c r="E373" s="44"/>
      <c r="F373" s="230"/>
    </row>
    <row r="374" spans="1:6" ht="13">
      <c r="A374" s="44"/>
      <c r="B374" s="44"/>
      <c r="C374" s="44"/>
      <c r="D374" s="44"/>
      <c r="E374" s="44"/>
      <c r="F374" s="230"/>
    </row>
    <row r="375" spans="1:6" ht="13">
      <c r="A375" s="44"/>
      <c r="B375" s="44"/>
      <c r="C375" s="44"/>
      <c r="D375" s="44"/>
      <c r="E375" s="44"/>
      <c r="F375" s="230"/>
    </row>
    <row r="376" spans="1:6" ht="13">
      <c r="A376" s="44"/>
      <c r="B376" s="44"/>
      <c r="C376" s="44"/>
      <c r="D376" s="44"/>
      <c r="E376" s="44"/>
      <c r="F376" s="230"/>
    </row>
    <row r="377" spans="1:6" ht="13">
      <c r="A377" s="44"/>
      <c r="B377" s="44"/>
      <c r="C377" s="44"/>
      <c r="D377" s="44"/>
      <c r="E377" s="44"/>
      <c r="F377" s="230"/>
    </row>
    <row r="378" spans="1:6" ht="13">
      <c r="A378" s="44"/>
      <c r="B378" s="44"/>
      <c r="C378" s="44"/>
      <c r="D378" s="44"/>
      <c r="E378" s="44"/>
      <c r="F378" s="230"/>
    </row>
    <row r="379" spans="1:6" ht="13">
      <c r="A379" s="44"/>
      <c r="B379" s="44"/>
      <c r="C379" s="44"/>
      <c r="D379" s="44"/>
      <c r="E379" s="44"/>
      <c r="F379" s="230"/>
    </row>
    <row r="380" spans="1:6" ht="13">
      <c r="A380" s="44"/>
      <c r="B380" s="44"/>
      <c r="C380" s="44"/>
      <c r="D380" s="44"/>
      <c r="E380" s="44"/>
      <c r="F380" s="230"/>
    </row>
    <row r="381" spans="1:6" ht="13">
      <c r="A381" s="44"/>
      <c r="B381" s="44"/>
      <c r="C381" s="44"/>
      <c r="D381" s="44"/>
      <c r="E381" s="44"/>
      <c r="F381" s="230"/>
    </row>
    <row r="382" spans="1:6" ht="13">
      <c r="A382" s="44"/>
      <c r="B382" s="44"/>
      <c r="C382" s="44"/>
      <c r="D382" s="44"/>
      <c r="E382" s="44"/>
      <c r="F382" s="230"/>
    </row>
    <row r="383" spans="1:6" ht="13">
      <c r="A383" s="44"/>
      <c r="B383" s="44"/>
      <c r="C383" s="44"/>
      <c r="D383" s="44"/>
      <c r="E383" s="44"/>
      <c r="F383" s="230"/>
    </row>
    <row r="384" spans="1:6" ht="13">
      <c r="A384" s="44"/>
      <c r="B384" s="44"/>
      <c r="C384" s="44"/>
      <c r="D384" s="44"/>
      <c r="E384" s="44"/>
      <c r="F384" s="230"/>
    </row>
    <row r="385" spans="1:6" ht="13">
      <c r="A385" s="44"/>
      <c r="B385" s="44"/>
      <c r="C385" s="44"/>
      <c r="D385" s="44"/>
      <c r="E385" s="44"/>
      <c r="F385" s="230"/>
    </row>
    <row r="386" spans="1:6" ht="13">
      <c r="A386" s="44"/>
      <c r="B386" s="44"/>
      <c r="C386" s="44"/>
      <c r="D386" s="44"/>
      <c r="E386" s="44"/>
      <c r="F386" s="230"/>
    </row>
    <row r="387" spans="1:6" ht="13">
      <c r="A387" s="44"/>
      <c r="B387" s="44"/>
      <c r="C387" s="44"/>
      <c r="D387" s="44"/>
      <c r="E387" s="44"/>
      <c r="F387" s="230"/>
    </row>
    <row r="388" spans="1:6" ht="13">
      <c r="A388" s="44"/>
      <c r="B388" s="44"/>
      <c r="C388" s="44"/>
      <c r="D388" s="44"/>
      <c r="E388" s="44"/>
      <c r="F388" s="230"/>
    </row>
    <row r="389" spans="1:6" ht="13">
      <c r="A389" s="44"/>
      <c r="B389" s="44"/>
      <c r="C389" s="44"/>
      <c r="D389" s="44"/>
      <c r="E389" s="44"/>
      <c r="F389" s="230"/>
    </row>
    <row r="390" spans="1:6" ht="13">
      <c r="A390" s="44"/>
      <c r="B390" s="44"/>
      <c r="C390" s="44"/>
      <c r="D390" s="44"/>
      <c r="E390" s="44"/>
      <c r="F390" s="230"/>
    </row>
    <row r="391" spans="1:6" ht="13">
      <c r="A391" s="44"/>
      <c r="B391" s="44"/>
      <c r="C391" s="44"/>
      <c r="D391" s="44"/>
      <c r="E391" s="44"/>
      <c r="F391" s="230"/>
    </row>
    <row r="392" spans="1:6" ht="13">
      <c r="A392" s="44"/>
      <c r="B392" s="44"/>
      <c r="C392" s="44"/>
      <c r="D392" s="44"/>
      <c r="E392" s="44"/>
      <c r="F392" s="230"/>
    </row>
    <row r="393" spans="1:6" ht="13">
      <c r="A393" s="44"/>
      <c r="B393" s="44"/>
      <c r="C393" s="44"/>
      <c r="D393" s="44"/>
      <c r="E393" s="44"/>
      <c r="F393" s="230"/>
    </row>
    <row r="394" spans="1:6" ht="13">
      <c r="A394" s="44"/>
      <c r="B394" s="44"/>
      <c r="C394" s="44"/>
      <c r="D394" s="44"/>
      <c r="E394" s="44"/>
      <c r="F394" s="230"/>
    </row>
    <row r="395" spans="1:6" ht="13">
      <c r="A395" s="44"/>
      <c r="B395" s="44"/>
      <c r="C395" s="44"/>
      <c r="D395" s="44"/>
      <c r="E395" s="44"/>
      <c r="F395" s="230"/>
    </row>
    <row r="396" spans="1:6" ht="13">
      <c r="A396" s="44"/>
      <c r="B396" s="44"/>
      <c r="C396" s="44"/>
      <c r="D396" s="44"/>
      <c r="E396" s="44"/>
      <c r="F396" s="230"/>
    </row>
    <row r="397" spans="1:6" ht="13">
      <c r="A397" s="44"/>
      <c r="B397" s="44"/>
      <c r="C397" s="44"/>
      <c r="D397" s="44"/>
      <c r="E397" s="44"/>
      <c r="F397" s="230"/>
    </row>
    <row r="398" spans="1:6" ht="13">
      <c r="A398" s="44"/>
      <c r="B398" s="44"/>
      <c r="C398" s="44"/>
      <c r="D398" s="44"/>
      <c r="E398" s="44"/>
      <c r="F398" s="230"/>
    </row>
    <row r="399" spans="1:6" ht="13">
      <c r="A399" s="44"/>
      <c r="B399" s="44"/>
      <c r="C399" s="44"/>
      <c r="D399" s="44"/>
      <c r="E399" s="44"/>
      <c r="F399" s="230"/>
    </row>
    <row r="400" spans="1:6" ht="13">
      <c r="A400" s="44"/>
      <c r="B400" s="44"/>
      <c r="C400" s="44"/>
      <c r="D400" s="44"/>
      <c r="E400" s="44"/>
      <c r="F400" s="230"/>
    </row>
    <row r="401" spans="1:6" ht="13">
      <c r="A401" s="44"/>
      <c r="B401" s="44"/>
      <c r="C401" s="44"/>
      <c r="D401" s="44"/>
      <c r="E401" s="44"/>
      <c r="F401" s="230"/>
    </row>
    <row r="402" spans="1:6" ht="13">
      <c r="A402" s="44"/>
      <c r="B402" s="44"/>
      <c r="C402" s="44"/>
      <c r="D402" s="44"/>
      <c r="E402" s="44"/>
      <c r="F402" s="230"/>
    </row>
    <row r="403" spans="1:6" ht="13">
      <c r="A403" s="44"/>
      <c r="B403" s="44"/>
      <c r="C403" s="44"/>
      <c r="D403" s="44"/>
      <c r="E403" s="44"/>
      <c r="F403" s="230"/>
    </row>
    <row r="404" spans="1:6" ht="13">
      <c r="A404" s="44"/>
      <c r="B404" s="44"/>
      <c r="C404" s="44"/>
      <c r="D404" s="44"/>
      <c r="E404" s="44"/>
      <c r="F404" s="230"/>
    </row>
    <row r="405" spans="1:6" ht="13">
      <c r="A405" s="44"/>
      <c r="B405" s="44"/>
      <c r="C405" s="44"/>
      <c r="D405" s="44"/>
      <c r="E405" s="44"/>
      <c r="F405" s="230"/>
    </row>
    <row r="406" spans="1:6" ht="13">
      <c r="A406" s="44"/>
      <c r="B406" s="44"/>
      <c r="C406" s="44"/>
      <c r="D406" s="44"/>
      <c r="E406" s="44"/>
      <c r="F406" s="230"/>
    </row>
    <row r="407" spans="1:6" ht="13">
      <c r="A407" s="44"/>
      <c r="B407" s="44"/>
      <c r="C407" s="44"/>
      <c r="D407" s="44"/>
      <c r="E407" s="44"/>
      <c r="F407" s="230"/>
    </row>
    <row r="408" spans="1:6" ht="13">
      <c r="A408" s="44"/>
      <c r="B408" s="44"/>
      <c r="C408" s="44"/>
      <c r="D408" s="44"/>
      <c r="E408" s="44"/>
      <c r="F408" s="230"/>
    </row>
    <row r="409" spans="1:6" ht="13">
      <c r="A409" s="44"/>
      <c r="B409" s="44"/>
      <c r="C409" s="44"/>
      <c r="D409" s="44"/>
      <c r="E409" s="44"/>
      <c r="F409" s="230"/>
    </row>
    <row r="410" spans="1:6" ht="13">
      <c r="A410" s="44"/>
      <c r="B410" s="44"/>
      <c r="C410" s="44"/>
      <c r="D410" s="44"/>
      <c r="E410" s="44"/>
      <c r="F410" s="230"/>
    </row>
    <row r="411" spans="1:6" ht="13">
      <c r="A411" s="44"/>
      <c r="B411" s="44"/>
      <c r="C411" s="44"/>
      <c r="D411" s="44"/>
      <c r="E411" s="44"/>
      <c r="F411" s="230"/>
    </row>
    <row r="412" spans="1:6" ht="13">
      <c r="A412" s="44"/>
      <c r="B412" s="44"/>
      <c r="C412" s="44"/>
      <c r="D412" s="44"/>
      <c r="E412" s="44"/>
      <c r="F412" s="230"/>
    </row>
    <row r="413" spans="1:6" ht="13">
      <c r="A413" s="44"/>
      <c r="B413" s="44"/>
      <c r="C413" s="44"/>
      <c r="D413" s="44"/>
      <c r="E413" s="44"/>
      <c r="F413" s="230"/>
    </row>
    <row r="414" spans="1:6" ht="13">
      <c r="A414" s="44"/>
      <c r="B414" s="44"/>
      <c r="C414" s="44"/>
      <c r="D414" s="44"/>
      <c r="E414" s="44"/>
      <c r="F414" s="230"/>
    </row>
    <row r="415" spans="1:6" ht="13">
      <c r="A415" s="44"/>
      <c r="B415" s="44"/>
      <c r="C415" s="44"/>
      <c r="D415" s="44"/>
      <c r="E415" s="44"/>
      <c r="F415" s="230"/>
    </row>
    <row r="416" spans="1:6" ht="13">
      <c r="A416" s="44"/>
      <c r="B416" s="44"/>
      <c r="C416" s="44"/>
      <c r="D416" s="44"/>
      <c r="E416" s="44"/>
      <c r="F416" s="230"/>
    </row>
    <row r="417" spans="1:6" ht="13">
      <c r="A417" s="44"/>
      <c r="B417" s="44"/>
      <c r="C417" s="44"/>
      <c r="D417" s="44"/>
      <c r="E417" s="44"/>
      <c r="F417" s="230"/>
    </row>
    <row r="418" spans="1:6" ht="13">
      <c r="A418" s="44"/>
      <c r="B418" s="44"/>
      <c r="C418" s="44"/>
      <c r="D418" s="44"/>
      <c r="E418" s="44"/>
      <c r="F418" s="230"/>
    </row>
    <row r="419" spans="1:6" ht="13">
      <c r="A419" s="44"/>
      <c r="B419" s="44"/>
      <c r="C419" s="44"/>
      <c r="D419" s="44"/>
      <c r="E419" s="44"/>
      <c r="F419" s="230"/>
    </row>
    <row r="420" spans="1:6" ht="13">
      <c r="A420" s="44"/>
      <c r="B420" s="44"/>
      <c r="C420" s="44"/>
      <c r="D420" s="44"/>
      <c r="E420" s="44"/>
      <c r="F420" s="230"/>
    </row>
    <row r="421" spans="1:6" ht="13">
      <c r="A421" s="44"/>
      <c r="B421" s="44"/>
      <c r="C421" s="44"/>
      <c r="D421" s="44"/>
      <c r="E421" s="44"/>
      <c r="F421" s="230"/>
    </row>
    <row r="422" spans="1:6" ht="13">
      <c r="A422" s="44"/>
      <c r="B422" s="44"/>
      <c r="C422" s="44"/>
      <c r="D422" s="44"/>
      <c r="E422" s="44"/>
      <c r="F422" s="230"/>
    </row>
    <row r="423" spans="1:6" ht="13">
      <c r="A423" s="44"/>
      <c r="B423" s="44"/>
      <c r="C423" s="44"/>
      <c r="D423" s="44"/>
      <c r="E423" s="44"/>
      <c r="F423" s="230"/>
    </row>
    <row r="424" spans="1:6" ht="13">
      <c r="A424" s="44"/>
      <c r="B424" s="44"/>
      <c r="C424" s="44"/>
      <c r="D424" s="44"/>
      <c r="E424" s="44"/>
      <c r="F424" s="230"/>
    </row>
    <row r="425" spans="1:6" ht="13">
      <c r="A425" s="44"/>
      <c r="B425" s="44"/>
      <c r="C425" s="44"/>
      <c r="D425" s="44"/>
      <c r="E425" s="44"/>
      <c r="F425" s="230"/>
    </row>
    <row r="426" spans="1:6" ht="13">
      <c r="A426" s="44"/>
      <c r="B426" s="44"/>
      <c r="C426" s="44"/>
      <c r="D426" s="44"/>
      <c r="E426" s="44"/>
      <c r="F426" s="230"/>
    </row>
    <row r="427" spans="1:6" ht="13">
      <c r="A427" s="44"/>
      <c r="B427" s="44"/>
      <c r="C427" s="44"/>
      <c r="D427" s="44"/>
      <c r="E427" s="44"/>
      <c r="F427" s="230"/>
    </row>
    <row r="428" spans="1:6" ht="13">
      <c r="A428" s="44"/>
      <c r="B428" s="44"/>
      <c r="C428" s="44"/>
      <c r="D428" s="44"/>
      <c r="E428" s="44"/>
      <c r="F428" s="230"/>
    </row>
    <row r="429" spans="1:6" ht="13">
      <c r="A429" s="44"/>
      <c r="B429" s="44"/>
      <c r="C429" s="44"/>
      <c r="D429" s="44"/>
      <c r="E429" s="44"/>
      <c r="F429" s="230"/>
    </row>
    <row r="430" spans="1:6" ht="13">
      <c r="A430" s="44"/>
      <c r="B430" s="44"/>
      <c r="C430" s="44"/>
      <c r="D430" s="44"/>
      <c r="E430" s="44"/>
      <c r="F430" s="230"/>
    </row>
    <row r="431" spans="1:6" ht="13">
      <c r="A431" s="44"/>
      <c r="B431" s="44"/>
      <c r="C431" s="44"/>
      <c r="D431" s="44"/>
      <c r="E431" s="44"/>
      <c r="F431" s="230"/>
    </row>
    <row r="432" spans="1:6" ht="13">
      <c r="A432" s="44"/>
      <c r="B432" s="44"/>
      <c r="C432" s="44"/>
      <c r="D432" s="44"/>
      <c r="E432" s="44"/>
      <c r="F432" s="230"/>
    </row>
    <row r="433" spans="1:6" ht="13">
      <c r="A433" s="44"/>
      <c r="B433" s="44"/>
      <c r="C433" s="44"/>
      <c r="D433" s="44"/>
      <c r="E433" s="44"/>
      <c r="F433" s="230"/>
    </row>
    <row r="434" spans="1:6" ht="13">
      <c r="A434" s="44"/>
      <c r="B434" s="44"/>
      <c r="C434" s="44"/>
      <c r="D434" s="44"/>
      <c r="E434" s="44"/>
      <c r="F434" s="230"/>
    </row>
    <row r="435" spans="1:6" ht="13">
      <c r="A435" s="44"/>
      <c r="B435" s="44"/>
      <c r="C435" s="44"/>
      <c r="D435" s="44"/>
      <c r="E435" s="44"/>
      <c r="F435" s="230"/>
    </row>
    <row r="436" spans="1:6" ht="13">
      <c r="A436" s="44"/>
      <c r="B436" s="44"/>
      <c r="C436" s="44"/>
      <c r="D436" s="44"/>
      <c r="E436" s="44"/>
      <c r="F436" s="230"/>
    </row>
    <row r="437" spans="1:6" ht="13">
      <c r="A437" s="44"/>
      <c r="B437" s="44"/>
      <c r="C437" s="44"/>
      <c r="D437" s="44"/>
      <c r="E437" s="44"/>
      <c r="F437" s="230"/>
    </row>
    <row r="438" spans="1:6" ht="13">
      <c r="A438" s="44"/>
      <c r="B438" s="44"/>
      <c r="C438" s="44"/>
      <c r="D438" s="44"/>
      <c r="E438" s="44"/>
      <c r="F438" s="230"/>
    </row>
    <row r="439" spans="1:6" ht="13">
      <c r="A439" s="44"/>
      <c r="B439" s="44"/>
      <c r="C439" s="44"/>
      <c r="D439" s="44"/>
      <c r="E439" s="44"/>
      <c r="F439" s="230"/>
    </row>
    <row r="440" spans="1:6" ht="13">
      <c r="A440" s="44"/>
      <c r="B440" s="44"/>
      <c r="C440" s="44"/>
      <c r="D440" s="44"/>
      <c r="E440" s="44"/>
      <c r="F440" s="230"/>
    </row>
    <row r="441" spans="1:6" ht="13">
      <c r="A441" s="44"/>
      <c r="B441" s="44"/>
      <c r="C441" s="44"/>
      <c r="D441" s="44"/>
      <c r="E441" s="44"/>
      <c r="F441" s="230"/>
    </row>
    <row r="442" spans="1:6" ht="13">
      <c r="A442" s="44"/>
      <c r="B442" s="44"/>
      <c r="C442" s="44"/>
      <c r="D442" s="44"/>
      <c r="E442" s="44"/>
      <c r="F442" s="230"/>
    </row>
    <row r="443" spans="1:6" ht="13">
      <c r="A443" s="44"/>
      <c r="B443" s="44"/>
      <c r="C443" s="44"/>
      <c r="D443" s="44"/>
      <c r="E443" s="44"/>
      <c r="F443" s="230"/>
    </row>
    <row r="444" spans="1:6" ht="13">
      <c r="A444" s="44"/>
      <c r="B444" s="44"/>
      <c r="C444" s="44"/>
      <c r="D444" s="44"/>
      <c r="E444" s="44"/>
      <c r="F444" s="230"/>
    </row>
    <row r="445" spans="1:6" ht="13">
      <c r="A445" s="44"/>
      <c r="B445" s="44"/>
      <c r="C445" s="44"/>
      <c r="D445" s="44"/>
      <c r="E445" s="44"/>
      <c r="F445" s="230"/>
    </row>
    <row r="446" spans="1:6" ht="13">
      <c r="A446" s="44"/>
      <c r="B446" s="44"/>
      <c r="C446" s="44"/>
      <c r="D446" s="44"/>
      <c r="E446" s="44"/>
      <c r="F446" s="230"/>
    </row>
    <row r="447" spans="1:6" ht="13">
      <c r="A447" s="44"/>
      <c r="B447" s="44"/>
      <c r="C447" s="44"/>
      <c r="D447" s="44"/>
      <c r="E447" s="44"/>
      <c r="F447" s="230"/>
    </row>
    <row r="448" spans="1:6" ht="13">
      <c r="A448" s="44"/>
      <c r="B448" s="44"/>
      <c r="C448" s="44"/>
      <c r="D448" s="44"/>
      <c r="E448" s="44"/>
      <c r="F448" s="230"/>
    </row>
    <row r="449" spans="1:6" ht="13">
      <c r="A449" s="44"/>
      <c r="B449" s="44"/>
      <c r="C449" s="44"/>
      <c r="D449" s="44"/>
      <c r="E449" s="44"/>
      <c r="F449" s="230"/>
    </row>
    <row r="450" spans="1:6" ht="13">
      <c r="A450" s="44"/>
      <c r="B450" s="44"/>
      <c r="C450" s="44"/>
      <c r="D450" s="44"/>
      <c r="E450" s="44"/>
      <c r="F450" s="230"/>
    </row>
    <row r="451" spans="1:6" ht="13">
      <c r="A451" s="44"/>
      <c r="B451" s="44"/>
      <c r="C451" s="44"/>
      <c r="D451" s="44"/>
      <c r="E451" s="44"/>
      <c r="F451" s="230"/>
    </row>
    <row r="452" spans="1:6" ht="13">
      <c r="A452" s="44"/>
      <c r="B452" s="44"/>
      <c r="C452" s="44"/>
      <c r="D452" s="44"/>
      <c r="E452" s="44"/>
      <c r="F452" s="230"/>
    </row>
    <row r="453" spans="1:6" ht="13">
      <c r="A453" s="44"/>
      <c r="B453" s="44"/>
      <c r="C453" s="44"/>
      <c r="D453" s="44"/>
      <c r="E453" s="44"/>
      <c r="F453" s="230"/>
    </row>
    <row r="454" spans="1:6" ht="13">
      <c r="A454" s="44"/>
      <c r="B454" s="44"/>
      <c r="C454" s="44"/>
      <c r="D454" s="44"/>
      <c r="E454" s="44"/>
      <c r="F454" s="230"/>
    </row>
    <row r="455" spans="1:6" ht="13">
      <c r="A455" s="44"/>
      <c r="B455" s="44"/>
      <c r="C455" s="44"/>
      <c r="D455" s="44"/>
      <c r="E455" s="44"/>
      <c r="F455" s="230"/>
    </row>
    <row r="456" spans="1:6" ht="13">
      <c r="A456" s="44"/>
      <c r="B456" s="44"/>
      <c r="C456" s="44"/>
      <c r="D456" s="44"/>
      <c r="E456" s="44"/>
      <c r="F456" s="230"/>
    </row>
    <row r="457" spans="1:6" ht="13">
      <c r="A457" s="44"/>
      <c r="B457" s="44"/>
      <c r="C457" s="44"/>
      <c r="D457" s="44"/>
      <c r="E457" s="44"/>
      <c r="F457" s="230"/>
    </row>
    <row r="458" spans="1:6" ht="13">
      <c r="A458" s="44"/>
      <c r="B458" s="44"/>
      <c r="C458" s="44"/>
      <c r="D458" s="44"/>
      <c r="E458" s="44"/>
      <c r="F458" s="230"/>
    </row>
    <row r="459" spans="1:6" ht="13">
      <c r="A459" s="44"/>
      <c r="B459" s="44"/>
      <c r="C459" s="44"/>
      <c r="D459" s="44"/>
      <c r="E459" s="44"/>
      <c r="F459" s="230"/>
    </row>
    <row r="460" spans="1:6" ht="13">
      <c r="A460" s="44"/>
      <c r="B460" s="44"/>
      <c r="C460" s="44"/>
      <c r="D460" s="44"/>
      <c r="E460" s="44"/>
      <c r="F460" s="230"/>
    </row>
    <row r="461" spans="1:6" ht="13">
      <c r="A461" s="44"/>
      <c r="B461" s="44"/>
      <c r="C461" s="44"/>
      <c r="D461" s="44"/>
      <c r="E461" s="44"/>
      <c r="F461" s="230"/>
    </row>
    <row r="462" spans="1:6" ht="13">
      <c r="A462" s="44"/>
      <c r="B462" s="44"/>
      <c r="C462" s="44"/>
      <c r="D462" s="44"/>
      <c r="E462" s="44"/>
      <c r="F462" s="230"/>
    </row>
    <row r="463" spans="1:6" ht="13">
      <c r="A463" s="44"/>
      <c r="B463" s="44"/>
      <c r="C463" s="44"/>
      <c r="D463" s="44"/>
      <c r="E463" s="44"/>
      <c r="F463" s="230"/>
    </row>
    <row r="464" spans="1:6" ht="13">
      <c r="A464" s="44"/>
      <c r="B464" s="44"/>
      <c r="C464" s="44"/>
      <c r="D464" s="44"/>
      <c r="E464" s="44"/>
      <c r="F464" s="230"/>
    </row>
    <row r="465" spans="1:6" ht="13">
      <c r="A465" s="44"/>
      <c r="B465" s="44"/>
      <c r="C465" s="44"/>
      <c r="D465" s="44"/>
      <c r="E465" s="44"/>
      <c r="F465" s="230"/>
    </row>
    <row r="466" spans="1:6" ht="13">
      <c r="A466" s="44"/>
      <c r="B466" s="44"/>
      <c r="C466" s="44"/>
      <c r="D466" s="44"/>
      <c r="E466" s="44"/>
      <c r="F466" s="230"/>
    </row>
    <row r="467" spans="1:6" ht="13">
      <c r="A467" s="44"/>
      <c r="B467" s="44"/>
      <c r="C467" s="44"/>
      <c r="D467" s="44"/>
      <c r="E467" s="44"/>
      <c r="F467" s="230"/>
    </row>
    <row r="468" spans="1:6" ht="13">
      <c r="A468" s="44"/>
      <c r="B468" s="44"/>
      <c r="C468" s="44"/>
      <c r="D468" s="44"/>
      <c r="E468" s="44"/>
      <c r="F468" s="230"/>
    </row>
    <row r="469" spans="1:6" ht="13">
      <c r="A469" s="44"/>
      <c r="B469" s="44"/>
      <c r="C469" s="44"/>
      <c r="D469" s="44"/>
      <c r="E469" s="44"/>
      <c r="F469" s="230"/>
    </row>
    <row r="470" spans="1:6" ht="13">
      <c r="A470" s="44"/>
      <c r="B470" s="44"/>
      <c r="C470" s="44"/>
      <c r="D470" s="44"/>
      <c r="E470" s="44"/>
      <c r="F470" s="230"/>
    </row>
    <row r="471" spans="1:6" ht="13">
      <c r="A471" s="44"/>
      <c r="B471" s="44"/>
      <c r="C471" s="44"/>
      <c r="D471" s="44"/>
      <c r="E471" s="44"/>
      <c r="F471" s="230"/>
    </row>
    <row r="472" spans="1:6" ht="13">
      <c r="A472" s="44"/>
      <c r="B472" s="44"/>
      <c r="C472" s="44"/>
      <c r="D472" s="44"/>
      <c r="E472" s="44"/>
      <c r="F472" s="230"/>
    </row>
    <row r="473" spans="1:6" ht="13">
      <c r="A473" s="44"/>
      <c r="B473" s="44"/>
      <c r="C473" s="44"/>
      <c r="D473" s="44"/>
      <c r="E473" s="44"/>
      <c r="F473" s="230"/>
    </row>
    <row r="474" spans="1:6" ht="13">
      <c r="A474" s="44"/>
      <c r="B474" s="44"/>
      <c r="C474" s="44"/>
      <c r="D474" s="44"/>
      <c r="E474" s="44"/>
      <c r="F474" s="230"/>
    </row>
    <row r="475" spans="1:6" ht="13">
      <c r="A475" s="44"/>
      <c r="B475" s="44"/>
      <c r="C475" s="44"/>
      <c r="D475" s="44"/>
      <c r="E475" s="44"/>
      <c r="F475" s="230"/>
    </row>
    <row r="476" spans="1:6" ht="13">
      <c r="A476" s="44"/>
      <c r="B476" s="44"/>
      <c r="C476" s="44"/>
      <c r="D476" s="44"/>
      <c r="E476" s="44"/>
      <c r="F476" s="230"/>
    </row>
    <row r="477" spans="1:6" ht="13">
      <c r="A477" s="44"/>
      <c r="B477" s="44"/>
      <c r="C477" s="44"/>
      <c r="D477" s="44"/>
      <c r="E477" s="44"/>
      <c r="F477" s="230"/>
    </row>
    <row r="478" spans="1:6" ht="13">
      <c r="A478" s="44"/>
      <c r="B478" s="44"/>
      <c r="C478" s="44"/>
      <c r="D478" s="44"/>
      <c r="E478" s="44"/>
      <c r="F478" s="230"/>
    </row>
    <row r="479" spans="1:6" ht="13">
      <c r="A479" s="44"/>
      <c r="B479" s="44"/>
      <c r="C479" s="44"/>
      <c r="D479" s="44"/>
      <c r="E479" s="44"/>
      <c r="F479" s="230"/>
    </row>
    <row r="480" spans="1:6" ht="13">
      <c r="A480" s="44"/>
      <c r="B480" s="44"/>
      <c r="C480" s="44"/>
      <c r="D480" s="44"/>
      <c r="E480" s="44"/>
      <c r="F480" s="230"/>
    </row>
    <row r="481" spans="1:6" ht="13">
      <c r="A481" s="44"/>
      <c r="B481" s="44"/>
      <c r="C481" s="44"/>
      <c r="D481" s="44"/>
      <c r="E481" s="44"/>
      <c r="F481" s="230"/>
    </row>
    <row r="482" spans="1:6" ht="13">
      <c r="A482" s="44"/>
      <c r="B482" s="44"/>
      <c r="C482" s="44"/>
      <c r="D482" s="44"/>
      <c r="E482" s="44"/>
      <c r="F482" s="230"/>
    </row>
    <row r="483" spans="1:6" ht="13">
      <c r="A483" s="44"/>
      <c r="B483" s="44"/>
      <c r="C483" s="44"/>
      <c r="D483" s="44"/>
      <c r="E483" s="44"/>
      <c r="F483" s="230"/>
    </row>
    <row r="484" spans="1:6" ht="13">
      <c r="A484" s="44"/>
      <c r="B484" s="44"/>
      <c r="C484" s="44"/>
      <c r="D484" s="44"/>
      <c r="E484" s="44"/>
      <c r="F484" s="230"/>
    </row>
    <row r="485" spans="1:6" ht="13">
      <c r="A485" s="44"/>
      <c r="B485" s="44"/>
      <c r="C485" s="44"/>
      <c r="D485" s="44"/>
      <c r="E485" s="44"/>
      <c r="F485" s="230"/>
    </row>
    <row r="486" spans="1:6" ht="13">
      <c r="A486" s="44"/>
      <c r="B486" s="44"/>
      <c r="C486" s="44"/>
      <c r="D486" s="44"/>
      <c r="E486" s="44"/>
      <c r="F486" s="230"/>
    </row>
    <row r="487" spans="1:6" ht="13">
      <c r="A487" s="44"/>
      <c r="B487" s="44"/>
      <c r="C487" s="44"/>
      <c r="D487" s="44"/>
      <c r="E487" s="44"/>
      <c r="F487" s="230"/>
    </row>
    <row r="488" spans="1:6" ht="13">
      <c r="A488" s="44"/>
      <c r="B488" s="44"/>
      <c r="C488" s="44"/>
      <c r="D488" s="44"/>
      <c r="E488" s="44"/>
      <c r="F488" s="230"/>
    </row>
    <row r="489" spans="1:6" ht="13">
      <c r="A489" s="44"/>
      <c r="B489" s="44"/>
      <c r="C489" s="44"/>
      <c r="D489" s="44"/>
      <c r="E489" s="44"/>
      <c r="F489" s="230"/>
    </row>
    <row r="490" spans="1:6" ht="13">
      <c r="A490" s="44"/>
      <c r="B490" s="44"/>
      <c r="C490" s="44"/>
      <c r="D490" s="44"/>
      <c r="E490" s="44"/>
      <c r="F490" s="230"/>
    </row>
    <row r="491" spans="1:6" ht="13">
      <c r="A491" s="44"/>
      <c r="B491" s="44"/>
      <c r="C491" s="44"/>
      <c r="D491" s="44"/>
      <c r="E491" s="44"/>
      <c r="F491" s="230"/>
    </row>
    <row r="492" spans="1:6" ht="13">
      <c r="A492" s="44"/>
      <c r="B492" s="44"/>
      <c r="C492" s="44"/>
      <c r="D492" s="44"/>
      <c r="E492" s="44"/>
      <c r="F492" s="230"/>
    </row>
    <row r="493" spans="1:6" ht="13">
      <c r="A493" s="44"/>
      <c r="B493" s="44"/>
      <c r="C493" s="44"/>
      <c r="D493" s="44"/>
      <c r="E493" s="44"/>
      <c r="F493" s="230"/>
    </row>
    <row r="494" spans="1:6" ht="13">
      <c r="A494" s="44"/>
      <c r="B494" s="44"/>
      <c r="C494" s="44"/>
      <c r="D494" s="44"/>
      <c r="E494" s="44"/>
      <c r="F494" s="230"/>
    </row>
    <row r="495" spans="1:6" ht="13">
      <c r="A495" s="44"/>
      <c r="B495" s="44"/>
      <c r="C495" s="44"/>
      <c r="D495" s="44"/>
      <c r="E495" s="44"/>
      <c r="F495" s="230"/>
    </row>
    <row r="496" spans="1:6" ht="13">
      <c r="A496" s="44"/>
      <c r="B496" s="44"/>
      <c r="C496" s="44"/>
      <c r="D496" s="44"/>
      <c r="E496" s="44"/>
      <c r="F496" s="230"/>
    </row>
    <row r="497" spans="1:6" ht="13">
      <c r="A497" s="44"/>
      <c r="B497" s="44"/>
      <c r="C497" s="44"/>
      <c r="D497" s="44"/>
      <c r="E497" s="44"/>
      <c r="F497" s="230"/>
    </row>
    <row r="498" spans="1:6" ht="13">
      <c r="A498" s="44"/>
      <c r="B498" s="44"/>
      <c r="C498" s="44"/>
      <c r="D498" s="44"/>
      <c r="E498" s="44"/>
      <c r="F498" s="230"/>
    </row>
    <row r="499" spans="1:6" ht="13">
      <c r="A499" s="44"/>
      <c r="B499" s="44"/>
      <c r="C499" s="44"/>
      <c r="D499" s="44"/>
      <c r="E499" s="44"/>
      <c r="F499" s="230"/>
    </row>
    <row r="500" spans="1:6" ht="13">
      <c r="A500" s="44"/>
      <c r="B500" s="44"/>
      <c r="C500" s="44"/>
      <c r="D500" s="44"/>
      <c r="E500" s="44"/>
      <c r="F500" s="230"/>
    </row>
    <row r="501" spans="1:6" ht="13">
      <c r="A501" s="44"/>
      <c r="B501" s="44"/>
      <c r="C501" s="44"/>
      <c r="D501" s="44"/>
      <c r="E501" s="44"/>
      <c r="F501" s="230"/>
    </row>
    <row r="502" spans="1:6" ht="13">
      <c r="A502" s="44"/>
      <c r="B502" s="44"/>
      <c r="C502" s="44"/>
      <c r="D502" s="44"/>
      <c r="E502" s="44"/>
      <c r="F502" s="230"/>
    </row>
    <row r="503" spans="1:6" ht="13">
      <c r="A503" s="44"/>
      <c r="B503" s="44"/>
      <c r="C503" s="44"/>
      <c r="D503" s="44"/>
      <c r="E503" s="44"/>
      <c r="F503" s="230"/>
    </row>
    <row r="504" spans="1:6" ht="13">
      <c r="A504" s="44"/>
      <c r="B504" s="44"/>
      <c r="C504" s="44"/>
      <c r="D504" s="44"/>
      <c r="E504" s="44"/>
      <c r="F504" s="230"/>
    </row>
    <row r="505" spans="1:6" ht="13">
      <c r="A505" s="44"/>
      <c r="B505" s="44"/>
      <c r="C505" s="44"/>
      <c r="D505" s="44"/>
      <c r="E505" s="44"/>
      <c r="F505" s="230"/>
    </row>
    <row r="506" spans="1:6" ht="13">
      <c r="A506" s="44"/>
      <c r="B506" s="44"/>
      <c r="C506" s="44"/>
      <c r="D506" s="44"/>
      <c r="E506" s="44"/>
      <c r="F506" s="230"/>
    </row>
    <row r="507" spans="1:6" ht="13">
      <c r="A507" s="44"/>
      <c r="B507" s="44"/>
      <c r="C507" s="44"/>
      <c r="D507" s="44"/>
      <c r="E507" s="44"/>
      <c r="F507" s="230"/>
    </row>
    <row r="508" spans="1:6" ht="13">
      <c r="A508" s="44"/>
      <c r="B508" s="44"/>
      <c r="C508" s="44"/>
      <c r="D508" s="44"/>
      <c r="E508" s="44"/>
      <c r="F508" s="230"/>
    </row>
    <row r="509" spans="1:6" ht="13">
      <c r="A509" s="44"/>
      <c r="B509" s="44"/>
      <c r="C509" s="44"/>
      <c r="D509" s="44"/>
      <c r="E509" s="44"/>
      <c r="F509" s="230"/>
    </row>
    <row r="510" spans="1:6" ht="13">
      <c r="A510" s="44"/>
      <c r="B510" s="44"/>
      <c r="C510" s="44"/>
      <c r="D510" s="44"/>
      <c r="E510" s="44"/>
      <c r="F510" s="230"/>
    </row>
    <row r="511" spans="1:6" ht="13">
      <c r="A511" s="44"/>
      <c r="B511" s="44"/>
      <c r="C511" s="44"/>
      <c r="D511" s="44"/>
      <c r="E511" s="44"/>
      <c r="F511" s="230"/>
    </row>
    <row r="512" spans="1:6" ht="13">
      <c r="A512" s="44"/>
      <c r="B512" s="44"/>
      <c r="C512" s="44"/>
      <c r="D512" s="44"/>
      <c r="E512" s="44"/>
      <c r="F512" s="230"/>
    </row>
    <row r="513" spans="1:6" ht="13">
      <c r="A513" s="44"/>
      <c r="B513" s="44"/>
      <c r="C513" s="44"/>
      <c r="D513" s="44"/>
      <c r="E513" s="44"/>
      <c r="F513" s="230"/>
    </row>
    <row r="514" spans="1:6" ht="13">
      <c r="A514" s="44"/>
      <c r="B514" s="44"/>
      <c r="C514" s="44"/>
      <c r="D514" s="44"/>
      <c r="E514" s="44"/>
      <c r="F514" s="230"/>
    </row>
    <row r="515" spans="1:6" ht="13">
      <c r="A515" s="44"/>
      <c r="B515" s="44"/>
      <c r="C515" s="44"/>
      <c r="D515" s="44"/>
      <c r="E515" s="44"/>
      <c r="F515" s="230"/>
    </row>
    <row r="516" spans="1:6" ht="13">
      <c r="A516" s="44"/>
      <c r="B516" s="44"/>
      <c r="C516" s="44"/>
      <c r="D516" s="44"/>
      <c r="E516" s="44"/>
      <c r="F516" s="230"/>
    </row>
    <row r="517" spans="1:6" ht="13">
      <c r="A517" s="44"/>
      <c r="B517" s="44"/>
      <c r="C517" s="44"/>
      <c r="D517" s="44"/>
      <c r="E517" s="44"/>
      <c r="F517" s="230"/>
    </row>
    <row r="518" spans="1:6" ht="13">
      <c r="A518" s="44"/>
      <c r="B518" s="44"/>
      <c r="C518" s="44"/>
      <c r="D518" s="44"/>
      <c r="E518" s="44"/>
      <c r="F518" s="230"/>
    </row>
    <row r="519" spans="1:6" ht="13">
      <c r="A519" s="44"/>
      <c r="B519" s="44"/>
      <c r="C519" s="44"/>
      <c r="D519" s="44"/>
      <c r="E519" s="44"/>
      <c r="F519" s="230"/>
    </row>
    <row r="520" spans="1:6" ht="13">
      <c r="A520" s="44"/>
      <c r="B520" s="44"/>
      <c r="C520" s="44"/>
      <c r="D520" s="44"/>
      <c r="E520" s="44"/>
      <c r="F520" s="230"/>
    </row>
    <row r="521" spans="1:6" ht="13">
      <c r="A521" s="44"/>
      <c r="B521" s="44"/>
      <c r="C521" s="44"/>
      <c r="D521" s="44"/>
      <c r="E521" s="44"/>
      <c r="F521" s="230"/>
    </row>
    <row r="522" spans="1:6" ht="13">
      <c r="A522" s="44"/>
      <c r="B522" s="44"/>
      <c r="C522" s="44"/>
      <c r="D522" s="44"/>
      <c r="E522" s="44"/>
      <c r="F522" s="230"/>
    </row>
    <row r="523" spans="1:6" ht="13">
      <c r="A523" s="44"/>
      <c r="B523" s="44"/>
      <c r="C523" s="44"/>
      <c r="D523" s="44"/>
      <c r="E523" s="44"/>
      <c r="F523" s="230"/>
    </row>
    <row r="524" spans="1:6" ht="13">
      <c r="A524" s="44"/>
      <c r="B524" s="44"/>
      <c r="C524" s="44"/>
      <c r="D524" s="44"/>
      <c r="E524" s="44"/>
      <c r="F524" s="230"/>
    </row>
    <row r="525" spans="1:6" ht="13">
      <c r="A525" s="44"/>
      <c r="B525" s="44"/>
      <c r="C525" s="44"/>
      <c r="D525" s="44"/>
      <c r="E525" s="44"/>
      <c r="F525" s="230"/>
    </row>
    <row r="526" spans="1:6" ht="13">
      <c r="A526" s="44"/>
      <c r="B526" s="44"/>
      <c r="C526" s="44"/>
      <c r="D526" s="44"/>
      <c r="E526" s="44"/>
      <c r="F526" s="230"/>
    </row>
    <row r="527" spans="1:6" ht="13">
      <c r="A527" s="44"/>
      <c r="B527" s="44"/>
      <c r="C527" s="44"/>
      <c r="D527" s="44"/>
      <c r="E527" s="44"/>
      <c r="F527" s="230"/>
    </row>
    <row r="528" spans="1:6" ht="13">
      <c r="A528" s="44"/>
      <c r="B528" s="44"/>
      <c r="C528" s="44"/>
      <c r="D528" s="44"/>
      <c r="E528" s="44"/>
      <c r="F528" s="230"/>
    </row>
    <row r="529" spans="1:6" ht="13">
      <c r="A529" s="44"/>
      <c r="B529" s="44"/>
      <c r="C529" s="44"/>
      <c r="D529" s="44"/>
      <c r="E529" s="44"/>
      <c r="F529" s="230"/>
    </row>
    <row r="530" spans="1:6" ht="13">
      <c r="A530" s="44"/>
      <c r="B530" s="44"/>
      <c r="C530" s="44"/>
      <c r="D530" s="44"/>
      <c r="E530" s="44"/>
      <c r="F530" s="230"/>
    </row>
    <row r="531" spans="1:6" ht="13">
      <c r="A531" s="44"/>
      <c r="B531" s="44"/>
      <c r="C531" s="44"/>
      <c r="D531" s="44"/>
      <c r="E531" s="44"/>
      <c r="F531" s="230"/>
    </row>
    <row r="532" spans="1:6" ht="13">
      <c r="A532" s="44"/>
      <c r="B532" s="44"/>
      <c r="C532" s="44"/>
      <c r="D532" s="44"/>
      <c r="E532" s="44"/>
      <c r="F532" s="230"/>
    </row>
    <row r="533" spans="1:6" ht="13">
      <c r="A533" s="44"/>
      <c r="B533" s="44"/>
      <c r="C533" s="44"/>
      <c r="D533" s="44"/>
      <c r="E533" s="44"/>
      <c r="F533" s="230"/>
    </row>
    <row r="534" spans="1:6" ht="13">
      <c r="A534" s="44"/>
      <c r="B534" s="44"/>
      <c r="C534" s="44"/>
      <c r="D534" s="44"/>
      <c r="E534" s="44"/>
      <c r="F534" s="230"/>
    </row>
    <row r="535" spans="1:6" ht="13">
      <c r="A535" s="44"/>
      <c r="B535" s="44"/>
      <c r="C535" s="44"/>
      <c r="D535" s="44"/>
      <c r="E535" s="44"/>
      <c r="F535" s="230"/>
    </row>
    <row r="536" spans="1:6" ht="13">
      <c r="A536" s="44"/>
      <c r="B536" s="44"/>
      <c r="C536" s="44"/>
      <c r="D536" s="44"/>
      <c r="E536" s="44"/>
      <c r="F536" s="230"/>
    </row>
    <row r="537" spans="1:6" ht="13">
      <c r="A537" s="44"/>
      <c r="B537" s="44"/>
      <c r="C537" s="44"/>
      <c r="D537" s="44"/>
      <c r="E537" s="44"/>
      <c r="F537" s="230"/>
    </row>
    <row r="538" spans="1:6" ht="13">
      <c r="A538" s="44"/>
      <c r="B538" s="44"/>
      <c r="C538" s="44"/>
      <c r="D538" s="44"/>
      <c r="E538" s="44"/>
      <c r="F538" s="230"/>
    </row>
    <row r="539" spans="1:6" ht="13">
      <c r="A539" s="44"/>
      <c r="B539" s="44"/>
      <c r="C539" s="44"/>
      <c r="D539" s="44"/>
      <c r="E539" s="44"/>
      <c r="F539" s="230"/>
    </row>
    <row r="540" spans="1:6" ht="13">
      <c r="A540" s="44"/>
      <c r="B540" s="44"/>
      <c r="C540" s="44"/>
      <c r="D540" s="44"/>
      <c r="E540" s="44"/>
      <c r="F540" s="230"/>
    </row>
    <row r="541" spans="1:6" ht="13">
      <c r="A541" s="44"/>
      <c r="B541" s="44"/>
      <c r="C541" s="44"/>
      <c r="D541" s="44"/>
      <c r="E541" s="44"/>
      <c r="F541" s="230"/>
    </row>
    <row r="542" spans="1:6" ht="13">
      <c r="A542" s="44"/>
      <c r="B542" s="44"/>
      <c r="C542" s="44"/>
      <c r="D542" s="44"/>
      <c r="E542" s="44"/>
      <c r="F542" s="230"/>
    </row>
    <row r="543" spans="1:6" ht="13">
      <c r="A543" s="44"/>
      <c r="B543" s="44"/>
      <c r="C543" s="44"/>
      <c r="D543" s="44"/>
      <c r="E543" s="44"/>
      <c r="F543" s="230"/>
    </row>
    <row r="544" spans="1:6" ht="13">
      <c r="A544" s="44"/>
      <c r="B544" s="44"/>
      <c r="C544" s="44"/>
      <c r="D544" s="44"/>
      <c r="E544" s="44"/>
      <c r="F544" s="230"/>
    </row>
    <row r="545" spans="1:6" ht="13">
      <c r="A545" s="44"/>
      <c r="B545" s="44"/>
      <c r="C545" s="44"/>
      <c r="D545" s="44"/>
      <c r="E545" s="44"/>
      <c r="F545" s="230"/>
    </row>
    <row r="546" spans="1:6" ht="13">
      <c r="A546" s="44"/>
      <c r="B546" s="44"/>
      <c r="C546" s="44"/>
      <c r="D546" s="44"/>
      <c r="E546" s="44"/>
      <c r="F546" s="230"/>
    </row>
    <row r="547" spans="1:6" ht="13">
      <c r="A547" s="44"/>
      <c r="B547" s="44"/>
      <c r="C547" s="44"/>
      <c r="D547" s="44"/>
      <c r="E547" s="44"/>
      <c r="F547" s="230"/>
    </row>
    <row r="548" spans="1:6" ht="13">
      <c r="A548" s="44"/>
      <c r="B548" s="44"/>
      <c r="C548" s="44"/>
      <c r="D548" s="44"/>
      <c r="E548" s="44"/>
      <c r="F548" s="230"/>
    </row>
    <row r="549" spans="1:6" ht="13">
      <c r="A549" s="44"/>
      <c r="B549" s="44"/>
      <c r="C549" s="44"/>
      <c r="D549" s="44"/>
      <c r="E549" s="44"/>
      <c r="F549" s="230"/>
    </row>
    <row r="550" spans="1:6" ht="13">
      <c r="A550" s="44"/>
      <c r="B550" s="44"/>
      <c r="C550" s="44"/>
      <c r="D550" s="44"/>
      <c r="E550" s="44"/>
      <c r="F550" s="230"/>
    </row>
    <row r="551" spans="1:6" ht="13">
      <c r="A551" s="44"/>
      <c r="B551" s="44"/>
      <c r="C551" s="44"/>
      <c r="D551" s="44"/>
      <c r="E551" s="44"/>
      <c r="F551" s="230"/>
    </row>
    <row r="552" spans="1:6" ht="13">
      <c r="A552" s="44"/>
      <c r="B552" s="44"/>
      <c r="C552" s="44"/>
      <c r="D552" s="44"/>
      <c r="E552" s="44"/>
      <c r="F552" s="230"/>
    </row>
    <row r="553" spans="1:6" ht="13">
      <c r="A553" s="44"/>
      <c r="B553" s="44"/>
      <c r="C553" s="44"/>
      <c r="D553" s="44"/>
      <c r="E553" s="44"/>
      <c r="F553" s="230"/>
    </row>
    <row r="554" spans="1:6" ht="13">
      <c r="A554" s="44"/>
      <c r="B554" s="44"/>
      <c r="C554" s="44"/>
      <c r="D554" s="44"/>
      <c r="E554" s="44"/>
      <c r="F554" s="230"/>
    </row>
    <row r="555" spans="1:6" ht="13">
      <c r="A555" s="44"/>
      <c r="B555" s="44"/>
      <c r="C555" s="44"/>
      <c r="D555" s="44"/>
      <c r="E555" s="44"/>
      <c r="F555" s="230"/>
    </row>
    <row r="556" spans="1:6" ht="13">
      <c r="A556" s="44"/>
      <c r="B556" s="44"/>
      <c r="C556" s="44"/>
      <c r="D556" s="44"/>
      <c r="E556" s="44"/>
      <c r="F556" s="230"/>
    </row>
    <row r="557" spans="1:6" ht="13">
      <c r="A557" s="44"/>
      <c r="B557" s="44"/>
      <c r="C557" s="44"/>
      <c r="D557" s="44"/>
      <c r="E557" s="44"/>
      <c r="F557" s="230"/>
    </row>
    <row r="558" spans="1:6" ht="13">
      <c r="A558" s="44"/>
      <c r="B558" s="44"/>
      <c r="C558" s="44"/>
      <c r="D558" s="44"/>
      <c r="E558" s="44"/>
      <c r="F558" s="230"/>
    </row>
    <row r="559" spans="1:6" ht="13">
      <c r="A559" s="44"/>
      <c r="B559" s="44"/>
      <c r="C559" s="44"/>
      <c r="D559" s="44"/>
      <c r="E559" s="44"/>
      <c r="F559" s="230"/>
    </row>
    <row r="560" spans="1:6" ht="13">
      <c r="A560" s="44"/>
      <c r="B560" s="44"/>
      <c r="C560" s="44"/>
      <c r="D560" s="44"/>
      <c r="E560" s="44"/>
      <c r="F560" s="230"/>
    </row>
    <row r="561" spans="1:6" ht="13">
      <c r="A561" s="44"/>
      <c r="B561" s="44"/>
      <c r="C561" s="44"/>
      <c r="D561" s="44"/>
      <c r="E561" s="44"/>
      <c r="F561" s="230"/>
    </row>
    <row r="562" spans="1:6" ht="13">
      <c r="A562" s="44"/>
      <c r="B562" s="44"/>
      <c r="C562" s="44"/>
      <c r="D562" s="44"/>
      <c r="E562" s="44"/>
      <c r="F562" s="230"/>
    </row>
    <row r="563" spans="1:6" ht="13">
      <c r="A563" s="44"/>
      <c r="B563" s="44"/>
      <c r="C563" s="44"/>
      <c r="D563" s="44"/>
      <c r="E563" s="44"/>
      <c r="F563" s="230"/>
    </row>
    <row r="564" spans="1:6" ht="13">
      <c r="A564" s="44"/>
      <c r="B564" s="44"/>
      <c r="C564" s="44"/>
      <c r="D564" s="44"/>
      <c r="E564" s="44"/>
      <c r="F564" s="230"/>
    </row>
    <row r="565" spans="1:6" ht="13">
      <c r="A565" s="44"/>
      <c r="B565" s="44"/>
      <c r="C565" s="44"/>
      <c r="D565" s="44"/>
      <c r="E565" s="44"/>
      <c r="F565" s="230"/>
    </row>
    <row r="566" spans="1:6" ht="13">
      <c r="A566" s="44"/>
      <c r="B566" s="44"/>
      <c r="C566" s="44"/>
      <c r="D566" s="44"/>
      <c r="E566" s="44"/>
      <c r="F566" s="230"/>
    </row>
    <row r="567" spans="1:6" ht="13">
      <c r="A567" s="44"/>
      <c r="B567" s="44"/>
      <c r="C567" s="44"/>
      <c r="D567" s="44"/>
      <c r="E567" s="44"/>
      <c r="F567" s="230"/>
    </row>
    <row r="568" spans="1:6" ht="13">
      <c r="A568" s="44"/>
      <c r="B568" s="44"/>
      <c r="C568" s="44"/>
      <c r="D568" s="44"/>
      <c r="E568" s="44"/>
      <c r="F568" s="230"/>
    </row>
    <row r="569" spans="1:6" ht="13">
      <c r="A569" s="44"/>
      <c r="B569" s="44"/>
      <c r="C569" s="44"/>
      <c r="D569" s="44"/>
      <c r="E569" s="44"/>
      <c r="F569" s="230"/>
    </row>
    <row r="570" spans="1:6" ht="13">
      <c r="A570" s="44"/>
      <c r="B570" s="44"/>
      <c r="C570" s="44"/>
      <c r="D570" s="44"/>
      <c r="E570" s="44"/>
      <c r="F570" s="230"/>
    </row>
    <row r="571" spans="1:6" ht="13">
      <c r="A571" s="44"/>
      <c r="B571" s="44"/>
      <c r="C571" s="44"/>
      <c r="D571" s="44"/>
      <c r="E571" s="44"/>
      <c r="F571" s="230"/>
    </row>
    <row r="572" spans="1:6" ht="13">
      <c r="A572" s="44"/>
      <c r="B572" s="44"/>
      <c r="C572" s="44"/>
      <c r="D572" s="44"/>
      <c r="E572" s="44"/>
      <c r="F572" s="230"/>
    </row>
    <row r="573" spans="1:6" ht="13">
      <c r="A573" s="44"/>
      <c r="B573" s="44"/>
      <c r="C573" s="44"/>
      <c r="D573" s="44"/>
      <c r="E573" s="44"/>
      <c r="F573" s="230"/>
    </row>
    <row r="574" spans="1:6" ht="13">
      <c r="A574" s="44"/>
      <c r="B574" s="44"/>
      <c r="C574" s="44"/>
      <c r="D574" s="44"/>
      <c r="E574" s="44"/>
      <c r="F574" s="230"/>
    </row>
    <row r="575" spans="1:6" ht="13">
      <c r="A575" s="44"/>
      <c r="B575" s="44"/>
      <c r="C575" s="44"/>
      <c r="D575" s="44"/>
      <c r="E575" s="44"/>
      <c r="F575" s="230"/>
    </row>
    <row r="576" spans="1:6" ht="13">
      <c r="A576" s="44"/>
      <c r="B576" s="44"/>
      <c r="C576" s="44"/>
      <c r="D576" s="44"/>
      <c r="E576" s="44"/>
      <c r="F576" s="230"/>
    </row>
    <row r="577" spans="1:6" ht="13">
      <c r="A577" s="44"/>
      <c r="B577" s="44"/>
      <c r="C577" s="44"/>
      <c r="D577" s="44"/>
      <c r="E577" s="44"/>
      <c r="F577" s="230"/>
    </row>
    <row r="578" spans="1:6" ht="13">
      <c r="A578" s="44"/>
      <c r="B578" s="44"/>
      <c r="C578" s="44"/>
      <c r="D578" s="44"/>
      <c r="E578" s="44"/>
      <c r="F578" s="230"/>
    </row>
    <row r="579" spans="1:6" ht="13">
      <c r="A579" s="44"/>
      <c r="B579" s="44"/>
      <c r="C579" s="44"/>
      <c r="D579" s="44"/>
      <c r="E579" s="44"/>
      <c r="F579" s="230"/>
    </row>
    <row r="580" spans="1:6" ht="13">
      <c r="A580" s="44"/>
      <c r="B580" s="44"/>
      <c r="C580" s="44"/>
      <c r="D580" s="44"/>
      <c r="E580" s="44"/>
      <c r="F580" s="230"/>
    </row>
    <row r="581" spans="1:6" ht="13">
      <c r="A581" s="44"/>
      <c r="B581" s="44"/>
      <c r="C581" s="44"/>
      <c r="D581" s="44"/>
      <c r="E581" s="44"/>
      <c r="F581" s="230"/>
    </row>
    <row r="582" spans="1:6" ht="13">
      <c r="A582" s="44"/>
      <c r="B582" s="44"/>
      <c r="C582" s="44"/>
      <c r="D582" s="44"/>
      <c r="E582" s="44"/>
      <c r="F582" s="230"/>
    </row>
    <row r="583" spans="1:6" ht="13">
      <c r="A583" s="44"/>
      <c r="B583" s="44"/>
      <c r="C583" s="44"/>
      <c r="D583" s="44"/>
      <c r="E583" s="44"/>
      <c r="F583" s="230"/>
    </row>
    <row r="584" spans="1:6" ht="13">
      <c r="A584" s="44"/>
      <c r="B584" s="44"/>
      <c r="C584" s="44"/>
      <c r="D584" s="44"/>
      <c r="E584" s="44"/>
      <c r="F584" s="230"/>
    </row>
    <row r="585" spans="1:6" ht="13">
      <c r="A585" s="44"/>
      <c r="B585" s="44"/>
      <c r="C585" s="44"/>
      <c r="D585" s="44"/>
      <c r="E585" s="44"/>
      <c r="F585" s="230"/>
    </row>
    <row r="586" spans="1:6" ht="13">
      <c r="A586" s="44"/>
      <c r="B586" s="44"/>
      <c r="C586" s="44"/>
      <c r="D586" s="44"/>
      <c r="E586" s="44"/>
      <c r="F586" s="230"/>
    </row>
    <row r="587" spans="1:6" ht="13">
      <c r="A587" s="44"/>
      <c r="B587" s="44"/>
      <c r="C587" s="44"/>
      <c r="D587" s="44"/>
      <c r="E587" s="44"/>
      <c r="F587" s="230"/>
    </row>
    <row r="588" spans="1:6" ht="13">
      <c r="A588" s="44"/>
      <c r="B588" s="44"/>
      <c r="C588" s="44"/>
      <c r="D588" s="44"/>
      <c r="E588" s="44"/>
      <c r="F588" s="230"/>
    </row>
    <row r="589" spans="1:6" ht="13">
      <c r="A589" s="44"/>
      <c r="B589" s="44"/>
      <c r="C589" s="44"/>
      <c r="D589" s="44"/>
      <c r="E589" s="44"/>
      <c r="F589" s="230"/>
    </row>
    <row r="590" spans="1:6" ht="13">
      <c r="A590" s="44"/>
      <c r="B590" s="44"/>
      <c r="C590" s="44"/>
      <c r="D590" s="44"/>
      <c r="E590" s="44"/>
      <c r="F590" s="230"/>
    </row>
    <row r="591" spans="1:6" ht="13">
      <c r="A591" s="44"/>
      <c r="B591" s="44"/>
      <c r="C591" s="44"/>
      <c r="D591" s="44"/>
      <c r="E591" s="44"/>
      <c r="F591" s="230"/>
    </row>
    <row r="592" spans="1:6" ht="13">
      <c r="A592" s="44"/>
      <c r="B592" s="44"/>
      <c r="C592" s="44"/>
      <c r="D592" s="44"/>
      <c r="E592" s="44"/>
      <c r="F592" s="230"/>
    </row>
    <row r="593" spans="1:6" ht="13">
      <c r="A593" s="44"/>
      <c r="B593" s="44"/>
      <c r="C593" s="44"/>
      <c r="D593" s="44"/>
      <c r="E593" s="44"/>
      <c r="F593" s="230"/>
    </row>
    <row r="594" spans="1:6" ht="13">
      <c r="A594" s="44"/>
      <c r="B594" s="44"/>
      <c r="C594" s="44"/>
      <c r="D594" s="44"/>
      <c r="E594" s="44"/>
      <c r="F594" s="230"/>
    </row>
    <row r="595" spans="1:6" ht="13">
      <c r="A595" s="44"/>
      <c r="B595" s="44"/>
      <c r="C595" s="44"/>
      <c r="D595" s="44"/>
      <c r="E595" s="44"/>
      <c r="F595" s="230"/>
    </row>
    <row r="596" spans="1:6" ht="13">
      <c r="A596" s="44"/>
      <c r="B596" s="44"/>
      <c r="C596" s="44"/>
      <c r="D596" s="44"/>
      <c r="E596" s="44"/>
      <c r="F596" s="230"/>
    </row>
    <row r="597" spans="1:6" ht="13">
      <c r="A597" s="44"/>
      <c r="B597" s="44"/>
      <c r="C597" s="44"/>
      <c r="D597" s="44"/>
      <c r="E597" s="44"/>
      <c r="F597" s="230"/>
    </row>
    <row r="598" spans="1:6" ht="13">
      <c r="A598" s="44"/>
      <c r="B598" s="44"/>
      <c r="C598" s="44"/>
      <c r="D598" s="44"/>
      <c r="E598" s="44"/>
      <c r="F598" s="230"/>
    </row>
    <row r="599" spans="1:6" ht="13">
      <c r="A599" s="44"/>
      <c r="B599" s="44"/>
      <c r="C599" s="44"/>
      <c r="D599" s="44"/>
      <c r="E599" s="44"/>
      <c r="F599" s="230"/>
    </row>
    <row r="600" spans="1:6" ht="13">
      <c r="A600" s="44"/>
      <c r="B600" s="44"/>
      <c r="C600" s="44"/>
      <c r="D600" s="44"/>
      <c r="E600" s="44"/>
      <c r="F600" s="230"/>
    </row>
    <row r="601" spans="1:6" ht="13">
      <c r="A601" s="44"/>
      <c r="B601" s="44"/>
      <c r="C601" s="44"/>
      <c r="D601" s="44"/>
      <c r="E601" s="44"/>
      <c r="F601" s="230"/>
    </row>
    <row r="602" spans="1:6" ht="13">
      <c r="A602" s="44"/>
      <c r="B602" s="44"/>
      <c r="C602" s="44"/>
      <c r="D602" s="44"/>
      <c r="E602" s="44"/>
      <c r="F602" s="230"/>
    </row>
    <row r="603" spans="1:6" ht="13">
      <c r="A603" s="44"/>
      <c r="B603" s="44"/>
      <c r="C603" s="44"/>
      <c r="D603" s="44"/>
      <c r="E603" s="44"/>
      <c r="F603" s="230"/>
    </row>
    <row r="604" spans="1:6" ht="13">
      <c r="A604" s="44"/>
      <c r="B604" s="44"/>
      <c r="C604" s="44"/>
      <c r="D604" s="44"/>
      <c r="E604" s="44"/>
      <c r="F604" s="230"/>
    </row>
    <row r="605" spans="1:6" ht="13">
      <c r="A605" s="44"/>
      <c r="B605" s="44"/>
      <c r="C605" s="44"/>
      <c r="D605" s="44"/>
      <c r="E605" s="44"/>
      <c r="F605" s="230"/>
    </row>
    <row r="606" spans="1:6" ht="13">
      <c r="A606" s="44"/>
      <c r="B606" s="44"/>
      <c r="C606" s="44"/>
      <c r="D606" s="44"/>
      <c r="E606" s="44"/>
      <c r="F606" s="230"/>
    </row>
    <row r="607" spans="1:6" ht="13">
      <c r="A607" s="44"/>
      <c r="B607" s="44"/>
      <c r="C607" s="44"/>
      <c r="D607" s="44"/>
      <c r="E607" s="44"/>
      <c r="F607" s="230"/>
    </row>
    <row r="608" spans="1:6" ht="13">
      <c r="A608" s="44"/>
      <c r="B608" s="44"/>
      <c r="C608" s="44"/>
      <c r="D608" s="44"/>
      <c r="E608" s="44"/>
      <c r="F608" s="230"/>
    </row>
    <row r="609" spans="1:6" ht="13">
      <c r="A609" s="44"/>
      <c r="B609" s="44"/>
      <c r="C609" s="44"/>
      <c r="D609" s="44"/>
      <c r="E609" s="44"/>
      <c r="F609" s="230"/>
    </row>
    <row r="610" spans="1:6" ht="13">
      <c r="A610" s="44"/>
      <c r="B610" s="44"/>
      <c r="C610" s="44"/>
      <c r="D610" s="44"/>
      <c r="E610" s="44"/>
      <c r="F610" s="230"/>
    </row>
    <row r="611" spans="1:6" ht="13">
      <c r="A611" s="44"/>
      <c r="B611" s="44"/>
      <c r="C611" s="44"/>
      <c r="D611" s="44"/>
      <c r="E611" s="44"/>
      <c r="F611" s="230"/>
    </row>
    <row r="612" spans="1:6" ht="13">
      <c r="A612" s="44"/>
      <c r="B612" s="44"/>
      <c r="C612" s="44"/>
      <c r="D612" s="44"/>
      <c r="E612" s="44"/>
      <c r="F612" s="230"/>
    </row>
    <row r="613" spans="1:6" ht="13">
      <c r="A613" s="44"/>
      <c r="B613" s="44"/>
      <c r="C613" s="44"/>
      <c r="D613" s="44"/>
      <c r="E613" s="44"/>
      <c r="F613" s="230"/>
    </row>
    <row r="614" spans="1:6" ht="13">
      <c r="A614" s="44"/>
      <c r="B614" s="44"/>
      <c r="C614" s="44"/>
      <c r="D614" s="44"/>
      <c r="E614" s="44"/>
      <c r="F614" s="230"/>
    </row>
    <row r="615" spans="1:6" ht="13">
      <c r="A615" s="44"/>
      <c r="B615" s="44"/>
      <c r="C615" s="44"/>
      <c r="D615" s="44"/>
      <c r="E615" s="44"/>
      <c r="F615" s="230"/>
    </row>
    <row r="616" spans="1:6" ht="13">
      <c r="A616" s="44"/>
      <c r="B616" s="44"/>
      <c r="C616" s="44"/>
      <c r="D616" s="44"/>
      <c r="E616" s="44"/>
      <c r="F616" s="230"/>
    </row>
    <row r="617" spans="1:6" ht="13">
      <c r="A617" s="44"/>
      <c r="B617" s="44"/>
      <c r="C617" s="44"/>
      <c r="D617" s="44"/>
      <c r="E617" s="44"/>
      <c r="F617" s="230"/>
    </row>
    <row r="618" spans="1:6" ht="13">
      <c r="A618" s="44"/>
      <c r="B618" s="44"/>
      <c r="C618" s="44"/>
      <c r="D618" s="44"/>
      <c r="E618" s="44"/>
      <c r="F618" s="230"/>
    </row>
    <row r="619" spans="1:6" ht="13">
      <c r="A619" s="44"/>
      <c r="B619" s="44"/>
      <c r="C619" s="44"/>
      <c r="D619" s="44"/>
      <c r="E619" s="44"/>
      <c r="F619" s="230"/>
    </row>
    <row r="620" spans="1:6" ht="13">
      <c r="A620" s="44"/>
      <c r="B620" s="44"/>
      <c r="C620" s="44"/>
      <c r="D620" s="44"/>
      <c r="E620" s="44"/>
      <c r="F620" s="230"/>
    </row>
    <row r="621" spans="1:6" ht="13">
      <c r="A621" s="44"/>
      <c r="B621" s="44"/>
      <c r="C621" s="44"/>
      <c r="D621" s="44"/>
      <c r="E621" s="44"/>
      <c r="F621" s="230"/>
    </row>
    <row r="622" spans="1:6" ht="13">
      <c r="A622" s="44"/>
      <c r="B622" s="44"/>
      <c r="C622" s="44"/>
      <c r="D622" s="44"/>
      <c r="E622" s="44"/>
      <c r="F622" s="230"/>
    </row>
    <row r="623" spans="1:6" ht="13">
      <c r="A623" s="44"/>
      <c r="B623" s="44"/>
      <c r="C623" s="44"/>
      <c r="D623" s="44"/>
      <c r="E623" s="44"/>
      <c r="F623" s="230"/>
    </row>
    <row r="624" spans="1:6" ht="13">
      <c r="A624" s="44"/>
      <c r="B624" s="44"/>
      <c r="C624" s="44"/>
      <c r="D624" s="44"/>
      <c r="E624" s="44"/>
      <c r="F624" s="230"/>
    </row>
    <row r="625" spans="1:6" ht="13">
      <c r="A625" s="44"/>
      <c r="B625" s="44"/>
      <c r="C625" s="44"/>
      <c r="D625" s="44"/>
      <c r="E625" s="44"/>
      <c r="F625" s="230"/>
    </row>
    <row r="626" spans="1:6" ht="13">
      <c r="A626" s="44"/>
      <c r="B626" s="44"/>
      <c r="C626" s="44"/>
      <c r="D626" s="44"/>
      <c r="E626" s="44"/>
      <c r="F626" s="230"/>
    </row>
    <row r="627" spans="1:6" ht="13">
      <c r="A627" s="44"/>
      <c r="B627" s="44"/>
      <c r="C627" s="44"/>
      <c r="D627" s="44"/>
      <c r="E627" s="44"/>
      <c r="F627" s="230"/>
    </row>
    <row r="628" spans="1:6" ht="13">
      <c r="A628" s="44"/>
      <c r="B628" s="44"/>
      <c r="C628" s="44"/>
      <c r="D628" s="44"/>
      <c r="E628" s="44"/>
      <c r="F628" s="230"/>
    </row>
    <row r="629" spans="1:6" ht="13">
      <c r="A629" s="44"/>
      <c r="B629" s="44"/>
      <c r="C629" s="44"/>
      <c r="D629" s="44"/>
      <c r="E629" s="44"/>
      <c r="F629" s="230"/>
    </row>
    <row r="630" spans="1:6" ht="13">
      <c r="A630" s="44"/>
      <c r="B630" s="44"/>
      <c r="C630" s="44"/>
      <c r="D630" s="44"/>
      <c r="E630" s="44"/>
      <c r="F630" s="230"/>
    </row>
    <row r="631" spans="1:6" ht="13">
      <c r="A631" s="44"/>
      <c r="B631" s="44"/>
      <c r="C631" s="44"/>
      <c r="D631" s="44"/>
      <c r="E631" s="44"/>
      <c r="F631" s="230"/>
    </row>
    <row r="632" spans="1:6" ht="13">
      <c r="A632" s="44"/>
      <c r="B632" s="44"/>
      <c r="C632" s="44"/>
      <c r="D632" s="44"/>
      <c r="E632" s="44"/>
      <c r="F632" s="230"/>
    </row>
    <row r="633" spans="1:6" ht="13">
      <c r="A633" s="44"/>
      <c r="B633" s="44"/>
      <c r="C633" s="44"/>
      <c r="D633" s="44"/>
      <c r="E633" s="44"/>
      <c r="F633" s="230"/>
    </row>
    <row r="634" spans="1:6" ht="13">
      <c r="A634" s="44"/>
      <c r="B634" s="44"/>
      <c r="C634" s="44"/>
      <c r="D634" s="44"/>
      <c r="E634" s="44"/>
      <c r="F634" s="230"/>
    </row>
    <row r="635" spans="1:6" ht="13">
      <c r="A635" s="44"/>
      <c r="B635" s="44"/>
      <c r="C635" s="44"/>
      <c r="D635" s="44"/>
      <c r="E635" s="44"/>
      <c r="F635" s="230"/>
    </row>
    <row r="636" spans="1:6" ht="13">
      <c r="A636" s="44"/>
      <c r="B636" s="44"/>
      <c r="C636" s="44"/>
      <c r="D636" s="44"/>
      <c r="E636" s="44"/>
      <c r="F636" s="230"/>
    </row>
    <row r="637" spans="1:6" ht="13">
      <c r="A637" s="44"/>
      <c r="B637" s="44"/>
      <c r="C637" s="44"/>
      <c r="D637" s="44"/>
      <c r="E637" s="44"/>
      <c r="F637" s="230"/>
    </row>
    <row r="638" spans="1:6" ht="13">
      <c r="A638" s="44"/>
      <c r="B638" s="44"/>
      <c r="C638" s="44"/>
      <c r="D638" s="44"/>
      <c r="E638" s="44"/>
      <c r="F638" s="230"/>
    </row>
    <row r="639" spans="1:6" ht="13">
      <c r="A639" s="44"/>
      <c r="B639" s="44"/>
      <c r="C639" s="44"/>
      <c r="D639" s="44"/>
      <c r="E639" s="44"/>
      <c r="F639" s="230"/>
    </row>
    <row r="640" spans="1:6" ht="13">
      <c r="A640" s="44"/>
      <c r="B640" s="44"/>
      <c r="C640" s="44"/>
      <c r="D640" s="44"/>
      <c r="E640" s="44"/>
      <c r="F640" s="230"/>
    </row>
    <row r="641" spans="1:6" ht="13">
      <c r="A641" s="44"/>
      <c r="B641" s="44"/>
      <c r="C641" s="44"/>
      <c r="D641" s="44"/>
      <c r="E641" s="44"/>
      <c r="F641" s="230"/>
    </row>
    <row r="642" spans="1:6" ht="13">
      <c r="A642" s="44"/>
      <c r="B642" s="44"/>
      <c r="C642" s="44"/>
      <c r="D642" s="44"/>
      <c r="E642" s="44"/>
      <c r="F642" s="230"/>
    </row>
    <row r="643" spans="1:6" ht="13">
      <c r="A643" s="44"/>
      <c r="B643" s="44"/>
      <c r="C643" s="44"/>
      <c r="D643" s="44"/>
      <c r="E643" s="44"/>
      <c r="F643" s="230"/>
    </row>
    <row r="644" spans="1:6" ht="13">
      <c r="A644" s="44"/>
      <c r="B644" s="44"/>
      <c r="C644" s="44"/>
      <c r="D644" s="44"/>
      <c r="E644" s="44"/>
      <c r="F644" s="230"/>
    </row>
    <row r="645" spans="1:6" ht="13">
      <c r="A645" s="44"/>
      <c r="B645" s="44"/>
      <c r="C645" s="44"/>
      <c r="D645" s="44"/>
      <c r="E645" s="44"/>
      <c r="F645" s="230"/>
    </row>
    <row r="646" spans="1:6" ht="13">
      <c r="A646" s="44"/>
      <c r="B646" s="44"/>
      <c r="C646" s="44"/>
      <c r="D646" s="44"/>
      <c r="E646" s="44"/>
      <c r="F646" s="230"/>
    </row>
    <row r="647" spans="1:6" ht="13">
      <c r="A647" s="44"/>
      <c r="B647" s="44"/>
      <c r="C647" s="44"/>
      <c r="D647" s="44"/>
      <c r="E647" s="44"/>
      <c r="F647" s="230"/>
    </row>
    <row r="648" spans="1:6" ht="13">
      <c r="A648" s="44"/>
      <c r="B648" s="44"/>
      <c r="C648" s="44"/>
      <c r="D648" s="44"/>
      <c r="E648" s="44"/>
      <c r="F648" s="230"/>
    </row>
    <row r="649" spans="1:6" ht="13">
      <c r="A649" s="44"/>
      <c r="B649" s="44"/>
      <c r="C649" s="44"/>
      <c r="D649" s="44"/>
      <c r="E649" s="44"/>
      <c r="F649" s="230"/>
    </row>
    <row r="650" spans="1:6" ht="13">
      <c r="A650" s="44"/>
      <c r="B650" s="44"/>
      <c r="C650" s="44"/>
      <c r="D650" s="44"/>
      <c r="E650" s="44"/>
      <c r="F650" s="230"/>
    </row>
    <row r="651" spans="1:6" ht="13">
      <c r="A651" s="44"/>
      <c r="B651" s="44"/>
      <c r="C651" s="44"/>
      <c r="D651" s="44"/>
      <c r="E651" s="44"/>
      <c r="F651" s="230"/>
    </row>
    <row r="652" spans="1:6" ht="13">
      <c r="A652" s="44"/>
      <c r="B652" s="44"/>
      <c r="C652" s="44"/>
      <c r="D652" s="44"/>
      <c r="E652" s="44"/>
      <c r="F652" s="230"/>
    </row>
    <row r="653" spans="1:6" ht="13">
      <c r="A653" s="44"/>
      <c r="B653" s="44"/>
      <c r="C653" s="44"/>
      <c r="D653" s="44"/>
      <c r="E653" s="44"/>
      <c r="F653" s="230"/>
    </row>
    <row r="654" spans="1:6" ht="13">
      <c r="A654" s="44"/>
      <c r="B654" s="44"/>
      <c r="C654" s="44"/>
      <c r="D654" s="44"/>
      <c r="E654" s="44"/>
      <c r="F654" s="230"/>
    </row>
    <row r="655" spans="1:6" ht="13">
      <c r="A655" s="44"/>
      <c r="B655" s="44"/>
      <c r="C655" s="44"/>
      <c r="D655" s="44"/>
      <c r="E655" s="44"/>
      <c r="F655" s="230"/>
    </row>
    <row r="656" spans="1:6" ht="13">
      <c r="A656" s="44"/>
      <c r="B656" s="44"/>
      <c r="C656" s="44"/>
      <c r="D656" s="44"/>
      <c r="E656" s="44"/>
      <c r="F656" s="230"/>
    </row>
    <row r="657" spans="1:6" ht="13">
      <c r="A657" s="44"/>
      <c r="B657" s="44"/>
      <c r="C657" s="44"/>
      <c r="D657" s="44"/>
      <c r="E657" s="44"/>
      <c r="F657" s="230"/>
    </row>
    <row r="658" spans="1:6" ht="13">
      <c r="A658" s="44"/>
      <c r="B658" s="44"/>
      <c r="C658" s="44"/>
      <c r="D658" s="44"/>
      <c r="E658" s="44"/>
      <c r="F658" s="230"/>
    </row>
    <row r="659" spans="1:6" ht="13">
      <c r="A659" s="44"/>
      <c r="B659" s="44"/>
      <c r="C659" s="44"/>
      <c r="D659" s="44"/>
      <c r="E659" s="44"/>
      <c r="F659" s="230"/>
    </row>
    <row r="660" spans="1:6" ht="13">
      <c r="A660" s="44"/>
      <c r="B660" s="44"/>
      <c r="C660" s="44"/>
      <c r="D660" s="44"/>
      <c r="E660" s="44"/>
      <c r="F660" s="230"/>
    </row>
    <row r="661" spans="1:6" ht="13">
      <c r="A661" s="44"/>
      <c r="B661" s="44"/>
      <c r="C661" s="44"/>
      <c r="D661" s="44"/>
      <c r="E661" s="44"/>
      <c r="F661" s="230"/>
    </row>
    <row r="662" spans="1:6" ht="13">
      <c r="A662" s="44"/>
      <c r="B662" s="44"/>
      <c r="C662" s="44"/>
      <c r="D662" s="44"/>
      <c r="E662" s="44"/>
      <c r="F662" s="230"/>
    </row>
    <row r="663" spans="1:6" ht="13">
      <c r="A663" s="44"/>
      <c r="B663" s="44"/>
      <c r="C663" s="44"/>
      <c r="D663" s="44"/>
      <c r="E663" s="44"/>
      <c r="F663" s="230"/>
    </row>
    <row r="664" spans="1:6" ht="13">
      <c r="A664" s="44"/>
      <c r="B664" s="44"/>
      <c r="C664" s="44"/>
      <c r="D664" s="44"/>
      <c r="E664" s="44"/>
      <c r="F664" s="230"/>
    </row>
    <row r="665" spans="1:6" ht="13">
      <c r="A665" s="44"/>
      <c r="B665" s="44"/>
      <c r="C665" s="44"/>
      <c r="D665" s="44"/>
      <c r="E665" s="44"/>
      <c r="F665" s="230"/>
    </row>
    <row r="666" spans="1:6" ht="13">
      <c r="A666" s="44"/>
      <c r="B666" s="44"/>
      <c r="C666" s="44"/>
      <c r="D666" s="44"/>
      <c r="E666" s="44"/>
      <c r="F666" s="230"/>
    </row>
    <row r="667" spans="1:6" ht="13">
      <c r="A667" s="44"/>
      <c r="B667" s="44"/>
      <c r="C667" s="44"/>
      <c r="D667" s="44"/>
      <c r="E667" s="44"/>
      <c r="F667" s="230"/>
    </row>
    <row r="668" spans="1:6" ht="13">
      <c r="A668" s="44"/>
      <c r="B668" s="44"/>
      <c r="C668" s="44"/>
      <c r="D668" s="44"/>
      <c r="E668" s="44"/>
      <c r="F668" s="230"/>
    </row>
    <row r="669" spans="1:6" ht="13">
      <c r="A669" s="44"/>
      <c r="B669" s="44"/>
      <c r="C669" s="44"/>
      <c r="D669" s="44"/>
      <c r="E669" s="44"/>
      <c r="F669" s="230"/>
    </row>
    <row r="670" spans="1:6" ht="13">
      <c r="A670" s="44"/>
      <c r="B670" s="44"/>
      <c r="C670" s="44"/>
      <c r="D670" s="44"/>
      <c r="E670" s="44"/>
      <c r="F670" s="230"/>
    </row>
    <row r="671" spans="1:6" ht="13">
      <c r="A671" s="44"/>
      <c r="B671" s="44"/>
      <c r="C671" s="44"/>
      <c r="D671" s="44"/>
      <c r="E671" s="44"/>
      <c r="F671" s="230"/>
    </row>
    <row r="672" spans="1:6" ht="13">
      <c r="A672" s="44"/>
      <c r="B672" s="44"/>
      <c r="C672" s="44"/>
      <c r="D672" s="44"/>
      <c r="E672" s="44"/>
      <c r="F672" s="230"/>
    </row>
    <row r="673" spans="1:6" ht="13">
      <c r="A673" s="44"/>
      <c r="B673" s="44"/>
      <c r="C673" s="44"/>
      <c r="D673" s="44"/>
      <c r="E673" s="44"/>
      <c r="F673" s="230"/>
    </row>
    <row r="674" spans="1:6" ht="13">
      <c r="A674" s="44"/>
      <c r="B674" s="44"/>
      <c r="C674" s="44"/>
      <c r="D674" s="44"/>
      <c r="E674" s="44"/>
      <c r="F674" s="230"/>
    </row>
    <row r="675" spans="1:6" ht="13">
      <c r="A675" s="44"/>
      <c r="B675" s="44"/>
      <c r="C675" s="44"/>
      <c r="D675" s="44"/>
      <c r="E675" s="44"/>
      <c r="F675" s="230"/>
    </row>
    <row r="676" spans="1:6" ht="13">
      <c r="A676" s="44"/>
      <c r="B676" s="44"/>
      <c r="C676" s="44"/>
      <c r="D676" s="44"/>
      <c r="E676" s="44"/>
      <c r="F676" s="230"/>
    </row>
    <row r="677" spans="1:6" ht="13">
      <c r="A677" s="44"/>
      <c r="B677" s="44"/>
      <c r="C677" s="44"/>
      <c r="D677" s="44"/>
      <c r="E677" s="44"/>
      <c r="F677" s="230"/>
    </row>
    <row r="678" spans="1:6" ht="13">
      <c r="A678" s="44"/>
      <c r="B678" s="44"/>
      <c r="C678" s="44"/>
      <c r="D678" s="44"/>
      <c r="E678" s="44"/>
      <c r="F678" s="230"/>
    </row>
    <row r="679" spans="1:6" ht="13">
      <c r="A679" s="44"/>
      <c r="B679" s="44"/>
      <c r="C679" s="44"/>
      <c r="D679" s="44"/>
      <c r="E679" s="44"/>
      <c r="F679" s="230"/>
    </row>
    <row r="680" spans="1:6" ht="13">
      <c r="A680" s="44"/>
      <c r="B680" s="44"/>
      <c r="C680" s="44"/>
      <c r="D680" s="44"/>
      <c r="E680" s="44"/>
      <c r="F680" s="230"/>
    </row>
    <row r="681" spans="1:6" ht="13">
      <c r="A681" s="44"/>
      <c r="B681" s="44"/>
      <c r="C681" s="44"/>
      <c r="D681" s="44"/>
      <c r="E681" s="44"/>
      <c r="F681" s="230"/>
    </row>
    <row r="682" spans="1:6" ht="13">
      <c r="A682" s="44"/>
      <c r="B682" s="44"/>
      <c r="C682" s="44"/>
      <c r="D682" s="44"/>
      <c r="E682" s="44"/>
      <c r="F682" s="230"/>
    </row>
    <row r="683" spans="1:6" ht="13">
      <c r="A683" s="44"/>
      <c r="B683" s="44"/>
      <c r="C683" s="44"/>
      <c r="D683" s="44"/>
      <c r="E683" s="44"/>
      <c r="F683" s="230"/>
    </row>
    <row r="684" spans="1:6" ht="13">
      <c r="A684" s="44"/>
      <c r="B684" s="44"/>
      <c r="C684" s="44"/>
      <c r="D684" s="44"/>
      <c r="E684" s="44"/>
      <c r="F684" s="230"/>
    </row>
    <row r="685" spans="1:6" ht="13">
      <c r="A685" s="44"/>
      <c r="B685" s="44"/>
      <c r="C685" s="44"/>
      <c r="D685" s="44"/>
      <c r="E685" s="44"/>
      <c r="F685" s="230"/>
    </row>
    <row r="686" spans="1:6" ht="13">
      <c r="A686" s="44"/>
      <c r="B686" s="44"/>
      <c r="C686" s="44"/>
      <c r="D686" s="44"/>
      <c r="E686" s="44"/>
      <c r="F686" s="230"/>
    </row>
    <row r="687" spans="1:6" ht="13">
      <c r="A687" s="44"/>
      <c r="B687" s="44"/>
      <c r="C687" s="44"/>
      <c r="D687" s="44"/>
      <c r="E687" s="44"/>
      <c r="F687" s="230"/>
    </row>
    <row r="688" spans="1:6" ht="13">
      <c r="A688" s="44"/>
      <c r="B688" s="44"/>
      <c r="C688" s="44"/>
      <c r="D688" s="44"/>
      <c r="E688" s="44"/>
      <c r="F688" s="230"/>
    </row>
    <row r="689" spans="1:6" ht="13">
      <c r="A689" s="44"/>
      <c r="B689" s="44"/>
      <c r="C689" s="44"/>
      <c r="D689" s="44"/>
      <c r="E689" s="44"/>
      <c r="F689" s="230"/>
    </row>
    <row r="690" spans="1:6" ht="13">
      <c r="A690" s="44"/>
      <c r="B690" s="44"/>
      <c r="C690" s="44"/>
      <c r="D690" s="44"/>
      <c r="E690" s="44"/>
      <c r="F690" s="230"/>
    </row>
    <row r="691" spans="1:6" ht="13">
      <c r="A691" s="44"/>
      <c r="B691" s="44"/>
      <c r="C691" s="44"/>
      <c r="D691" s="44"/>
      <c r="E691" s="44"/>
      <c r="F691" s="230"/>
    </row>
    <row r="692" spans="1:6" ht="13">
      <c r="A692" s="44"/>
      <c r="B692" s="44"/>
      <c r="C692" s="44"/>
      <c r="D692" s="44"/>
      <c r="E692" s="44"/>
      <c r="F692" s="230"/>
    </row>
    <row r="693" spans="1:6" ht="13">
      <c r="A693" s="44"/>
      <c r="B693" s="44"/>
      <c r="C693" s="44"/>
      <c r="D693" s="44"/>
      <c r="E693" s="44"/>
      <c r="F693" s="230"/>
    </row>
    <row r="694" spans="1:6" ht="13">
      <c r="A694" s="44"/>
      <c r="B694" s="44"/>
      <c r="C694" s="44"/>
      <c r="D694" s="44"/>
      <c r="E694" s="44"/>
      <c r="F694" s="230"/>
    </row>
    <row r="695" spans="1:6" ht="13">
      <c r="A695" s="44"/>
      <c r="B695" s="44"/>
      <c r="C695" s="44"/>
      <c r="D695" s="44"/>
      <c r="E695" s="44"/>
      <c r="F695" s="230"/>
    </row>
    <row r="696" spans="1:6" ht="13">
      <c r="A696" s="44"/>
      <c r="B696" s="44"/>
      <c r="C696" s="44"/>
      <c r="D696" s="44"/>
      <c r="E696" s="44"/>
      <c r="F696" s="230"/>
    </row>
    <row r="697" spans="1:6" ht="13">
      <c r="A697" s="44"/>
      <c r="B697" s="44"/>
      <c r="C697" s="44"/>
      <c r="D697" s="44"/>
      <c r="E697" s="44"/>
      <c r="F697" s="230"/>
    </row>
    <row r="698" spans="1:6" ht="13">
      <c r="A698" s="44"/>
      <c r="B698" s="44"/>
      <c r="C698" s="44"/>
      <c r="D698" s="44"/>
      <c r="E698" s="44"/>
      <c r="F698" s="230"/>
    </row>
    <row r="699" spans="1:6" ht="13">
      <c r="A699" s="44"/>
      <c r="B699" s="44"/>
      <c r="C699" s="44"/>
      <c r="D699" s="44"/>
      <c r="E699" s="44"/>
      <c r="F699" s="230"/>
    </row>
    <row r="700" spans="1:6" ht="13">
      <c r="A700" s="44"/>
      <c r="B700" s="44"/>
      <c r="C700" s="44"/>
      <c r="D700" s="44"/>
      <c r="E700" s="44"/>
      <c r="F700" s="230"/>
    </row>
    <row r="701" spans="1:6" ht="13">
      <c r="A701" s="44"/>
      <c r="B701" s="44"/>
      <c r="C701" s="44"/>
      <c r="D701" s="44"/>
      <c r="E701" s="44"/>
      <c r="F701" s="230"/>
    </row>
    <row r="702" spans="1:6" ht="13">
      <c r="A702" s="44"/>
      <c r="B702" s="44"/>
      <c r="C702" s="44"/>
      <c r="D702" s="44"/>
      <c r="E702" s="44"/>
      <c r="F702" s="230"/>
    </row>
    <row r="703" spans="1:6" ht="13">
      <c r="A703" s="44"/>
      <c r="B703" s="44"/>
      <c r="C703" s="44"/>
      <c r="D703" s="44"/>
      <c r="E703" s="44"/>
      <c r="F703" s="230"/>
    </row>
    <row r="704" spans="1:6" ht="13">
      <c r="A704" s="44"/>
      <c r="B704" s="44"/>
      <c r="C704" s="44"/>
      <c r="D704" s="44"/>
      <c r="E704" s="44"/>
      <c r="F704" s="230"/>
    </row>
    <row r="705" spans="1:6" ht="13">
      <c r="A705" s="44"/>
      <c r="B705" s="44"/>
      <c r="C705" s="44"/>
      <c r="D705" s="44"/>
      <c r="E705" s="44"/>
      <c r="F705" s="230"/>
    </row>
    <row r="706" spans="1:6" ht="13">
      <c r="A706" s="44"/>
      <c r="B706" s="44"/>
      <c r="C706" s="44"/>
      <c r="D706" s="44"/>
      <c r="E706" s="44"/>
      <c r="F706" s="230"/>
    </row>
    <row r="707" spans="1:6" ht="13">
      <c r="A707" s="44"/>
      <c r="B707" s="44"/>
      <c r="C707" s="44"/>
      <c r="D707" s="44"/>
      <c r="E707" s="44"/>
      <c r="F707" s="230"/>
    </row>
    <row r="708" spans="1:6" ht="13">
      <c r="A708" s="44"/>
      <c r="B708" s="44"/>
      <c r="C708" s="44"/>
      <c r="D708" s="44"/>
      <c r="E708" s="44"/>
      <c r="F708" s="230"/>
    </row>
    <row r="709" spans="1:6" ht="13">
      <c r="A709" s="44"/>
      <c r="B709" s="44"/>
      <c r="C709" s="44"/>
      <c r="D709" s="44"/>
      <c r="E709" s="44"/>
      <c r="F709" s="230"/>
    </row>
    <row r="710" spans="1:6" ht="13">
      <c r="A710" s="44"/>
      <c r="B710" s="44"/>
      <c r="C710" s="44"/>
      <c r="D710" s="44"/>
      <c r="E710" s="44"/>
      <c r="F710" s="230"/>
    </row>
    <row r="711" spans="1:6" ht="13">
      <c r="A711" s="44"/>
      <c r="B711" s="44"/>
      <c r="C711" s="44"/>
      <c r="D711" s="44"/>
      <c r="E711" s="44"/>
      <c r="F711" s="230"/>
    </row>
    <row r="712" spans="1:6" ht="13">
      <c r="A712" s="44"/>
      <c r="B712" s="44"/>
      <c r="C712" s="44"/>
      <c r="D712" s="44"/>
      <c r="E712" s="44"/>
      <c r="F712" s="230"/>
    </row>
    <row r="713" spans="1:6" ht="13">
      <c r="A713" s="44"/>
      <c r="B713" s="44"/>
      <c r="C713" s="44"/>
      <c r="D713" s="44"/>
      <c r="E713" s="44"/>
      <c r="F713" s="230"/>
    </row>
    <row r="714" spans="1:6" ht="13">
      <c r="A714" s="44"/>
      <c r="B714" s="44"/>
      <c r="C714" s="44"/>
      <c r="D714" s="44"/>
      <c r="E714" s="44"/>
      <c r="F714" s="230"/>
    </row>
    <row r="715" spans="1:6" ht="13">
      <c r="A715" s="44"/>
      <c r="B715" s="44"/>
      <c r="C715" s="44"/>
      <c r="D715" s="44"/>
      <c r="E715" s="44"/>
      <c r="F715" s="230"/>
    </row>
    <row r="716" spans="1:6" ht="13">
      <c r="A716" s="44"/>
      <c r="B716" s="44"/>
      <c r="C716" s="44"/>
      <c r="D716" s="44"/>
      <c r="E716" s="44"/>
      <c r="F716" s="230"/>
    </row>
    <row r="717" spans="1:6" ht="13">
      <c r="A717" s="44"/>
      <c r="B717" s="44"/>
      <c r="C717" s="44"/>
      <c r="D717" s="44"/>
      <c r="E717" s="44"/>
      <c r="F717" s="230"/>
    </row>
    <row r="718" spans="1:6" ht="13">
      <c r="A718" s="44"/>
      <c r="B718" s="44"/>
      <c r="C718" s="44"/>
      <c r="D718" s="44"/>
      <c r="E718" s="44"/>
      <c r="F718" s="230"/>
    </row>
    <row r="719" spans="1:6" ht="13">
      <c r="A719" s="44"/>
      <c r="B719" s="44"/>
      <c r="C719" s="44"/>
      <c r="D719" s="44"/>
      <c r="E719" s="44"/>
      <c r="F719" s="230"/>
    </row>
    <row r="720" spans="1:6" ht="13">
      <c r="A720" s="44"/>
      <c r="B720" s="44"/>
      <c r="C720" s="44"/>
      <c r="D720" s="44"/>
      <c r="E720" s="44"/>
      <c r="F720" s="230"/>
    </row>
    <row r="721" spans="1:6" ht="13">
      <c r="A721" s="44"/>
      <c r="B721" s="44"/>
      <c r="C721" s="44"/>
      <c r="D721" s="44"/>
      <c r="E721" s="44"/>
      <c r="F721" s="230"/>
    </row>
    <row r="722" spans="1:6" ht="13">
      <c r="A722" s="44"/>
      <c r="B722" s="44"/>
      <c r="C722" s="44"/>
      <c r="D722" s="44"/>
      <c r="E722" s="44"/>
      <c r="F722" s="230"/>
    </row>
    <row r="723" spans="1:6" ht="13">
      <c r="A723" s="44"/>
      <c r="B723" s="44"/>
      <c r="C723" s="44"/>
      <c r="D723" s="44"/>
      <c r="E723" s="44"/>
      <c r="F723" s="230"/>
    </row>
    <row r="724" spans="1:6" ht="13">
      <c r="A724" s="44"/>
      <c r="B724" s="44"/>
      <c r="C724" s="44"/>
      <c r="D724" s="44"/>
      <c r="E724" s="44"/>
      <c r="F724" s="230"/>
    </row>
    <row r="725" spans="1:6" ht="13">
      <c r="A725" s="44"/>
      <c r="B725" s="44"/>
      <c r="C725" s="44"/>
      <c r="D725" s="44"/>
      <c r="E725" s="44"/>
      <c r="F725" s="230"/>
    </row>
    <row r="726" spans="1:6" ht="13">
      <c r="A726" s="44"/>
      <c r="B726" s="44"/>
      <c r="C726" s="44"/>
      <c r="D726" s="44"/>
      <c r="E726" s="44"/>
      <c r="F726" s="230"/>
    </row>
    <row r="727" spans="1:6" ht="13">
      <c r="A727" s="44"/>
      <c r="B727" s="44"/>
      <c r="C727" s="44"/>
      <c r="D727" s="44"/>
      <c r="E727" s="44"/>
      <c r="F727" s="230"/>
    </row>
    <row r="728" spans="1:6" ht="13">
      <c r="A728" s="44"/>
      <c r="B728" s="44"/>
      <c r="C728" s="44"/>
      <c r="D728" s="44"/>
      <c r="E728" s="44"/>
      <c r="F728" s="230"/>
    </row>
    <row r="729" spans="1:6" ht="13">
      <c r="A729" s="44"/>
      <c r="B729" s="44"/>
      <c r="C729" s="44"/>
      <c r="D729" s="44"/>
      <c r="E729" s="44"/>
      <c r="F729" s="230"/>
    </row>
    <row r="730" spans="1:6" ht="13">
      <c r="A730" s="44"/>
      <c r="B730" s="44"/>
      <c r="C730" s="44"/>
      <c r="D730" s="44"/>
      <c r="E730" s="44"/>
      <c r="F730" s="230"/>
    </row>
    <row r="731" spans="1:6" ht="13">
      <c r="A731" s="44"/>
      <c r="B731" s="44"/>
      <c r="C731" s="44"/>
      <c r="D731" s="44"/>
      <c r="E731" s="44"/>
      <c r="F731" s="230"/>
    </row>
    <row r="732" spans="1:6" ht="13">
      <c r="A732" s="44"/>
      <c r="B732" s="44"/>
      <c r="C732" s="44"/>
      <c r="D732" s="44"/>
      <c r="E732" s="44"/>
      <c r="F732" s="230"/>
    </row>
    <row r="733" spans="1:6" ht="13">
      <c r="A733" s="44"/>
      <c r="B733" s="44"/>
      <c r="C733" s="44"/>
      <c r="D733" s="44"/>
      <c r="E733" s="44"/>
      <c r="F733" s="230"/>
    </row>
    <row r="734" spans="1:6" ht="13">
      <c r="A734" s="44"/>
      <c r="B734" s="44"/>
      <c r="C734" s="44"/>
      <c r="D734" s="44"/>
      <c r="E734" s="44"/>
      <c r="F734" s="230"/>
    </row>
    <row r="735" spans="1:6" ht="13">
      <c r="A735" s="44"/>
      <c r="B735" s="44"/>
      <c r="C735" s="44"/>
      <c r="D735" s="44"/>
      <c r="E735" s="44"/>
      <c r="F735" s="230"/>
    </row>
    <row r="736" spans="1:6" ht="13">
      <c r="A736" s="44"/>
      <c r="B736" s="44"/>
      <c r="C736" s="44"/>
      <c r="D736" s="44"/>
      <c r="E736" s="44"/>
      <c r="F736" s="230"/>
    </row>
    <row r="737" spans="1:6" ht="13">
      <c r="A737" s="44"/>
      <c r="B737" s="44"/>
      <c r="C737" s="44"/>
      <c r="D737" s="44"/>
      <c r="E737" s="44"/>
      <c r="F737" s="230"/>
    </row>
    <row r="738" spans="1:6" ht="13">
      <c r="A738" s="44"/>
      <c r="B738" s="44"/>
      <c r="C738" s="44"/>
      <c r="D738" s="44"/>
      <c r="E738" s="44"/>
      <c r="F738" s="230"/>
    </row>
    <row r="739" spans="1:6" ht="13">
      <c r="A739" s="44"/>
      <c r="B739" s="44"/>
      <c r="C739" s="44"/>
      <c r="D739" s="44"/>
      <c r="E739" s="44"/>
      <c r="F739" s="230"/>
    </row>
    <row r="740" spans="1:6" ht="13">
      <c r="A740" s="44"/>
      <c r="B740" s="44"/>
      <c r="C740" s="44"/>
      <c r="D740" s="44"/>
      <c r="E740" s="44"/>
      <c r="F740" s="230"/>
    </row>
    <row r="741" spans="1:6" ht="13">
      <c r="A741" s="44"/>
      <c r="B741" s="44"/>
      <c r="C741" s="44"/>
      <c r="D741" s="44"/>
      <c r="E741" s="44"/>
      <c r="F741" s="230"/>
    </row>
    <row r="742" spans="1:6" ht="13">
      <c r="A742" s="44"/>
      <c r="B742" s="44"/>
      <c r="C742" s="44"/>
      <c r="D742" s="44"/>
      <c r="E742" s="44"/>
      <c r="F742" s="230"/>
    </row>
    <row r="743" spans="1:6" ht="13">
      <c r="A743" s="44"/>
      <c r="B743" s="44"/>
      <c r="C743" s="44"/>
      <c r="D743" s="44"/>
      <c r="E743" s="44"/>
      <c r="F743" s="230"/>
    </row>
    <row r="744" spans="1:6" ht="13">
      <c r="A744" s="44"/>
      <c r="B744" s="44"/>
      <c r="C744" s="44"/>
      <c r="D744" s="44"/>
      <c r="E744" s="44"/>
      <c r="F744" s="230"/>
    </row>
    <row r="745" spans="1:6" ht="13">
      <c r="A745" s="44"/>
      <c r="B745" s="44"/>
      <c r="C745" s="44"/>
      <c r="D745" s="44"/>
      <c r="E745" s="44"/>
      <c r="F745" s="230"/>
    </row>
    <row r="746" spans="1:6" ht="13">
      <c r="A746" s="44"/>
      <c r="B746" s="44"/>
      <c r="C746" s="44"/>
      <c r="D746" s="44"/>
      <c r="E746" s="44"/>
      <c r="F746" s="230"/>
    </row>
    <row r="747" spans="1:6" ht="13">
      <c r="A747" s="44"/>
      <c r="B747" s="44"/>
      <c r="C747" s="44"/>
      <c r="D747" s="44"/>
      <c r="E747" s="44"/>
      <c r="F747" s="230"/>
    </row>
    <row r="748" spans="1:6" ht="13">
      <c r="A748" s="44"/>
      <c r="B748" s="44"/>
      <c r="C748" s="44"/>
      <c r="D748" s="44"/>
      <c r="E748" s="44"/>
      <c r="F748" s="230"/>
    </row>
    <row r="749" spans="1:6" ht="13">
      <c r="A749" s="44"/>
      <c r="B749" s="44"/>
      <c r="C749" s="44"/>
      <c r="D749" s="44"/>
      <c r="E749" s="44"/>
      <c r="F749" s="230"/>
    </row>
    <row r="750" spans="1:6" ht="13">
      <c r="A750" s="44"/>
      <c r="B750" s="44"/>
      <c r="C750" s="44"/>
      <c r="D750" s="44"/>
      <c r="E750" s="44"/>
      <c r="F750" s="230"/>
    </row>
    <row r="751" spans="1:6" ht="13">
      <c r="A751" s="44"/>
      <c r="B751" s="44"/>
      <c r="C751" s="44"/>
      <c r="D751" s="44"/>
      <c r="E751" s="44"/>
      <c r="F751" s="230"/>
    </row>
    <row r="752" spans="1:6" ht="13">
      <c r="A752" s="44"/>
      <c r="B752" s="44"/>
      <c r="C752" s="44"/>
      <c r="D752" s="44"/>
      <c r="E752" s="44"/>
      <c r="F752" s="230"/>
    </row>
    <row r="753" spans="1:6" ht="13">
      <c r="A753" s="44"/>
      <c r="B753" s="44"/>
      <c r="C753" s="44"/>
      <c r="D753" s="44"/>
      <c r="E753" s="44"/>
      <c r="F753" s="230"/>
    </row>
    <row r="754" spans="1:6" ht="13">
      <c r="A754" s="44"/>
      <c r="B754" s="44"/>
      <c r="C754" s="44"/>
      <c r="D754" s="44"/>
      <c r="E754" s="44"/>
      <c r="F754" s="230"/>
    </row>
    <row r="755" spans="1:6" ht="13">
      <c r="A755" s="44"/>
      <c r="B755" s="44"/>
      <c r="C755" s="44"/>
      <c r="D755" s="44"/>
      <c r="E755" s="44"/>
      <c r="F755" s="230"/>
    </row>
    <row r="756" spans="1:6" ht="13">
      <c r="A756" s="44"/>
      <c r="B756" s="44"/>
      <c r="C756" s="44"/>
      <c r="D756" s="44"/>
      <c r="E756" s="44"/>
      <c r="F756" s="230"/>
    </row>
    <row r="757" spans="1:6" ht="13">
      <c r="A757" s="44"/>
      <c r="B757" s="44"/>
      <c r="C757" s="44"/>
      <c r="D757" s="44"/>
      <c r="E757" s="44"/>
      <c r="F757" s="230"/>
    </row>
    <row r="758" spans="1:6" ht="13">
      <c r="A758" s="44"/>
      <c r="B758" s="44"/>
      <c r="C758" s="44"/>
      <c r="D758" s="44"/>
      <c r="E758" s="44"/>
      <c r="F758" s="230"/>
    </row>
    <row r="759" spans="1:6" ht="13">
      <c r="A759" s="44"/>
      <c r="B759" s="44"/>
      <c r="C759" s="44"/>
      <c r="D759" s="44"/>
      <c r="E759" s="44"/>
      <c r="F759" s="230"/>
    </row>
    <row r="760" spans="1:6" ht="13">
      <c r="A760" s="44"/>
      <c r="B760" s="44"/>
      <c r="C760" s="44"/>
      <c r="D760" s="44"/>
      <c r="E760" s="44"/>
      <c r="F760" s="230"/>
    </row>
    <row r="761" spans="1:6" ht="13">
      <c r="A761" s="44"/>
      <c r="B761" s="44"/>
      <c r="C761" s="44"/>
      <c r="D761" s="44"/>
      <c r="E761" s="44"/>
      <c r="F761" s="230"/>
    </row>
    <row r="762" spans="1:6" ht="13">
      <c r="A762" s="44"/>
      <c r="B762" s="44"/>
      <c r="C762" s="44"/>
      <c r="D762" s="44"/>
      <c r="E762" s="44"/>
      <c r="F762" s="230"/>
    </row>
    <row r="763" spans="1:6" ht="13">
      <c r="A763" s="44"/>
      <c r="B763" s="44"/>
      <c r="C763" s="44"/>
      <c r="D763" s="44"/>
      <c r="E763" s="44"/>
      <c r="F763" s="230"/>
    </row>
    <row r="764" spans="1:6" ht="13">
      <c r="A764" s="44"/>
      <c r="B764" s="44"/>
      <c r="C764" s="44"/>
      <c r="D764" s="44"/>
      <c r="E764" s="44"/>
      <c r="F764" s="230"/>
    </row>
    <row r="765" spans="1:6" ht="13">
      <c r="A765" s="44"/>
      <c r="B765" s="44"/>
      <c r="C765" s="44"/>
      <c r="D765" s="44"/>
      <c r="E765" s="44"/>
      <c r="F765" s="230"/>
    </row>
    <row r="766" spans="1:6" ht="13">
      <c r="A766" s="44"/>
      <c r="B766" s="44"/>
      <c r="C766" s="44"/>
      <c r="D766" s="44"/>
      <c r="E766" s="44"/>
      <c r="F766" s="230"/>
    </row>
    <row r="767" spans="1:6" ht="13">
      <c r="A767" s="44"/>
      <c r="B767" s="44"/>
      <c r="C767" s="44"/>
      <c r="D767" s="44"/>
      <c r="E767" s="44"/>
      <c r="F767" s="230"/>
    </row>
    <row r="768" spans="1:6" ht="13">
      <c r="A768" s="44"/>
      <c r="B768" s="44"/>
      <c r="C768" s="44"/>
      <c r="D768" s="44"/>
      <c r="E768" s="44"/>
      <c r="F768" s="230"/>
    </row>
    <row r="769" spans="1:6" ht="13">
      <c r="A769" s="44"/>
      <c r="B769" s="44"/>
      <c r="C769" s="44"/>
      <c r="D769" s="44"/>
      <c r="E769" s="44"/>
      <c r="F769" s="230"/>
    </row>
    <row r="770" spans="1:6" ht="13">
      <c r="A770" s="44"/>
      <c r="B770" s="44"/>
      <c r="C770" s="44"/>
      <c r="D770" s="44"/>
      <c r="E770" s="44"/>
      <c r="F770" s="230"/>
    </row>
    <row r="771" spans="1:6" ht="13">
      <c r="A771" s="44"/>
      <c r="B771" s="44"/>
      <c r="C771" s="44"/>
      <c r="D771" s="44"/>
      <c r="E771" s="44"/>
      <c r="F771" s="230"/>
    </row>
    <row r="772" spans="1:6" ht="13">
      <c r="A772" s="44"/>
      <c r="B772" s="44"/>
      <c r="C772" s="44"/>
      <c r="D772" s="44"/>
      <c r="E772" s="44"/>
      <c r="F772" s="230"/>
    </row>
    <row r="773" spans="1:6" ht="13">
      <c r="A773" s="44"/>
      <c r="B773" s="44"/>
      <c r="C773" s="44"/>
      <c r="D773" s="44"/>
      <c r="E773" s="44"/>
      <c r="F773" s="230"/>
    </row>
    <row r="774" spans="1:6" ht="13">
      <c r="A774" s="44"/>
      <c r="B774" s="44"/>
      <c r="C774" s="44"/>
      <c r="D774" s="44"/>
      <c r="E774" s="44"/>
      <c r="F774" s="230"/>
    </row>
    <row r="775" spans="1:6" ht="13">
      <c r="A775" s="44"/>
      <c r="B775" s="44"/>
      <c r="C775" s="44"/>
      <c r="D775" s="44"/>
      <c r="E775" s="44"/>
      <c r="F775" s="230"/>
    </row>
    <row r="776" spans="1:6" ht="13">
      <c r="A776" s="44"/>
      <c r="B776" s="44"/>
      <c r="C776" s="44"/>
      <c r="D776" s="44"/>
      <c r="E776" s="44"/>
      <c r="F776" s="230"/>
    </row>
    <row r="777" spans="1:6" ht="13">
      <c r="A777" s="44"/>
      <c r="B777" s="44"/>
      <c r="C777" s="44"/>
      <c r="D777" s="44"/>
      <c r="E777" s="44"/>
      <c r="F777" s="230"/>
    </row>
    <row r="778" spans="1:6" ht="13">
      <c r="A778" s="44"/>
      <c r="B778" s="44"/>
      <c r="C778" s="44"/>
      <c r="D778" s="44"/>
      <c r="E778" s="44"/>
      <c r="F778" s="230"/>
    </row>
    <row r="779" spans="1:6" ht="13">
      <c r="A779" s="44"/>
      <c r="B779" s="44"/>
      <c r="C779" s="44"/>
      <c r="D779" s="44"/>
      <c r="E779" s="44"/>
      <c r="F779" s="230"/>
    </row>
    <row r="780" spans="1:6" ht="13">
      <c r="A780" s="44"/>
      <c r="B780" s="44"/>
      <c r="C780" s="44"/>
      <c r="D780" s="44"/>
      <c r="E780" s="44"/>
      <c r="F780" s="230"/>
    </row>
    <row r="781" spans="1:6" ht="13">
      <c r="A781" s="44"/>
      <c r="B781" s="44"/>
      <c r="C781" s="44"/>
      <c r="D781" s="44"/>
      <c r="E781" s="44"/>
      <c r="F781" s="230"/>
    </row>
    <row r="782" spans="1:6" ht="13">
      <c r="A782" s="44"/>
      <c r="B782" s="44"/>
      <c r="C782" s="44"/>
      <c r="D782" s="44"/>
      <c r="E782" s="44"/>
      <c r="F782" s="230"/>
    </row>
    <row r="783" spans="1:6" ht="13">
      <c r="A783" s="44"/>
      <c r="B783" s="44"/>
      <c r="C783" s="44"/>
      <c r="D783" s="44"/>
      <c r="E783" s="44"/>
      <c r="F783" s="230"/>
    </row>
    <row r="784" spans="1:6" ht="13">
      <c r="A784" s="44"/>
      <c r="B784" s="44"/>
      <c r="C784" s="44"/>
      <c r="D784" s="44"/>
      <c r="E784" s="44"/>
      <c r="F784" s="230"/>
    </row>
    <row r="785" spans="1:6" ht="13">
      <c r="A785" s="44"/>
      <c r="B785" s="44"/>
      <c r="C785" s="44"/>
      <c r="D785" s="44"/>
      <c r="E785" s="44"/>
      <c r="F785" s="230"/>
    </row>
    <row r="786" spans="1:6" ht="13">
      <c r="A786" s="44"/>
      <c r="B786" s="44"/>
      <c r="C786" s="44"/>
      <c r="D786" s="44"/>
      <c r="E786" s="44"/>
      <c r="F786" s="230"/>
    </row>
    <row r="787" spans="1:6" ht="13">
      <c r="A787" s="44"/>
      <c r="B787" s="44"/>
      <c r="C787" s="44"/>
      <c r="D787" s="44"/>
      <c r="E787" s="44"/>
      <c r="F787" s="230"/>
    </row>
    <row r="788" spans="1:6" ht="13">
      <c r="A788" s="44"/>
      <c r="B788" s="44"/>
      <c r="C788" s="44"/>
      <c r="D788" s="44"/>
      <c r="E788" s="44"/>
      <c r="F788" s="230"/>
    </row>
    <row r="789" spans="1:6" ht="13">
      <c r="A789" s="44"/>
      <c r="B789" s="44"/>
      <c r="C789" s="44"/>
      <c r="D789" s="44"/>
      <c r="E789" s="44"/>
      <c r="F789" s="230"/>
    </row>
    <row r="790" spans="1:6" ht="13">
      <c r="A790" s="44"/>
      <c r="B790" s="44"/>
      <c r="C790" s="44"/>
      <c r="D790" s="44"/>
      <c r="E790" s="44"/>
      <c r="F790" s="230"/>
    </row>
    <row r="791" spans="1:6" ht="13">
      <c r="A791" s="44"/>
      <c r="B791" s="44"/>
      <c r="C791" s="44"/>
      <c r="D791" s="44"/>
      <c r="E791" s="44"/>
      <c r="F791" s="230"/>
    </row>
    <row r="792" spans="1:6" ht="13">
      <c r="A792" s="44"/>
      <c r="B792" s="44"/>
      <c r="C792" s="44"/>
      <c r="D792" s="44"/>
      <c r="E792" s="44"/>
      <c r="F792" s="230"/>
    </row>
    <row r="793" spans="1:6" ht="13">
      <c r="A793" s="44"/>
      <c r="B793" s="44"/>
      <c r="C793" s="44"/>
      <c r="D793" s="44"/>
      <c r="E793" s="44"/>
      <c r="F793" s="230"/>
    </row>
    <row r="794" spans="1:6" ht="13">
      <c r="A794" s="44"/>
      <c r="B794" s="44"/>
      <c r="C794" s="44"/>
      <c r="D794" s="44"/>
      <c r="E794" s="44"/>
      <c r="F794" s="230"/>
    </row>
    <row r="795" spans="1:6" ht="13">
      <c r="A795" s="44"/>
      <c r="B795" s="44"/>
      <c r="C795" s="44"/>
      <c r="D795" s="44"/>
      <c r="E795" s="44"/>
      <c r="F795" s="230"/>
    </row>
    <row r="796" spans="1:6" ht="13">
      <c r="A796" s="44"/>
      <c r="B796" s="44"/>
      <c r="C796" s="44"/>
      <c r="D796" s="44"/>
      <c r="E796" s="44"/>
      <c r="F796" s="230"/>
    </row>
    <row r="797" spans="1:6" ht="13">
      <c r="A797" s="44"/>
      <c r="B797" s="44"/>
      <c r="C797" s="44"/>
      <c r="D797" s="44"/>
      <c r="E797" s="44"/>
      <c r="F797" s="230"/>
    </row>
    <row r="798" spans="1:6" ht="13">
      <c r="A798" s="44"/>
      <c r="B798" s="44"/>
      <c r="C798" s="44"/>
      <c r="D798" s="44"/>
      <c r="E798" s="44"/>
      <c r="F798" s="230"/>
    </row>
    <row r="799" spans="1:6" ht="13">
      <c r="A799" s="44"/>
      <c r="B799" s="44"/>
      <c r="C799" s="44"/>
      <c r="D799" s="44"/>
      <c r="E799" s="44"/>
      <c r="F799" s="230"/>
    </row>
    <row r="800" spans="1:6" ht="13">
      <c r="A800" s="44"/>
      <c r="B800" s="44"/>
      <c r="C800" s="44"/>
      <c r="D800" s="44"/>
      <c r="E800" s="44"/>
      <c r="F800" s="230"/>
    </row>
    <row r="801" spans="1:6" ht="13">
      <c r="A801" s="44"/>
      <c r="B801" s="44"/>
      <c r="C801" s="44"/>
      <c r="D801" s="44"/>
      <c r="E801" s="44"/>
      <c r="F801" s="230"/>
    </row>
    <row r="802" spans="1:6" ht="13">
      <c r="A802" s="44"/>
      <c r="B802" s="44"/>
      <c r="C802" s="44"/>
      <c r="D802" s="44"/>
      <c r="E802" s="44"/>
      <c r="F802" s="230"/>
    </row>
    <row r="803" spans="1:6" ht="13">
      <c r="A803" s="44"/>
      <c r="B803" s="44"/>
      <c r="C803" s="44"/>
      <c r="D803" s="44"/>
      <c r="E803" s="44"/>
      <c r="F803" s="230"/>
    </row>
    <row r="804" spans="1:6" ht="13">
      <c r="A804" s="44"/>
      <c r="B804" s="44"/>
      <c r="C804" s="44"/>
      <c r="D804" s="44"/>
      <c r="E804" s="44"/>
      <c r="F804" s="230"/>
    </row>
    <row r="805" spans="1:6" ht="13">
      <c r="A805" s="44"/>
      <c r="B805" s="44"/>
      <c r="C805" s="44"/>
      <c r="D805" s="44"/>
      <c r="E805" s="44"/>
      <c r="F805" s="230"/>
    </row>
    <row r="806" spans="1:6" ht="13">
      <c r="A806" s="44"/>
      <c r="B806" s="44"/>
      <c r="C806" s="44"/>
      <c r="D806" s="44"/>
      <c r="E806" s="44"/>
      <c r="F806" s="230"/>
    </row>
    <row r="807" spans="1:6" ht="13">
      <c r="A807" s="44"/>
      <c r="B807" s="44"/>
      <c r="C807" s="44"/>
      <c r="D807" s="44"/>
      <c r="E807" s="44"/>
      <c r="F807" s="230"/>
    </row>
    <row r="808" spans="1:6" ht="13">
      <c r="A808" s="44"/>
      <c r="B808" s="44"/>
      <c r="C808" s="44"/>
      <c r="D808" s="44"/>
      <c r="E808" s="44"/>
      <c r="F808" s="230"/>
    </row>
    <row r="809" spans="1:6" ht="13">
      <c r="A809" s="44"/>
      <c r="B809" s="44"/>
      <c r="C809" s="44"/>
      <c r="D809" s="44"/>
      <c r="E809" s="44"/>
      <c r="F809" s="230"/>
    </row>
    <row r="810" spans="1:6" ht="13">
      <c r="A810" s="44"/>
      <c r="B810" s="44"/>
      <c r="C810" s="44"/>
      <c r="D810" s="44"/>
      <c r="E810" s="44"/>
      <c r="F810" s="230"/>
    </row>
    <row r="811" spans="1:6" ht="13">
      <c r="A811" s="44"/>
      <c r="B811" s="44"/>
      <c r="C811" s="44"/>
      <c r="D811" s="44"/>
      <c r="E811" s="44"/>
      <c r="F811" s="230"/>
    </row>
    <row r="812" spans="1:6" ht="13">
      <c r="A812" s="44"/>
      <c r="B812" s="44"/>
      <c r="C812" s="44"/>
      <c r="D812" s="44"/>
      <c r="E812" s="44"/>
      <c r="F812" s="230"/>
    </row>
    <row r="813" spans="1:6" ht="13">
      <c r="A813" s="44"/>
      <c r="B813" s="44"/>
      <c r="C813" s="44"/>
      <c r="D813" s="44"/>
      <c r="E813" s="44"/>
      <c r="F813" s="230"/>
    </row>
    <row r="814" spans="1:6" ht="13">
      <c r="A814" s="44"/>
      <c r="B814" s="44"/>
      <c r="C814" s="44"/>
      <c r="D814" s="44"/>
      <c r="E814" s="44"/>
      <c r="F814" s="230"/>
    </row>
    <row r="815" spans="1:6" ht="13">
      <c r="A815" s="44"/>
      <c r="B815" s="44"/>
      <c r="C815" s="44"/>
      <c r="D815" s="44"/>
      <c r="E815" s="44"/>
      <c r="F815" s="230"/>
    </row>
    <row r="816" spans="1:6" ht="13">
      <c r="A816" s="44"/>
      <c r="B816" s="44"/>
      <c r="C816" s="44"/>
      <c r="D816" s="44"/>
      <c r="E816" s="44"/>
      <c r="F816" s="230"/>
    </row>
    <row r="817" spans="1:6" ht="13">
      <c r="A817" s="44"/>
      <c r="B817" s="44"/>
      <c r="C817" s="44"/>
      <c r="D817" s="44"/>
      <c r="E817" s="44"/>
      <c r="F817" s="230"/>
    </row>
    <row r="818" spans="1:6" ht="13">
      <c r="A818" s="44"/>
      <c r="B818" s="44"/>
      <c r="C818" s="44"/>
      <c r="D818" s="44"/>
      <c r="E818" s="44"/>
      <c r="F818" s="230"/>
    </row>
    <row r="819" spans="1:6" ht="13">
      <c r="A819" s="44"/>
      <c r="B819" s="44"/>
      <c r="C819" s="44"/>
      <c r="D819" s="44"/>
      <c r="E819" s="44"/>
      <c r="F819" s="230"/>
    </row>
    <row r="820" spans="1:6" ht="13">
      <c r="A820" s="44"/>
      <c r="B820" s="44"/>
      <c r="C820" s="44"/>
      <c r="D820" s="44"/>
      <c r="E820" s="44"/>
      <c r="F820" s="230"/>
    </row>
    <row r="821" spans="1:6" ht="13">
      <c r="A821" s="44"/>
      <c r="B821" s="44"/>
      <c r="C821" s="44"/>
      <c r="D821" s="44"/>
      <c r="E821" s="44"/>
      <c r="F821" s="230"/>
    </row>
    <row r="822" spans="1:6" ht="13">
      <c r="A822" s="44"/>
      <c r="B822" s="44"/>
      <c r="C822" s="44"/>
      <c r="D822" s="44"/>
      <c r="E822" s="44"/>
      <c r="F822" s="230"/>
    </row>
    <row r="823" spans="1:6" ht="13">
      <c r="A823" s="44"/>
      <c r="B823" s="44"/>
      <c r="C823" s="44"/>
      <c r="D823" s="44"/>
      <c r="E823" s="44"/>
      <c r="F823" s="230"/>
    </row>
    <row r="824" spans="1:6" ht="13">
      <c r="A824" s="44"/>
      <c r="B824" s="44"/>
      <c r="C824" s="44"/>
      <c r="D824" s="44"/>
      <c r="E824" s="44"/>
      <c r="F824" s="230"/>
    </row>
    <row r="825" spans="1:6" ht="13">
      <c r="A825" s="44"/>
      <c r="B825" s="44"/>
      <c r="C825" s="44"/>
      <c r="D825" s="44"/>
      <c r="E825" s="44"/>
      <c r="F825" s="230"/>
    </row>
    <row r="826" spans="1:6" ht="13">
      <c r="A826" s="44"/>
      <c r="B826" s="44"/>
      <c r="C826" s="44"/>
      <c r="D826" s="44"/>
      <c r="E826" s="44"/>
      <c r="F826" s="230"/>
    </row>
    <row r="827" spans="1:6" ht="13">
      <c r="A827" s="44"/>
      <c r="B827" s="44"/>
      <c r="C827" s="44"/>
      <c r="D827" s="44"/>
      <c r="E827" s="44"/>
      <c r="F827" s="230"/>
    </row>
    <row r="828" spans="1:6" ht="13">
      <c r="A828" s="44"/>
      <c r="B828" s="44"/>
      <c r="C828" s="44"/>
      <c r="D828" s="44"/>
      <c r="E828" s="44"/>
      <c r="F828" s="230"/>
    </row>
    <row r="829" spans="1:6" ht="13">
      <c r="A829" s="44"/>
      <c r="B829" s="44"/>
      <c r="C829" s="44"/>
      <c r="D829" s="44"/>
      <c r="E829" s="44"/>
      <c r="F829" s="230"/>
    </row>
    <row r="830" spans="1:6" ht="13">
      <c r="A830" s="44"/>
      <c r="B830" s="44"/>
      <c r="C830" s="44"/>
      <c r="D830" s="44"/>
      <c r="E830" s="44"/>
      <c r="F830" s="230"/>
    </row>
    <row r="831" spans="1:6" ht="13">
      <c r="A831" s="44"/>
      <c r="B831" s="44"/>
      <c r="C831" s="44"/>
      <c r="D831" s="44"/>
      <c r="E831" s="44"/>
      <c r="F831" s="230"/>
    </row>
    <row r="832" spans="1:6" ht="13">
      <c r="A832" s="44"/>
      <c r="B832" s="44"/>
      <c r="C832" s="44"/>
      <c r="D832" s="44"/>
      <c r="E832" s="44"/>
      <c r="F832" s="230"/>
    </row>
    <row r="833" spans="1:6" ht="13">
      <c r="A833" s="44"/>
      <c r="B833" s="44"/>
      <c r="C833" s="44"/>
      <c r="D833" s="44"/>
      <c r="E833" s="44"/>
      <c r="F833" s="230"/>
    </row>
    <row r="834" spans="1:6" ht="13">
      <c r="A834" s="44"/>
      <c r="B834" s="44"/>
      <c r="C834" s="44"/>
      <c r="D834" s="44"/>
      <c r="E834" s="44"/>
      <c r="F834" s="230"/>
    </row>
    <row r="835" spans="1:6" ht="13">
      <c r="A835" s="44"/>
      <c r="B835" s="44"/>
      <c r="C835" s="44"/>
      <c r="D835" s="44"/>
      <c r="E835" s="44"/>
      <c r="F835" s="230"/>
    </row>
    <row r="836" spans="1:6" ht="13">
      <c r="A836" s="44"/>
      <c r="B836" s="44"/>
      <c r="C836" s="44"/>
      <c r="D836" s="44"/>
      <c r="E836" s="44"/>
      <c r="F836" s="230"/>
    </row>
    <row r="837" spans="1:6" ht="13">
      <c r="A837" s="44"/>
      <c r="B837" s="44"/>
      <c r="C837" s="44"/>
      <c r="D837" s="44"/>
      <c r="E837" s="44"/>
      <c r="F837" s="230"/>
    </row>
    <row r="838" spans="1:6" ht="13">
      <c r="A838" s="44"/>
      <c r="B838" s="44"/>
      <c r="C838" s="44"/>
      <c r="D838" s="44"/>
      <c r="E838" s="44"/>
      <c r="F838" s="230"/>
    </row>
    <row r="839" spans="1:6" ht="13">
      <c r="A839" s="44"/>
      <c r="B839" s="44"/>
      <c r="C839" s="44"/>
      <c r="D839" s="44"/>
      <c r="E839" s="44"/>
      <c r="F839" s="230"/>
    </row>
    <row r="840" spans="1:6" ht="13">
      <c r="A840" s="44"/>
      <c r="B840" s="44"/>
      <c r="C840" s="44"/>
      <c r="D840" s="44"/>
      <c r="E840" s="44"/>
      <c r="F840" s="230"/>
    </row>
    <row r="841" spans="1:6" ht="13">
      <c r="A841" s="44"/>
      <c r="B841" s="44"/>
      <c r="C841" s="44"/>
      <c r="D841" s="44"/>
      <c r="E841" s="44"/>
      <c r="F841" s="230"/>
    </row>
    <row r="842" spans="1:6" ht="13">
      <c r="A842" s="44"/>
      <c r="B842" s="44"/>
      <c r="C842" s="44"/>
      <c r="D842" s="44"/>
      <c r="E842" s="44"/>
      <c r="F842" s="230"/>
    </row>
    <row r="843" spans="1:6" ht="13">
      <c r="A843" s="44"/>
      <c r="B843" s="44"/>
      <c r="C843" s="44"/>
      <c r="D843" s="44"/>
      <c r="E843" s="44"/>
      <c r="F843" s="230"/>
    </row>
    <row r="844" spans="1:6" ht="13">
      <c r="A844" s="44"/>
      <c r="B844" s="44"/>
      <c r="C844" s="44"/>
      <c r="D844" s="44"/>
      <c r="E844" s="44"/>
      <c r="F844" s="230"/>
    </row>
    <row r="845" spans="1:6" ht="13">
      <c r="A845" s="44"/>
      <c r="B845" s="44"/>
      <c r="C845" s="44"/>
      <c r="D845" s="44"/>
      <c r="E845" s="44"/>
      <c r="F845" s="230"/>
    </row>
    <row r="846" spans="1:6" ht="13">
      <c r="A846" s="44"/>
      <c r="B846" s="44"/>
      <c r="C846" s="44"/>
      <c r="D846" s="44"/>
      <c r="E846" s="44"/>
      <c r="F846" s="230"/>
    </row>
    <row r="847" spans="1:6" ht="13">
      <c r="A847" s="44"/>
      <c r="B847" s="44"/>
      <c r="C847" s="44"/>
      <c r="D847" s="44"/>
      <c r="E847" s="44"/>
      <c r="F847" s="230"/>
    </row>
    <row r="848" spans="1:6" ht="13">
      <c r="A848" s="44"/>
      <c r="B848" s="44"/>
      <c r="C848" s="44"/>
      <c r="D848" s="44"/>
      <c r="E848" s="44"/>
      <c r="F848" s="230"/>
    </row>
    <row r="849" spans="1:6" ht="13">
      <c r="A849" s="44"/>
      <c r="B849" s="44"/>
      <c r="C849" s="44"/>
      <c r="D849" s="44"/>
      <c r="E849" s="44"/>
      <c r="F849" s="230"/>
    </row>
    <row r="850" spans="1:6" ht="13">
      <c r="A850" s="44"/>
      <c r="B850" s="44"/>
      <c r="C850" s="44"/>
      <c r="D850" s="44"/>
      <c r="E850" s="44"/>
      <c r="F850" s="230"/>
    </row>
    <row r="851" spans="1:6" ht="13">
      <c r="A851" s="44"/>
      <c r="B851" s="44"/>
      <c r="C851" s="44"/>
      <c r="D851" s="44"/>
      <c r="E851" s="44"/>
      <c r="F851" s="230"/>
    </row>
    <row r="852" spans="1:6" ht="13">
      <c r="A852" s="44"/>
      <c r="B852" s="44"/>
      <c r="C852" s="44"/>
      <c r="D852" s="44"/>
      <c r="E852" s="44"/>
      <c r="F852" s="230"/>
    </row>
    <row r="853" spans="1:6" ht="13">
      <c r="A853" s="44"/>
      <c r="B853" s="44"/>
      <c r="C853" s="44"/>
      <c r="D853" s="44"/>
      <c r="E853" s="44"/>
      <c r="F853" s="230"/>
    </row>
    <row r="854" spans="1:6" ht="13">
      <c r="A854" s="44"/>
      <c r="B854" s="44"/>
      <c r="C854" s="44"/>
      <c r="D854" s="44"/>
      <c r="E854" s="44"/>
      <c r="F854" s="230"/>
    </row>
    <row r="855" spans="1:6" ht="13">
      <c r="A855" s="44"/>
      <c r="B855" s="44"/>
      <c r="C855" s="44"/>
      <c r="D855" s="44"/>
      <c r="E855" s="44"/>
      <c r="F855" s="230"/>
    </row>
    <row r="856" spans="1:6" ht="13">
      <c r="A856" s="44"/>
      <c r="B856" s="44"/>
      <c r="C856" s="44"/>
      <c r="D856" s="44"/>
      <c r="E856" s="44"/>
      <c r="F856" s="230"/>
    </row>
    <row r="857" spans="1:6" ht="13">
      <c r="A857" s="44"/>
      <c r="B857" s="44"/>
      <c r="C857" s="44"/>
      <c r="D857" s="44"/>
      <c r="E857" s="44"/>
      <c r="F857" s="230"/>
    </row>
    <row r="858" spans="1:6" ht="13">
      <c r="A858" s="44"/>
      <c r="B858" s="44"/>
      <c r="C858" s="44"/>
      <c r="D858" s="44"/>
      <c r="E858" s="44"/>
      <c r="F858" s="230"/>
    </row>
    <row r="859" spans="1:6" ht="13">
      <c r="A859" s="44"/>
      <c r="B859" s="44"/>
      <c r="C859" s="44"/>
      <c r="D859" s="44"/>
      <c r="E859" s="44"/>
      <c r="F859" s="230"/>
    </row>
    <row r="860" spans="1:6" ht="13">
      <c r="A860" s="44"/>
      <c r="B860" s="44"/>
      <c r="C860" s="44"/>
      <c r="D860" s="44"/>
      <c r="E860" s="44"/>
      <c r="F860" s="230"/>
    </row>
    <row r="861" spans="1:6" ht="13">
      <c r="A861" s="44"/>
      <c r="B861" s="44"/>
      <c r="C861" s="44"/>
      <c r="D861" s="44"/>
      <c r="E861" s="44"/>
      <c r="F861" s="230"/>
    </row>
    <row r="862" spans="1:6" ht="13">
      <c r="A862" s="44"/>
      <c r="B862" s="44"/>
      <c r="C862" s="44"/>
      <c r="D862" s="44"/>
      <c r="E862" s="44"/>
      <c r="F862" s="230"/>
    </row>
    <row r="863" spans="1:6" ht="13">
      <c r="A863" s="44"/>
      <c r="B863" s="44"/>
      <c r="C863" s="44"/>
      <c r="D863" s="44"/>
      <c r="E863" s="44"/>
      <c r="F863" s="230"/>
    </row>
    <row r="864" spans="1:6" ht="13">
      <c r="A864" s="44"/>
      <c r="B864" s="44"/>
      <c r="C864" s="44"/>
      <c r="D864" s="44"/>
      <c r="E864" s="44"/>
      <c r="F864" s="230"/>
    </row>
    <row r="865" spans="1:6" ht="13">
      <c r="A865" s="44"/>
      <c r="B865" s="44"/>
      <c r="C865" s="44"/>
      <c r="D865" s="44"/>
      <c r="E865" s="44"/>
      <c r="F865" s="230"/>
    </row>
    <row r="866" spans="1:6" ht="13">
      <c r="A866" s="44"/>
      <c r="B866" s="44"/>
      <c r="C866" s="44"/>
      <c r="D866" s="44"/>
      <c r="E866" s="44"/>
      <c r="F866" s="230"/>
    </row>
    <row r="867" spans="1:6" ht="13">
      <c r="A867" s="44"/>
      <c r="B867" s="44"/>
      <c r="C867" s="44"/>
      <c r="D867" s="44"/>
      <c r="E867" s="44"/>
      <c r="F867" s="230"/>
    </row>
    <row r="868" spans="1:6" ht="13">
      <c r="A868" s="44"/>
      <c r="B868" s="44"/>
      <c r="C868" s="44"/>
      <c r="D868" s="44"/>
      <c r="E868" s="44"/>
      <c r="F868" s="230"/>
    </row>
    <row r="869" spans="1:6" ht="13">
      <c r="A869" s="44"/>
      <c r="B869" s="44"/>
      <c r="C869" s="44"/>
      <c r="D869" s="44"/>
      <c r="E869" s="44"/>
      <c r="F869" s="230"/>
    </row>
    <row r="870" spans="1:6" ht="13">
      <c r="A870" s="44"/>
      <c r="B870" s="44"/>
      <c r="C870" s="44"/>
      <c r="D870" s="44"/>
      <c r="E870" s="44"/>
      <c r="F870" s="230"/>
    </row>
    <row r="871" spans="1:6" ht="13">
      <c r="A871" s="44"/>
      <c r="B871" s="44"/>
      <c r="C871" s="44"/>
      <c r="D871" s="44"/>
      <c r="E871" s="44"/>
      <c r="F871" s="230"/>
    </row>
    <row r="872" spans="1:6" ht="13">
      <c r="A872" s="44"/>
      <c r="B872" s="44"/>
      <c r="C872" s="44"/>
      <c r="D872" s="44"/>
      <c r="E872" s="44"/>
      <c r="F872" s="230"/>
    </row>
    <row r="873" spans="1:6" ht="13">
      <c r="A873" s="44"/>
      <c r="B873" s="44"/>
      <c r="C873" s="44"/>
      <c r="D873" s="44"/>
      <c r="E873" s="44"/>
      <c r="F873" s="230"/>
    </row>
    <row r="874" spans="1:6" ht="13">
      <c r="A874" s="44"/>
      <c r="B874" s="44"/>
      <c r="C874" s="44"/>
      <c r="D874" s="44"/>
      <c r="E874" s="44"/>
      <c r="F874" s="230"/>
    </row>
    <row r="875" spans="1:6" ht="13">
      <c r="A875" s="44"/>
      <c r="B875" s="44"/>
      <c r="C875" s="44"/>
      <c r="D875" s="44"/>
      <c r="E875" s="44"/>
      <c r="F875" s="230"/>
    </row>
    <row r="876" spans="1:6" ht="13">
      <c r="A876" s="44"/>
      <c r="B876" s="44"/>
      <c r="C876" s="44"/>
      <c r="D876" s="44"/>
      <c r="E876" s="44"/>
      <c r="F876" s="230"/>
    </row>
    <row r="877" spans="1:6" ht="13">
      <c r="A877" s="44"/>
      <c r="B877" s="44"/>
      <c r="C877" s="44"/>
      <c r="D877" s="44"/>
      <c r="E877" s="44"/>
      <c r="F877" s="230"/>
    </row>
    <row r="878" spans="1:6" ht="13">
      <c r="A878" s="44"/>
      <c r="B878" s="44"/>
      <c r="C878" s="44"/>
      <c r="D878" s="44"/>
      <c r="E878" s="44"/>
      <c r="F878" s="230"/>
    </row>
    <row r="879" spans="1:6" ht="13">
      <c r="A879" s="44"/>
      <c r="B879" s="44"/>
      <c r="C879" s="44"/>
      <c r="D879" s="44"/>
      <c r="E879" s="44"/>
      <c r="F879" s="230"/>
    </row>
    <row r="880" spans="1:6" ht="13">
      <c r="A880" s="44"/>
      <c r="B880" s="44"/>
      <c r="C880" s="44"/>
      <c r="D880" s="44"/>
      <c r="E880" s="44"/>
      <c r="F880" s="230"/>
    </row>
    <row r="881" spans="1:6" ht="13">
      <c r="A881" s="44"/>
      <c r="B881" s="44"/>
      <c r="C881" s="44"/>
      <c r="D881" s="44"/>
      <c r="E881" s="44"/>
      <c r="F881" s="230"/>
    </row>
    <row r="882" spans="1:6" ht="13">
      <c r="A882" s="44"/>
      <c r="B882" s="44"/>
      <c r="C882" s="44"/>
      <c r="D882" s="44"/>
      <c r="E882" s="44"/>
      <c r="F882" s="230"/>
    </row>
    <row r="883" spans="1:6" ht="13">
      <c r="A883" s="44"/>
      <c r="B883" s="44"/>
      <c r="C883" s="44"/>
      <c r="D883" s="44"/>
      <c r="E883" s="44"/>
      <c r="F883" s="230"/>
    </row>
    <row r="884" spans="1:6" ht="13">
      <c r="A884" s="44"/>
      <c r="B884" s="44"/>
      <c r="C884" s="44"/>
      <c r="D884" s="44"/>
      <c r="E884" s="44"/>
      <c r="F884" s="230"/>
    </row>
    <row r="885" spans="1:6" ht="13">
      <c r="A885" s="44"/>
      <c r="B885" s="44"/>
      <c r="C885" s="44"/>
      <c r="D885" s="44"/>
      <c r="E885" s="44"/>
      <c r="F885" s="230"/>
    </row>
    <row r="886" spans="1:6" ht="13">
      <c r="A886" s="44"/>
      <c r="B886" s="44"/>
      <c r="C886" s="44"/>
      <c r="D886" s="44"/>
      <c r="E886" s="44"/>
      <c r="F886" s="230"/>
    </row>
    <row r="887" spans="1:6" ht="13">
      <c r="A887" s="44"/>
      <c r="B887" s="44"/>
      <c r="C887" s="44"/>
      <c r="D887" s="44"/>
      <c r="E887" s="44"/>
      <c r="F887" s="230"/>
    </row>
    <row r="888" spans="1:6" ht="13">
      <c r="A888" s="44"/>
      <c r="B888" s="44"/>
      <c r="C888" s="44"/>
      <c r="D888" s="44"/>
      <c r="E888" s="44"/>
      <c r="F888" s="230"/>
    </row>
    <row r="889" spans="1:6" ht="13">
      <c r="A889" s="44"/>
      <c r="B889" s="44"/>
      <c r="C889" s="44"/>
      <c r="D889" s="44"/>
      <c r="E889" s="44"/>
      <c r="F889" s="230"/>
    </row>
    <row r="890" spans="1:6" ht="13">
      <c r="A890" s="44"/>
      <c r="B890" s="44"/>
      <c r="C890" s="44"/>
      <c r="D890" s="44"/>
      <c r="E890" s="44"/>
      <c r="F890" s="230"/>
    </row>
    <row r="891" spans="1:6" ht="13">
      <c r="A891" s="44"/>
      <c r="B891" s="44"/>
      <c r="C891" s="44"/>
      <c r="D891" s="44"/>
      <c r="E891" s="44"/>
      <c r="F891" s="230"/>
    </row>
    <row r="892" spans="1:6" ht="13">
      <c r="A892" s="44"/>
      <c r="B892" s="44"/>
      <c r="C892" s="44"/>
      <c r="D892" s="44"/>
      <c r="E892" s="44"/>
      <c r="F892" s="230"/>
    </row>
    <row r="893" spans="1:6" ht="13">
      <c r="A893" s="44"/>
      <c r="B893" s="44"/>
      <c r="C893" s="44"/>
      <c r="D893" s="44"/>
      <c r="E893" s="44"/>
      <c r="F893" s="230"/>
    </row>
    <row r="894" spans="1:6" ht="13">
      <c r="A894" s="44"/>
      <c r="B894" s="44"/>
      <c r="C894" s="44"/>
      <c r="D894" s="44"/>
      <c r="E894" s="44"/>
      <c r="F894" s="230"/>
    </row>
    <row r="895" spans="1:6" ht="13">
      <c r="A895" s="44"/>
      <c r="B895" s="44"/>
      <c r="C895" s="44"/>
      <c r="D895" s="44"/>
      <c r="E895" s="44"/>
      <c r="F895" s="230"/>
    </row>
    <row r="896" spans="1:6" ht="13">
      <c r="A896" s="44"/>
      <c r="B896" s="44"/>
      <c r="C896" s="44"/>
      <c r="D896" s="44"/>
      <c r="E896" s="44"/>
      <c r="F896" s="230"/>
    </row>
    <row r="897" spans="1:6" ht="13">
      <c r="A897" s="44"/>
      <c r="B897" s="44"/>
      <c r="C897" s="44"/>
      <c r="D897" s="44"/>
      <c r="E897" s="44"/>
      <c r="F897" s="230"/>
    </row>
    <row r="898" spans="1:6" ht="13">
      <c r="A898" s="44"/>
      <c r="B898" s="44"/>
      <c r="C898" s="44"/>
      <c r="D898" s="44"/>
      <c r="E898" s="44"/>
      <c r="F898" s="230"/>
    </row>
    <row r="899" spans="1:6" ht="13">
      <c r="A899" s="44"/>
      <c r="B899" s="44"/>
      <c r="C899" s="44"/>
      <c r="D899" s="44"/>
      <c r="E899" s="44"/>
      <c r="F899" s="230"/>
    </row>
    <row r="900" spans="1:6" ht="13">
      <c r="A900" s="44"/>
      <c r="B900" s="44"/>
      <c r="C900" s="44"/>
      <c r="D900" s="44"/>
      <c r="E900" s="44"/>
      <c r="F900" s="230"/>
    </row>
    <row r="901" spans="1:6" ht="13">
      <c r="A901" s="44"/>
      <c r="B901" s="44"/>
      <c r="C901" s="44"/>
      <c r="D901" s="44"/>
      <c r="E901" s="44"/>
      <c r="F901" s="230"/>
    </row>
    <row r="902" spans="1:6" ht="13">
      <c r="A902" s="44"/>
      <c r="B902" s="44"/>
      <c r="C902" s="44"/>
      <c r="D902" s="44"/>
      <c r="E902" s="44"/>
      <c r="F902" s="230"/>
    </row>
    <row r="903" spans="1:6" ht="13">
      <c r="A903" s="44"/>
      <c r="B903" s="44"/>
      <c r="C903" s="44"/>
      <c r="D903" s="44"/>
      <c r="E903" s="44"/>
      <c r="F903" s="230"/>
    </row>
    <row r="904" spans="1:6" ht="13">
      <c r="A904" s="44"/>
      <c r="B904" s="44"/>
      <c r="C904" s="44"/>
      <c r="D904" s="44"/>
      <c r="E904" s="44"/>
      <c r="F904" s="230"/>
    </row>
    <row r="905" spans="1:6" ht="13">
      <c r="A905" s="44"/>
      <c r="B905" s="44"/>
      <c r="C905" s="44"/>
      <c r="D905" s="44"/>
      <c r="E905" s="44"/>
      <c r="F905" s="230"/>
    </row>
    <row r="906" spans="1:6" ht="13">
      <c r="A906" s="44"/>
      <c r="B906" s="44"/>
      <c r="C906" s="44"/>
      <c r="D906" s="44"/>
      <c r="E906" s="44"/>
      <c r="F906" s="230"/>
    </row>
    <row r="907" spans="1:6" ht="13">
      <c r="A907" s="44"/>
      <c r="B907" s="44"/>
      <c r="C907" s="44"/>
      <c r="D907" s="44"/>
      <c r="E907" s="44"/>
      <c r="F907" s="230"/>
    </row>
    <row r="908" spans="1:6" ht="13">
      <c r="A908" s="44"/>
      <c r="B908" s="44"/>
      <c r="C908" s="44"/>
      <c r="D908" s="44"/>
      <c r="E908" s="44"/>
      <c r="F908" s="230"/>
    </row>
    <row r="909" spans="1:6" ht="13">
      <c r="A909" s="44"/>
      <c r="B909" s="44"/>
      <c r="C909" s="44"/>
      <c r="D909" s="44"/>
      <c r="E909" s="44"/>
      <c r="F909" s="230"/>
    </row>
    <row r="910" spans="1:6" ht="13">
      <c r="A910" s="44"/>
      <c r="B910" s="44"/>
      <c r="C910" s="44"/>
      <c r="D910" s="44"/>
      <c r="E910" s="44"/>
      <c r="F910" s="230"/>
    </row>
    <row r="911" spans="1:6" ht="13">
      <c r="A911" s="44"/>
      <c r="B911" s="44"/>
      <c r="C911" s="44"/>
      <c r="D911" s="44"/>
      <c r="E911" s="44"/>
      <c r="F911" s="230"/>
    </row>
    <row r="912" spans="1:6" ht="13">
      <c r="A912" s="44"/>
      <c r="B912" s="44"/>
      <c r="C912" s="44"/>
      <c r="D912" s="44"/>
      <c r="E912" s="44"/>
      <c r="F912" s="230"/>
    </row>
    <row r="913" spans="1:6" ht="13">
      <c r="A913" s="44"/>
      <c r="B913" s="44"/>
      <c r="C913" s="44"/>
      <c r="D913" s="44"/>
      <c r="E913" s="44"/>
      <c r="F913" s="230"/>
    </row>
    <row r="914" spans="1:6" ht="13">
      <c r="A914" s="44"/>
      <c r="B914" s="44"/>
      <c r="C914" s="44"/>
      <c r="D914" s="44"/>
      <c r="E914" s="44"/>
      <c r="F914" s="230"/>
    </row>
    <row r="915" spans="1:6" ht="13">
      <c r="A915" s="44"/>
      <c r="B915" s="44"/>
      <c r="C915" s="44"/>
      <c r="D915" s="44"/>
      <c r="E915" s="44"/>
      <c r="F915" s="230"/>
    </row>
    <row r="916" spans="1:6" ht="13">
      <c r="A916" s="44"/>
      <c r="B916" s="44"/>
      <c r="C916" s="44"/>
      <c r="D916" s="44"/>
      <c r="E916" s="44"/>
      <c r="F916" s="230"/>
    </row>
    <row r="917" spans="1:6" ht="13">
      <c r="A917" s="44"/>
      <c r="B917" s="44"/>
      <c r="C917" s="44"/>
      <c r="D917" s="44"/>
      <c r="E917" s="44"/>
      <c r="F917" s="230"/>
    </row>
    <row r="918" spans="1:6" ht="13">
      <c r="A918" s="44"/>
      <c r="B918" s="44"/>
      <c r="C918" s="44"/>
      <c r="D918" s="44"/>
      <c r="E918" s="44"/>
      <c r="F918" s="230"/>
    </row>
    <row r="919" spans="1:6" ht="13">
      <c r="A919" s="44"/>
      <c r="B919" s="44"/>
      <c r="C919" s="44"/>
      <c r="D919" s="44"/>
      <c r="E919" s="44"/>
      <c r="F919" s="230"/>
    </row>
    <row r="920" spans="1:6" ht="13">
      <c r="A920" s="44"/>
      <c r="B920" s="44"/>
      <c r="C920" s="44"/>
      <c r="D920" s="44"/>
      <c r="E920" s="44"/>
      <c r="F920" s="230"/>
    </row>
    <row r="921" spans="1:6" ht="13">
      <c r="A921" s="44"/>
      <c r="B921" s="44"/>
      <c r="C921" s="44"/>
      <c r="D921" s="44"/>
      <c r="E921" s="44"/>
      <c r="F921" s="230"/>
    </row>
    <row r="922" spans="1:6" ht="13">
      <c r="A922" s="44"/>
      <c r="B922" s="44"/>
      <c r="C922" s="44"/>
      <c r="D922" s="44"/>
      <c r="E922" s="44"/>
      <c r="F922" s="230"/>
    </row>
    <row r="923" spans="1:6" ht="13">
      <c r="A923" s="44"/>
      <c r="B923" s="44"/>
      <c r="C923" s="44"/>
      <c r="D923" s="44"/>
      <c r="E923" s="44"/>
      <c r="F923" s="230"/>
    </row>
    <row r="924" spans="1:6" ht="13">
      <c r="A924" s="44"/>
      <c r="B924" s="44"/>
      <c r="C924" s="44"/>
      <c r="D924" s="44"/>
      <c r="E924" s="44"/>
      <c r="F924" s="230"/>
    </row>
    <row r="925" spans="1:6" ht="13">
      <c r="A925" s="44"/>
      <c r="B925" s="44"/>
      <c r="C925" s="44"/>
      <c r="D925" s="44"/>
      <c r="E925" s="44"/>
      <c r="F925" s="230"/>
    </row>
    <row r="926" spans="1:6" ht="13">
      <c r="A926" s="44"/>
      <c r="B926" s="44"/>
      <c r="C926" s="44"/>
      <c r="D926" s="44"/>
      <c r="E926" s="44"/>
      <c r="F926" s="230"/>
    </row>
    <row r="927" spans="1:6" ht="13">
      <c r="A927" s="44"/>
      <c r="B927" s="44"/>
      <c r="C927" s="44"/>
      <c r="D927" s="44"/>
      <c r="E927" s="44"/>
      <c r="F927" s="230"/>
    </row>
    <row r="928" spans="1:6" ht="13">
      <c r="A928" s="44"/>
      <c r="B928" s="44"/>
      <c r="C928" s="44"/>
      <c r="D928" s="44"/>
      <c r="E928" s="44"/>
      <c r="F928" s="230"/>
    </row>
    <row r="929" spans="1:6" ht="13">
      <c r="A929" s="44"/>
      <c r="B929" s="44"/>
      <c r="C929" s="44"/>
      <c r="D929" s="44"/>
      <c r="E929" s="44"/>
      <c r="F929" s="230"/>
    </row>
    <row r="930" spans="1:6" ht="13">
      <c r="A930" s="44"/>
      <c r="B930" s="44"/>
      <c r="C930" s="44"/>
      <c r="D930" s="44"/>
      <c r="E930" s="44"/>
      <c r="F930" s="230"/>
    </row>
    <row r="931" spans="1:6" ht="13">
      <c r="A931" s="44"/>
      <c r="B931" s="44"/>
      <c r="C931" s="44"/>
      <c r="D931" s="44"/>
      <c r="E931" s="44"/>
      <c r="F931" s="230"/>
    </row>
    <row r="932" spans="1:6" ht="13">
      <c r="A932" s="44"/>
      <c r="B932" s="44"/>
      <c r="C932" s="44"/>
      <c r="D932" s="44"/>
      <c r="E932" s="44"/>
      <c r="F932" s="230"/>
    </row>
    <row r="933" spans="1:6" ht="13">
      <c r="A933" s="44"/>
      <c r="B933" s="44"/>
      <c r="C933" s="44"/>
      <c r="D933" s="44"/>
      <c r="E933" s="44"/>
      <c r="F933" s="230"/>
    </row>
    <row r="934" spans="1:6" ht="13">
      <c r="A934" s="44"/>
      <c r="B934" s="44"/>
      <c r="C934" s="44"/>
      <c r="D934" s="44"/>
      <c r="E934" s="44"/>
      <c r="F934" s="230"/>
    </row>
    <row r="935" spans="1:6" ht="13">
      <c r="A935" s="44"/>
      <c r="B935" s="44"/>
      <c r="C935" s="44"/>
      <c r="D935" s="44"/>
      <c r="E935" s="44"/>
      <c r="F935" s="230"/>
    </row>
    <row r="936" spans="1:6" ht="13">
      <c r="A936" s="44"/>
      <c r="B936" s="44"/>
      <c r="C936" s="44"/>
      <c r="D936" s="44"/>
      <c r="E936" s="44"/>
      <c r="F936" s="230"/>
    </row>
    <row r="937" spans="1:6" ht="13">
      <c r="A937" s="44"/>
      <c r="B937" s="44"/>
      <c r="C937" s="44"/>
      <c r="D937" s="44"/>
      <c r="E937" s="44"/>
      <c r="F937" s="230"/>
    </row>
    <row r="938" spans="1:6" ht="13">
      <c r="A938" s="44"/>
      <c r="B938" s="44"/>
      <c r="C938" s="44"/>
      <c r="D938" s="44"/>
      <c r="E938" s="44"/>
      <c r="F938" s="230"/>
    </row>
    <row r="939" spans="1:6" ht="13">
      <c r="A939" s="44"/>
      <c r="B939" s="44"/>
      <c r="C939" s="44"/>
      <c r="D939" s="44"/>
      <c r="E939" s="44"/>
      <c r="F939" s="230"/>
    </row>
    <row r="940" spans="1:6" ht="13">
      <c r="A940" s="44"/>
      <c r="B940" s="44"/>
      <c r="C940" s="44"/>
      <c r="D940" s="44"/>
      <c r="E940" s="44"/>
      <c r="F940" s="230"/>
    </row>
    <row r="941" spans="1:6" ht="13">
      <c r="A941" s="44"/>
      <c r="B941" s="44"/>
      <c r="C941" s="44"/>
      <c r="D941" s="44"/>
      <c r="E941" s="44"/>
      <c r="F941" s="230"/>
    </row>
    <row r="942" spans="1:6" ht="13">
      <c r="A942" s="44"/>
      <c r="B942" s="44"/>
      <c r="C942" s="44"/>
      <c r="D942" s="44"/>
      <c r="E942" s="44"/>
      <c r="F942" s="230"/>
    </row>
    <row r="943" spans="1:6" ht="13">
      <c r="A943" s="44"/>
      <c r="B943" s="44"/>
      <c r="C943" s="44"/>
      <c r="D943" s="44"/>
      <c r="E943" s="44"/>
      <c r="F943" s="230"/>
    </row>
    <row r="944" spans="1:6" ht="13">
      <c r="A944" s="44"/>
      <c r="B944" s="44"/>
      <c r="C944" s="44"/>
      <c r="D944" s="44"/>
      <c r="E944" s="44"/>
      <c r="F944" s="230"/>
    </row>
    <row r="945" spans="1:6" ht="13">
      <c r="A945" s="44"/>
      <c r="B945" s="44"/>
      <c r="C945" s="44"/>
      <c r="D945" s="44"/>
      <c r="E945" s="44"/>
      <c r="F945" s="230"/>
    </row>
    <row r="946" spans="1:6" ht="13">
      <c r="A946" s="44"/>
      <c r="B946" s="44"/>
      <c r="C946" s="44"/>
      <c r="D946" s="44"/>
      <c r="E946" s="44"/>
      <c r="F946" s="230"/>
    </row>
    <row r="947" spans="1:6" ht="13">
      <c r="A947" s="44"/>
      <c r="B947" s="44"/>
      <c r="C947" s="44"/>
      <c r="D947" s="44"/>
      <c r="E947" s="44"/>
      <c r="F947" s="230"/>
    </row>
    <row r="948" spans="1:6" ht="13">
      <c r="A948" s="44"/>
      <c r="B948" s="44"/>
      <c r="C948" s="44"/>
      <c r="D948" s="44"/>
      <c r="E948" s="44"/>
      <c r="F948" s="230"/>
    </row>
    <row r="949" spans="1:6" ht="13">
      <c r="A949" s="44"/>
      <c r="B949" s="44"/>
      <c r="C949" s="44"/>
      <c r="D949" s="44"/>
      <c r="E949" s="44"/>
      <c r="F949" s="230"/>
    </row>
    <row r="950" spans="1:6" ht="13">
      <c r="A950" s="44"/>
      <c r="B950" s="44"/>
      <c r="C950" s="44"/>
      <c r="D950" s="44"/>
      <c r="E950" s="44"/>
      <c r="F950" s="230"/>
    </row>
    <row r="951" spans="1:6" ht="13">
      <c r="A951" s="44"/>
      <c r="B951" s="44"/>
      <c r="C951" s="44"/>
      <c r="D951" s="44"/>
      <c r="E951" s="44"/>
      <c r="F951" s="230"/>
    </row>
    <row r="952" spans="1:6" ht="13">
      <c r="A952" s="44"/>
      <c r="B952" s="44"/>
      <c r="C952" s="44"/>
      <c r="D952" s="44"/>
      <c r="E952" s="44"/>
      <c r="F952" s="230"/>
    </row>
    <row r="953" spans="1:6" ht="13">
      <c r="A953" s="44"/>
      <c r="B953" s="44"/>
      <c r="C953" s="44"/>
      <c r="D953" s="44"/>
      <c r="E953" s="44"/>
      <c r="F953" s="230"/>
    </row>
    <row r="954" spans="1:6" ht="13">
      <c r="A954" s="44"/>
      <c r="B954" s="44"/>
      <c r="C954" s="44"/>
      <c r="D954" s="44"/>
      <c r="E954" s="44"/>
      <c r="F954" s="230"/>
    </row>
    <row r="955" spans="1:6" ht="13">
      <c r="A955" s="44"/>
      <c r="B955" s="44"/>
      <c r="C955" s="44"/>
      <c r="D955" s="44"/>
      <c r="E955" s="44"/>
      <c r="F955" s="230"/>
    </row>
    <row r="956" spans="1:6" ht="13">
      <c r="A956" s="44"/>
      <c r="B956" s="44"/>
      <c r="C956" s="44"/>
      <c r="D956" s="44"/>
      <c r="E956" s="44"/>
      <c r="F956" s="230"/>
    </row>
    <row r="957" spans="1:6" ht="13">
      <c r="A957" s="44"/>
      <c r="B957" s="44"/>
      <c r="C957" s="44"/>
      <c r="D957" s="44"/>
      <c r="E957" s="44"/>
      <c r="F957" s="230"/>
    </row>
    <row r="958" spans="1:6" ht="13">
      <c r="A958" s="44"/>
      <c r="B958" s="44"/>
      <c r="C958" s="44"/>
      <c r="D958" s="44"/>
      <c r="E958" s="44"/>
      <c r="F958" s="230"/>
    </row>
    <row r="959" spans="1:6" ht="13">
      <c r="A959" s="44"/>
      <c r="B959" s="44"/>
      <c r="C959" s="44"/>
      <c r="D959" s="44"/>
      <c r="E959" s="44"/>
      <c r="F959" s="230"/>
    </row>
    <row r="960" spans="1:6" ht="13">
      <c r="A960" s="44"/>
      <c r="B960" s="44"/>
      <c r="C960" s="44"/>
      <c r="D960" s="44"/>
      <c r="E960" s="44"/>
      <c r="F960" s="230"/>
    </row>
    <row r="961" spans="1:6" ht="13">
      <c r="A961" s="44"/>
      <c r="B961" s="44"/>
      <c r="C961" s="44"/>
      <c r="D961" s="44"/>
      <c r="E961" s="44"/>
      <c r="F961" s="230"/>
    </row>
    <row r="962" spans="1:6" ht="13">
      <c r="A962" s="44"/>
      <c r="B962" s="44"/>
      <c r="C962" s="44"/>
      <c r="D962" s="44"/>
      <c r="E962" s="44"/>
      <c r="F962" s="230"/>
    </row>
    <row r="963" spans="1:6" ht="13">
      <c r="A963" s="44"/>
      <c r="B963" s="44"/>
      <c r="C963" s="44"/>
      <c r="D963" s="44"/>
      <c r="E963" s="44"/>
      <c r="F963" s="230"/>
    </row>
    <row r="964" spans="1:6" ht="13">
      <c r="A964" s="44"/>
      <c r="B964" s="44"/>
      <c r="C964" s="44"/>
      <c r="D964" s="44"/>
      <c r="E964" s="44"/>
      <c r="F964" s="230"/>
    </row>
    <row r="965" spans="1:6" ht="13">
      <c r="A965" s="44"/>
      <c r="B965" s="44"/>
      <c r="C965" s="44"/>
      <c r="D965" s="44"/>
      <c r="E965" s="44"/>
      <c r="F965" s="230"/>
    </row>
    <row r="966" spans="1:6" ht="13">
      <c r="A966" s="44"/>
      <c r="B966" s="44"/>
      <c r="C966" s="44"/>
      <c r="D966" s="44"/>
      <c r="E966" s="44"/>
      <c r="F966" s="230"/>
    </row>
    <row r="967" spans="1:6" ht="13">
      <c r="A967" s="44"/>
      <c r="B967" s="44"/>
      <c r="C967" s="44"/>
      <c r="D967" s="44"/>
      <c r="E967" s="44"/>
      <c r="F967" s="230"/>
    </row>
    <row r="968" spans="1:6" ht="13">
      <c r="A968" s="44"/>
      <c r="B968" s="44"/>
      <c r="C968" s="44"/>
      <c r="D968" s="44"/>
      <c r="E968" s="44"/>
      <c r="F968" s="230"/>
    </row>
    <row r="969" spans="1:6" ht="13">
      <c r="A969" s="44"/>
      <c r="B969" s="44"/>
      <c r="C969" s="44"/>
      <c r="D969" s="44"/>
      <c r="E969" s="44"/>
      <c r="F969" s="230"/>
    </row>
    <row r="970" spans="1:6" ht="13">
      <c r="A970" s="44"/>
      <c r="B970" s="44"/>
      <c r="C970" s="44"/>
      <c r="D970" s="44"/>
      <c r="E970" s="44"/>
      <c r="F970" s="230"/>
    </row>
    <row r="971" spans="1:6" ht="13">
      <c r="A971" s="44"/>
      <c r="B971" s="44"/>
      <c r="C971" s="44"/>
      <c r="D971" s="44"/>
      <c r="E971" s="44"/>
      <c r="F971" s="230"/>
    </row>
    <row r="972" spans="1:6" ht="13">
      <c r="A972" s="44"/>
      <c r="B972" s="44"/>
      <c r="C972" s="44"/>
      <c r="D972" s="44"/>
      <c r="E972" s="44"/>
      <c r="F972" s="230"/>
    </row>
    <row r="973" spans="1:6" ht="13">
      <c r="A973" s="44"/>
      <c r="B973" s="44"/>
      <c r="C973" s="44"/>
      <c r="D973" s="44"/>
      <c r="E973" s="44"/>
      <c r="F973" s="230"/>
    </row>
    <row r="974" spans="1:6" ht="13">
      <c r="A974" s="44"/>
      <c r="B974" s="44"/>
      <c r="C974" s="44"/>
      <c r="D974" s="44"/>
      <c r="E974" s="44"/>
      <c r="F974" s="230"/>
    </row>
    <row r="975" spans="1:6" ht="13">
      <c r="A975" s="44"/>
      <c r="B975" s="44"/>
      <c r="C975" s="44"/>
      <c r="D975" s="44"/>
      <c r="E975" s="44"/>
      <c r="F975" s="230"/>
    </row>
    <row r="976" spans="1:6" ht="13">
      <c r="A976" s="44"/>
      <c r="B976" s="44"/>
      <c r="C976" s="44"/>
      <c r="D976" s="44"/>
      <c r="E976" s="44"/>
      <c r="F976" s="230"/>
    </row>
    <row r="977" spans="1:6" ht="13">
      <c r="A977" s="44"/>
      <c r="B977" s="44"/>
      <c r="C977" s="44"/>
      <c r="D977" s="44"/>
      <c r="E977" s="44"/>
      <c r="F977" s="230"/>
    </row>
    <row r="978" spans="1:6" ht="13">
      <c r="A978" s="44"/>
      <c r="B978" s="44"/>
      <c r="C978" s="44"/>
      <c r="D978" s="44"/>
      <c r="E978" s="44"/>
      <c r="F978" s="230"/>
    </row>
    <row r="979" spans="1:6" ht="13">
      <c r="A979" s="44"/>
      <c r="B979" s="44"/>
      <c r="C979" s="44"/>
      <c r="D979" s="44"/>
      <c r="E979" s="44"/>
      <c r="F979" s="230"/>
    </row>
    <row r="980" spans="1:6" ht="13">
      <c r="A980" s="44"/>
      <c r="B980" s="44"/>
      <c r="C980" s="44"/>
      <c r="D980" s="44"/>
      <c r="E980" s="44"/>
      <c r="F980" s="230"/>
    </row>
    <row r="981" spans="1:6" ht="13">
      <c r="A981" s="44"/>
      <c r="B981" s="44"/>
      <c r="C981" s="44"/>
      <c r="D981" s="44"/>
      <c r="E981" s="44"/>
      <c r="F981" s="230"/>
    </row>
    <row r="982" spans="1:6" ht="13">
      <c r="A982" s="44"/>
      <c r="B982" s="44"/>
      <c r="C982" s="44"/>
      <c r="D982" s="44"/>
      <c r="E982" s="44"/>
      <c r="F982" s="230"/>
    </row>
    <row r="983" spans="1:6" ht="13">
      <c r="A983" s="44"/>
      <c r="B983" s="44"/>
      <c r="C983" s="44"/>
      <c r="D983" s="44"/>
      <c r="E983" s="44"/>
      <c r="F983" s="230"/>
    </row>
    <row r="984" spans="1:6" ht="13">
      <c r="A984" s="44"/>
      <c r="B984" s="44"/>
      <c r="C984" s="44"/>
      <c r="D984" s="44"/>
      <c r="E984" s="44"/>
      <c r="F984" s="230"/>
    </row>
    <row r="985" spans="1:6" ht="13">
      <c r="A985" s="44"/>
      <c r="B985" s="44"/>
      <c r="C985" s="44"/>
      <c r="D985" s="44"/>
      <c r="E985" s="44"/>
      <c r="F985" s="230"/>
    </row>
    <row r="986" spans="1:6" ht="13">
      <c r="A986" s="44"/>
      <c r="B986" s="44"/>
      <c r="C986" s="44"/>
      <c r="D986" s="44"/>
      <c r="E986" s="44"/>
      <c r="F986" s="230"/>
    </row>
    <row r="987" spans="1:6" ht="13">
      <c r="A987" s="44"/>
      <c r="B987" s="44"/>
      <c r="C987" s="44"/>
      <c r="D987" s="44"/>
      <c r="E987" s="44"/>
      <c r="F987" s="230"/>
    </row>
    <row r="988" spans="1:6" ht="13">
      <c r="A988" s="44"/>
      <c r="B988" s="44"/>
      <c r="C988" s="44"/>
      <c r="D988" s="44"/>
      <c r="E988" s="44"/>
      <c r="F988" s="230"/>
    </row>
    <row r="989" spans="1:6" ht="13">
      <c r="A989" s="44"/>
      <c r="B989" s="44"/>
      <c r="C989" s="44"/>
      <c r="D989" s="44"/>
      <c r="E989" s="44"/>
      <c r="F989" s="230"/>
    </row>
    <row r="990" spans="1:6" ht="13">
      <c r="A990" s="44"/>
      <c r="B990" s="44"/>
      <c r="C990" s="44"/>
      <c r="D990" s="44"/>
      <c r="E990" s="44"/>
      <c r="F990" s="230"/>
    </row>
    <row r="991" spans="1:6" ht="13">
      <c r="A991" s="44"/>
      <c r="B991" s="44"/>
      <c r="C991" s="44"/>
      <c r="D991" s="44"/>
      <c r="E991" s="44"/>
      <c r="F991" s="230"/>
    </row>
    <row r="992" spans="1:6" ht="13">
      <c r="A992" s="44"/>
      <c r="B992" s="44"/>
      <c r="C992" s="44"/>
      <c r="D992" s="44"/>
      <c r="E992" s="44"/>
      <c r="F992" s="230"/>
    </row>
    <row r="993" spans="1:6" ht="13">
      <c r="A993" s="44"/>
      <c r="B993" s="44"/>
      <c r="C993" s="44"/>
      <c r="D993" s="44"/>
      <c r="E993" s="44"/>
      <c r="F993" s="230"/>
    </row>
    <row r="994" spans="1:6" ht="13">
      <c r="A994" s="44"/>
      <c r="B994" s="44"/>
      <c r="C994" s="44"/>
      <c r="D994" s="44"/>
      <c r="E994" s="44"/>
      <c r="F994" s="230"/>
    </row>
    <row r="995" spans="1:6" ht="13">
      <c r="A995" s="44"/>
      <c r="B995" s="44"/>
      <c r="C995" s="44"/>
      <c r="D995" s="44"/>
      <c r="E995" s="44"/>
      <c r="F995" s="230"/>
    </row>
    <row r="996" spans="1:6" ht="13">
      <c r="A996" s="44"/>
      <c r="B996" s="44"/>
      <c r="C996" s="44"/>
      <c r="D996" s="44"/>
      <c r="E996" s="44"/>
      <c r="F996" s="230"/>
    </row>
    <row r="997" spans="1:6" ht="13">
      <c r="A997" s="44"/>
      <c r="B997" s="44"/>
      <c r="C997" s="44"/>
      <c r="D997" s="44"/>
      <c r="E997" s="44"/>
      <c r="F997" s="230"/>
    </row>
    <row r="998" spans="1:6" ht="13">
      <c r="A998" s="44"/>
      <c r="B998" s="44"/>
      <c r="C998" s="44"/>
      <c r="D998" s="44"/>
      <c r="E998" s="44"/>
      <c r="F998" s="230"/>
    </row>
    <row r="999" spans="1:6" ht="13">
      <c r="A999" s="44"/>
      <c r="B999" s="44"/>
      <c r="C999" s="44"/>
      <c r="D999" s="44"/>
      <c r="E999" s="44"/>
      <c r="F999" s="230"/>
    </row>
    <row r="1000" spans="1:6" ht="13">
      <c r="A1000" s="44"/>
      <c r="B1000" s="44"/>
      <c r="C1000" s="44"/>
      <c r="D1000" s="44"/>
      <c r="E1000" s="44"/>
      <c r="F1000" s="230"/>
    </row>
    <row r="1001" spans="1:6" ht="13">
      <c r="A1001" s="44"/>
      <c r="B1001" s="44"/>
      <c r="C1001" s="44"/>
      <c r="D1001" s="44"/>
      <c r="E1001" s="44"/>
      <c r="F1001" s="230"/>
    </row>
  </sheetData>
  <mergeCells count="2">
    <mergeCell ref="B1:C1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workbookViewId="0"/>
  </sheetViews>
  <sheetFormatPr baseColWidth="10" defaultColWidth="12.6640625" defaultRowHeight="15.75" customHeight="1"/>
  <cols>
    <col min="8" max="8" width="15.6640625" customWidth="1"/>
    <col min="9" max="9" width="81.1640625" customWidth="1"/>
    <col min="10" max="10" width="70.6640625" customWidth="1"/>
  </cols>
  <sheetData>
    <row r="1" spans="1:10" ht="15.75" customHeight="1">
      <c r="A1" s="1"/>
      <c r="B1" s="1" t="s">
        <v>38</v>
      </c>
      <c r="C1" s="1" t="s">
        <v>39</v>
      </c>
      <c r="D1" s="1" t="s">
        <v>40</v>
      </c>
      <c r="H1" s="236" t="s">
        <v>41</v>
      </c>
      <c r="I1" s="237"/>
      <c r="J1" s="237"/>
    </row>
    <row r="2" spans="1:10" ht="15.75" customHeight="1">
      <c r="A2" s="1" t="s">
        <v>42</v>
      </c>
      <c r="B2" s="33">
        <f>COUNTIF('s5'!J:J,1)</f>
        <v>7</v>
      </c>
      <c r="C2" s="1">
        <f>COUNT('s5'!K:K)</f>
        <v>7</v>
      </c>
      <c r="D2" s="34">
        <f t="shared" ref="D2:D16" si="0">B2/C2</f>
        <v>1</v>
      </c>
      <c r="H2" s="35" t="s">
        <v>42</v>
      </c>
      <c r="I2" s="36" t="e">
        <f ca="1">'s5'!I20</f>
        <v>#NAME?</v>
      </c>
      <c r="J2" s="36" t="e">
        <f ca="1">'s5'!I21</f>
        <v>#NAME?</v>
      </c>
    </row>
    <row r="3" spans="1:10" ht="15.75" customHeight="1">
      <c r="A3" s="1" t="s">
        <v>43</v>
      </c>
      <c r="B3" s="33">
        <f ca="1">COUNTIF('s6'!J:J,1)</f>
        <v>9</v>
      </c>
      <c r="C3" s="1">
        <f>COUNT('s6'!K:K)</f>
        <v>9</v>
      </c>
      <c r="D3" s="34">
        <f t="shared" ca="1" si="0"/>
        <v>1</v>
      </c>
      <c r="H3" s="35" t="s">
        <v>43</v>
      </c>
      <c r="I3" s="36" t="e">
        <f ca="1">'s6'!I21</f>
        <v>#NAME?</v>
      </c>
      <c r="J3" s="36" t="e">
        <f ca="1">'s6'!I22</f>
        <v>#NAME?</v>
      </c>
    </row>
    <row r="4" spans="1:10" ht="15.75" customHeight="1">
      <c r="A4" s="1" t="s">
        <v>44</v>
      </c>
      <c r="B4" s="33">
        <f>COUNTIF('s7'!K:K,1)</f>
        <v>13</v>
      </c>
      <c r="C4" s="33">
        <f>COUNT('s7'!L:L)</f>
        <v>13</v>
      </c>
      <c r="D4" s="34">
        <f t="shared" si="0"/>
        <v>1</v>
      </c>
      <c r="H4" s="35" t="s">
        <v>44</v>
      </c>
      <c r="I4" s="36" t="e">
        <f ca="1">'s7'!J24</f>
        <v>#NAME?</v>
      </c>
      <c r="J4" s="36" t="e">
        <f ca="1">'s7'!J25</f>
        <v>#NAME?</v>
      </c>
    </row>
    <row r="5" spans="1:10" ht="15.75" customHeight="1">
      <c r="A5" s="1" t="s">
        <v>45</v>
      </c>
      <c r="B5" s="1">
        <f>COUNTIF('s8'!L:L,1)</f>
        <v>12</v>
      </c>
      <c r="C5" s="33">
        <f>COUNT('s8'!M:M)</f>
        <v>12</v>
      </c>
      <c r="D5" s="34">
        <f t="shared" si="0"/>
        <v>1</v>
      </c>
      <c r="H5" s="35" t="s">
        <v>45</v>
      </c>
      <c r="I5" s="36" t="e">
        <f ca="1">'s8'!K23</f>
        <v>#NAME?</v>
      </c>
      <c r="J5" s="36" t="e">
        <f ca="1">'s8'!K24</f>
        <v>#NAME?</v>
      </c>
    </row>
    <row r="6" spans="1:10" ht="15.75" customHeight="1">
      <c r="A6" s="1" t="s">
        <v>46</v>
      </c>
      <c r="B6" s="1">
        <f>COUNTIF('s9'!L:L,1)</f>
        <v>13</v>
      </c>
      <c r="C6" s="1">
        <f>COUNT('s9'!M:M)</f>
        <v>13</v>
      </c>
      <c r="D6" s="34">
        <f t="shared" si="0"/>
        <v>1</v>
      </c>
      <c r="H6" s="35" t="s">
        <v>46</v>
      </c>
      <c r="I6" s="36" t="e">
        <f ca="1">'s9'!K27</f>
        <v>#NAME?</v>
      </c>
      <c r="J6" s="36" t="e">
        <f ca="1">'s9'!K28</f>
        <v>#NAME?</v>
      </c>
    </row>
    <row r="7" spans="1:10" ht="15.75" customHeight="1">
      <c r="A7" s="1" t="s">
        <v>47</v>
      </c>
      <c r="B7" s="1">
        <f>COUNTIF('s10'!L:L,1)</f>
        <v>13</v>
      </c>
      <c r="C7" s="1">
        <f>COUNT('s10'!M:M)</f>
        <v>13</v>
      </c>
      <c r="D7" s="34">
        <f t="shared" si="0"/>
        <v>1</v>
      </c>
      <c r="H7" s="35" t="s">
        <v>47</v>
      </c>
      <c r="I7" s="36" t="e">
        <f ca="1">'s10'!K29</f>
        <v>#NAME?</v>
      </c>
      <c r="J7" s="36" t="e">
        <f ca="1">'s10'!K30</f>
        <v>#NAME?</v>
      </c>
    </row>
    <row r="8" spans="1:10" ht="15.75" customHeight="1">
      <c r="A8" s="1" t="s">
        <v>48</v>
      </c>
      <c r="B8" s="1">
        <f>COUNTIF('s11'!L:L,1)</f>
        <v>11</v>
      </c>
      <c r="C8" s="1">
        <f>COUNT('s11'!M:M)</f>
        <v>11</v>
      </c>
      <c r="D8" s="34">
        <f t="shared" si="0"/>
        <v>1</v>
      </c>
      <c r="H8" s="35" t="s">
        <v>48</v>
      </c>
      <c r="I8" s="36" t="e">
        <f ca="1">'s11'!K30</f>
        <v>#NAME?</v>
      </c>
      <c r="J8" s="36" t="e">
        <f ca="1">'s11'!K31</f>
        <v>#NAME?</v>
      </c>
    </row>
    <row r="9" spans="1:10" ht="15.75" customHeight="1">
      <c r="A9" s="1" t="s">
        <v>49</v>
      </c>
      <c r="B9" s="1">
        <f>COUNTIF('S12'!M:M,1)</f>
        <v>20</v>
      </c>
      <c r="C9" s="1">
        <f>COUNT('S12'!N:N)</f>
        <v>20</v>
      </c>
      <c r="D9" s="34">
        <f t="shared" si="0"/>
        <v>1</v>
      </c>
      <c r="H9" s="35" t="s">
        <v>49</v>
      </c>
      <c r="I9" s="36" t="e">
        <f ca="1">'S12'!L35</f>
        <v>#NAME?</v>
      </c>
      <c r="J9" s="36" t="e">
        <f ca="1">'S12'!L36</f>
        <v>#NAME?</v>
      </c>
    </row>
    <row r="10" spans="1:10" ht="15.75" customHeight="1">
      <c r="A10" s="1" t="s">
        <v>22</v>
      </c>
      <c r="B10" s="33">
        <f>COUNTIF('s13'!O:O,1)</f>
        <v>21</v>
      </c>
      <c r="C10" s="1">
        <f>COUNT('s13'!P:P)</f>
        <v>21</v>
      </c>
      <c r="D10" s="34">
        <f t="shared" si="0"/>
        <v>1</v>
      </c>
      <c r="H10" s="35" t="s">
        <v>22</v>
      </c>
      <c r="I10" s="36" t="e">
        <f ca="1">'s13'!N35</f>
        <v>#NAME?</v>
      </c>
      <c r="J10" s="36" t="e">
        <f ca="1">'s13'!N36</f>
        <v>#NAME?</v>
      </c>
    </row>
    <row r="11" spans="1:10" ht="15.75" customHeight="1">
      <c r="A11" s="1" t="s">
        <v>50</v>
      </c>
      <c r="B11" s="33">
        <f>COUNTIF('s14'!O:O,1)</f>
        <v>20</v>
      </c>
      <c r="C11" s="1">
        <f>COUNT('s14'!P:P)</f>
        <v>20</v>
      </c>
      <c r="D11" s="34">
        <f t="shared" si="0"/>
        <v>1</v>
      </c>
      <c r="H11" s="35" t="s">
        <v>50</v>
      </c>
      <c r="I11" s="36" t="e">
        <f ca="1">'s14'!N38</f>
        <v>#NAME?</v>
      </c>
      <c r="J11" s="36" t="e">
        <f ca="1">'s14'!N39</f>
        <v>#NAME?</v>
      </c>
    </row>
    <row r="12" spans="1:10" ht="15.75" customHeight="1">
      <c r="A12" s="1" t="s">
        <v>51</v>
      </c>
      <c r="B12" s="33">
        <f>COUNTIF('s15'!O:O,1)</f>
        <v>18</v>
      </c>
      <c r="C12" s="1">
        <f>COUNT('s15'!P:P)</f>
        <v>18</v>
      </c>
      <c r="D12" s="34">
        <f t="shared" si="0"/>
        <v>1</v>
      </c>
      <c r="H12" s="35" t="s">
        <v>51</v>
      </c>
      <c r="I12" s="36" t="e">
        <f ca="1">'s15'!N36</f>
        <v>#NAME?</v>
      </c>
      <c r="J12" s="36" t="e">
        <f ca="1">'s15'!N37</f>
        <v>#NAME?</v>
      </c>
    </row>
    <row r="13" spans="1:10" ht="15.75" customHeight="1">
      <c r="A13" s="1" t="s">
        <v>52</v>
      </c>
      <c r="B13" s="33">
        <f>COUNTIF('s16'!P:P,1)</f>
        <v>24</v>
      </c>
      <c r="C13" s="1">
        <f>COUNT('s16'!Q:Q)</f>
        <v>24</v>
      </c>
      <c r="D13" s="34">
        <f t="shared" si="0"/>
        <v>1</v>
      </c>
      <c r="H13" s="35" t="s">
        <v>52</v>
      </c>
      <c r="I13" s="36" t="e">
        <f ca="1">'s16'!O43</f>
        <v>#NAME?</v>
      </c>
      <c r="J13" s="36" t="e">
        <f ca="1">'s16'!O44</f>
        <v>#NAME?</v>
      </c>
    </row>
    <row r="14" spans="1:10" ht="15.75" customHeight="1">
      <c r="A14" s="1" t="s">
        <v>53</v>
      </c>
      <c r="B14" s="33">
        <f>COUNTIF('s17'!O:O,1)</f>
        <v>24</v>
      </c>
      <c r="C14" s="33">
        <f>COUNT('s17'!P:P)</f>
        <v>24</v>
      </c>
      <c r="D14" s="34">
        <f t="shared" si="0"/>
        <v>1</v>
      </c>
      <c r="H14" s="35" t="s">
        <v>53</v>
      </c>
      <c r="I14" s="36" t="e">
        <f ca="1">'s17'!N46</f>
        <v>#NAME?</v>
      </c>
      <c r="J14" s="36" t="e">
        <f ca="1">'s17'!N47</f>
        <v>#NAME?</v>
      </c>
    </row>
    <row r="15" spans="1:10" ht="15.75" customHeight="1">
      <c r="A15" s="1" t="s">
        <v>54</v>
      </c>
      <c r="B15" s="33">
        <f>COUNTIF('s18'!O:O,1)</f>
        <v>22</v>
      </c>
      <c r="C15" s="33">
        <f>COUNT('s18'!P:P)</f>
        <v>22</v>
      </c>
      <c r="D15" s="34">
        <f t="shared" si="0"/>
        <v>1</v>
      </c>
      <c r="H15" s="35" t="s">
        <v>54</v>
      </c>
      <c r="I15" s="36" t="e">
        <f ca="1">'s18'!N42</f>
        <v>#NAME?</v>
      </c>
      <c r="J15" s="36" t="e">
        <f ca="1">'s18'!N43</f>
        <v>#NAME?</v>
      </c>
    </row>
    <row r="16" spans="1:10" ht="15.75" customHeight="1">
      <c r="A16" s="1" t="s">
        <v>55</v>
      </c>
      <c r="B16" s="33">
        <f>COUNTIF('s19'!O:O,1)</f>
        <v>27</v>
      </c>
      <c r="C16" s="33">
        <f>COUNT('s19'!P:P)</f>
        <v>27</v>
      </c>
      <c r="D16" s="34">
        <f t="shared" si="0"/>
        <v>1</v>
      </c>
      <c r="H16" s="35" t="s">
        <v>55</v>
      </c>
      <c r="I16" s="36" t="e">
        <f ca="1">'s19'!N41</f>
        <v>#NAME?</v>
      </c>
      <c r="J16" s="36" t="e">
        <f ca="1">'s19'!N42</f>
        <v>#NAME?</v>
      </c>
    </row>
    <row r="17" spans="1:10" ht="15.75" customHeight="1">
      <c r="H17" s="36"/>
      <c r="I17" s="36"/>
      <c r="J17" s="36"/>
    </row>
    <row r="18" spans="1:10" ht="15.75" customHeight="1">
      <c r="A18" s="1" t="s">
        <v>38</v>
      </c>
      <c r="B18" s="33">
        <f ca="1">SUM(B2:B16)</f>
        <v>254</v>
      </c>
      <c r="H18" s="36"/>
      <c r="I18" s="36"/>
      <c r="J18" s="36"/>
    </row>
    <row r="19" spans="1:10" ht="15.75" customHeight="1">
      <c r="A19" s="1" t="s">
        <v>56</v>
      </c>
      <c r="B19" s="33">
        <f>SUM(C2:C16)</f>
        <v>254</v>
      </c>
      <c r="H19" s="36"/>
      <c r="I19" s="36"/>
      <c r="J19" s="36"/>
    </row>
    <row r="20" spans="1:10" ht="15.75" customHeight="1">
      <c r="A20" s="1" t="s">
        <v>40</v>
      </c>
      <c r="B20" s="34">
        <f ca="1">B18/B19</f>
        <v>1</v>
      </c>
      <c r="H20" s="36"/>
      <c r="I20" s="36"/>
      <c r="J20" s="36"/>
    </row>
    <row r="21" spans="1:10" ht="15.75" customHeight="1">
      <c r="H21" s="238" t="s">
        <v>57</v>
      </c>
      <c r="I21" s="237"/>
      <c r="J21" s="237"/>
    </row>
    <row r="22" spans="1:10" ht="15.75" customHeight="1">
      <c r="H22" s="35" t="s">
        <v>42</v>
      </c>
      <c r="I22" s="36" t="e">
        <f ca="1">'s5'!I24</f>
        <v>#NAME?</v>
      </c>
      <c r="J22" s="36" t="e">
        <f ca="1">'s5'!I25</f>
        <v>#NAME?</v>
      </c>
    </row>
    <row r="23" spans="1:10" ht="15.75" customHeight="1">
      <c r="H23" s="35" t="s">
        <v>43</v>
      </c>
      <c r="I23" s="36" t="e">
        <f ca="1">'s6'!I25</f>
        <v>#NAME?</v>
      </c>
      <c r="J23" s="36" t="e">
        <f ca="1">'s6'!I26</f>
        <v>#NAME?</v>
      </c>
    </row>
    <row r="24" spans="1:10" ht="15.75" customHeight="1">
      <c r="H24" s="35" t="s">
        <v>44</v>
      </c>
      <c r="I24" s="36" t="e">
        <f ca="1">'s7'!J28</f>
        <v>#NAME?</v>
      </c>
      <c r="J24" s="36" t="e">
        <f ca="1">'s7'!J29</f>
        <v>#NAME?</v>
      </c>
    </row>
    <row r="25" spans="1:10" ht="15.75" customHeight="1">
      <c r="H25" s="35" t="s">
        <v>45</v>
      </c>
      <c r="I25" s="36" t="e">
        <f ca="1">'s8'!K27</f>
        <v>#NAME?</v>
      </c>
      <c r="J25" s="36" t="e">
        <f ca="1">'s8'!K28</f>
        <v>#NAME?</v>
      </c>
    </row>
    <row r="26" spans="1:10" ht="15.75" customHeight="1">
      <c r="H26" s="35" t="s">
        <v>46</v>
      </c>
      <c r="I26" s="36" t="e">
        <f ca="1">'s9'!K31</f>
        <v>#NAME?</v>
      </c>
      <c r="J26" s="36" t="e">
        <f ca="1">'s9'!K32</f>
        <v>#NAME?</v>
      </c>
    </row>
    <row r="27" spans="1:10" ht="15.75" customHeight="1">
      <c r="H27" s="35" t="s">
        <v>47</v>
      </c>
      <c r="I27" s="36" t="e">
        <f ca="1">'s10'!K33</f>
        <v>#NAME?</v>
      </c>
      <c r="J27" s="36" t="e">
        <f ca="1">'s10'!K34</f>
        <v>#NAME?</v>
      </c>
    </row>
    <row r="28" spans="1:10" ht="15.75" customHeight="1">
      <c r="H28" s="35" t="s">
        <v>48</v>
      </c>
      <c r="I28" s="36" t="e">
        <f ca="1">'s11'!K34</f>
        <v>#NAME?</v>
      </c>
      <c r="J28" s="36" t="e">
        <f ca="1">'s11'!K35</f>
        <v>#NAME?</v>
      </c>
    </row>
    <row r="29" spans="1:10" ht="15.75" customHeight="1">
      <c r="H29" s="35" t="s">
        <v>49</v>
      </c>
      <c r="I29" s="36" t="e">
        <f ca="1">'S12'!L39</f>
        <v>#NAME?</v>
      </c>
      <c r="J29" s="36" t="e">
        <f ca="1">'S12'!L40</f>
        <v>#NAME?</v>
      </c>
    </row>
    <row r="30" spans="1:10" ht="15.75" customHeight="1">
      <c r="H30" s="35" t="s">
        <v>22</v>
      </c>
      <c r="I30" s="36" t="e">
        <f ca="1">'s13'!N39</f>
        <v>#NAME?</v>
      </c>
      <c r="J30" s="36" t="e">
        <f ca="1">'s13'!N40</f>
        <v>#NAME?</v>
      </c>
    </row>
    <row r="31" spans="1:10" ht="15.75" customHeight="1">
      <c r="H31" s="35" t="s">
        <v>50</v>
      </c>
      <c r="I31" s="36" t="e">
        <f ca="1">'s14'!N42</f>
        <v>#NAME?</v>
      </c>
      <c r="J31" s="36" t="e">
        <f ca="1">'s14'!N43</f>
        <v>#NAME?</v>
      </c>
    </row>
    <row r="32" spans="1:10" ht="15.75" customHeight="1">
      <c r="H32" s="35" t="s">
        <v>51</v>
      </c>
      <c r="I32" s="36" t="e">
        <f ca="1">'s15'!N40</f>
        <v>#NAME?</v>
      </c>
      <c r="J32" s="36" t="e">
        <f ca="1">'s15'!N41</f>
        <v>#NAME?</v>
      </c>
    </row>
    <row r="33" spans="8:10" ht="15.75" customHeight="1">
      <c r="H33" s="35" t="s">
        <v>52</v>
      </c>
      <c r="I33" s="36" t="e">
        <f ca="1">'s16'!O47</f>
        <v>#NAME?</v>
      </c>
      <c r="J33" s="36" t="e">
        <f ca="1">'s16'!O48</f>
        <v>#NAME?</v>
      </c>
    </row>
    <row r="34" spans="8:10" ht="15.75" customHeight="1">
      <c r="H34" s="35" t="s">
        <v>53</v>
      </c>
      <c r="I34" s="36" t="e">
        <f ca="1">'s17'!N50</f>
        <v>#NAME?</v>
      </c>
      <c r="J34" s="36" t="e">
        <f ca="1">'s17'!N51</f>
        <v>#NAME?</v>
      </c>
    </row>
    <row r="35" spans="8:10" ht="15.75" customHeight="1">
      <c r="H35" s="35" t="s">
        <v>54</v>
      </c>
      <c r="I35" s="36" t="e">
        <f ca="1">'s18'!N46</f>
        <v>#NAME?</v>
      </c>
      <c r="J35" s="36" t="e">
        <f ca="1">'s18'!N47</f>
        <v>#NAME?</v>
      </c>
    </row>
    <row r="36" spans="8:10" ht="15.75" customHeight="1">
      <c r="H36" s="35" t="s">
        <v>55</v>
      </c>
      <c r="I36" s="36" t="e">
        <f ca="1">'s19'!N45</f>
        <v>#NAME?</v>
      </c>
      <c r="J36" s="36" t="e">
        <f ca="1">'s19'!N46</f>
        <v>#NAME?</v>
      </c>
    </row>
    <row r="37" spans="8:10" ht="15.75" customHeight="1">
      <c r="H37" s="36"/>
      <c r="I37" s="36"/>
      <c r="J37" s="36"/>
    </row>
    <row r="38" spans="8:10" ht="15.75" customHeight="1">
      <c r="H38" s="36"/>
      <c r="I38" s="36"/>
      <c r="J38" s="36"/>
    </row>
    <row r="39" spans="8:10" ht="15.75" customHeight="1">
      <c r="H39" s="36"/>
      <c r="I39" s="36"/>
      <c r="J39" s="36"/>
    </row>
    <row r="40" spans="8:10" ht="15.75" customHeight="1">
      <c r="H40" s="37" t="s">
        <v>42</v>
      </c>
      <c r="I40" s="38" t="s">
        <v>58</v>
      </c>
      <c r="J40" s="38" t="s">
        <v>59</v>
      </c>
    </row>
    <row r="41" spans="8:10" ht="15.75" customHeight="1">
      <c r="H41" s="37" t="s">
        <v>43</v>
      </c>
      <c r="I41" s="33" t="s">
        <v>60</v>
      </c>
      <c r="J41" s="38" t="s">
        <v>61</v>
      </c>
    </row>
    <row r="42" spans="8:10" ht="15.75" customHeight="1">
      <c r="H42" s="37" t="s">
        <v>44</v>
      </c>
      <c r="I42" s="38" t="s">
        <v>62</v>
      </c>
      <c r="J42" s="38" t="s">
        <v>63</v>
      </c>
    </row>
    <row r="43" spans="8:10" ht="15.75" customHeight="1">
      <c r="H43" s="37" t="s">
        <v>45</v>
      </c>
      <c r="I43" s="38" t="s">
        <v>64</v>
      </c>
      <c r="J43" s="38" t="s">
        <v>65</v>
      </c>
    </row>
    <row r="44" spans="8:10" ht="15.75" customHeight="1">
      <c r="H44" s="37" t="s">
        <v>46</v>
      </c>
      <c r="I44" s="38" t="s">
        <v>66</v>
      </c>
      <c r="J44" s="38" t="s">
        <v>67</v>
      </c>
    </row>
    <row r="45" spans="8:10" ht="15.75" customHeight="1">
      <c r="H45" s="37" t="s">
        <v>47</v>
      </c>
      <c r="I45" s="38" t="s">
        <v>68</v>
      </c>
      <c r="J45" s="38" t="s">
        <v>69</v>
      </c>
    </row>
    <row r="46" spans="8:10" ht="15.75" customHeight="1">
      <c r="H46" s="37" t="s">
        <v>48</v>
      </c>
      <c r="I46" s="38" t="s">
        <v>70</v>
      </c>
      <c r="J46" s="38" t="s">
        <v>71</v>
      </c>
    </row>
    <row r="47" spans="8:10" ht="15.75" customHeight="1">
      <c r="H47" s="37" t="s">
        <v>49</v>
      </c>
      <c r="I47" s="38" t="s">
        <v>72</v>
      </c>
      <c r="J47" s="38" t="s">
        <v>73</v>
      </c>
    </row>
    <row r="48" spans="8:10" ht="15.75" customHeight="1">
      <c r="H48" s="37" t="s">
        <v>22</v>
      </c>
      <c r="I48" s="38" t="s">
        <v>74</v>
      </c>
      <c r="J48" s="38" t="s">
        <v>75</v>
      </c>
    </row>
    <row r="49" spans="1:10" ht="15.75" customHeight="1">
      <c r="H49" s="37" t="s">
        <v>50</v>
      </c>
      <c r="I49" s="38" t="s">
        <v>76</v>
      </c>
      <c r="J49" s="38" t="s">
        <v>77</v>
      </c>
    </row>
    <row r="50" spans="1:10" ht="15.75" customHeight="1">
      <c r="H50" s="37" t="s">
        <v>51</v>
      </c>
      <c r="I50" s="38" t="s">
        <v>78</v>
      </c>
      <c r="J50" s="38" t="s">
        <v>79</v>
      </c>
    </row>
    <row r="51" spans="1:10" ht="42">
      <c r="H51" s="37" t="s">
        <v>52</v>
      </c>
      <c r="I51" s="38" t="s">
        <v>80</v>
      </c>
      <c r="J51" s="38" t="s">
        <v>81</v>
      </c>
    </row>
    <row r="52" spans="1:10" ht="42">
      <c r="H52" s="37" t="s">
        <v>53</v>
      </c>
      <c r="I52" s="38" t="s">
        <v>82</v>
      </c>
      <c r="J52" s="38" t="s">
        <v>83</v>
      </c>
    </row>
    <row r="53" spans="1:10" ht="42">
      <c r="H53" s="37" t="s">
        <v>54</v>
      </c>
      <c r="I53" s="38" t="s">
        <v>84</v>
      </c>
      <c r="J53" s="38" t="s">
        <v>85</v>
      </c>
    </row>
    <row r="54" spans="1:10" ht="42">
      <c r="H54" s="37" t="s">
        <v>55</v>
      </c>
      <c r="I54" s="38" t="s">
        <v>86</v>
      </c>
      <c r="J54" s="38" t="s">
        <v>87</v>
      </c>
    </row>
    <row r="55" spans="1:10" ht="13">
      <c r="A55" s="1" t="s">
        <v>88</v>
      </c>
      <c r="H55" s="36"/>
      <c r="I55" s="36"/>
      <c r="J55" s="36"/>
    </row>
    <row r="56" spans="1:10" ht="13">
      <c r="A56" s="1">
        <v>10000754</v>
      </c>
      <c r="H56" s="36"/>
      <c r="I56" s="36"/>
      <c r="J56" s="36"/>
    </row>
    <row r="57" spans="1:10" ht="13">
      <c r="A57" s="1">
        <v>10000881</v>
      </c>
      <c r="H57" s="36"/>
      <c r="I57" s="36"/>
      <c r="J57" s="36"/>
    </row>
    <row r="58" spans="1:10" ht="13">
      <c r="A58" s="1">
        <v>10000885</v>
      </c>
      <c r="H58" s="36"/>
      <c r="I58" s="36"/>
      <c r="J58" s="36"/>
    </row>
    <row r="59" spans="1:10" ht="13">
      <c r="A59" s="1">
        <v>10000889</v>
      </c>
      <c r="H59" s="36"/>
      <c r="I59" s="36"/>
      <c r="J59" s="36"/>
    </row>
    <row r="60" spans="1:10" ht="13">
      <c r="A60" s="1">
        <v>10000758</v>
      </c>
      <c r="H60" s="36"/>
      <c r="I60" s="36"/>
      <c r="J60" s="36"/>
    </row>
    <row r="61" spans="1:10" ht="13">
      <c r="A61" s="1">
        <v>10001629</v>
      </c>
      <c r="H61" s="36"/>
      <c r="I61" s="36"/>
      <c r="J61" s="36"/>
    </row>
    <row r="62" spans="1:10" ht="13">
      <c r="A62" s="1">
        <v>10001628</v>
      </c>
      <c r="H62" s="36"/>
      <c r="I62" s="36"/>
      <c r="J62" s="36"/>
    </row>
    <row r="63" spans="1:10" ht="13">
      <c r="A63" s="1">
        <v>10000913</v>
      </c>
      <c r="H63" s="36"/>
      <c r="I63" s="36"/>
      <c r="J63" s="36"/>
    </row>
    <row r="64" spans="1:10" ht="13">
      <c r="A64" s="1">
        <v>10000895</v>
      </c>
      <c r="H64" s="36"/>
      <c r="I64" s="36"/>
      <c r="J64" s="36"/>
    </row>
    <row r="65" spans="1:10" ht="13">
      <c r="A65" s="1">
        <v>10001627</v>
      </c>
      <c r="H65" s="36"/>
      <c r="I65" s="36"/>
      <c r="J65" s="36"/>
    </row>
    <row r="66" spans="1:10" ht="13">
      <c r="A66" s="1">
        <v>10000928</v>
      </c>
      <c r="H66" s="36"/>
      <c r="I66" s="36"/>
      <c r="J66" s="36"/>
    </row>
    <row r="67" spans="1:10" ht="13">
      <c r="A67" s="1">
        <v>10000885</v>
      </c>
      <c r="H67" s="36"/>
      <c r="I67" s="36"/>
      <c r="J67" s="36"/>
    </row>
    <row r="68" spans="1:10" ht="13">
      <c r="A68" s="1">
        <v>10000771</v>
      </c>
      <c r="H68" s="36"/>
      <c r="I68" s="36"/>
      <c r="J68" s="36"/>
    </row>
    <row r="69" spans="1:10" ht="13">
      <c r="A69" s="1">
        <v>10001627</v>
      </c>
      <c r="H69" s="36"/>
      <c r="I69" s="36"/>
      <c r="J69" s="36"/>
    </row>
    <row r="70" spans="1:10" ht="13">
      <c r="A70" s="1">
        <v>10000758</v>
      </c>
      <c r="H70" s="36"/>
      <c r="I70" s="36"/>
      <c r="J70" s="36"/>
    </row>
    <row r="71" spans="1:10" ht="13">
      <c r="H71" s="36"/>
      <c r="I71" s="36"/>
      <c r="J71" s="36"/>
    </row>
    <row r="72" spans="1:10" ht="13">
      <c r="A72" s="33" t="e">
        <f ca="1">_xludf.textjoin(",",FALSE,A56:A70)</f>
        <v>#NAME?</v>
      </c>
      <c r="H72" s="36"/>
      <c r="I72" s="36"/>
      <c r="J72" s="36"/>
    </row>
    <row r="73" spans="1:10" ht="13">
      <c r="H73" s="36"/>
      <c r="I73" s="36"/>
      <c r="J73" s="36"/>
    </row>
    <row r="74" spans="1:10" ht="13">
      <c r="H74" s="36"/>
      <c r="I74" s="36"/>
      <c r="J74" s="36"/>
    </row>
    <row r="75" spans="1:10" ht="13">
      <c r="H75" s="36"/>
      <c r="I75" s="36"/>
      <c r="J75" s="36"/>
    </row>
    <row r="76" spans="1:10" ht="13">
      <c r="H76" s="36"/>
      <c r="I76" s="36"/>
      <c r="J76" s="36"/>
    </row>
    <row r="77" spans="1:10" ht="13">
      <c r="H77" s="36"/>
      <c r="I77" s="36"/>
      <c r="J77" s="36"/>
    </row>
    <row r="78" spans="1:10" ht="13">
      <c r="H78" s="36"/>
      <c r="I78" s="36"/>
      <c r="J78" s="36"/>
    </row>
    <row r="79" spans="1:10" ht="13">
      <c r="H79" s="36"/>
      <c r="I79" s="36"/>
      <c r="J79" s="36"/>
    </row>
    <row r="80" spans="1:10" ht="13">
      <c r="H80" s="36"/>
      <c r="I80" s="36"/>
      <c r="J80" s="36"/>
    </row>
    <row r="81" spans="8:10" ht="13">
      <c r="H81" s="36"/>
      <c r="I81" s="36"/>
      <c r="J81" s="36"/>
    </row>
    <row r="82" spans="8:10" ht="13">
      <c r="H82" s="36"/>
      <c r="I82" s="36"/>
      <c r="J82" s="36"/>
    </row>
    <row r="83" spans="8:10" ht="13">
      <c r="H83" s="36"/>
      <c r="I83" s="36"/>
      <c r="J83" s="36"/>
    </row>
    <row r="84" spans="8:10" ht="13">
      <c r="H84" s="36"/>
      <c r="I84" s="36"/>
      <c r="J84" s="36"/>
    </row>
    <row r="85" spans="8:10" ht="13">
      <c r="H85" s="36"/>
      <c r="I85" s="36"/>
      <c r="J85" s="36"/>
    </row>
    <row r="86" spans="8:10" ht="13">
      <c r="H86" s="36"/>
      <c r="I86" s="36"/>
      <c r="J86" s="36"/>
    </row>
    <row r="87" spans="8:10" ht="13">
      <c r="H87" s="36"/>
      <c r="I87" s="36"/>
      <c r="J87" s="36"/>
    </row>
    <row r="88" spans="8:10" ht="13">
      <c r="H88" s="36"/>
      <c r="I88" s="36"/>
      <c r="J88" s="36"/>
    </row>
    <row r="89" spans="8:10" ht="13">
      <c r="H89" s="36"/>
      <c r="I89" s="36"/>
      <c r="J89" s="36"/>
    </row>
    <row r="90" spans="8:10" ht="13">
      <c r="H90" s="36"/>
      <c r="I90" s="36"/>
      <c r="J90" s="36"/>
    </row>
    <row r="91" spans="8:10" ht="13">
      <c r="H91" s="36"/>
      <c r="I91" s="36"/>
      <c r="J91" s="36"/>
    </row>
    <row r="92" spans="8:10" ht="13">
      <c r="H92" s="36"/>
      <c r="I92" s="36"/>
      <c r="J92" s="36"/>
    </row>
    <row r="93" spans="8:10" ht="13">
      <c r="H93" s="36"/>
      <c r="I93" s="36"/>
      <c r="J93" s="36"/>
    </row>
    <row r="94" spans="8:10" ht="13">
      <c r="H94" s="36"/>
      <c r="I94" s="36"/>
      <c r="J94" s="36"/>
    </row>
    <row r="95" spans="8:10" ht="13">
      <c r="H95" s="36"/>
      <c r="I95" s="36"/>
      <c r="J95" s="36"/>
    </row>
    <row r="96" spans="8:10" ht="13">
      <c r="H96" s="36"/>
      <c r="I96" s="36"/>
      <c r="J96" s="36"/>
    </row>
    <row r="97" spans="8:10" ht="13">
      <c r="H97" s="36"/>
      <c r="I97" s="36"/>
      <c r="J97" s="36"/>
    </row>
    <row r="98" spans="8:10" ht="13">
      <c r="H98" s="36"/>
      <c r="I98" s="36"/>
      <c r="J98" s="36"/>
    </row>
    <row r="99" spans="8:10" ht="13">
      <c r="H99" s="36"/>
      <c r="I99" s="36"/>
      <c r="J99" s="36"/>
    </row>
    <row r="100" spans="8:10" ht="13">
      <c r="H100" s="36"/>
      <c r="I100" s="36"/>
      <c r="J100" s="36"/>
    </row>
    <row r="101" spans="8:10" ht="13">
      <c r="H101" s="36"/>
      <c r="I101" s="36"/>
      <c r="J101" s="36"/>
    </row>
    <row r="102" spans="8:10" ht="13">
      <c r="H102" s="36"/>
      <c r="I102" s="36"/>
      <c r="J102" s="36"/>
    </row>
    <row r="103" spans="8:10" ht="13">
      <c r="H103" s="36"/>
      <c r="I103" s="36"/>
      <c r="J103" s="36"/>
    </row>
    <row r="104" spans="8:10" ht="13">
      <c r="H104" s="36"/>
      <c r="I104" s="36"/>
      <c r="J104" s="36"/>
    </row>
    <row r="105" spans="8:10" ht="13">
      <c r="H105" s="36"/>
      <c r="I105" s="36"/>
      <c r="J105" s="36"/>
    </row>
    <row r="106" spans="8:10" ht="13">
      <c r="H106" s="36"/>
      <c r="I106" s="36"/>
      <c r="J106" s="36"/>
    </row>
    <row r="107" spans="8:10" ht="13">
      <c r="H107" s="36"/>
      <c r="I107" s="36"/>
      <c r="J107" s="36"/>
    </row>
    <row r="108" spans="8:10" ht="13">
      <c r="H108" s="36"/>
      <c r="I108" s="36"/>
      <c r="J108" s="36"/>
    </row>
    <row r="109" spans="8:10" ht="13">
      <c r="H109" s="36"/>
      <c r="I109" s="36"/>
      <c r="J109" s="36"/>
    </row>
    <row r="110" spans="8:10" ht="13">
      <c r="H110" s="36"/>
      <c r="I110" s="36"/>
      <c r="J110" s="36"/>
    </row>
    <row r="111" spans="8:10" ht="13">
      <c r="H111" s="36"/>
      <c r="I111" s="36"/>
      <c r="J111" s="36"/>
    </row>
    <row r="112" spans="8:10" ht="13">
      <c r="H112" s="36"/>
      <c r="I112" s="36"/>
      <c r="J112" s="36"/>
    </row>
    <row r="113" spans="8:10" ht="13">
      <c r="H113" s="36"/>
      <c r="I113" s="36"/>
      <c r="J113" s="36"/>
    </row>
    <row r="114" spans="8:10" ht="13">
      <c r="H114" s="36"/>
      <c r="I114" s="36"/>
      <c r="J114" s="36"/>
    </row>
    <row r="115" spans="8:10" ht="13">
      <c r="H115" s="36"/>
      <c r="I115" s="36"/>
      <c r="J115" s="36"/>
    </row>
    <row r="116" spans="8:10" ht="13">
      <c r="H116" s="36"/>
      <c r="I116" s="36"/>
      <c r="J116" s="36"/>
    </row>
    <row r="117" spans="8:10" ht="13">
      <c r="H117" s="36"/>
      <c r="I117" s="36"/>
      <c r="J117" s="36"/>
    </row>
    <row r="118" spans="8:10" ht="13">
      <c r="H118" s="36"/>
      <c r="I118" s="36"/>
      <c r="J118" s="36"/>
    </row>
    <row r="119" spans="8:10" ht="13">
      <c r="H119" s="36"/>
      <c r="I119" s="36"/>
      <c r="J119" s="36"/>
    </row>
    <row r="120" spans="8:10" ht="13">
      <c r="H120" s="36"/>
      <c r="I120" s="36"/>
      <c r="J120" s="36"/>
    </row>
    <row r="121" spans="8:10" ht="13">
      <c r="H121" s="36"/>
      <c r="I121" s="36"/>
      <c r="J121" s="36"/>
    </row>
    <row r="122" spans="8:10" ht="13">
      <c r="H122" s="36"/>
      <c r="I122" s="36"/>
      <c r="J122" s="36"/>
    </row>
    <row r="123" spans="8:10" ht="13">
      <c r="H123" s="36"/>
      <c r="I123" s="36"/>
      <c r="J123" s="36"/>
    </row>
    <row r="124" spans="8:10" ht="13">
      <c r="H124" s="36"/>
      <c r="I124" s="36"/>
      <c r="J124" s="36"/>
    </row>
    <row r="125" spans="8:10" ht="13">
      <c r="H125" s="36"/>
      <c r="I125" s="36"/>
      <c r="J125" s="36"/>
    </row>
    <row r="126" spans="8:10" ht="13">
      <c r="H126" s="36"/>
      <c r="I126" s="36"/>
      <c r="J126" s="36"/>
    </row>
    <row r="127" spans="8:10" ht="13">
      <c r="H127" s="36"/>
      <c r="I127" s="36"/>
      <c r="J127" s="36"/>
    </row>
    <row r="128" spans="8:10" ht="13">
      <c r="H128" s="36"/>
      <c r="I128" s="36"/>
      <c r="J128" s="36"/>
    </row>
    <row r="129" spans="8:10" ht="13">
      <c r="H129" s="36"/>
      <c r="I129" s="36"/>
      <c r="J129" s="36"/>
    </row>
    <row r="130" spans="8:10" ht="13">
      <c r="H130" s="36"/>
      <c r="I130" s="36"/>
      <c r="J130" s="36"/>
    </row>
    <row r="131" spans="8:10" ht="13">
      <c r="H131" s="36"/>
      <c r="I131" s="36"/>
      <c r="J131" s="36"/>
    </row>
    <row r="132" spans="8:10" ht="13">
      <c r="H132" s="36"/>
      <c r="I132" s="36"/>
      <c r="J132" s="36"/>
    </row>
    <row r="133" spans="8:10" ht="13">
      <c r="H133" s="36"/>
      <c r="I133" s="36"/>
      <c r="J133" s="36"/>
    </row>
    <row r="134" spans="8:10" ht="13">
      <c r="H134" s="36"/>
      <c r="I134" s="36"/>
      <c r="J134" s="36"/>
    </row>
    <row r="135" spans="8:10" ht="13">
      <c r="H135" s="36"/>
      <c r="I135" s="36"/>
      <c r="J135" s="36"/>
    </row>
    <row r="136" spans="8:10" ht="13">
      <c r="H136" s="36"/>
      <c r="I136" s="36"/>
      <c r="J136" s="36"/>
    </row>
    <row r="137" spans="8:10" ht="13">
      <c r="H137" s="36"/>
      <c r="I137" s="36"/>
      <c r="J137" s="36"/>
    </row>
    <row r="138" spans="8:10" ht="13">
      <c r="H138" s="36"/>
      <c r="I138" s="36"/>
      <c r="J138" s="36"/>
    </row>
    <row r="139" spans="8:10" ht="13">
      <c r="H139" s="36"/>
      <c r="I139" s="36"/>
      <c r="J139" s="36"/>
    </row>
    <row r="140" spans="8:10" ht="13">
      <c r="H140" s="36"/>
      <c r="I140" s="36"/>
      <c r="J140" s="36"/>
    </row>
    <row r="141" spans="8:10" ht="13">
      <c r="H141" s="36"/>
      <c r="I141" s="36"/>
      <c r="J141" s="36"/>
    </row>
    <row r="142" spans="8:10" ht="13">
      <c r="H142" s="36"/>
      <c r="I142" s="36"/>
      <c r="J142" s="36"/>
    </row>
    <row r="143" spans="8:10" ht="13">
      <c r="H143" s="36"/>
      <c r="I143" s="36"/>
      <c r="J143" s="36"/>
    </row>
    <row r="144" spans="8:10" ht="13">
      <c r="H144" s="36"/>
      <c r="I144" s="36"/>
      <c r="J144" s="36"/>
    </row>
    <row r="145" spans="8:10" ht="13">
      <c r="H145" s="36"/>
      <c r="I145" s="36"/>
      <c r="J145" s="36"/>
    </row>
    <row r="146" spans="8:10" ht="13">
      <c r="H146" s="36"/>
      <c r="I146" s="36"/>
      <c r="J146" s="36"/>
    </row>
    <row r="147" spans="8:10" ht="13">
      <c r="H147" s="36"/>
      <c r="I147" s="36"/>
      <c r="J147" s="36"/>
    </row>
    <row r="148" spans="8:10" ht="13">
      <c r="H148" s="36"/>
      <c r="I148" s="36"/>
      <c r="J148" s="36"/>
    </row>
    <row r="149" spans="8:10" ht="13">
      <c r="H149" s="36"/>
      <c r="I149" s="36"/>
      <c r="J149" s="36"/>
    </row>
    <row r="150" spans="8:10" ht="13">
      <c r="H150" s="36"/>
      <c r="I150" s="36"/>
      <c r="J150" s="36"/>
    </row>
    <row r="151" spans="8:10" ht="13">
      <c r="H151" s="36"/>
      <c r="I151" s="36"/>
      <c r="J151" s="36"/>
    </row>
    <row r="152" spans="8:10" ht="13">
      <c r="H152" s="36"/>
      <c r="I152" s="36"/>
      <c r="J152" s="36"/>
    </row>
    <row r="153" spans="8:10" ht="13">
      <c r="H153" s="36"/>
      <c r="I153" s="36"/>
      <c r="J153" s="36"/>
    </row>
    <row r="154" spans="8:10" ht="13">
      <c r="H154" s="36"/>
      <c r="I154" s="36"/>
      <c r="J154" s="36"/>
    </row>
    <row r="155" spans="8:10" ht="13">
      <c r="H155" s="36"/>
      <c r="I155" s="36"/>
      <c r="J155" s="36"/>
    </row>
    <row r="156" spans="8:10" ht="13">
      <c r="H156" s="36"/>
      <c r="I156" s="36"/>
      <c r="J156" s="36"/>
    </row>
    <row r="157" spans="8:10" ht="13">
      <c r="H157" s="36"/>
      <c r="I157" s="36"/>
      <c r="J157" s="36"/>
    </row>
    <row r="158" spans="8:10" ht="13">
      <c r="H158" s="36"/>
      <c r="I158" s="36"/>
      <c r="J158" s="36"/>
    </row>
    <row r="159" spans="8:10" ht="13">
      <c r="H159" s="36"/>
      <c r="I159" s="36"/>
      <c r="J159" s="36"/>
    </row>
    <row r="160" spans="8:10" ht="13">
      <c r="H160" s="36"/>
      <c r="I160" s="36"/>
      <c r="J160" s="36"/>
    </row>
    <row r="161" spans="8:10" ht="13">
      <c r="H161" s="36"/>
      <c r="I161" s="36"/>
      <c r="J161" s="36"/>
    </row>
    <row r="162" spans="8:10" ht="13">
      <c r="H162" s="36"/>
      <c r="I162" s="36"/>
      <c r="J162" s="36"/>
    </row>
    <row r="163" spans="8:10" ht="13">
      <c r="H163" s="36"/>
      <c r="I163" s="36"/>
      <c r="J163" s="36"/>
    </row>
    <row r="164" spans="8:10" ht="13">
      <c r="H164" s="36"/>
      <c r="I164" s="36"/>
      <c r="J164" s="36"/>
    </row>
    <row r="165" spans="8:10" ht="13">
      <c r="H165" s="36"/>
      <c r="I165" s="36"/>
      <c r="J165" s="36"/>
    </row>
    <row r="166" spans="8:10" ht="13">
      <c r="H166" s="36"/>
      <c r="I166" s="36"/>
      <c r="J166" s="36"/>
    </row>
    <row r="167" spans="8:10" ht="13">
      <c r="H167" s="36"/>
      <c r="I167" s="36"/>
      <c r="J167" s="36"/>
    </row>
    <row r="168" spans="8:10" ht="13">
      <c r="H168" s="36"/>
      <c r="I168" s="36"/>
      <c r="J168" s="36"/>
    </row>
    <row r="169" spans="8:10" ht="13">
      <c r="H169" s="36"/>
      <c r="I169" s="36"/>
      <c r="J169" s="36"/>
    </row>
    <row r="170" spans="8:10" ht="13">
      <c r="H170" s="36"/>
      <c r="I170" s="36"/>
      <c r="J170" s="36"/>
    </row>
    <row r="171" spans="8:10" ht="13">
      <c r="H171" s="36"/>
      <c r="I171" s="36"/>
      <c r="J171" s="36"/>
    </row>
    <row r="172" spans="8:10" ht="13">
      <c r="H172" s="36"/>
      <c r="I172" s="36"/>
      <c r="J172" s="36"/>
    </row>
    <row r="173" spans="8:10" ht="13">
      <c r="H173" s="36"/>
      <c r="I173" s="36"/>
      <c r="J173" s="36"/>
    </row>
    <row r="174" spans="8:10" ht="13">
      <c r="H174" s="36"/>
      <c r="I174" s="36"/>
      <c r="J174" s="36"/>
    </row>
    <row r="175" spans="8:10" ht="13">
      <c r="H175" s="36"/>
      <c r="I175" s="36"/>
      <c r="J175" s="36"/>
    </row>
    <row r="176" spans="8:10" ht="13">
      <c r="H176" s="36"/>
      <c r="I176" s="36"/>
      <c r="J176" s="36"/>
    </row>
    <row r="177" spans="8:10" ht="13">
      <c r="H177" s="36"/>
      <c r="I177" s="36"/>
      <c r="J177" s="36"/>
    </row>
    <row r="178" spans="8:10" ht="13">
      <c r="H178" s="36"/>
      <c r="I178" s="36"/>
      <c r="J178" s="36"/>
    </row>
    <row r="179" spans="8:10" ht="13">
      <c r="H179" s="36"/>
      <c r="I179" s="36"/>
      <c r="J179" s="36"/>
    </row>
    <row r="180" spans="8:10" ht="13">
      <c r="H180" s="36"/>
      <c r="I180" s="36"/>
      <c r="J180" s="36"/>
    </row>
    <row r="181" spans="8:10" ht="13">
      <c r="H181" s="36"/>
      <c r="I181" s="36"/>
      <c r="J181" s="36"/>
    </row>
    <row r="182" spans="8:10" ht="13">
      <c r="H182" s="36"/>
      <c r="I182" s="36"/>
      <c r="J182" s="36"/>
    </row>
    <row r="183" spans="8:10" ht="13">
      <c r="H183" s="36"/>
      <c r="I183" s="36"/>
      <c r="J183" s="36"/>
    </row>
    <row r="184" spans="8:10" ht="13">
      <c r="H184" s="36"/>
      <c r="I184" s="36"/>
      <c r="J184" s="36"/>
    </row>
    <row r="185" spans="8:10" ht="13">
      <c r="H185" s="36"/>
      <c r="I185" s="36"/>
      <c r="J185" s="36"/>
    </row>
    <row r="186" spans="8:10" ht="13">
      <c r="H186" s="36"/>
      <c r="I186" s="36"/>
      <c r="J186" s="36"/>
    </row>
    <row r="187" spans="8:10" ht="13">
      <c r="H187" s="36"/>
      <c r="I187" s="36"/>
      <c r="J187" s="36"/>
    </row>
    <row r="188" spans="8:10" ht="13">
      <c r="H188" s="36"/>
      <c r="I188" s="36"/>
      <c r="J188" s="36"/>
    </row>
    <row r="189" spans="8:10" ht="13">
      <c r="H189" s="36"/>
      <c r="I189" s="36"/>
      <c r="J189" s="36"/>
    </row>
    <row r="190" spans="8:10" ht="13">
      <c r="H190" s="36"/>
      <c r="I190" s="36"/>
      <c r="J190" s="36"/>
    </row>
    <row r="191" spans="8:10" ht="13">
      <c r="H191" s="36"/>
      <c r="I191" s="36"/>
      <c r="J191" s="36"/>
    </row>
    <row r="192" spans="8:10" ht="13">
      <c r="H192" s="36"/>
      <c r="I192" s="36"/>
      <c r="J192" s="36"/>
    </row>
    <row r="193" spans="8:10" ht="13">
      <c r="H193" s="36"/>
      <c r="I193" s="36"/>
      <c r="J193" s="36"/>
    </row>
    <row r="194" spans="8:10" ht="13">
      <c r="H194" s="36"/>
      <c r="I194" s="36"/>
      <c r="J194" s="36"/>
    </row>
    <row r="195" spans="8:10" ht="13">
      <c r="H195" s="36"/>
      <c r="I195" s="36"/>
      <c r="J195" s="36"/>
    </row>
    <row r="196" spans="8:10" ht="13">
      <c r="H196" s="36"/>
      <c r="I196" s="36"/>
      <c r="J196" s="36"/>
    </row>
    <row r="197" spans="8:10" ht="13">
      <c r="H197" s="36"/>
      <c r="I197" s="36"/>
      <c r="J197" s="36"/>
    </row>
    <row r="198" spans="8:10" ht="13">
      <c r="H198" s="36"/>
      <c r="I198" s="36"/>
      <c r="J198" s="36"/>
    </row>
    <row r="199" spans="8:10" ht="13">
      <c r="H199" s="36"/>
      <c r="I199" s="36"/>
      <c r="J199" s="36"/>
    </row>
    <row r="200" spans="8:10" ht="13">
      <c r="H200" s="36"/>
      <c r="I200" s="36"/>
      <c r="J200" s="36"/>
    </row>
    <row r="201" spans="8:10" ht="13">
      <c r="H201" s="36"/>
      <c r="I201" s="36"/>
      <c r="J201" s="36"/>
    </row>
    <row r="202" spans="8:10" ht="13">
      <c r="H202" s="36"/>
      <c r="I202" s="36"/>
      <c r="J202" s="36"/>
    </row>
    <row r="203" spans="8:10" ht="13">
      <c r="H203" s="36"/>
      <c r="I203" s="36"/>
      <c r="J203" s="36"/>
    </row>
    <row r="204" spans="8:10" ht="13">
      <c r="H204" s="36"/>
      <c r="I204" s="36"/>
      <c r="J204" s="36"/>
    </row>
    <row r="205" spans="8:10" ht="13">
      <c r="H205" s="36"/>
      <c r="I205" s="36"/>
      <c r="J205" s="36"/>
    </row>
    <row r="206" spans="8:10" ht="13">
      <c r="H206" s="36"/>
      <c r="I206" s="36"/>
      <c r="J206" s="36"/>
    </row>
    <row r="207" spans="8:10" ht="13">
      <c r="H207" s="36"/>
      <c r="I207" s="36"/>
      <c r="J207" s="36"/>
    </row>
    <row r="208" spans="8:10" ht="13">
      <c r="H208" s="36"/>
      <c r="I208" s="36"/>
      <c r="J208" s="36"/>
    </row>
    <row r="209" spans="8:10" ht="13">
      <c r="H209" s="36"/>
      <c r="I209" s="36"/>
      <c r="J209" s="36"/>
    </row>
    <row r="210" spans="8:10" ht="13">
      <c r="H210" s="36"/>
      <c r="I210" s="36"/>
      <c r="J210" s="36"/>
    </row>
    <row r="211" spans="8:10" ht="13">
      <c r="H211" s="36"/>
      <c r="I211" s="36"/>
      <c r="J211" s="36"/>
    </row>
    <row r="212" spans="8:10" ht="13">
      <c r="H212" s="36"/>
      <c r="I212" s="36"/>
      <c r="J212" s="36"/>
    </row>
    <row r="213" spans="8:10" ht="13">
      <c r="H213" s="36"/>
      <c r="I213" s="36"/>
      <c r="J213" s="36"/>
    </row>
    <row r="214" spans="8:10" ht="13">
      <c r="H214" s="36"/>
      <c r="I214" s="36"/>
      <c r="J214" s="36"/>
    </row>
    <row r="215" spans="8:10" ht="13">
      <c r="H215" s="36"/>
      <c r="I215" s="36"/>
      <c r="J215" s="36"/>
    </row>
    <row r="216" spans="8:10" ht="13">
      <c r="H216" s="36"/>
      <c r="I216" s="36"/>
      <c r="J216" s="36"/>
    </row>
    <row r="217" spans="8:10" ht="13">
      <c r="H217" s="36"/>
      <c r="I217" s="36"/>
      <c r="J217" s="36"/>
    </row>
    <row r="218" spans="8:10" ht="13">
      <c r="H218" s="36"/>
      <c r="I218" s="36"/>
      <c r="J218" s="36"/>
    </row>
    <row r="219" spans="8:10" ht="13">
      <c r="H219" s="36"/>
      <c r="I219" s="36"/>
      <c r="J219" s="36"/>
    </row>
    <row r="220" spans="8:10" ht="13">
      <c r="H220" s="36"/>
      <c r="I220" s="36"/>
      <c r="J220" s="36"/>
    </row>
    <row r="221" spans="8:10" ht="13">
      <c r="H221" s="36"/>
      <c r="I221" s="36"/>
      <c r="J221" s="36"/>
    </row>
    <row r="222" spans="8:10" ht="13">
      <c r="H222" s="36"/>
      <c r="I222" s="36"/>
      <c r="J222" s="36"/>
    </row>
    <row r="223" spans="8:10" ht="13">
      <c r="H223" s="36"/>
      <c r="I223" s="36"/>
      <c r="J223" s="36"/>
    </row>
    <row r="224" spans="8:10" ht="13">
      <c r="H224" s="36"/>
      <c r="I224" s="36"/>
      <c r="J224" s="36"/>
    </row>
    <row r="225" spans="8:10" ht="13">
      <c r="H225" s="36"/>
      <c r="I225" s="36"/>
      <c r="J225" s="36"/>
    </row>
    <row r="226" spans="8:10" ht="13">
      <c r="H226" s="36"/>
      <c r="I226" s="36"/>
      <c r="J226" s="36"/>
    </row>
    <row r="227" spans="8:10" ht="13">
      <c r="H227" s="36"/>
      <c r="I227" s="36"/>
      <c r="J227" s="36"/>
    </row>
    <row r="228" spans="8:10" ht="13">
      <c r="H228" s="36"/>
      <c r="I228" s="36"/>
      <c r="J228" s="36"/>
    </row>
    <row r="229" spans="8:10" ht="13">
      <c r="H229" s="36"/>
      <c r="I229" s="36"/>
      <c r="J229" s="36"/>
    </row>
    <row r="230" spans="8:10" ht="13">
      <c r="H230" s="36"/>
      <c r="I230" s="36"/>
      <c r="J230" s="36"/>
    </row>
    <row r="231" spans="8:10" ht="13">
      <c r="H231" s="36"/>
      <c r="I231" s="36"/>
      <c r="J231" s="36"/>
    </row>
    <row r="232" spans="8:10" ht="13">
      <c r="H232" s="36"/>
      <c r="I232" s="36"/>
      <c r="J232" s="36"/>
    </row>
    <row r="233" spans="8:10" ht="13">
      <c r="H233" s="36"/>
      <c r="I233" s="36"/>
      <c r="J233" s="36"/>
    </row>
    <row r="234" spans="8:10" ht="13">
      <c r="H234" s="36"/>
      <c r="I234" s="36"/>
      <c r="J234" s="36"/>
    </row>
    <row r="235" spans="8:10" ht="13">
      <c r="H235" s="36"/>
      <c r="I235" s="36"/>
      <c r="J235" s="36"/>
    </row>
    <row r="236" spans="8:10" ht="13">
      <c r="H236" s="36"/>
      <c r="I236" s="36"/>
      <c r="J236" s="36"/>
    </row>
    <row r="237" spans="8:10" ht="13">
      <c r="H237" s="36"/>
      <c r="I237" s="36"/>
      <c r="J237" s="36"/>
    </row>
    <row r="238" spans="8:10" ht="13">
      <c r="H238" s="36"/>
      <c r="I238" s="36"/>
      <c r="J238" s="36"/>
    </row>
    <row r="239" spans="8:10" ht="13">
      <c r="H239" s="36"/>
      <c r="I239" s="36"/>
      <c r="J239" s="36"/>
    </row>
    <row r="240" spans="8:10" ht="13">
      <c r="H240" s="36"/>
      <c r="I240" s="36"/>
      <c r="J240" s="36"/>
    </row>
    <row r="241" spans="8:10" ht="13">
      <c r="H241" s="36"/>
      <c r="I241" s="36"/>
      <c r="J241" s="36"/>
    </row>
    <row r="242" spans="8:10" ht="13">
      <c r="H242" s="36"/>
      <c r="I242" s="36"/>
      <c r="J242" s="36"/>
    </row>
    <row r="243" spans="8:10" ht="13">
      <c r="H243" s="36"/>
      <c r="I243" s="36"/>
      <c r="J243" s="36"/>
    </row>
    <row r="244" spans="8:10" ht="13">
      <c r="H244" s="36"/>
      <c r="I244" s="36"/>
      <c r="J244" s="36"/>
    </row>
    <row r="245" spans="8:10" ht="13">
      <c r="H245" s="36"/>
      <c r="I245" s="36"/>
      <c r="J245" s="36"/>
    </row>
    <row r="246" spans="8:10" ht="13">
      <c r="H246" s="36"/>
      <c r="I246" s="36"/>
      <c r="J246" s="36"/>
    </row>
    <row r="247" spans="8:10" ht="13">
      <c r="H247" s="36"/>
      <c r="I247" s="36"/>
      <c r="J247" s="36"/>
    </row>
    <row r="248" spans="8:10" ht="13">
      <c r="H248" s="36"/>
      <c r="I248" s="36"/>
      <c r="J248" s="36"/>
    </row>
    <row r="249" spans="8:10" ht="13">
      <c r="H249" s="36"/>
      <c r="I249" s="36"/>
      <c r="J249" s="36"/>
    </row>
    <row r="250" spans="8:10" ht="13">
      <c r="H250" s="36"/>
      <c r="I250" s="36"/>
      <c r="J250" s="36"/>
    </row>
    <row r="251" spans="8:10" ht="13">
      <c r="H251" s="36"/>
      <c r="I251" s="36"/>
      <c r="J251" s="36"/>
    </row>
    <row r="252" spans="8:10" ht="13">
      <c r="H252" s="36"/>
      <c r="I252" s="36"/>
      <c r="J252" s="36"/>
    </row>
    <row r="253" spans="8:10" ht="13">
      <c r="H253" s="36"/>
      <c r="I253" s="36"/>
      <c r="J253" s="36"/>
    </row>
    <row r="254" spans="8:10" ht="13">
      <c r="H254" s="36"/>
      <c r="I254" s="36"/>
      <c r="J254" s="36"/>
    </row>
    <row r="255" spans="8:10" ht="13">
      <c r="H255" s="36"/>
      <c r="I255" s="36"/>
      <c r="J255" s="36"/>
    </row>
    <row r="256" spans="8:10" ht="13">
      <c r="H256" s="36"/>
      <c r="I256" s="36"/>
      <c r="J256" s="36"/>
    </row>
    <row r="257" spans="8:10" ht="13">
      <c r="H257" s="36"/>
      <c r="I257" s="36"/>
      <c r="J257" s="36"/>
    </row>
    <row r="258" spans="8:10" ht="13">
      <c r="H258" s="36"/>
      <c r="I258" s="36"/>
      <c r="J258" s="36"/>
    </row>
    <row r="259" spans="8:10" ht="13">
      <c r="H259" s="36"/>
      <c r="I259" s="36"/>
      <c r="J259" s="36"/>
    </row>
    <row r="260" spans="8:10" ht="13">
      <c r="H260" s="36"/>
      <c r="I260" s="36"/>
      <c r="J260" s="36"/>
    </row>
    <row r="261" spans="8:10" ht="13">
      <c r="H261" s="36"/>
      <c r="I261" s="36"/>
      <c r="J261" s="36"/>
    </row>
    <row r="262" spans="8:10" ht="13">
      <c r="H262" s="36"/>
      <c r="I262" s="36"/>
      <c r="J262" s="36"/>
    </row>
    <row r="263" spans="8:10" ht="13">
      <c r="H263" s="36"/>
      <c r="I263" s="36"/>
      <c r="J263" s="36"/>
    </row>
    <row r="264" spans="8:10" ht="13">
      <c r="H264" s="36"/>
      <c r="I264" s="36"/>
      <c r="J264" s="36"/>
    </row>
    <row r="265" spans="8:10" ht="13">
      <c r="H265" s="36"/>
      <c r="I265" s="36"/>
      <c r="J265" s="36"/>
    </row>
    <row r="266" spans="8:10" ht="13">
      <c r="H266" s="36"/>
      <c r="I266" s="36"/>
      <c r="J266" s="36"/>
    </row>
    <row r="267" spans="8:10" ht="13">
      <c r="H267" s="36"/>
      <c r="I267" s="36"/>
      <c r="J267" s="36"/>
    </row>
    <row r="268" spans="8:10" ht="13">
      <c r="H268" s="36"/>
      <c r="I268" s="36"/>
      <c r="J268" s="36"/>
    </row>
    <row r="269" spans="8:10" ht="13">
      <c r="H269" s="36"/>
      <c r="I269" s="36"/>
      <c r="J269" s="36"/>
    </row>
    <row r="270" spans="8:10" ht="13">
      <c r="H270" s="36"/>
      <c r="I270" s="36"/>
      <c r="J270" s="36"/>
    </row>
    <row r="271" spans="8:10" ht="13">
      <c r="H271" s="36"/>
      <c r="I271" s="36"/>
      <c r="J271" s="36"/>
    </row>
    <row r="272" spans="8:10" ht="13">
      <c r="H272" s="36"/>
      <c r="I272" s="36"/>
      <c r="J272" s="36"/>
    </row>
    <row r="273" spans="8:10" ht="13">
      <c r="H273" s="36"/>
      <c r="I273" s="36"/>
      <c r="J273" s="36"/>
    </row>
    <row r="274" spans="8:10" ht="13">
      <c r="H274" s="36"/>
      <c r="I274" s="36"/>
      <c r="J274" s="36"/>
    </row>
    <row r="275" spans="8:10" ht="13">
      <c r="H275" s="36"/>
      <c r="I275" s="36"/>
      <c r="J275" s="36"/>
    </row>
    <row r="276" spans="8:10" ht="13">
      <c r="H276" s="36"/>
      <c r="I276" s="36"/>
      <c r="J276" s="36"/>
    </row>
    <row r="277" spans="8:10" ht="13">
      <c r="H277" s="36"/>
      <c r="I277" s="36"/>
      <c r="J277" s="36"/>
    </row>
    <row r="278" spans="8:10" ht="13">
      <c r="H278" s="36"/>
      <c r="I278" s="36"/>
      <c r="J278" s="36"/>
    </row>
    <row r="279" spans="8:10" ht="13">
      <c r="H279" s="36"/>
      <c r="I279" s="36"/>
      <c r="J279" s="36"/>
    </row>
    <row r="280" spans="8:10" ht="13">
      <c r="H280" s="36"/>
      <c r="I280" s="36"/>
      <c r="J280" s="36"/>
    </row>
    <row r="281" spans="8:10" ht="13">
      <c r="H281" s="36"/>
      <c r="I281" s="36"/>
      <c r="J281" s="36"/>
    </row>
    <row r="282" spans="8:10" ht="13">
      <c r="H282" s="36"/>
      <c r="I282" s="36"/>
      <c r="J282" s="36"/>
    </row>
    <row r="283" spans="8:10" ht="13">
      <c r="H283" s="36"/>
      <c r="I283" s="36"/>
      <c r="J283" s="36"/>
    </row>
    <row r="284" spans="8:10" ht="13">
      <c r="H284" s="36"/>
      <c r="I284" s="36"/>
      <c r="J284" s="36"/>
    </row>
    <row r="285" spans="8:10" ht="13">
      <c r="H285" s="36"/>
      <c r="I285" s="36"/>
      <c r="J285" s="36"/>
    </row>
    <row r="286" spans="8:10" ht="13">
      <c r="H286" s="36"/>
      <c r="I286" s="36"/>
      <c r="J286" s="36"/>
    </row>
    <row r="287" spans="8:10" ht="13">
      <c r="H287" s="36"/>
      <c r="I287" s="36"/>
      <c r="J287" s="36"/>
    </row>
    <row r="288" spans="8:10" ht="13">
      <c r="H288" s="36"/>
      <c r="I288" s="36"/>
      <c r="J288" s="36"/>
    </row>
    <row r="289" spans="8:10" ht="13">
      <c r="H289" s="36"/>
      <c r="I289" s="36"/>
      <c r="J289" s="36"/>
    </row>
    <row r="290" spans="8:10" ht="13">
      <c r="H290" s="36"/>
      <c r="I290" s="36"/>
      <c r="J290" s="36"/>
    </row>
    <row r="291" spans="8:10" ht="13">
      <c r="H291" s="36"/>
      <c r="I291" s="36"/>
      <c r="J291" s="36"/>
    </row>
    <row r="292" spans="8:10" ht="13">
      <c r="H292" s="36"/>
      <c r="I292" s="36"/>
      <c r="J292" s="36"/>
    </row>
    <row r="293" spans="8:10" ht="13">
      <c r="H293" s="36"/>
      <c r="I293" s="36"/>
      <c r="J293" s="36"/>
    </row>
    <row r="294" spans="8:10" ht="13">
      <c r="H294" s="36"/>
      <c r="I294" s="36"/>
      <c r="J294" s="36"/>
    </row>
    <row r="295" spans="8:10" ht="13">
      <c r="H295" s="36"/>
      <c r="I295" s="36"/>
      <c r="J295" s="36"/>
    </row>
    <row r="296" spans="8:10" ht="13">
      <c r="H296" s="36"/>
      <c r="I296" s="36"/>
      <c r="J296" s="36"/>
    </row>
    <row r="297" spans="8:10" ht="13">
      <c r="H297" s="36"/>
      <c r="I297" s="36"/>
      <c r="J297" s="36"/>
    </row>
    <row r="298" spans="8:10" ht="13">
      <c r="H298" s="36"/>
      <c r="I298" s="36"/>
      <c r="J298" s="36"/>
    </row>
    <row r="299" spans="8:10" ht="13">
      <c r="H299" s="36"/>
      <c r="I299" s="36"/>
      <c r="J299" s="36"/>
    </row>
    <row r="300" spans="8:10" ht="13">
      <c r="H300" s="36"/>
      <c r="I300" s="36"/>
      <c r="J300" s="36"/>
    </row>
    <row r="301" spans="8:10" ht="13">
      <c r="H301" s="36"/>
      <c r="I301" s="36"/>
      <c r="J301" s="36"/>
    </row>
    <row r="302" spans="8:10" ht="13">
      <c r="H302" s="36"/>
      <c r="I302" s="36"/>
      <c r="J302" s="36"/>
    </row>
    <row r="303" spans="8:10" ht="13">
      <c r="H303" s="36"/>
      <c r="I303" s="36"/>
      <c r="J303" s="36"/>
    </row>
    <row r="304" spans="8:10" ht="13">
      <c r="H304" s="36"/>
      <c r="I304" s="36"/>
      <c r="J304" s="36"/>
    </row>
    <row r="305" spans="8:10" ht="13">
      <c r="H305" s="36"/>
      <c r="I305" s="36"/>
      <c r="J305" s="36"/>
    </row>
    <row r="306" spans="8:10" ht="13">
      <c r="H306" s="36"/>
      <c r="I306" s="36"/>
      <c r="J306" s="36"/>
    </row>
    <row r="307" spans="8:10" ht="13">
      <c r="H307" s="36"/>
      <c r="I307" s="36"/>
      <c r="J307" s="36"/>
    </row>
    <row r="308" spans="8:10" ht="13">
      <c r="H308" s="36"/>
      <c r="I308" s="36"/>
      <c r="J308" s="36"/>
    </row>
    <row r="309" spans="8:10" ht="13">
      <c r="H309" s="36"/>
      <c r="I309" s="36"/>
      <c r="J309" s="36"/>
    </row>
    <row r="310" spans="8:10" ht="13">
      <c r="H310" s="36"/>
      <c r="I310" s="36"/>
      <c r="J310" s="36"/>
    </row>
    <row r="311" spans="8:10" ht="13">
      <c r="H311" s="36"/>
      <c r="I311" s="36"/>
      <c r="J311" s="36"/>
    </row>
    <row r="312" spans="8:10" ht="13">
      <c r="H312" s="36"/>
      <c r="I312" s="36"/>
      <c r="J312" s="36"/>
    </row>
    <row r="313" spans="8:10" ht="13">
      <c r="H313" s="36"/>
      <c r="I313" s="36"/>
      <c r="J313" s="36"/>
    </row>
    <row r="314" spans="8:10" ht="13">
      <c r="H314" s="36"/>
      <c r="I314" s="36"/>
      <c r="J314" s="36"/>
    </row>
    <row r="315" spans="8:10" ht="13">
      <c r="H315" s="36"/>
      <c r="I315" s="36"/>
      <c r="J315" s="36"/>
    </row>
    <row r="316" spans="8:10" ht="13">
      <c r="H316" s="36"/>
      <c r="I316" s="36"/>
      <c r="J316" s="36"/>
    </row>
    <row r="317" spans="8:10" ht="13">
      <c r="H317" s="36"/>
      <c r="I317" s="36"/>
      <c r="J317" s="36"/>
    </row>
    <row r="318" spans="8:10" ht="13">
      <c r="H318" s="36"/>
      <c r="I318" s="36"/>
      <c r="J318" s="36"/>
    </row>
    <row r="319" spans="8:10" ht="13">
      <c r="H319" s="36"/>
      <c r="I319" s="36"/>
      <c r="J319" s="36"/>
    </row>
    <row r="320" spans="8:10" ht="13">
      <c r="H320" s="36"/>
      <c r="I320" s="36"/>
      <c r="J320" s="36"/>
    </row>
    <row r="321" spans="8:10" ht="13">
      <c r="H321" s="36"/>
      <c r="I321" s="36"/>
      <c r="J321" s="36"/>
    </row>
    <row r="322" spans="8:10" ht="13">
      <c r="H322" s="36"/>
      <c r="I322" s="36"/>
      <c r="J322" s="36"/>
    </row>
    <row r="323" spans="8:10" ht="13">
      <c r="H323" s="36"/>
      <c r="I323" s="36"/>
      <c r="J323" s="36"/>
    </row>
    <row r="324" spans="8:10" ht="13">
      <c r="H324" s="36"/>
      <c r="I324" s="36"/>
      <c r="J324" s="36"/>
    </row>
    <row r="325" spans="8:10" ht="13">
      <c r="H325" s="36"/>
      <c r="I325" s="36"/>
      <c r="J325" s="36"/>
    </row>
    <row r="326" spans="8:10" ht="13">
      <c r="H326" s="36"/>
      <c r="I326" s="36"/>
      <c r="J326" s="36"/>
    </row>
    <row r="327" spans="8:10" ht="13">
      <c r="H327" s="36"/>
      <c r="I327" s="36"/>
      <c r="J327" s="36"/>
    </row>
    <row r="328" spans="8:10" ht="13">
      <c r="H328" s="36"/>
      <c r="I328" s="36"/>
      <c r="J328" s="36"/>
    </row>
    <row r="329" spans="8:10" ht="13">
      <c r="H329" s="36"/>
      <c r="I329" s="36"/>
      <c r="J329" s="36"/>
    </row>
    <row r="330" spans="8:10" ht="13">
      <c r="H330" s="36"/>
      <c r="I330" s="36"/>
      <c r="J330" s="36"/>
    </row>
    <row r="331" spans="8:10" ht="13">
      <c r="H331" s="36"/>
      <c r="I331" s="36"/>
      <c r="J331" s="36"/>
    </row>
    <row r="332" spans="8:10" ht="13">
      <c r="H332" s="36"/>
      <c r="I332" s="36"/>
      <c r="J332" s="36"/>
    </row>
    <row r="333" spans="8:10" ht="13">
      <c r="H333" s="36"/>
      <c r="I333" s="36"/>
      <c r="J333" s="36"/>
    </row>
    <row r="334" spans="8:10" ht="13">
      <c r="H334" s="36"/>
      <c r="I334" s="36"/>
      <c r="J334" s="36"/>
    </row>
    <row r="335" spans="8:10" ht="13">
      <c r="H335" s="36"/>
      <c r="I335" s="36"/>
      <c r="J335" s="36"/>
    </row>
    <row r="336" spans="8:10" ht="13">
      <c r="H336" s="36"/>
      <c r="I336" s="36"/>
      <c r="J336" s="36"/>
    </row>
    <row r="337" spans="8:10" ht="13">
      <c r="H337" s="36"/>
      <c r="I337" s="36"/>
      <c r="J337" s="36"/>
    </row>
    <row r="338" spans="8:10" ht="13">
      <c r="H338" s="36"/>
      <c r="I338" s="36"/>
      <c r="J338" s="36"/>
    </row>
    <row r="339" spans="8:10" ht="13">
      <c r="H339" s="36"/>
      <c r="I339" s="36"/>
      <c r="J339" s="36"/>
    </row>
    <row r="340" spans="8:10" ht="13">
      <c r="H340" s="36"/>
      <c r="I340" s="36"/>
      <c r="J340" s="36"/>
    </row>
    <row r="341" spans="8:10" ht="13">
      <c r="H341" s="36"/>
      <c r="I341" s="36"/>
      <c r="J341" s="36"/>
    </row>
    <row r="342" spans="8:10" ht="13">
      <c r="H342" s="36"/>
      <c r="I342" s="36"/>
      <c r="J342" s="36"/>
    </row>
    <row r="343" spans="8:10" ht="13">
      <c r="H343" s="36"/>
      <c r="I343" s="36"/>
      <c r="J343" s="36"/>
    </row>
    <row r="344" spans="8:10" ht="13">
      <c r="H344" s="36"/>
      <c r="I344" s="36"/>
      <c r="J344" s="36"/>
    </row>
    <row r="345" spans="8:10" ht="13">
      <c r="H345" s="36"/>
      <c r="I345" s="36"/>
      <c r="J345" s="36"/>
    </row>
    <row r="346" spans="8:10" ht="13">
      <c r="H346" s="36"/>
      <c r="I346" s="36"/>
      <c r="J346" s="36"/>
    </row>
    <row r="347" spans="8:10" ht="13">
      <c r="H347" s="36"/>
      <c r="I347" s="36"/>
      <c r="J347" s="36"/>
    </row>
    <row r="348" spans="8:10" ht="13">
      <c r="H348" s="36"/>
      <c r="I348" s="36"/>
      <c r="J348" s="36"/>
    </row>
    <row r="349" spans="8:10" ht="13">
      <c r="H349" s="36"/>
      <c r="I349" s="36"/>
      <c r="J349" s="36"/>
    </row>
    <row r="350" spans="8:10" ht="13">
      <c r="H350" s="36"/>
      <c r="I350" s="36"/>
      <c r="J350" s="36"/>
    </row>
    <row r="351" spans="8:10" ht="13">
      <c r="H351" s="36"/>
      <c r="I351" s="36"/>
      <c r="J351" s="36"/>
    </row>
    <row r="352" spans="8:10" ht="13">
      <c r="H352" s="36"/>
      <c r="I352" s="36"/>
      <c r="J352" s="36"/>
    </row>
    <row r="353" spans="8:10" ht="13">
      <c r="H353" s="36"/>
      <c r="I353" s="36"/>
      <c r="J353" s="36"/>
    </row>
    <row r="354" spans="8:10" ht="13">
      <c r="H354" s="36"/>
      <c r="I354" s="36"/>
      <c r="J354" s="36"/>
    </row>
    <row r="355" spans="8:10" ht="13">
      <c r="H355" s="36"/>
      <c r="I355" s="36"/>
      <c r="J355" s="36"/>
    </row>
    <row r="356" spans="8:10" ht="13">
      <c r="H356" s="36"/>
      <c r="I356" s="36"/>
      <c r="J356" s="36"/>
    </row>
    <row r="357" spans="8:10" ht="13">
      <c r="H357" s="36"/>
      <c r="I357" s="36"/>
      <c r="J357" s="36"/>
    </row>
    <row r="358" spans="8:10" ht="13">
      <c r="H358" s="36"/>
      <c r="I358" s="36"/>
      <c r="J358" s="36"/>
    </row>
    <row r="359" spans="8:10" ht="13">
      <c r="H359" s="36"/>
      <c r="I359" s="36"/>
      <c r="J359" s="36"/>
    </row>
    <row r="360" spans="8:10" ht="13">
      <c r="H360" s="36"/>
      <c r="I360" s="36"/>
      <c r="J360" s="36"/>
    </row>
    <row r="361" spans="8:10" ht="13">
      <c r="H361" s="36"/>
      <c r="I361" s="36"/>
      <c r="J361" s="36"/>
    </row>
    <row r="362" spans="8:10" ht="13">
      <c r="H362" s="36"/>
      <c r="I362" s="36"/>
      <c r="J362" s="36"/>
    </row>
    <row r="363" spans="8:10" ht="13">
      <c r="H363" s="36"/>
      <c r="I363" s="36"/>
      <c r="J363" s="36"/>
    </row>
    <row r="364" spans="8:10" ht="13">
      <c r="H364" s="36"/>
      <c r="I364" s="36"/>
      <c r="J364" s="36"/>
    </row>
    <row r="365" spans="8:10" ht="13">
      <c r="H365" s="36"/>
      <c r="I365" s="36"/>
      <c r="J365" s="36"/>
    </row>
    <row r="366" spans="8:10" ht="13">
      <c r="H366" s="36"/>
      <c r="I366" s="36"/>
      <c r="J366" s="36"/>
    </row>
    <row r="367" spans="8:10" ht="13">
      <c r="H367" s="36"/>
      <c r="I367" s="36"/>
      <c r="J367" s="36"/>
    </row>
    <row r="368" spans="8:10" ht="13">
      <c r="H368" s="36"/>
      <c r="I368" s="36"/>
      <c r="J368" s="36"/>
    </row>
    <row r="369" spans="8:10" ht="13">
      <c r="H369" s="36"/>
      <c r="I369" s="36"/>
      <c r="J369" s="36"/>
    </row>
    <row r="370" spans="8:10" ht="13">
      <c r="H370" s="36"/>
      <c r="I370" s="36"/>
      <c r="J370" s="36"/>
    </row>
    <row r="371" spans="8:10" ht="13">
      <c r="H371" s="36"/>
      <c r="I371" s="36"/>
      <c r="J371" s="36"/>
    </row>
    <row r="372" spans="8:10" ht="13">
      <c r="H372" s="36"/>
      <c r="I372" s="36"/>
      <c r="J372" s="36"/>
    </row>
    <row r="373" spans="8:10" ht="13">
      <c r="H373" s="36"/>
      <c r="I373" s="36"/>
      <c r="J373" s="36"/>
    </row>
    <row r="374" spans="8:10" ht="13">
      <c r="H374" s="36"/>
      <c r="I374" s="36"/>
      <c r="J374" s="36"/>
    </row>
    <row r="375" spans="8:10" ht="13">
      <c r="H375" s="36"/>
      <c r="I375" s="36"/>
      <c r="J375" s="36"/>
    </row>
    <row r="376" spans="8:10" ht="13">
      <c r="H376" s="36"/>
      <c r="I376" s="36"/>
      <c r="J376" s="36"/>
    </row>
    <row r="377" spans="8:10" ht="13">
      <c r="H377" s="36"/>
      <c r="I377" s="36"/>
      <c r="J377" s="36"/>
    </row>
    <row r="378" spans="8:10" ht="13">
      <c r="H378" s="36"/>
      <c r="I378" s="36"/>
      <c r="J378" s="36"/>
    </row>
    <row r="379" spans="8:10" ht="13">
      <c r="H379" s="36"/>
      <c r="I379" s="36"/>
      <c r="J379" s="36"/>
    </row>
    <row r="380" spans="8:10" ht="13">
      <c r="H380" s="36"/>
      <c r="I380" s="36"/>
      <c r="J380" s="36"/>
    </row>
    <row r="381" spans="8:10" ht="13">
      <c r="H381" s="36"/>
      <c r="I381" s="36"/>
      <c r="J381" s="36"/>
    </row>
    <row r="382" spans="8:10" ht="13">
      <c r="H382" s="36"/>
      <c r="I382" s="36"/>
      <c r="J382" s="36"/>
    </row>
    <row r="383" spans="8:10" ht="13">
      <c r="H383" s="36"/>
      <c r="I383" s="36"/>
      <c r="J383" s="36"/>
    </row>
    <row r="384" spans="8:10" ht="13">
      <c r="H384" s="36"/>
      <c r="I384" s="36"/>
      <c r="J384" s="36"/>
    </row>
    <row r="385" spans="8:10" ht="13">
      <c r="H385" s="36"/>
      <c r="I385" s="36"/>
      <c r="J385" s="36"/>
    </row>
    <row r="386" spans="8:10" ht="13">
      <c r="H386" s="36"/>
      <c r="I386" s="36"/>
      <c r="J386" s="36"/>
    </row>
    <row r="387" spans="8:10" ht="13">
      <c r="H387" s="36"/>
      <c r="I387" s="36"/>
      <c r="J387" s="36"/>
    </row>
    <row r="388" spans="8:10" ht="13">
      <c r="H388" s="36"/>
      <c r="I388" s="36"/>
      <c r="J388" s="36"/>
    </row>
    <row r="389" spans="8:10" ht="13">
      <c r="H389" s="36"/>
      <c r="I389" s="36"/>
      <c r="J389" s="36"/>
    </row>
    <row r="390" spans="8:10" ht="13">
      <c r="H390" s="36"/>
      <c r="I390" s="36"/>
      <c r="J390" s="36"/>
    </row>
    <row r="391" spans="8:10" ht="13">
      <c r="H391" s="36"/>
      <c r="I391" s="36"/>
      <c r="J391" s="36"/>
    </row>
    <row r="392" spans="8:10" ht="13">
      <c r="H392" s="36"/>
      <c r="I392" s="36"/>
      <c r="J392" s="36"/>
    </row>
    <row r="393" spans="8:10" ht="13">
      <c r="H393" s="36"/>
      <c r="I393" s="36"/>
      <c r="J393" s="36"/>
    </row>
    <row r="394" spans="8:10" ht="13">
      <c r="H394" s="36"/>
      <c r="I394" s="36"/>
      <c r="J394" s="36"/>
    </row>
    <row r="395" spans="8:10" ht="13">
      <c r="H395" s="36"/>
      <c r="I395" s="36"/>
      <c r="J395" s="36"/>
    </row>
    <row r="396" spans="8:10" ht="13">
      <c r="H396" s="36"/>
      <c r="I396" s="36"/>
      <c r="J396" s="36"/>
    </row>
    <row r="397" spans="8:10" ht="13">
      <c r="H397" s="36"/>
      <c r="I397" s="36"/>
      <c r="J397" s="36"/>
    </row>
    <row r="398" spans="8:10" ht="13">
      <c r="H398" s="36"/>
      <c r="I398" s="36"/>
      <c r="J398" s="36"/>
    </row>
    <row r="399" spans="8:10" ht="13">
      <c r="H399" s="36"/>
      <c r="I399" s="36"/>
      <c r="J399" s="36"/>
    </row>
    <row r="400" spans="8:10" ht="13">
      <c r="H400" s="36"/>
      <c r="I400" s="36"/>
      <c r="J400" s="36"/>
    </row>
    <row r="401" spans="8:10" ht="13">
      <c r="H401" s="36"/>
      <c r="I401" s="36"/>
      <c r="J401" s="36"/>
    </row>
    <row r="402" spans="8:10" ht="13">
      <c r="H402" s="36"/>
      <c r="I402" s="36"/>
      <c r="J402" s="36"/>
    </row>
    <row r="403" spans="8:10" ht="13">
      <c r="H403" s="36"/>
      <c r="I403" s="36"/>
      <c r="J403" s="36"/>
    </row>
    <row r="404" spans="8:10" ht="13">
      <c r="H404" s="36"/>
      <c r="I404" s="36"/>
      <c r="J404" s="36"/>
    </row>
    <row r="405" spans="8:10" ht="13">
      <c r="H405" s="36"/>
      <c r="I405" s="36"/>
      <c r="J405" s="36"/>
    </row>
    <row r="406" spans="8:10" ht="13">
      <c r="H406" s="36"/>
      <c r="I406" s="36"/>
      <c r="J406" s="36"/>
    </row>
    <row r="407" spans="8:10" ht="13">
      <c r="H407" s="36"/>
      <c r="I407" s="36"/>
      <c r="J407" s="36"/>
    </row>
    <row r="408" spans="8:10" ht="13">
      <c r="H408" s="36"/>
      <c r="I408" s="36"/>
      <c r="J408" s="36"/>
    </row>
    <row r="409" spans="8:10" ht="13">
      <c r="H409" s="36"/>
      <c r="I409" s="36"/>
      <c r="J409" s="36"/>
    </row>
    <row r="410" spans="8:10" ht="13">
      <c r="H410" s="36"/>
      <c r="I410" s="36"/>
      <c r="J410" s="36"/>
    </row>
    <row r="411" spans="8:10" ht="13">
      <c r="H411" s="36"/>
      <c r="I411" s="36"/>
      <c r="J411" s="36"/>
    </row>
    <row r="412" spans="8:10" ht="13">
      <c r="H412" s="36"/>
      <c r="I412" s="36"/>
      <c r="J412" s="36"/>
    </row>
    <row r="413" spans="8:10" ht="13">
      <c r="H413" s="36"/>
      <c r="I413" s="36"/>
      <c r="J413" s="36"/>
    </row>
    <row r="414" spans="8:10" ht="13">
      <c r="H414" s="36"/>
      <c r="I414" s="36"/>
      <c r="J414" s="36"/>
    </row>
    <row r="415" spans="8:10" ht="13">
      <c r="H415" s="36"/>
      <c r="I415" s="36"/>
      <c r="J415" s="36"/>
    </row>
    <row r="416" spans="8:10" ht="13">
      <c r="H416" s="36"/>
      <c r="I416" s="36"/>
      <c r="J416" s="36"/>
    </row>
    <row r="417" spans="8:10" ht="13">
      <c r="H417" s="36"/>
      <c r="I417" s="36"/>
      <c r="J417" s="36"/>
    </row>
    <row r="418" spans="8:10" ht="13">
      <c r="H418" s="36"/>
      <c r="I418" s="36"/>
      <c r="J418" s="36"/>
    </row>
    <row r="419" spans="8:10" ht="13">
      <c r="H419" s="36"/>
      <c r="I419" s="36"/>
      <c r="J419" s="36"/>
    </row>
    <row r="420" spans="8:10" ht="13">
      <c r="H420" s="36"/>
      <c r="I420" s="36"/>
      <c r="J420" s="36"/>
    </row>
    <row r="421" spans="8:10" ht="13">
      <c r="H421" s="36"/>
      <c r="I421" s="36"/>
      <c r="J421" s="36"/>
    </row>
    <row r="422" spans="8:10" ht="13">
      <c r="H422" s="36"/>
      <c r="I422" s="36"/>
      <c r="J422" s="36"/>
    </row>
    <row r="423" spans="8:10" ht="13">
      <c r="H423" s="36"/>
      <c r="I423" s="36"/>
      <c r="J423" s="36"/>
    </row>
    <row r="424" spans="8:10" ht="13">
      <c r="H424" s="36"/>
      <c r="I424" s="36"/>
      <c r="J424" s="36"/>
    </row>
    <row r="425" spans="8:10" ht="13">
      <c r="H425" s="36"/>
      <c r="I425" s="36"/>
      <c r="J425" s="36"/>
    </row>
    <row r="426" spans="8:10" ht="13">
      <c r="H426" s="36"/>
      <c r="I426" s="36"/>
      <c r="J426" s="36"/>
    </row>
    <row r="427" spans="8:10" ht="13">
      <c r="H427" s="36"/>
      <c r="I427" s="36"/>
      <c r="J427" s="36"/>
    </row>
    <row r="428" spans="8:10" ht="13">
      <c r="H428" s="36"/>
      <c r="I428" s="36"/>
      <c r="J428" s="36"/>
    </row>
    <row r="429" spans="8:10" ht="13">
      <c r="H429" s="36"/>
      <c r="I429" s="36"/>
      <c r="J429" s="36"/>
    </row>
    <row r="430" spans="8:10" ht="13">
      <c r="H430" s="36"/>
      <c r="I430" s="36"/>
      <c r="J430" s="36"/>
    </row>
    <row r="431" spans="8:10" ht="13">
      <c r="H431" s="36"/>
      <c r="I431" s="36"/>
      <c r="J431" s="36"/>
    </row>
    <row r="432" spans="8:10" ht="13">
      <c r="H432" s="36"/>
      <c r="I432" s="36"/>
      <c r="J432" s="36"/>
    </row>
    <row r="433" spans="8:10" ht="13">
      <c r="H433" s="36"/>
      <c r="I433" s="36"/>
      <c r="J433" s="36"/>
    </row>
    <row r="434" spans="8:10" ht="13">
      <c r="H434" s="36"/>
      <c r="I434" s="36"/>
      <c r="J434" s="36"/>
    </row>
    <row r="435" spans="8:10" ht="13">
      <c r="H435" s="36"/>
      <c r="I435" s="36"/>
      <c r="J435" s="36"/>
    </row>
    <row r="436" spans="8:10" ht="13">
      <c r="H436" s="36"/>
      <c r="I436" s="36"/>
      <c r="J436" s="36"/>
    </row>
    <row r="437" spans="8:10" ht="13">
      <c r="H437" s="36"/>
      <c r="I437" s="36"/>
      <c r="J437" s="36"/>
    </row>
    <row r="438" spans="8:10" ht="13">
      <c r="H438" s="36"/>
      <c r="I438" s="36"/>
      <c r="J438" s="36"/>
    </row>
    <row r="439" spans="8:10" ht="13">
      <c r="H439" s="36"/>
      <c r="I439" s="36"/>
      <c r="J439" s="36"/>
    </row>
    <row r="440" spans="8:10" ht="13">
      <c r="H440" s="36"/>
      <c r="I440" s="36"/>
      <c r="J440" s="36"/>
    </row>
    <row r="441" spans="8:10" ht="13">
      <c r="H441" s="36"/>
      <c r="I441" s="36"/>
      <c r="J441" s="36"/>
    </row>
    <row r="442" spans="8:10" ht="13">
      <c r="H442" s="36"/>
      <c r="I442" s="36"/>
      <c r="J442" s="36"/>
    </row>
    <row r="443" spans="8:10" ht="13">
      <c r="H443" s="36"/>
      <c r="I443" s="36"/>
      <c r="J443" s="36"/>
    </row>
    <row r="444" spans="8:10" ht="13">
      <c r="H444" s="36"/>
      <c r="I444" s="36"/>
      <c r="J444" s="36"/>
    </row>
    <row r="445" spans="8:10" ht="13">
      <c r="H445" s="36"/>
      <c r="I445" s="36"/>
      <c r="J445" s="36"/>
    </row>
    <row r="446" spans="8:10" ht="13">
      <c r="H446" s="36"/>
      <c r="I446" s="36"/>
      <c r="J446" s="36"/>
    </row>
    <row r="447" spans="8:10" ht="13">
      <c r="H447" s="36"/>
      <c r="I447" s="36"/>
      <c r="J447" s="36"/>
    </row>
    <row r="448" spans="8:10" ht="13">
      <c r="H448" s="36"/>
      <c r="I448" s="36"/>
      <c r="J448" s="36"/>
    </row>
    <row r="449" spans="8:10" ht="13">
      <c r="H449" s="36"/>
      <c r="I449" s="36"/>
      <c r="J449" s="36"/>
    </row>
    <row r="450" spans="8:10" ht="13">
      <c r="H450" s="36"/>
      <c r="I450" s="36"/>
      <c r="J450" s="36"/>
    </row>
    <row r="451" spans="8:10" ht="13">
      <c r="H451" s="36"/>
      <c r="I451" s="36"/>
      <c r="J451" s="36"/>
    </row>
    <row r="452" spans="8:10" ht="13">
      <c r="H452" s="36"/>
      <c r="I452" s="36"/>
      <c r="J452" s="36"/>
    </row>
    <row r="453" spans="8:10" ht="13">
      <c r="H453" s="36"/>
      <c r="I453" s="36"/>
      <c r="J453" s="36"/>
    </row>
    <row r="454" spans="8:10" ht="13">
      <c r="H454" s="36"/>
      <c r="I454" s="36"/>
      <c r="J454" s="36"/>
    </row>
    <row r="455" spans="8:10" ht="13">
      <c r="H455" s="36"/>
      <c r="I455" s="36"/>
      <c r="J455" s="36"/>
    </row>
    <row r="456" spans="8:10" ht="13">
      <c r="H456" s="36"/>
      <c r="I456" s="36"/>
      <c r="J456" s="36"/>
    </row>
    <row r="457" spans="8:10" ht="13">
      <c r="H457" s="36"/>
      <c r="I457" s="36"/>
      <c r="J457" s="36"/>
    </row>
    <row r="458" spans="8:10" ht="13">
      <c r="H458" s="36"/>
      <c r="I458" s="36"/>
      <c r="J458" s="36"/>
    </row>
    <row r="459" spans="8:10" ht="13">
      <c r="H459" s="36"/>
      <c r="I459" s="36"/>
      <c r="J459" s="36"/>
    </row>
    <row r="460" spans="8:10" ht="13">
      <c r="H460" s="36"/>
      <c r="I460" s="36"/>
      <c r="J460" s="36"/>
    </row>
    <row r="461" spans="8:10" ht="13">
      <c r="H461" s="36"/>
      <c r="I461" s="36"/>
      <c r="J461" s="36"/>
    </row>
    <row r="462" spans="8:10" ht="13">
      <c r="H462" s="36"/>
      <c r="I462" s="36"/>
      <c r="J462" s="36"/>
    </row>
    <row r="463" spans="8:10" ht="13">
      <c r="H463" s="36"/>
      <c r="I463" s="36"/>
      <c r="J463" s="36"/>
    </row>
    <row r="464" spans="8:10" ht="13">
      <c r="H464" s="36"/>
      <c r="I464" s="36"/>
      <c r="J464" s="36"/>
    </row>
    <row r="465" spans="8:10" ht="13">
      <c r="H465" s="36"/>
      <c r="I465" s="36"/>
      <c r="J465" s="36"/>
    </row>
    <row r="466" spans="8:10" ht="13">
      <c r="H466" s="36"/>
      <c r="I466" s="36"/>
      <c r="J466" s="36"/>
    </row>
    <row r="467" spans="8:10" ht="13">
      <c r="H467" s="36"/>
      <c r="I467" s="36"/>
      <c r="J467" s="36"/>
    </row>
    <row r="468" spans="8:10" ht="13">
      <c r="H468" s="36"/>
      <c r="I468" s="36"/>
      <c r="J468" s="36"/>
    </row>
    <row r="469" spans="8:10" ht="13">
      <c r="H469" s="36"/>
      <c r="I469" s="36"/>
      <c r="J469" s="36"/>
    </row>
    <row r="470" spans="8:10" ht="13">
      <c r="H470" s="36"/>
      <c r="I470" s="36"/>
      <c r="J470" s="36"/>
    </row>
    <row r="471" spans="8:10" ht="13">
      <c r="H471" s="36"/>
      <c r="I471" s="36"/>
      <c r="J471" s="36"/>
    </row>
    <row r="472" spans="8:10" ht="13">
      <c r="H472" s="36"/>
      <c r="I472" s="36"/>
      <c r="J472" s="36"/>
    </row>
    <row r="473" spans="8:10" ht="13">
      <c r="H473" s="36"/>
      <c r="I473" s="36"/>
      <c r="J473" s="36"/>
    </row>
    <row r="474" spans="8:10" ht="13">
      <c r="H474" s="36"/>
      <c r="I474" s="36"/>
      <c r="J474" s="36"/>
    </row>
    <row r="475" spans="8:10" ht="13">
      <c r="H475" s="36"/>
      <c r="I475" s="36"/>
      <c r="J475" s="36"/>
    </row>
    <row r="476" spans="8:10" ht="13">
      <c r="H476" s="36"/>
      <c r="I476" s="36"/>
      <c r="J476" s="36"/>
    </row>
    <row r="477" spans="8:10" ht="13">
      <c r="H477" s="36"/>
      <c r="I477" s="36"/>
      <c r="J477" s="36"/>
    </row>
    <row r="478" spans="8:10" ht="13">
      <c r="H478" s="36"/>
      <c r="I478" s="36"/>
      <c r="J478" s="36"/>
    </row>
    <row r="479" spans="8:10" ht="13">
      <c r="H479" s="36"/>
      <c r="I479" s="36"/>
      <c r="J479" s="36"/>
    </row>
    <row r="480" spans="8:10" ht="13">
      <c r="H480" s="36"/>
      <c r="I480" s="36"/>
      <c r="J480" s="36"/>
    </row>
    <row r="481" spans="8:10" ht="13">
      <c r="H481" s="36"/>
      <c r="I481" s="36"/>
      <c r="J481" s="36"/>
    </row>
    <row r="482" spans="8:10" ht="13">
      <c r="H482" s="36"/>
      <c r="I482" s="36"/>
      <c r="J482" s="36"/>
    </row>
    <row r="483" spans="8:10" ht="13">
      <c r="H483" s="36"/>
      <c r="I483" s="36"/>
      <c r="J483" s="36"/>
    </row>
    <row r="484" spans="8:10" ht="13">
      <c r="H484" s="36"/>
      <c r="I484" s="36"/>
      <c r="J484" s="36"/>
    </row>
    <row r="485" spans="8:10" ht="13">
      <c r="H485" s="36"/>
      <c r="I485" s="36"/>
      <c r="J485" s="36"/>
    </row>
    <row r="486" spans="8:10" ht="13">
      <c r="H486" s="36"/>
      <c r="I486" s="36"/>
      <c r="J486" s="36"/>
    </row>
    <row r="487" spans="8:10" ht="13">
      <c r="H487" s="36"/>
      <c r="I487" s="36"/>
      <c r="J487" s="36"/>
    </row>
    <row r="488" spans="8:10" ht="13">
      <c r="H488" s="36"/>
      <c r="I488" s="36"/>
      <c r="J488" s="36"/>
    </row>
    <row r="489" spans="8:10" ht="13">
      <c r="H489" s="36"/>
      <c r="I489" s="36"/>
      <c r="J489" s="36"/>
    </row>
    <row r="490" spans="8:10" ht="13">
      <c r="H490" s="36"/>
      <c r="I490" s="36"/>
      <c r="J490" s="36"/>
    </row>
    <row r="491" spans="8:10" ht="13">
      <c r="H491" s="36"/>
      <c r="I491" s="36"/>
      <c r="J491" s="36"/>
    </row>
    <row r="492" spans="8:10" ht="13">
      <c r="H492" s="36"/>
      <c r="I492" s="36"/>
      <c r="J492" s="36"/>
    </row>
    <row r="493" spans="8:10" ht="13">
      <c r="H493" s="36"/>
      <c r="I493" s="36"/>
      <c r="J493" s="36"/>
    </row>
    <row r="494" spans="8:10" ht="13">
      <c r="H494" s="36"/>
      <c r="I494" s="36"/>
      <c r="J494" s="36"/>
    </row>
    <row r="495" spans="8:10" ht="13">
      <c r="H495" s="36"/>
      <c r="I495" s="36"/>
      <c r="J495" s="36"/>
    </row>
    <row r="496" spans="8:10" ht="13">
      <c r="H496" s="36"/>
      <c r="I496" s="36"/>
      <c r="J496" s="36"/>
    </row>
    <row r="497" spans="8:10" ht="13">
      <c r="H497" s="36"/>
      <c r="I497" s="36"/>
      <c r="J497" s="36"/>
    </row>
    <row r="498" spans="8:10" ht="13">
      <c r="H498" s="36"/>
      <c r="I498" s="36"/>
      <c r="J498" s="36"/>
    </row>
    <row r="499" spans="8:10" ht="13">
      <c r="H499" s="36"/>
      <c r="I499" s="36"/>
      <c r="J499" s="36"/>
    </row>
    <row r="500" spans="8:10" ht="13">
      <c r="H500" s="36"/>
      <c r="I500" s="36"/>
      <c r="J500" s="36"/>
    </row>
    <row r="501" spans="8:10" ht="13">
      <c r="H501" s="36"/>
      <c r="I501" s="36"/>
      <c r="J501" s="36"/>
    </row>
    <row r="502" spans="8:10" ht="13">
      <c r="H502" s="36"/>
      <c r="I502" s="36"/>
      <c r="J502" s="36"/>
    </row>
    <row r="503" spans="8:10" ht="13">
      <c r="H503" s="36"/>
      <c r="I503" s="36"/>
      <c r="J503" s="36"/>
    </row>
    <row r="504" spans="8:10" ht="13">
      <c r="H504" s="36"/>
      <c r="I504" s="36"/>
      <c r="J504" s="36"/>
    </row>
    <row r="505" spans="8:10" ht="13">
      <c r="H505" s="36"/>
      <c r="I505" s="36"/>
      <c r="J505" s="36"/>
    </row>
    <row r="506" spans="8:10" ht="13">
      <c r="H506" s="36"/>
      <c r="I506" s="36"/>
      <c r="J506" s="36"/>
    </row>
    <row r="507" spans="8:10" ht="13">
      <c r="H507" s="36"/>
      <c r="I507" s="36"/>
      <c r="J507" s="36"/>
    </row>
    <row r="508" spans="8:10" ht="13">
      <c r="H508" s="36"/>
      <c r="I508" s="36"/>
      <c r="J508" s="36"/>
    </row>
    <row r="509" spans="8:10" ht="13">
      <c r="H509" s="36"/>
      <c r="I509" s="36"/>
      <c r="J509" s="36"/>
    </row>
    <row r="510" spans="8:10" ht="13">
      <c r="H510" s="36"/>
      <c r="I510" s="36"/>
      <c r="J510" s="36"/>
    </row>
    <row r="511" spans="8:10" ht="13">
      <c r="H511" s="36"/>
      <c r="I511" s="36"/>
      <c r="J511" s="36"/>
    </row>
    <row r="512" spans="8:10" ht="13">
      <c r="H512" s="36"/>
      <c r="I512" s="36"/>
      <c r="J512" s="36"/>
    </row>
    <row r="513" spans="8:10" ht="13">
      <c r="H513" s="36"/>
      <c r="I513" s="36"/>
      <c r="J513" s="36"/>
    </row>
    <row r="514" spans="8:10" ht="13">
      <c r="H514" s="36"/>
      <c r="I514" s="36"/>
      <c r="J514" s="36"/>
    </row>
    <row r="515" spans="8:10" ht="13">
      <c r="H515" s="36"/>
      <c r="I515" s="36"/>
      <c r="J515" s="36"/>
    </row>
    <row r="516" spans="8:10" ht="13">
      <c r="H516" s="36"/>
      <c r="I516" s="36"/>
      <c r="J516" s="36"/>
    </row>
    <row r="517" spans="8:10" ht="13">
      <c r="H517" s="36"/>
      <c r="I517" s="36"/>
      <c r="J517" s="36"/>
    </row>
    <row r="518" spans="8:10" ht="13">
      <c r="H518" s="36"/>
      <c r="I518" s="36"/>
      <c r="J518" s="36"/>
    </row>
    <row r="519" spans="8:10" ht="13">
      <c r="H519" s="36"/>
      <c r="I519" s="36"/>
      <c r="J519" s="36"/>
    </row>
    <row r="520" spans="8:10" ht="13">
      <c r="H520" s="36"/>
      <c r="I520" s="36"/>
      <c r="J520" s="36"/>
    </row>
    <row r="521" spans="8:10" ht="13">
      <c r="H521" s="36"/>
      <c r="I521" s="36"/>
      <c r="J521" s="36"/>
    </row>
    <row r="522" spans="8:10" ht="13">
      <c r="H522" s="36"/>
      <c r="I522" s="36"/>
      <c r="J522" s="36"/>
    </row>
    <row r="523" spans="8:10" ht="13">
      <c r="H523" s="36"/>
      <c r="I523" s="36"/>
      <c r="J523" s="36"/>
    </row>
    <row r="524" spans="8:10" ht="13">
      <c r="H524" s="36"/>
      <c r="I524" s="36"/>
      <c r="J524" s="36"/>
    </row>
    <row r="525" spans="8:10" ht="13">
      <c r="H525" s="36"/>
      <c r="I525" s="36"/>
      <c r="J525" s="36"/>
    </row>
    <row r="526" spans="8:10" ht="13">
      <c r="H526" s="36"/>
      <c r="I526" s="36"/>
      <c r="J526" s="36"/>
    </row>
    <row r="527" spans="8:10" ht="13">
      <c r="H527" s="36"/>
      <c r="I527" s="36"/>
      <c r="J527" s="36"/>
    </row>
    <row r="528" spans="8:10" ht="13">
      <c r="H528" s="36"/>
      <c r="I528" s="36"/>
      <c r="J528" s="36"/>
    </row>
    <row r="529" spans="8:10" ht="13">
      <c r="H529" s="36"/>
      <c r="I529" s="36"/>
      <c r="J529" s="36"/>
    </row>
    <row r="530" spans="8:10" ht="13">
      <c r="H530" s="36"/>
      <c r="I530" s="36"/>
      <c r="J530" s="36"/>
    </row>
    <row r="531" spans="8:10" ht="13">
      <c r="H531" s="36"/>
      <c r="I531" s="36"/>
      <c r="J531" s="36"/>
    </row>
    <row r="532" spans="8:10" ht="13">
      <c r="H532" s="36"/>
      <c r="I532" s="36"/>
      <c r="J532" s="36"/>
    </row>
    <row r="533" spans="8:10" ht="13">
      <c r="H533" s="36"/>
      <c r="I533" s="36"/>
      <c r="J533" s="36"/>
    </row>
    <row r="534" spans="8:10" ht="13">
      <c r="H534" s="36"/>
      <c r="I534" s="36"/>
      <c r="J534" s="36"/>
    </row>
    <row r="535" spans="8:10" ht="13">
      <c r="H535" s="36"/>
      <c r="I535" s="36"/>
      <c r="J535" s="36"/>
    </row>
    <row r="536" spans="8:10" ht="13">
      <c r="H536" s="36"/>
      <c r="I536" s="36"/>
      <c r="J536" s="36"/>
    </row>
    <row r="537" spans="8:10" ht="13">
      <c r="H537" s="36"/>
      <c r="I537" s="36"/>
      <c r="J537" s="36"/>
    </row>
    <row r="538" spans="8:10" ht="13">
      <c r="H538" s="36"/>
      <c r="I538" s="36"/>
      <c r="J538" s="36"/>
    </row>
    <row r="539" spans="8:10" ht="13">
      <c r="H539" s="36"/>
      <c r="I539" s="36"/>
      <c r="J539" s="36"/>
    </row>
    <row r="540" spans="8:10" ht="13">
      <c r="H540" s="36"/>
      <c r="I540" s="36"/>
      <c r="J540" s="36"/>
    </row>
    <row r="541" spans="8:10" ht="13">
      <c r="H541" s="36"/>
      <c r="I541" s="36"/>
      <c r="J541" s="36"/>
    </row>
    <row r="542" spans="8:10" ht="13">
      <c r="H542" s="36"/>
      <c r="I542" s="36"/>
      <c r="J542" s="36"/>
    </row>
    <row r="543" spans="8:10" ht="13">
      <c r="H543" s="36"/>
      <c r="I543" s="36"/>
      <c r="J543" s="36"/>
    </row>
    <row r="544" spans="8:10" ht="13">
      <c r="H544" s="36"/>
      <c r="I544" s="36"/>
      <c r="J544" s="36"/>
    </row>
    <row r="545" spans="8:10" ht="13">
      <c r="H545" s="36"/>
      <c r="I545" s="36"/>
      <c r="J545" s="36"/>
    </row>
    <row r="546" spans="8:10" ht="13">
      <c r="H546" s="36"/>
      <c r="I546" s="36"/>
      <c r="J546" s="36"/>
    </row>
    <row r="547" spans="8:10" ht="13">
      <c r="H547" s="36"/>
      <c r="I547" s="36"/>
      <c r="J547" s="36"/>
    </row>
    <row r="548" spans="8:10" ht="13">
      <c r="H548" s="36"/>
      <c r="I548" s="36"/>
      <c r="J548" s="36"/>
    </row>
    <row r="549" spans="8:10" ht="13">
      <c r="H549" s="36"/>
      <c r="I549" s="36"/>
      <c r="J549" s="36"/>
    </row>
    <row r="550" spans="8:10" ht="13">
      <c r="H550" s="36"/>
      <c r="I550" s="36"/>
      <c r="J550" s="36"/>
    </row>
    <row r="551" spans="8:10" ht="13">
      <c r="H551" s="36"/>
      <c r="I551" s="36"/>
      <c r="J551" s="36"/>
    </row>
    <row r="552" spans="8:10" ht="13">
      <c r="H552" s="36"/>
      <c r="I552" s="36"/>
      <c r="J552" s="36"/>
    </row>
    <row r="553" spans="8:10" ht="13">
      <c r="H553" s="36"/>
      <c r="I553" s="36"/>
      <c r="J553" s="36"/>
    </row>
    <row r="554" spans="8:10" ht="13">
      <c r="H554" s="36"/>
      <c r="I554" s="36"/>
      <c r="J554" s="36"/>
    </row>
    <row r="555" spans="8:10" ht="13">
      <c r="H555" s="36"/>
      <c r="I555" s="36"/>
      <c r="J555" s="36"/>
    </row>
    <row r="556" spans="8:10" ht="13">
      <c r="H556" s="36"/>
      <c r="I556" s="36"/>
      <c r="J556" s="36"/>
    </row>
    <row r="557" spans="8:10" ht="13">
      <c r="H557" s="36"/>
      <c r="I557" s="36"/>
      <c r="J557" s="36"/>
    </row>
    <row r="558" spans="8:10" ht="13">
      <c r="H558" s="36"/>
      <c r="I558" s="36"/>
      <c r="J558" s="36"/>
    </row>
    <row r="559" spans="8:10" ht="13">
      <c r="H559" s="36"/>
      <c r="I559" s="36"/>
      <c r="J559" s="36"/>
    </row>
    <row r="560" spans="8:10" ht="13">
      <c r="H560" s="36"/>
      <c r="I560" s="36"/>
      <c r="J560" s="36"/>
    </row>
    <row r="561" spans="8:10" ht="13">
      <c r="H561" s="36"/>
      <c r="I561" s="36"/>
      <c r="J561" s="36"/>
    </row>
    <row r="562" spans="8:10" ht="13">
      <c r="H562" s="36"/>
      <c r="I562" s="36"/>
      <c r="J562" s="36"/>
    </row>
    <row r="563" spans="8:10" ht="13">
      <c r="H563" s="36"/>
      <c r="I563" s="36"/>
      <c r="J563" s="36"/>
    </row>
    <row r="564" spans="8:10" ht="13">
      <c r="H564" s="36"/>
      <c r="I564" s="36"/>
      <c r="J564" s="36"/>
    </row>
    <row r="565" spans="8:10" ht="13">
      <c r="H565" s="36"/>
      <c r="I565" s="36"/>
      <c r="J565" s="36"/>
    </row>
    <row r="566" spans="8:10" ht="13">
      <c r="H566" s="36"/>
      <c r="I566" s="36"/>
      <c r="J566" s="36"/>
    </row>
    <row r="567" spans="8:10" ht="13">
      <c r="H567" s="36"/>
      <c r="I567" s="36"/>
      <c r="J567" s="36"/>
    </row>
    <row r="568" spans="8:10" ht="13">
      <c r="H568" s="36"/>
      <c r="I568" s="36"/>
      <c r="J568" s="36"/>
    </row>
    <row r="569" spans="8:10" ht="13">
      <c r="H569" s="36"/>
      <c r="I569" s="36"/>
      <c r="J569" s="36"/>
    </row>
    <row r="570" spans="8:10" ht="13">
      <c r="H570" s="36"/>
      <c r="I570" s="36"/>
      <c r="J570" s="36"/>
    </row>
    <row r="571" spans="8:10" ht="13">
      <c r="H571" s="36"/>
      <c r="I571" s="36"/>
      <c r="J571" s="36"/>
    </row>
    <row r="572" spans="8:10" ht="13">
      <c r="H572" s="36"/>
      <c r="I572" s="36"/>
      <c r="J572" s="36"/>
    </row>
    <row r="573" spans="8:10" ht="13">
      <c r="H573" s="36"/>
      <c r="I573" s="36"/>
      <c r="J573" s="36"/>
    </row>
    <row r="574" spans="8:10" ht="13">
      <c r="H574" s="36"/>
      <c r="I574" s="36"/>
      <c r="J574" s="36"/>
    </row>
    <row r="575" spans="8:10" ht="13">
      <c r="H575" s="36"/>
      <c r="I575" s="36"/>
      <c r="J575" s="36"/>
    </row>
    <row r="576" spans="8:10" ht="13">
      <c r="H576" s="36"/>
      <c r="I576" s="36"/>
      <c r="J576" s="36"/>
    </row>
    <row r="577" spans="8:10" ht="13">
      <c r="H577" s="36"/>
      <c r="I577" s="36"/>
      <c r="J577" s="36"/>
    </row>
    <row r="578" spans="8:10" ht="13">
      <c r="H578" s="36"/>
      <c r="I578" s="36"/>
      <c r="J578" s="36"/>
    </row>
    <row r="579" spans="8:10" ht="13">
      <c r="H579" s="36"/>
      <c r="I579" s="36"/>
      <c r="J579" s="36"/>
    </row>
    <row r="580" spans="8:10" ht="13">
      <c r="H580" s="36"/>
      <c r="I580" s="36"/>
      <c r="J580" s="36"/>
    </row>
    <row r="581" spans="8:10" ht="13">
      <c r="H581" s="36"/>
      <c r="I581" s="36"/>
      <c r="J581" s="36"/>
    </row>
    <row r="582" spans="8:10" ht="13">
      <c r="H582" s="36"/>
      <c r="I582" s="36"/>
      <c r="J582" s="36"/>
    </row>
    <row r="583" spans="8:10" ht="13">
      <c r="H583" s="36"/>
      <c r="I583" s="36"/>
      <c r="J583" s="36"/>
    </row>
    <row r="584" spans="8:10" ht="13">
      <c r="H584" s="36"/>
      <c r="I584" s="36"/>
      <c r="J584" s="36"/>
    </row>
    <row r="585" spans="8:10" ht="13">
      <c r="H585" s="36"/>
      <c r="I585" s="36"/>
      <c r="J585" s="36"/>
    </row>
    <row r="586" spans="8:10" ht="13">
      <c r="H586" s="36"/>
      <c r="I586" s="36"/>
      <c r="J586" s="36"/>
    </row>
    <row r="587" spans="8:10" ht="13">
      <c r="H587" s="36"/>
      <c r="I587" s="36"/>
      <c r="J587" s="36"/>
    </row>
    <row r="588" spans="8:10" ht="13">
      <c r="H588" s="36"/>
      <c r="I588" s="36"/>
      <c r="J588" s="36"/>
    </row>
    <row r="589" spans="8:10" ht="13">
      <c r="H589" s="36"/>
      <c r="I589" s="36"/>
      <c r="J589" s="36"/>
    </row>
    <row r="590" spans="8:10" ht="13">
      <c r="H590" s="36"/>
      <c r="I590" s="36"/>
      <c r="J590" s="36"/>
    </row>
    <row r="591" spans="8:10" ht="13">
      <c r="H591" s="36"/>
      <c r="I591" s="36"/>
      <c r="J591" s="36"/>
    </row>
    <row r="592" spans="8:10" ht="13">
      <c r="H592" s="36"/>
      <c r="I592" s="36"/>
      <c r="J592" s="36"/>
    </row>
    <row r="593" spans="8:10" ht="13">
      <c r="H593" s="36"/>
      <c r="I593" s="36"/>
      <c r="J593" s="36"/>
    </row>
    <row r="594" spans="8:10" ht="13">
      <c r="H594" s="36"/>
      <c r="I594" s="36"/>
      <c r="J594" s="36"/>
    </row>
    <row r="595" spans="8:10" ht="13">
      <c r="H595" s="36"/>
      <c r="I595" s="36"/>
      <c r="J595" s="36"/>
    </row>
    <row r="596" spans="8:10" ht="13">
      <c r="H596" s="36"/>
      <c r="I596" s="36"/>
      <c r="J596" s="36"/>
    </row>
    <row r="597" spans="8:10" ht="13">
      <c r="H597" s="36"/>
      <c r="I597" s="36"/>
      <c r="J597" s="36"/>
    </row>
    <row r="598" spans="8:10" ht="13">
      <c r="H598" s="36"/>
      <c r="I598" s="36"/>
      <c r="J598" s="36"/>
    </row>
    <row r="599" spans="8:10" ht="13">
      <c r="H599" s="36"/>
      <c r="I599" s="36"/>
      <c r="J599" s="36"/>
    </row>
    <row r="600" spans="8:10" ht="13">
      <c r="H600" s="36"/>
      <c r="I600" s="36"/>
      <c r="J600" s="36"/>
    </row>
    <row r="601" spans="8:10" ht="13">
      <c r="H601" s="36"/>
      <c r="I601" s="36"/>
      <c r="J601" s="36"/>
    </row>
    <row r="602" spans="8:10" ht="13">
      <c r="H602" s="36"/>
      <c r="I602" s="36"/>
      <c r="J602" s="36"/>
    </row>
    <row r="603" spans="8:10" ht="13">
      <c r="H603" s="36"/>
      <c r="I603" s="36"/>
      <c r="J603" s="36"/>
    </row>
    <row r="604" spans="8:10" ht="13">
      <c r="H604" s="36"/>
      <c r="I604" s="36"/>
      <c r="J604" s="36"/>
    </row>
    <row r="605" spans="8:10" ht="13">
      <c r="H605" s="36"/>
      <c r="I605" s="36"/>
      <c r="J605" s="36"/>
    </row>
    <row r="606" spans="8:10" ht="13">
      <c r="H606" s="36"/>
      <c r="I606" s="36"/>
      <c r="J606" s="36"/>
    </row>
    <row r="607" spans="8:10" ht="13">
      <c r="H607" s="36"/>
      <c r="I607" s="36"/>
      <c r="J607" s="36"/>
    </row>
    <row r="608" spans="8:10" ht="13">
      <c r="H608" s="36"/>
      <c r="I608" s="36"/>
      <c r="J608" s="36"/>
    </row>
    <row r="609" spans="8:10" ht="13">
      <c r="H609" s="36"/>
      <c r="I609" s="36"/>
      <c r="J609" s="36"/>
    </row>
    <row r="610" spans="8:10" ht="13">
      <c r="H610" s="36"/>
      <c r="I610" s="36"/>
      <c r="J610" s="36"/>
    </row>
    <row r="611" spans="8:10" ht="13">
      <c r="H611" s="36"/>
      <c r="I611" s="36"/>
      <c r="J611" s="36"/>
    </row>
    <row r="612" spans="8:10" ht="13">
      <c r="H612" s="36"/>
      <c r="I612" s="36"/>
      <c r="J612" s="36"/>
    </row>
    <row r="613" spans="8:10" ht="13">
      <c r="H613" s="36"/>
      <c r="I613" s="36"/>
      <c r="J613" s="36"/>
    </row>
    <row r="614" spans="8:10" ht="13">
      <c r="H614" s="36"/>
      <c r="I614" s="36"/>
      <c r="J614" s="36"/>
    </row>
    <row r="615" spans="8:10" ht="13">
      <c r="H615" s="36"/>
      <c r="I615" s="36"/>
      <c r="J615" s="36"/>
    </row>
    <row r="616" spans="8:10" ht="13">
      <c r="H616" s="36"/>
      <c r="I616" s="36"/>
      <c r="J616" s="36"/>
    </row>
    <row r="617" spans="8:10" ht="13">
      <c r="H617" s="36"/>
      <c r="I617" s="36"/>
      <c r="J617" s="36"/>
    </row>
    <row r="618" spans="8:10" ht="13">
      <c r="H618" s="36"/>
      <c r="I618" s="36"/>
      <c r="J618" s="36"/>
    </row>
    <row r="619" spans="8:10" ht="13">
      <c r="H619" s="36"/>
      <c r="I619" s="36"/>
      <c r="J619" s="36"/>
    </row>
    <row r="620" spans="8:10" ht="13">
      <c r="H620" s="36"/>
      <c r="I620" s="36"/>
      <c r="J620" s="36"/>
    </row>
    <row r="621" spans="8:10" ht="13">
      <c r="H621" s="36"/>
      <c r="I621" s="36"/>
      <c r="J621" s="36"/>
    </row>
    <row r="622" spans="8:10" ht="13">
      <c r="H622" s="36"/>
      <c r="I622" s="36"/>
      <c r="J622" s="36"/>
    </row>
    <row r="623" spans="8:10" ht="13">
      <c r="H623" s="36"/>
      <c r="I623" s="36"/>
      <c r="J623" s="36"/>
    </row>
    <row r="624" spans="8:10" ht="13">
      <c r="H624" s="36"/>
      <c r="I624" s="36"/>
      <c r="J624" s="36"/>
    </row>
    <row r="625" spans="8:10" ht="13">
      <c r="H625" s="36"/>
      <c r="I625" s="36"/>
      <c r="J625" s="36"/>
    </row>
    <row r="626" spans="8:10" ht="13">
      <c r="H626" s="36"/>
      <c r="I626" s="36"/>
      <c r="J626" s="36"/>
    </row>
    <row r="627" spans="8:10" ht="13">
      <c r="H627" s="36"/>
      <c r="I627" s="36"/>
      <c r="J627" s="36"/>
    </row>
    <row r="628" spans="8:10" ht="13">
      <c r="H628" s="36"/>
      <c r="I628" s="36"/>
      <c r="J628" s="36"/>
    </row>
    <row r="629" spans="8:10" ht="13">
      <c r="H629" s="36"/>
      <c r="I629" s="36"/>
      <c r="J629" s="36"/>
    </row>
    <row r="630" spans="8:10" ht="13">
      <c r="H630" s="36"/>
      <c r="I630" s="36"/>
      <c r="J630" s="36"/>
    </row>
    <row r="631" spans="8:10" ht="13">
      <c r="H631" s="36"/>
      <c r="I631" s="36"/>
      <c r="J631" s="36"/>
    </row>
    <row r="632" spans="8:10" ht="13">
      <c r="H632" s="36"/>
      <c r="I632" s="36"/>
      <c r="J632" s="36"/>
    </row>
    <row r="633" spans="8:10" ht="13">
      <c r="H633" s="36"/>
      <c r="I633" s="36"/>
      <c r="J633" s="36"/>
    </row>
    <row r="634" spans="8:10" ht="13">
      <c r="H634" s="36"/>
      <c r="I634" s="36"/>
      <c r="J634" s="36"/>
    </row>
    <row r="635" spans="8:10" ht="13">
      <c r="H635" s="36"/>
      <c r="I635" s="36"/>
      <c r="J635" s="36"/>
    </row>
    <row r="636" spans="8:10" ht="13">
      <c r="H636" s="36"/>
      <c r="I636" s="36"/>
      <c r="J636" s="36"/>
    </row>
    <row r="637" spans="8:10" ht="13">
      <c r="H637" s="36"/>
      <c r="I637" s="36"/>
      <c r="J637" s="36"/>
    </row>
    <row r="638" spans="8:10" ht="13">
      <c r="H638" s="36"/>
      <c r="I638" s="36"/>
      <c r="J638" s="36"/>
    </row>
    <row r="639" spans="8:10" ht="13">
      <c r="H639" s="36"/>
      <c r="I639" s="36"/>
      <c r="J639" s="36"/>
    </row>
    <row r="640" spans="8:10" ht="13">
      <c r="H640" s="36"/>
      <c r="I640" s="36"/>
      <c r="J640" s="36"/>
    </row>
    <row r="641" spans="8:10" ht="13">
      <c r="H641" s="36"/>
      <c r="I641" s="36"/>
      <c r="J641" s="36"/>
    </row>
    <row r="642" spans="8:10" ht="13">
      <c r="H642" s="36"/>
      <c r="I642" s="36"/>
      <c r="J642" s="36"/>
    </row>
    <row r="643" spans="8:10" ht="13">
      <c r="H643" s="36"/>
      <c r="I643" s="36"/>
      <c r="J643" s="36"/>
    </row>
    <row r="644" spans="8:10" ht="13">
      <c r="H644" s="36"/>
      <c r="I644" s="36"/>
      <c r="J644" s="36"/>
    </row>
    <row r="645" spans="8:10" ht="13">
      <c r="H645" s="36"/>
      <c r="I645" s="36"/>
      <c r="J645" s="36"/>
    </row>
    <row r="646" spans="8:10" ht="13">
      <c r="H646" s="36"/>
      <c r="I646" s="36"/>
      <c r="J646" s="36"/>
    </row>
    <row r="647" spans="8:10" ht="13">
      <c r="H647" s="36"/>
      <c r="I647" s="36"/>
      <c r="J647" s="36"/>
    </row>
    <row r="648" spans="8:10" ht="13">
      <c r="H648" s="36"/>
      <c r="I648" s="36"/>
      <c r="J648" s="36"/>
    </row>
    <row r="649" spans="8:10" ht="13">
      <c r="H649" s="36"/>
      <c r="I649" s="36"/>
      <c r="J649" s="36"/>
    </row>
    <row r="650" spans="8:10" ht="13">
      <c r="H650" s="36"/>
      <c r="I650" s="36"/>
      <c r="J650" s="36"/>
    </row>
    <row r="651" spans="8:10" ht="13">
      <c r="H651" s="36"/>
      <c r="I651" s="36"/>
      <c r="J651" s="36"/>
    </row>
    <row r="652" spans="8:10" ht="13">
      <c r="H652" s="36"/>
      <c r="I652" s="36"/>
      <c r="J652" s="36"/>
    </row>
    <row r="653" spans="8:10" ht="13">
      <c r="H653" s="36"/>
      <c r="I653" s="36"/>
      <c r="J653" s="36"/>
    </row>
    <row r="654" spans="8:10" ht="13">
      <c r="H654" s="36"/>
      <c r="I654" s="36"/>
      <c r="J654" s="36"/>
    </row>
    <row r="655" spans="8:10" ht="13">
      <c r="H655" s="36"/>
      <c r="I655" s="36"/>
      <c r="J655" s="36"/>
    </row>
    <row r="656" spans="8:10" ht="13">
      <c r="H656" s="36"/>
      <c r="I656" s="36"/>
      <c r="J656" s="36"/>
    </row>
    <row r="657" spans="8:10" ht="13">
      <c r="H657" s="36"/>
      <c r="I657" s="36"/>
      <c r="J657" s="36"/>
    </row>
    <row r="658" spans="8:10" ht="13">
      <c r="H658" s="36"/>
      <c r="I658" s="36"/>
      <c r="J658" s="36"/>
    </row>
    <row r="659" spans="8:10" ht="13">
      <c r="H659" s="36"/>
      <c r="I659" s="36"/>
      <c r="J659" s="36"/>
    </row>
    <row r="660" spans="8:10" ht="13">
      <c r="H660" s="36"/>
      <c r="I660" s="36"/>
      <c r="J660" s="36"/>
    </row>
    <row r="661" spans="8:10" ht="13">
      <c r="H661" s="36"/>
      <c r="I661" s="36"/>
      <c r="J661" s="36"/>
    </row>
    <row r="662" spans="8:10" ht="13">
      <c r="H662" s="36"/>
      <c r="I662" s="36"/>
      <c r="J662" s="36"/>
    </row>
    <row r="663" spans="8:10" ht="13">
      <c r="H663" s="36"/>
      <c r="I663" s="36"/>
      <c r="J663" s="36"/>
    </row>
    <row r="664" spans="8:10" ht="13">
      <c r="H664" s="36"/>
      <c r="I664" s="36"/>
      <c r="J664" s="36"/>
    </row>
    <row r="665" spans="8:10" ht="13">
      <c r="H665" s="36"/>
      <c r="I665" s="36"/>
      <c r="J665" s="36"/>
    </row>
    <row r="666" spans="8:10" ht="13">
      <c r="H666" s="36"/>
      <c r="I666" s="36"/>
      <c r="J666" s="36"/>
    </row>
    <row r="667" spans="8:10" ht="13">
      <c r="H667" s="36"/>
      <c r="I667" s="36"/>
      <c r="J667" s="36"/>
    </row>
    <row r="668" spans="8:10" ht="13">
      <c r="H668" s="36"/>
      <c r="I668" s="36"/>
      <c r="J668" s="36"/>
    </row>
    <row r="669" spans="8:10" ht="13">
      <c r="H669" s="36"/>
      <c r="I669" s="36"/>
      <c r="J669" s="36"/>
    </row>
    <row r="670" spans="8:10" ht="13">
      <c r="H670" s="36"/>
      <c r="I670" s="36"/>
      <c r="J670" s="36"/>
    </row>
    <row r="671" spans="8:10" ht="13">
      <c r="H671" s="36"/>
      <c r="I671" s="36"/>
      <c r="J671" s="36"/>
    </row>
    <row r="672" spans="8:10" ht="13">
      <c r="H672" s="36"/>
      <c r="I672" s="36"/>
      <c r="J672" s="36"/>
    </row>
    <row r="673" spans="8:10" ht="13">
      <c r="H673" s="36"/>
      <c r="I673" s="36"/>
      <c r="J673" s="36"/>
    </row>
    <row r="674" spans="8:10" ht="13">
      <c r="H674" s="36"/>
      <c r="I674" s="36"/>
      <c r="J674" s="36"/>
    </row>
    <row r="675" spans="8:10" ht="13">
      <c r="H675" s="36"/>
      <c r="I675" s="36"/>
      <c r="J675" s="36"/>
    </row>
    <row r="676" spans="8:10" ht="13">
      <c r="H676" s="36"/>
      <c r="I676" s="36"/>
      <c r="J676" s="36"/>
    </row>
    <row r="677" spans="8:10" ht="13">
      <c r="H677" s="36"/>
      <c r="I677" s="36"/>
      <c r="J677" s="36"/>
    </row>
    <row r="678" spans="8:10" ht="13">
      <c r="H678" s="36"/>
      <c r="I678" s="36"/>
      <c r="J678" s="36"/>
    </row>
    <row r="679" spans="8:10" ht="13">
      <c r="H679" s="36"/>
      <c r="I679" s="36"/>
      <c r="J679" s="36"/>
    </row>
    <row r="680" spans="8:10" ht="13">
      <c r="H680" s="36"/>
      <c r="I680" s="36"/>
      <c r="J680" s="36"/>
    </row>
    <row r="681" spans="8:10" ht="13">
      <c r="H681" s="36"/>
      <c r="I681" s="36"/>
      <c r="J681" s="36"/>
    </row>
    <row r="682" spans="8:10" ht="13">
      <c r="H682" s="36"/>
      <c r="I682" s="36"/>
      <c r="J682" s="36"/>
    </row>
    <row r="683" spans="8:10" ht="13">
      <c r="H683" s="36"/>
      <c r="I683" s="36"/>
      <c r="J683" s="36"/>
    </row>
    <row r="684" spans="8:10" ht="13">
      <c r="H684" s="36"/>
      <c r="I684" s="36"/>
      <c r="J684" s="36"/>
    </row>
    <row r="685" spans="8:10" ht="13">
      <c r="H685" s="36"/>
      <c r="I685" s="36"/>
      <c r="J685" s="36"/>
    </row>
    <row r="686" spans="8:10" ht="13">
      <c r="H686" s="36"/>
      <c r="I686" s="36"/>
      <c r="J686" s="36"/>
    </row>
    <row r="687" spans="8:10" ht="13">
      <c r="H687" s="36"/>
      <c r="I687" s="36"/>
      <c r="J687" s="36"/>
    </row>
    <row r="688" spans="8:10" ht="13">
      <c r="H688" s="36"/>
      <c r="I688" s="36"/>
      <c r="J688" s="36"/>
    </row>
    <row r="689" spans="8:10" ht="13">
      <c r="H689" s="36"/>
      <c r="I689" s="36"/>
      <c r="J689" s="36"/>
    </row>
    <row r="690" spans="8:10" ht="13">
      <c r="H690" s="36"/>
      <c r="I690" s="36"/>
      <c r="J690" s="36"/>
    </row>
    <row r="691" spans="8:10" ht="13">
      <c r="H691" s="36"/>
      <c r="I691" s="36"/>
      <c r="J691" s="36"/>
    </row>
    <row r="692" spans="8:10" ht="13">
      <c r="H692" s="36"/>
      <c r="I692" s="36"/>
      <c r="J692" s="36"/>
    </row>
    <row r="693" spans="8:10" ht="13">
      <c r="H693" s="36"/>
      <c r="I693" s="36"/>
      <c r="J693" s="36"/>
    </row>
    <row r="694" spans="8:10" ht="13">
      <c r="H694" s="36"/>
      <c r="I694" s="36"/>
      <c r="J694" s="36"/>
    </row>
    <row r="695" spans="8:10" ht="13">
      <c r="H695" s="36"/>
      <c r="I695" s="36"/>
      <c r="J695" s="36"/>
    </row>
    <row r="696" spans="8:10" ht="13">
      <c r="H696" s="36"/>
      <c r="I696" s="36"/>
      <c r="J696" s="36"/>
    </row>
    <row r="697" spans="8:10" ht="13">
      <c r="H697" s="36"/>
      <c r="I697" s="36"/>
      <c r="J697" s="36"/>
    </row>
    <row r="698" spans="8:10" ht="13">
      <c r="H698" s="36"/>
      <c r="I698" s="36"/>
      <c r="J698" s="36"/>
    </row>
    <row r="699" spans="8:10" ht="13">
      <c r="H699" s="36"/>
      <c r="I699" s="36"/>
      <c r="J699" s="36"/>
    </row>
    <row r="700" spans="8:10" ht="13">
      <c r="H700" s="36"/>
      <c r="I700" s="36"/>
      <c r="J700" s="36"/>
    </row>
    <row r="701" spans="8:10" ht="13">
      <c r="H701" s="36"/>
      <c r="I701" s="36"/>
      <c r="J701" s="36"/>
    </row>
    <row r="702" spans="8:10" ht="13">
      <c r="H702" s="36"/>
      <c r="I702" s="36"/>
      <c r="J702" s="36"/>
    </row>
    <row r="703" spans="8:10" ht="13">
      <c r="H703" s="36"/>
      <c r="I703" s="36"/>
      <c r="J703" s="36"/>
    </row>
    <row r="704" spans="8:10" ht="13">
      <c r="H704" s="36"/>
      <c r="I704" s="36"/>
      <c r="J704" s="36"/>
    </row>
    <row r="705" spans="8:10" ht="13">
      <c r="H705" s="36"/>
      <c r="I705" s="36"/>
      <c r="J705" s="36"/>
    </row>
    <row r="706" spans="8:10" ht="13">
      <c r="H706" s="36"/>
      <c r="I706" s="36"/>
      <c r="J706" s="36"/>
    </row>
    <row r="707" spans="8:10" ht="13">
      <c r="H707" s="36"/>
      <c r="I707" s="36"/>
      <c r="J707" s="36"/>
    </row>
    <row r="708" spans="8:10" ht="13">
      <c r="H708" s="36"/>
      <c r="I708" s="36"/>
      <c r="J708" s="36"/>
    </row>
    <row r="709" spans="8:10" ht="13">
      <c r="H709" s="36"/>
      <c r="I709" s="36"/>
      <c r="J709" s="36"/>
    </row>
    <row r="710" spans="8:10" ht="13">
      <c r="H710" s="36"/>
      <c r="I710" s="36"/>
      <c r="J710" s="36"/>
    </row>
    <row r="711" spans="8:10" ht="13">
      <c r="H711" s="36"/>
      <c r="I711" s="36"/>
      <c r="J711" s="36"/>
    </row>
    <row r="712" spans="8:10" ht="13">
      <c r="H712" s="36"/>
      <c r="I712" s="36"/>
      <c r="J712" s="36"/>
    </row>
    <row r="713" spans="8:10" ht="13">
      <c r="H713" s="36"/>
      <c r="I713" s="36"/>
      <c r="J713" s="36"/>
    </row>
    <row r="714" spans="8:10" ht="13">
      <c r="H714" s="36"/>
      <c r="I714" s="36"/>
      <c r="J714" s="36"/>
    </row>
    <row r="715" spans="8:10" ht="13">
      <c r="H715" s="36"/>
      <c r="I715" s="36"/>
      <c r="J715" s="36"/>
    </row>
    <row r="716" spans="8:10" ht="13">
      <c r="H716" s="36"/>
      <c r="I716" s="36"/>
      <c r="J716" s="36"/>
    </row>
    <row r="717" spans="8:10" ht="13">
      <c r="H717" s="36"/>
      <c r="I717" s="36"/>
      <c r="J717" s="36"/>
    </row>
    <row r="718" spans="8:10" ht="13">
      <c r="H718" s="36"/>
      <c r="I718" s="36"/>
      <c r="J718" s="36"/>
    </row>
    <row r="719" spans="8:10" ht="13">
      <c r="H719" s="36"/>
      <c r="I719" s="36"/>
      <c r="J719" s="36"/>
    </row>
    <row r="720" spans="8:10" ht="13">
      <c r="H720" s="36"/>
      <c r="I720" s="36"/>
      <c r="J720" s="36"/>
    </row>
    <row r="721" spans="8:10" ht="13">
      <c r="H721" s="36"/>
      <c r="I721" s="36"/>
      <c r="J721" s="36"/>
    </row>
    <row r="722" spans="8:10" ht="13">
      <c r="H722" s="36"/>
      <c r="I722" s="36"/>
      <c r="J722" s="36"/>
    </row>
    <row r="723" spans="8:10" ht="13">
      <c r="H723" s="36"/>
      <c r="I723" s="36"/>
      <c r="J723" s="36"/>
    </row>
    <row r="724" spans="8:10" ht="13">
      <c r="H724" s="36"/>
      <c r="I724" s="36"/>
      <c r="J724" s="36"/>
    </row>
    <row r="725" spans="8:10" ht="13">
      <c r="H725" s="36"/>
      <c r="I725" s="36"/>
      <c r="J725" s="36"/>
    </row>
    <row r="726" spans="8:10" ht="13">
      <c r="H726" s="36"/>
      <c r="I726" s="36"/>
      <c r="J726" s="36"/>
    </row>
    <row r="727" spans="8:10" ht="13">
      <c r="H727" s="36"/>
      <c r="I727" s="36"/>
      <c r="J727" s="36"/>
    </row>
    <row r="728" spans="8:10" ht="13">
      <c r="H728" s="36"/>
      <c r="I728" s="36"/>
      <c r="J728" s="36"/>
    </row>
    <row r="729" spans="8:10" ht="13">
      <c r="H729" s="36"/>
      <c r="I729" s="36"/>
      <c r="J729" s="36"/>
    </row>
    <row r="730" spans="8:10" ht="13">
      <c r="H730" s="36"/>
      <c r="I730" s="36"/>
      <c r="J730" s="36"/>
    </row>
    <row r="731" spans="8:10" ht="13">
      <c r="H731" s="36"/>
      <c r="I731" s="36"/>
      <c r="J731" s="36"/>
    </row>
    <row r="732" spans="8:10" ht="13">
      <c r="H732" s="36"/>
      <c r="I732" s="36"/>
      <c r="J732" s="36"/>
    </row>
    <row r="733" spans="8:10" ht="13">
      <c r="H733" s="36"/>
      <c r="I733" s="36"/>
      <c r="J733" s="36"/>
    </row>
    <row r="734" spans="8:10" ht="13">
      <c r="H734" s="36"/>
      <c r="I734" s="36"/>
      <c r="J734" s="36"/>
    </row>
    <row r="735" spans="8:10" ht="13">
      <c r="H735" s="36"/>
      <c r="I735" s="36"/>
      <c r="J735" s="36"/>
    </row>
    <row r="736" spans="8:10" ht="13">
      <c r="H736" s="36"/>
      <c r="I736" s="36"/>
      <c r="J736" s="36"/>
    </row>
    <row r="737" spans="8:10" ht="13">
      <c r="H737" s="36"/>
      <c r="I737" s="36"/>
      <c r="J737" s="36"/>
    </row>
    <row r="738" spans="8:10" ht="13">
      <c r="H738" s="36"/>
      <c r="I738" s="36"/>
      <c r="J738" s="36"/>
    </row>
    <row r="739" spans="8:10" ht="13">
      <c r="H739" s="36"/>
      <c r="I739" s="36"/>
      <c r="J739" s="36"/>
    </row>
    <row r="740" spans="8:10" ht="13">
      <c r="H740" s="36"/>
      <c r="I740" s="36"/>
      <c r="J740" s="36"/>
    </row>
    <row r="741" spans="8:10" ht="13">
      <c r="H741" s="36"/>
      <c r="I741" s="36"/>
      <c r="J741" s="36"/>
    </row>
    <row r="742" spans="8:10" ht="13">
      <c r="H742" s="36"/>
      <c r="I742" s="36"/>
      <c r="J742" s="36"/>
    </row>
    <row r="743" spans="8:10" ht="13">
      <c r="H743" s="36"/>
      <c r="I743" s="36"/>
      <c r="J743" s="36"/>
    </row>
    <row r="744" spans="8:10" ht="13">
      <c r="H744" s="36"/>
      <c r="I744" s="36"/>
      <c r="J744" s="36"/>
    </row>
    <row r="745" spans="8:10" ht="13">
      <c r="H745" s="36"/>
      <c r="I745" s="36"/>
      <c r="J745" s="36"/>
    </row>
    <row r="746" spans="8:10" ht="13">
      <c r="H746" s="36"/>
      <c r="I746" s="36"/>
      <c r="J746" s="36"/>
    </row>
    <row r="747" spans="8:10" ht="13">
      <c r="H747" s="36"/>
      <c r="I747" s="36"/>
      <c r="J747" s="36"/>
    </row>
    <row r="748" spans="8:10" ht="13">
      <c r="H748" s="36"/>
      <c r="I748" s="36"/>
      <c r="J748" s="36"/>
    </row>
    <row r="749" spans="8:10" ht="13">
      <c r="H749" s="36"/>
      <c r="I749" s="36"/>
      <c r="J749" s="36"/>
    </row>
    <row r="750" spans="8:10" ht="13">
      <c r="H750" s="36"/>
      <c r="I750" s="36"/>
      <c r="J750" s="36"/>
    </row>
    <row r="751" spans="8:10" ht="13">
      <c r="H751" s="36"/>
      <c r="I751" s="36"/>
      <c r="J751" s="36"/>
    </row>
    <row r="752" spans="8:10" ht="13">
      <c r="H752" s="36"/>
      <c r="I752" s="36"/>
      <c r="J752" s="36"/>
    </row>
    <row r="753" spans="8:10" ht="13">
      <c r="H753" s="36"/>
      <c r="I753" s="36"/>
      <c r="J753" s="36"/>
    </row>
    <row r="754" spans="8:10" ht="13">
      <c r="H754" s="36"/>
      <c r="I754" s="36"/>
      <c r="J754" s="36"/>
    </row>
    <row r="755" spans="8:10" ht="13">
      <c r="H755" s="36"/>
      <c r="I755" s="36"/>
      <c r="J755" s="36"/>
    </row>
    <row r="756" spans="8:10" ht="13">
      <c r="H756" s="36"/>
      <c r="I756" s="36"/>
      <c r="J756" s="36"/>
    </row>
    <row r="757" spans="8:10" ht="13">
      <c r="H757" s="36"/>
      <c r="I757" s="36"/>
      <c r="J757" s="36"/>
    </row>
    <row r="758" spans="8:10" ht="13">
      <c r="H758" s="36"/>
      <c r="I758" s="36"/>
      <c r="J758" s="36"/>
    </row>
    <row r="759" spans="8:10" ht="13">
      <c r="H759" s="36"/>
      <c r="I759" s="36"/>
      <c r="J759" s="36"/>
    </row>
    <row r="760" spans="8:10" ht="13">
      <c r="H760" s="36"/>
      <c r="I760" s="36"/>
      <c r="J760" s="36"/>
    </row>
    <row r="761" spans="8:10" ht="13">
      <c r="H761" s="36"/>
      <c r="I761" s="36"/>
      <c r="J761" s="36"/>
    </row>
    <row r="762" spans="8:10" ht="13">
      <c r="H762" s="36"/>
      <c r="I762" s="36"/>
      <c r="J762" s="36"/>
    </row>
    <row r="763" spans="8:10" ht="13">
      <c r="H763" s="36"/>
      <c r="I763" s="36"/>
      <c r="J763" s="36"/>
    </row>
    <row r="764" spans="8:10" ht="13">
      <c r="H764" s="36"/>
      <c r="I764" s="36"/>
      <c r="J764" s="36"/>
    </row>
    <row r="765" spans="8:10" ht="13">
      <c r="H765" s="36"/>
      <c r="I765" s="36"/>
      <c r="J765" s="36"/>
    </row>
    <row r="766" spans="8:10" ht="13">
      <c r="H766" s="36"/>
      <c r="I766" s="36"/>
      <c r="J766" s="36"/>
    </row>
    <row r="767" spans="8:10" ht="13">
      <c r="H767" s="36"/>
      <c r="I767" s="36"/>
      <c r="J767" s="36"/>
    </row>
    <row r="768" spans="8:10" ht="13">
      <c r="H768" s="36"/>
      <c r="I768" s="36"/>
      <c r="J768" s="36"/>
    </row>
    <row r="769" spans="8:10" ht="13">
      <c r="H769" s="36"/>
      <c r="I769" s="36"/>
      <c r="J769" s="36"/>
    </row>
    <row r="770" spans="8:10" ht="13">
      <c r="H770" s="36"/>
      <c r="I770" s="36"/>
      <c r="J770" s="36"/>
    </row>
    <row r="771" spans="8:10" ht="13">
      <c r="H771" s="36"/>
      <c r="I771" s="36"/>
      <c r="J771" s="36"/>
    </row>
    <row r="772" spans="8:10" ht="13">
      <c r="H772" s="36"/>
      <c r="I772" s="36"/>
      <c r="J772" s="36"/>
    </row>
    <row r="773" spans="8:10" ht="13">
      <c r="H773" s="36"/>
      <c r="I773" s="36"/>
      <c r="J773" s="36"/>
    </row>
    <row r="774" spans="8:10" ht="13">
      <c r="H774" s="36"/>
      <c r="I774" s="36"/>
      <c r="J774" s="36"/>
    </row>
    <row r="775" spans="8:10" ht="13">
      <c r="H775" s="36"/>
      <c r="I775" s="36"/>
      <c r="J775" s="36"/>
    </row>
    <row r="776" spans="8:10" ht="13">
      <c r="H776" s="36"/>
      <c r="I776" s="36"/>
      <c r="J776" s="36"/>
    </row>
    <row r="777" spans="8:10" ht="13">
      <c r="H777" s="36"/>
      <c r="I777" s="36"/>
      <c r="J777" s="36"/>
    </row>
    <row r="778" spans="8:10" ht="13">
      <c r="H778" s="36"/>
      <c r="I778" s="36"/>
      <c r="J778" s="36"/>
    </row>
    <row r="779" spans="8:10" ht="13">
      <c r="H779" s="36"/>
      <c r="I779" s="36"/>
      <c r="J779" s="36"/>
    </row>
    <row r="780" spans="8:10" ht="13">
      <c r="H780" s="36"/>
      <c r="I780" s="36"/>
      <c r="J780" s="36"/>
    </row>
    <row r="781" spans="8:10" ht="13">
      <c r="H781" s="36"/>
      <c r="I781" s="36"/>
      <c r="J781" s="36"/>
    </row>
    <row r="782" spans="8:10" ht="13">
      <c r="H782" s="36"/>
      <c r="I782" s="36"/>
      <c r="J782" s="36"/>
    </row>
    <row r="783" spans="8:10" ht="13">
      <c r="H783" s="36"/>
      <c r="I783" s="36"/>
      <c r="J783" s="36"/>
    </row>
    <row r="784" spans="8:10" ht="13">
      <c r="H784" s="36"/>
      <c r="I784" s="36"/>
      <c r="J784" s="36"/>
    </row>
    <row r="785" spans="8:10" ht="13">
      <c r="H785" s="36"/>
      <c r="I785" s="36"/>
      <c r="J785" s="36"/>
    </row>
    <row r="786" spans="8:10" ht="13">
      <c r="H786" s="36"/>
      <c r="I786" s="36"/>
      <c r="J786" s="36"/>
    </row>
    <row r="787" spans="8:10" ht="13">
      <c r="H787" s="36"/>
      <c r="I787" s="36"/>
      <c r="J787" s="36"/>
    </row>
    <row r="788" spans="8:10" ht="13">
      <c r="H788" s="36"/>
      <c r="I788" s="36"/>
      <c r="J788" s="36"/>
    </row>
    <row r="789" spans="8:10" ht="13">
      <c r="H789" s="36"/>
      <c r="I789" s="36"/>
      <c r="J789" s="36"/>
    </row>
    <row r="790" spans="8:10" ht="13">
      <c r="H790" s="36"/>
      <c r="I790" s="36"/>
      <c r="J790" s="36"/>
    </row>
    <row r="791" spans="8:10" ht="13">
      <c r="H791" s="36"/>
      <c r="I791" s="36"/>
      <c r="J791" s="36"/>
    </row>
    <row r="792" spans="8:10" ht="13">
      <c r="H792" s="36"/>
      <c r="I792" s="36"/>
      <c r="J792" s="36"/>
    </row>
    <row r="793" spans="8:10" ht="13">
      <c r="H793" s="36"/>
      <c r="I793" s="36"/>
      <c r="J793" s="36"/>
    </row>
    <row r="794" spans="8:10" ht="13">
      <c r="H794" s="36"/>
      <c r="I794" s="36"/>
      <c r="J794" s="36"/>
    </row>
    <row r="795" spans="8:10" ht="13">
      <c r="H795" s="36"/>
      <c r="I795" s="36"/>
      <c r="J795" s="36"/>
    </row>
    <row r="796" spans="8:10" ht="13">
      <c r="H796" s="36"/>
      <c r="I796" s="36"/>
      <c r="J796" s="36"/>
    </row>
    <row r="797" spans="8:10" ht="13">
      <c r="H797" s="36"/>
      <c r="I797" s="36"/>
      <c r="J797" s="36"/>
    </row>
    <row r="798" spans="8:10" ht="13">
      <c r="H798" s="36"/>
      <c r="I798" s="36"/>
      <c r="J798" s="36"/>
    </row>
    <row r="799" spans="8:10" ht="13">
      <c r="H799" s="36"/>
      <c r="I799" s="36"/>
      <c r="J799" s="36"/>
    </row>
    <row r="800" spans="8:10" ht="13">
      <c r="H800" s="36"/>
      <c r="I800" s="36"/>
      <c r="J800" s="36"/>
    </row>
    <row r="801" spans="8:10" ht="13">
      <c r="H801" s="36"/>
      <c r="I801" s="36"/>
      <c r="J801" s="36"/>
    </row>
    <row r="802" spans="8:10" ht="13">
      <c r="H802" s="36"/>
      <c r="I802" s="36"/>
      <c r="J802" s="36"/>
    </row>
    <row r="803" spans="8:10" ht="13">
      <c r="H803" s="36"/>
      <c r="I803" s="36"/>
      <c r="J803" s="36"/>
    </row>
    <row r="804" spans="8:10" ht="13">
      <c r="H804" s="36"/>
      <c r="I804" s="36"/>
      <c r="J804" s="36"/>
    </row>
    <row r="805" spans="8:10" ht="13">
      <c r="H805" s="36"/>
      <c r="I805" s="36"/>
      <c r="J805" s="36"/>
    </row>
    <row r="806" spans="8:10" ht="13">
      <c r="H806" s="36"/>
      <c r="I806" s="36"/>
      <c r="J806" s="36"/>
    </row>
    <row r="807" spans="8:10" ht="13">
      <c r="H807" s="36"/>
      <c r="I807" s="36"/>
      <c r="J807" s="36"/>
    </row>
    <row r="808" spans="8:10" ht="13">
      <c r="H808" s="36"/>
      <c r="I808" s="36"/>
      <c r="J808" s="36"/>
    </row>
    <row r="809" spans="8:10" ht="13">
      <c r="H809" s="36"/>
      <c r="I809" s="36"/>
      <c r="J809" s="36"/>
    </row>
    <row r="810" spans="8:10" ht="13">
      <c r="H810" s="36"/>
      <c r="I810" s="36"/>
      <c r="J810" s="36"/>
    </row>
    <row r="811" spans="8:10" ht="13">
      <c r="H811" s="36"/>
      <c r="I811" s="36"/>
      <c r="J811" s="36"/>
    </row>
    <row r="812" spans="8:10" ht="13">
      <c r="H812" s="36"/>
      <c r="I812" s="36"/>
      <c r="J812" s="36"/>
    </row>
    <row r="813" spans="8:10" ht="13">
      <c r="H813" s="36"/>
      <c r="I813" s="36"/>
      <c r="J813" s="36"/>
    </row>
    <row r="814" spans="8:10" ht="13">
      <c r="H814" s="36"/>
      <c r="I814" s="36"/>
      <c r="J814" s="36"/>
    </row>
    <row r="815" spans="8:10" ht="13">
      <c r="H815" s="36"/>
      <c r="I815" s="36"/>
      <c r="J815" s="36"/>
    </row>
    <row r="816" spans="8:10" ht="13">
      <c r="H816" s="36"/>
      <c r="I816" s="36"/>
      <c r="J816" s="36"/>
    </row>
    <row r="817" spans="8:10" ht="13">
      <c r="H817" s="36"/>
      <c r="I817" s="36"/>
      <c r="J817" s="36"/>
    </row>
    <row r="818" spans="8:10" ht="13">
      <c r="H818" s="36"/>
      <c r="I818" s="36"/>
      <c r="J818" s="36"/>
    </row>
    <row r="819" spans="8:10" ht="13">
      <c r="H819" s="36"/>
      <c r="I819" s="36"/>
      <c r="J819" s="36"/>
    </row>
    <row r="820" spans="8:10" ht="13">
      <c r="H820" s="36"/>
      <c r="I820" s="36"/>
      <c r="J820" s="36"/>
    </row>
    <row r="821" spans="8:10" ht="13">
      <c r="H821" s="36"/>
      <c r="I821" s="36"/>
      <c r="J821" s="36"/>
    </row>
    <row r="822" spans="8:10" ht="13">
      <c r="H822" s="36"/>
      <c r="I822" s="36"/>
      <c r="J822" s="36"/>
    </row>
    <row r="823" spans="8:10" ht="13">
      <c r="H823" s="36"/>
      <c r="I823" s="36"/>
      <c r="J823" s="36"/>
    </row>
    <row r="824" spans="8:10" ht="13">
      <c r="H824" s="36"/>
      <c r="I824" s="36"/>
      <c r="J824" s="36"/>
    </row>
    <row r="825" spans="8:10" ht="13">
      <c r="H825" s="36"/>
      <c r="I825" s="36"/>
      <c r="J825" s="36"/>
    </row>
    <row r="826" spans="8:10" ht="13">
      <c r="H826" s="36"/>
      <c r="I826" s="36"/>
      <c r="J826" s="36"/>
    </row>
    <row r="827" spans="8:10" ht="13">
      <c r="H827" s="36"/>
      <c r="I827" s="36"/>
      <c r="J827" s="36"/>
    </row>
    <row r="828" spans="8:10" ht="13">
      <c r="H828" s="36"/>
      <c r="I828" s="36"/>
      <c r="J828" s="36"/>
    </row>
    <row r="829" spans="8:10" ht="13">
      <c r="H829" s="36"/>
      <c r="I829" s="36"/>
      <c r="J829" s="36"/>
    </row>
    <row r="830" spans="8:10" ht="13">
      <c r="H830" s="36"/>
      <c r="I830" s="36"/>
      <c r="J830" s="36"/>
    </row>
    <row r="831" spans="8:10" ht="13">
      <c r="H831" s="36"/>
      <c r="I831" s="36"/>
      <c r="J831" s="36"/>
    </row>
    <row r="832" spans="8:10" ht="13">
      <c r="H832" s="36"/>
      <c r="I832" s="36"/>
      <c r="J832" s="36"/>
    </row>
    <row r="833" spans="8:10" ht="13">
      <c r="H833" s="36"/>
      <c r="I833" s="36"/>
      <c r="J833" s="36"/>
    </row>
    <row r="834" spans="8:10" ht="13">
      <c r="H834" s="36"/>
      <c r="I834" s="36"/>
      <c r="J834" s="36"/>
    </row>
    <row r="835" spans="8:10" ht="13">
      <c r="H835" s="36"/>
      <c r="I835" s="36"/>
      <c r="J835" s="36"/>
    </row>
    <row r="836" spans="8:10" ht="13">
      <c r="H836" s="36"/>
      <c r="I836" s="36"/>
      <c r="J836" s="36"/>
    </row>
    <row r="837" spans="8:10" ht="13">
      <c r="H837" s="36"/>
      <c r="I837" s="36"/>
      <c r="J837" s="36"/>
    </row>
    <row r="838" spans="8:10" ht="13">
      <c r="H838" s="36"/>
      <c r="I838" s="36"/>
      <c r="J838" s="36"/>
    </row>
    <row r="839" spans="8:10" ht="13">
      <c r="H839" s="36"/>
      <c r="I839" s="36"/>
      <c r="J839" s="36"/>
    </row>
    <row r="840" spans="8:10" ht="13">
      <c r="H840" s="36"/>
      <c r="I840" s="36"/>
      <c r="J840" s="36"/>
    </row>
    <row r="841" spans="8:10" ht="13">
      <c r="H841" s="36"/>
      <c r="I841" s="36"/>
      <c r="J841" s="36"/>
    </row>
    <row r="842" spans="8:10" ht="13">
      <c r="H842" s="36"/>
      <c r="I842" s="36"/>
      <c r="J842" s="36"/>
    </row>
    <row r="843" spans="8:10" ht="13">
      <c r="H843" s="36"/>
      <c r="I843" s="36"/>
      <c r="J843" s="36"/>
    </row>
    <row r="844" spans="8:10" ht="13">
      <c r="H844" s="36"/>
      <c r="I844" s="36"/>
      <c r="J844" s="36"/>
    </row>
    <row r="845" spans="8:10" ht="13">
      <c r="H845" s="36"/>
      <c r="I845" s="36"/>
      <c r="J845" s="36"/>
    </row>
    <row r="846" spans="8:10" ht="13">
      <c r="H846" s="36"/>
      <c r="I846" s="36"/>
      <c r="J846" s="36"/>
    </row>
    <row r="847" spans="8:10" ht="13">
      <c r="H847" s="36"/>
      <c r="I847" s="36"/>
      <c r="J847" s="36"/>
    </row>
    <row r="848" spans="8:10" ht="13">
      <c r="H848" s="36"/>
      <c r="I848" s="36"/>
      <c r="J848" s="36"/>
    </row>
    <row r="849" spans="8:10" ht="13">
      <c r="H849" s="36"/>
      <c r="I849" s="36"/>
      <c r="J849" s="36"/>
    </row>
    <row r="850" spans="8:10" ht="13">
      <c r="H850" s="36"/>
      <c r="I850" s="36"/>
      <c r="J850" s="36"/>
    </row>
    <row r="851" spans="8:10" ht="13">
      <c r="H851" s="36"/>
      <c r="I851" s="36"/>
      <c r="J851" s="36"/>
    </row>
    <row r="852" spans="8:10" ht="13">
      <c r="H852" s="36"/>
      <c r="I852" s="36"/>
      <c r="J852" s="36"/>
    </row>
    <row r="853" spans="8:10" ht="13">
      <c r="H853" s="36"/>
      <c r="I853" s="36"/>
      <c r="J853" s="36"/>
    </row>
    <row r="854" spans="8:10" ht="13">
      <c r="H854" s="36"/>
      <c r="I854" s="36"/>
      <c r="J854" s="36"/>
    </row>
    <row r="855" spans="8:10" ht="13">
      <c r="H855" s="36"/>
      <c r="I855" s="36"/>
      <c r="J855" s="36"/>
    </row>
    <row r="856" spans="8:10" ht="13">
      <c r="H856" s="36"/>
      <c r="I856" s="36"/>
      <c r="J856" s="36"/>
    </row>
    <row r="857" spans="8:10" ht="13">
      <c r="H857" s="36"/>
      <c r="I857" s="36"/>
      <c r="J857" s="36"/>
    </row>
    <row r="858" spans="8:10" ht="13">
      <c r="H858" s="36"/>
      <c r="I858" s="36"/>
      <c r="J858" s="36"/>
    </row>
    <row r="859" spans="8:10" ht="13">
      <c r="H859" s="36"/>
      <c r="I859" s="36"/>
      <c r="J859" s="36"/>
    </row>
    <row r="860" spans="8:10" ht="13">
      <c r="H860" s="36"/>
      <c r="I860" s="36"/>
      <c r="J860" s="36"/>
    </row>
    <row r="861" spans="8:10" ht="13">
      <c r="H861" s="36"/>
      <c r="I861" s="36"/>
      <c r="J861" s="36"/>
    </row>
    <row r="862" spans="8:10" ht="13">
      <c r="H862" s="36"/>
      <c r="I862" s="36"/>
      <c r="J862" s="36"/>
    </row>
    <row r="863" spans="8:10" ht="13">
      <c r="H863" s="36"/>
      <c r="I863" s="36"/>
      <c r="J863" s="36"/>
    </row>
    <row r="864" spans="8:10" ht="13">
      <c r="H864" s="36"/>
      <c r="I864" s="36"/>
      <c r="J864" s="36"/>
    </row>
    <row r="865" spans="8:10" ht="13">
      <c r="H865" s="36"/>
      <c r="I865" s="36"/>
      <c r="J865" s="36"/>
    </row>
    <row r="866" spans="8:10" ht="13">
      <c r="H866" s="36"/>
      <c r="I866" s="36"/>
      <c r="J866" s="36"/>
    </row>
    <row r="867" spans="8:10" ht="13">
      <c r="H867" s="36"/>
      <c r="I867" s="36"/>
      <c r="J867" s="36"/>
    </row>
    <row r="868" spans="8:10" ht="13">
      <c r="H868" s="36"/>
      <c r="I868" s="36"/>
      <c r="J868" s="36"/>
    </row>
    <row r="869" spans="8:10" ht="13">
      <c r="H869" s="36"/>
      <c r="I869" s="36"/>
      <c r="J869" s="36"/>
    </row>
    <row r="870" spans="8:10" ht="13">
      <c r="H870" s="36"/>
      <c r="I870" s="36"/>
      <c r="J870" s="36"/>
    </row>
    <row r="871" spans="8:10" ht="13">
      <c r="H871" s="36"/>
      <c r="I871" s="36"/>
      <c r="J871" s="36"/>
    </row>
    <row r="872" spans="8:10" ht="13">
      <c r="H872" s="36"/>
      <c r="I872" s="36"/>
      <c r="J872" s="36"/>
    </row>
    <row r="873" spans="8:10" ht="13">
      <c r="H873" s="36"/>
      <c r="I873" s="36"/>
      <c r="J873" s="36"/>
    </row>
    <row r="874" spans="8:10" ht="13">
      <c r="H874" s="36"/>
      <c r="I874" s="36"/>
      <c r="J874" s="36"/>
    </row>
    <row r="875" spans="8:10" ht="13">
      <c r="H875" s="36"/>
      <c r="I875" s="36"/>
      <c r="J875" s="36"/>
    </row>
    <row r="876" spans="8:10" ht="13">
      <c r="H876" s="36"/>
      <c r="I876" s="36"/>
      <c r="J876" s="36"/>
    </row>
    <row r="877" spans="8:10" ht="13">
      <c r="H877" s="36"/>
      <c r="I877" s="36"/>
      <c r="J877" s="36"/>
    </row>
    <row r="878" spans="8:10" ht="13">
      <c r="H878" s="36"/>
      <c r="I878" s="36"/>
      <c r="J878" s="36"/>
    </row>
    <row r="879" spans="8:10" ht="13">
      <c r="H879" s="36"/>
      <c r="I879" s="36"/>
      <c r="J879" s="36"/>
    </row>
    <row r="880" spans="8:10" ht="13">
      <c r="H880" s="36"/>
      <c r="I880" s="36"/>
      <c r="J880" s="36"/>
    </row>
    <row r="881" spans="8:10" ht="13">
      <c r="H881" s="36"/>
      <c r="I881" s="36"/>
      <c r="J881" s="36"/>
    </row>
    <row r="882" spans="8:10" ht="13">
      <c r="H882" s="36"/>
      <c r="I882" s="36"/>
      <c r="J882" s="36"/>
    </row>
    <row r="883" spans="8:10" ht="13">
      <c r="H883" s="36"/>
      <c r="I883" s="36"/>
      <c r="J883" s="36"/>
    </row>
    <row r="884" spans="8:10" ht="13">
      <c r="H884" s="36"/>
      <c r="I884" s="36"/>
      <c r="J884" s="36"/>
    </row>
    <row r="885" spans="8:10" ht="13">
      <c r="H885" s="36"/>
      <c r="I885" s="36"/>
      <c r="J885" s="36"/>
    </row>
    <row r="886" spans="8:10" ht="13">
      <c r="H886" s="36"/>
      <c r="I886" s="36"/>
      <c r="J886" s="36"/>
    </row>
    <row r="887" spans="8:10" ht="13">
      <c r="H887" s="36"/>
      <c r="I887" s="36"/>
      <c r="J887" s="36"/>
    </row>
    <row r="888" spans="8:10" ht="13">
      <c r="H888" s="36"/>
      <c r="I888" s="36"/>
      <c r="J888" s="36"/>
    </row>
    <row r="889" spans="8:10" ht="13">
      <c r="H889" s="36"/>
      <c r="I889" s="36"/>
      <c r="J889" s="36"/>
    </row>
    <row r="890" spans="8:10" ht="13">
      <c r="H890" s="36"/>
      <c r="I890" s="36"/>
      <c r="J890" s="36"/>
    </row>
    <row r="891" spans="8:10" ht="13">
      <c r="H891" s="36"/>
      <c r="I891" s="36"/>
      <c r="J891" s="36"/>
    </row>
    <row r="892" spans="8:10" ht="13">
      <c r="H892" s="36"/>
      <c r="I892" s="36"/>
      <c r="J892" s="36"/>
    </row>
    <row r="893" spans="8:10" ht="13">
      <c r="H893" s="36"/>
      <c r="I893" s="36"/>
      <c r="J893" s="36"/>
    </row>
    <row r="894" spans="8:10" ht="13">
      <c r="H894" s="36"/>
      <c r="I894" s="36"/>
      <c r="J894" s="36"/>
    </row>
    <row r="895" spans="8:10" ht="13">
      <c r="H895" s="36"/>
      <c r="I895" s="36"/>
      <c r="J895" s="36"/>
    </row>
    <row r="896" spans="8:10" ht="13">
      <c r="H896" s="36"/>
      <c r="I896" s="36"/>
      <c r="J896" s="36"/>
    </row>
    <row r="897" spans="8:10" ht="13">
      <c r="H897" s="36"/>
      <c r="I897" s="36"/>
      <c r="J897" s="36"/>
    </row>
    <row r="898" spans="8:10" ht="13">
      <c r="H898" s="36"/>
      <c r="I898" s="36"/>
      <c r="J898" s="36"/>
    </row>
    <row r="899" spans="8:10" ht="13">
      <c r="H899" s="36"/>
      <c r="I899" s="36"/>
      <c r="J899" s="36"/>
    </row>
    <row r="900" spans="8:10" ht="13">
      <c r="H900" s="36"/>
      <c r="I900" s="36"/>
      <c r="J900" s="36"/>
    </row>
    <row r="901" spans="8:10" ht="13">
      <c r="H901" s="36"/>
      <c r="I901" s="36"/>
      <c r="J901" s="36"/>
    </row>
    <row r="902" spans="8:10" ht="13">
      <c r="H902" s="36"/>
      <c r="I902" s="36"/>
      <c r="J902" s="36"/>
    </row>
    <row r="903" spans="8:10" ht="13">
      <c r="H903" s="36"/>
      <c r="I903" s="36"/>
      <c r="J903" s="36"/>
    </row>
    <row r="904" spans="8:10" ht="13">
      <c r="H904" s="36"/>
      <c r="I904" s="36"/>
      <c r="J904" s="36"/>
    </row>
    <row r="905" spans="8:10" ht="13">
      <c r="H905" s="36"/>
      <c r="I905" s="36"/>
      <c r="J905" s="36"/>
    </row>
    <row r="906" spans="8:10" ht="13">
      <c r="H906" s="36"/>
      <c r="I906" s="36"/>
      <c r="J906" s="36"/>
    </row>
    <row r="907" spans="8:10" ht="13">
      <c r="H907" s="36"/>
      <c r="I907" s="36"/>
      <c r="J907" s="36"/>
    </row>
    <row r="908" spans="8:10" ht="13">
      <c r="H908" s="36"/>
      <c r="I908" s="36"/>
      <c r="J908" s="36"/>
    </row>
    <row r="909" spans="8:10" ht="13">
      <c r="H909" s="36"/>
      <c r="I909" s="36"/>
      <c r="J909" s="36"/>
    </row>
    <row r="910" spans="8:10" ht="13">
      <c r="H910" s="36"/>
      <c r="I910" s="36"/>
      <c r="J910" s="36"/>
    </row>
    <row r="911" spans="8:10" ht="13">
      <c r="H911" s="36"/>
      <c r="I911" s="36"/>
      <c r="J911" s="36"/>
    </row>
    <row r="912" spans="8:10" ht="13">
      <c r="H912" s="36"/>
      <c r="I912" s="36"/>
      <c r="J912" s="36"/>
    </row>
    <row r="913" spans="8:10" ht="13">
      <c r="H913" s="36"/>
      <c r="I913" s="36"/>
      <c r="J913" s="36"/>
    </row>
    <row r="914" spans="8:10" ht="13">
      <c r="H914" s="36"/>
      <c r="I914" s="36"/>
      <c r="J914" s="36"/>
    </row>
    <row r="915" spans="8:10" ht="13">
      <c r="H915" s="36"/>
      <c r="I915" s="36"/>
      <c r="J915" s="36"/>
    </row>
    <row r="916" spans="8:10" ht="13">
      <c r="H916" s="36"/>
      <c r="I916" s="36"/>
      <c r="J916" s="36"/>
    </row>
    <row r="917" spans="8:10" ht="13">
      <c r="H917" s="36"/>
      <c r="I917" s="36"/>
      <c r="J917" s="36"/>
    </row>
    <row r="918" spans="8:10" ht="13">
      <c r="H918" s="36"/>
      <c r="I918" s="36"/>
      <c r="J918" s="36"/>
    </row>
    <row r="919" spans="8:10" ht="13">
      <c r="H919" s="36"/>
      <c r="I919" s="36"/>
      <c r="J919" s="36"/>
    </row>
    <row r="920" spans="8:10" ht="13">
      <c r="H920" s="36"/>
      <c r="I920" s="36"/>
      <c r="J920" s="36"/>
    </row>
    <row r="921" spans="8:10" ht="13">
      <c r="H921" s="36"/>
      <c r="I921" s="36"/>
      <c r="J921" s="36"/>
    </row>
    <row r="922" spans="8:10" ht="13">
      <c r="H922" s="36"/>
      <c r="I922" s="36"/>
      <c r="J922" s="36"/>
    </row>
    <row r="923" spans="8:10" ht="13">
      <c r="H923" s="36"/>
      <c r="I923" s="36"/>
      <c r="J923" s="36"/>
    </row>
    <row r="924" spans="8:10" ht="13">
      <c r="H924" s="36"/>
      <c r="I924" s="36"/>
      <c r="J924" s="36"/>
    </row>
    <row r="925" spans="8:10" ht="13">
      <c r="H925" s="36"/>
      <c r="I925" s="36"/>
      <c r="J925" s="36"/>
    </row>
    <row r="926" spans="8:10" ht="13">
      <c r="H926" s="36"/>
      <c r="I926" s="36"/>
      <c r="J926" s="36"/>
    </row>
    <row r="927" spans="8:10" ht="13">
      <c r="H927" s="36"/>
      <c r="I927" s="36"/>
      <c r="J927" s="36"/>
    </row>
    <row r="928" spans="8:10" ht="13">
      <c r="H928" s="36"/>
      <c r="I928" s="36"/>
      <c r="J928" s="36"/>
    </row>
    <row r="929" spans="8:10" ht="13">
      <c r="H929" s="36"/>
      <c r="I929" s="36"/>
      <c r="J929" s="36"/>
    </row>
    <row r="930" spans="8:10" ht="13">
      <c r="H930" s="36"/>
      <c r="I930" s="36"/>
      <c r="J930" s="36"/>
    </row>
    <row r="931" spans="8:10" ht="13">
      <c r="H931" s="36"/>
      <c r="I931" s="36"/>
      <c r="J931" s="36"/>
    </row>
    <row r="932" spans="8:10" ht="13">
      <c r="H932" s="36"/>
      <c r="I932" s="36"/>
      <c r="J932" s="36"/>
    </row>
    <row r="933" spans="8:10" ht="13">
      <c r="H933" s="36"/>
      <c r="I933" s="36"/>
      <c r="J933" s="36"/>
    </row>
    <row r="934" spans="8:10" ht="13">
      <c r="H934" s="36"/>
      <c r="I934" s="36"/>
      <c r="J934" s="36"/>
    </row>
    <row r="935" spans="8:10" ht="13">
      <c r="H935" s="36"/>
      <c r="I935" s="36"/>
      <c r="J935" s="36"/>
    </row>
    <row r="936" spans="8:10" ht="13">
      <c r="H936" s="36"/>
      <c r="I936" s="36"/>
      <c r="J936" s="36"/>
    </row>
    <row r="937" spans="8:10" ht="13">
      <c r="H937" s="36"/>
      <c r="I937" s="36"/>
      <c r="J937" s="36"/>
    </row>
    <row r="938" spans="8:10" ht="13">
      <c r="H938" s="36"/>
      <c r="I938" s="36"/>
      <c r="J938" s="36"/>
    </row>
    <row r="939" spans="8:10" ht="13">
      <c r="H939" s="36"/>
      <c r="I939" s="36"/>
      <c r="J939" s="36"/>
    </row>
    <row r="940" spans="8:10" ht="13">
      <c r="H940" s="36"/>
      <c r="I940" s="36"/>
      <c r="J940" s="36"/>
    </row>
    <row r="941" spans="8:10" ht="13">
      <c r="H941" s="36"/>
      <c r="I941" s="36"/>
      <c r="J941" s="36"/>
    </row>
    <row r="942" spans="8:10" ht="13">
      <c r="H942" s="36"/>
      <c r="I942" s="36"/>
      <c r="J942" s="36"/>
    </row>
    <row r="943" spans="8:10" ht="13">
      <c r="H943" s="36"/>
      <c r="I943" s="36"/>
      <c r="J943" s="36"/>
    </row>
    <row r="944" spans="8:10" ht="13">
      <c r="H944" s="36"/>
      <c r="I944" s="36"/>
      <c r="J944" s="36"/>
    </row>
    <row r="945" spans="8:10" ht="13">
      <c r="H945" s="36"/>
      <c r="I945" s="36"/>
      <c r="J945" s="36"/>
    </row>
    <row r="946" spans="8:10" ht="13">
      <c r="H946" s="36"/>
      <c r="I946" s="36"/>
      <c r="J946" s="36"/>
    </row>
    <row r="947" spans="8:10" ht="13">
      <c r="H947" s="36"/>
      <c r="I947" s="36"/>
      <c r="J947" s="36"/>
    </row>
    <row r="948" spans="8:10" ht="13">
      <c r="H948" s="36"/>
      <c r="I948" s="36"/>
      <c r="J948" s="36"/>
    </row>
    <row r="949" spans="8:10" ht="13">
      <c r="H949" s="36"/>
      <c r="I949" s="36"/>
      <c r="J949" s="36"/>
    </row>
    <row r="950" spans="8:10" ht="13">
      <c r="H950" s="36"/>
      <c r="I950" s="36"/>
      <c r="J950" s="36"/>
    </row>
    <row r="951" spans="8:10" ht="13">
      <c r="H951" s="36"/>
      <c r="I951" s="36"/>
      <c r="J951" s="36"/>
    </row>
    <row r="952" spans="8:10" ht="13">
      <c r="H952" s="36"/>
      <c r="I952" s="36"/>
      <c r="J952" s="36"/>
    </row>
    <row r="953" spans="8:10" ht="13">
      <c r="H953" s="36"/>
      <c r="I953" s="36"/>
      <c r="J953" s="36"/>
    </row>
    <row r="954" spans="8:10" ht="13">
      <c r="H954" s="36"/>
      <c r="I954" s="36"/>
      <c r="J954" s="36"/>
    </row>
    <row r="955" spans="8:10" ht="13">
      <c r="H955" s="36"/>
      <c r="I955" s="36"/>
      <c r="J955" s="36"/>
    </row>
    <row r="956" spans="8:10" ht="13">
      <c r="H956" s="36"/>
      <c r="I956" s="36"/>
      <c r="J956" s="36"/>
    </row>
    <row r="957" spans="8:10" ht="13">
      <c r="H957" s="36"/>
      <c r="I957" s="36"/>
      <c r="J957" s="36"/>
    </row>
    <row r="958" spans="8:10" ht="13">
      <c r="H958" s="36"/>
      <c r="I958" s="36"/>
      <c r="J958" s="36"/>
    </row>
    <row r="959" spans="8:10" ht="13">
      <c r="H959" s="36"/>
      <c r="I959" s="36"/>
      <c r="J959" s="36"/>
    </row>
    <row r="960" spans="8:10" ht="13">
      <c r="H960" s="36"/>
      <c r="I960" s="36"/>
      <c r="J960" s="36"/>
    </row>
    <row r="961" spans="8:10" ht="13">
      <c r="H961" s="36"/>
      <c r="I961" s="36"/>
      <c r="J961" s="36"/>
    </row>
    <row r="962" spans="8:10" ht="13">
      <c r="H962" s="36"/>
      <c r="I962" s="36"/>
      <c r="J962" s="36"/>
    </row>
    <row r="963" spans="8:10" ht="13">
      <c r="H963" s="36"/>
      <c r="I963" s="36"/>
      <c r="J963" s="36"/>
    </row>
    <row r="964" spans="8:10" ht="13">
      <c r="H964" s="36"/>
      <c r="I964" s="36"/>
      <c r="J964" s="36"/>
    </row>
    <row r="965" spans="8:10" ht="13">
      <c r="H965" s="36"/>
      <c r="I965" s="36"/>
      <c r="J965" s="36"/>
    </row>
    <row r="966" spans="8:10" ht="13">
      <c r="H966" s="36"/>
      <c r="I966" s="36"/>
      <c r="J966" s="36"/>
    </row>
    <row r="967" spans="8:10" ht="13">
      <c r="H967" s="36"/>
      <c r="I967" s="36"/>
      <c r="J967" s="36"/>
    </row>
    <row r="968" spans="8:10" ht="13">
      <c r="H968" s="36"/>
      <c r="I968" s="36"/>
      <c r="J968" s="36"/>
    </row>
    <row r="969" spans="8:10" ht="13">
      <c r="H969" s="36"/>
      <c r="I969" s="36"/>
      <c r="J969" s="36"/>
    </row>
    <row r="970" spans="8:10" ht="13">
      <c r="H970" s="36"/>
      <c r="I970" s="36"/>
      <c r="J970" s="36"/>
    </row>
    <row r="971" spans="8:10" ht="13">
      <c r="H971" s="36"/>
      <c r="I971" s="36"/>
      <c r="J971" s="36"/>
    </row>
    <row r="972" spans="8:10" ht="13">
      <c r="H972" s="36"/>
      <c r="I972" s="36"/>
      <c r="J972" s="36"/>
    </row>
    <row r="973" spans="8:10" ht="13">
      <c r="H973" s="36"/>
      <c r="I973" s="36"/>
      <c r="J973" s="36"/>
    </row>
    <row r="974" spans="8:10" ht="13">
      <c r="H974" s="36"/>
      <c r="I974" s="36"/>
      <c r="J974" s="36"/>
    </row>
    <row r="975" spans="8:10" ht="13">
      <c r="H975" s="36"/>
      <c r="I975" s="36"/>
      <c r="J975" s="36"/>
    </row>
    <row r="976" spans="8:10" ht="13">
      <c r="H976" s="36"/>
      <c r="I976" s="36"/>
      <c r="J976" s="36"/>
    </row>
    <row r="977" spans="8:10" ht="13">
      <c r="H977" s="36"/>
      <c r="I977" s="36"/>
      <c r="J977" s="36"/>
    </row>
    <row r="978" spans="8:10" ht="13">
      <c r="H978" s="36"/>
      <c r="I978" s="36"/>
      <c r="J978" s="36"/>
    </row>
    <row r="979" spans="8:10" ht="13">
      <c r="H979" s="36"/>
      <c r="I979" s="36"/>
      <c r="J979" s="36"/>
    </row>
    <row r="980" spans="8:10" ht="13">
      <c r="H980" s="36"/>
      <c r="I980" s="36"/>
      <c r="J980" s="36"/>
    </row>
    <row r="981" spans="8:10" ht="13">
      <c r="H981" s="36"/>
      <c r="I981" s="36"/>
      <c r="J981" s="36"/>
    </row>
    <row r="982" spans="8:10" ht="13">
      <c r="H982" s="36"/>
      <c r="I982" s="36"/>
      <c r="J982" s="36"/>
    </row>
    <row r="983" spans="8:10" ht="13">
      <c r="H983" s="36"/>
      <c r="I983" s="36"/>
      <c r="J983" s="36"/>
    </row>
    <row r="984" spans="8:10" ht="13">
      <c r="H984" s="36"/>
      <c r="I984" s="36"/>
      <c r="J984" s="36"/>
    </row>
    <row r="985" spans="8:10" ht="13">
      <c r="H985" s="36"/>
      <c r="I985" s="36"/>
      <c r="J985" s="36"/>
    </row>
    <row r="986" spans="8:10" ht="13">
      <c r="H986" s="36"/>
      <c r="I986" s="36"/>
      <c r="J986" s="36"/>
    </row>
    <row r="987" spans="8:10" ht="13">
      <c r="H987" s="36"/>
      <c r="I987" s="36"/>
      <c r="J987" s="36"/>
    </row>
    <row r="988" spans="8:10" ht="13">
      <c r="H988" s="36"/>
      <c r="I988" s="36"/>
      <c r="J988" s="36"/>
    </row>
    <row r="989" spans="8:10" ht="13">
      <c r="H989" s="36"/>
      <c r="I989" s="36"/>
      <c r="J989" s="36"/>
    </row>
    <row r="990" spans="8:10" ht="13">
      <c r="H990" s="36"/>
      <c r="I990" s="36"/>
      <c r="J990" s="36"/>
    </row>
    <row r="991" spans="8:10" ht="13">
      <c r="H991" s="36"/>
      <c r="I991" s="36"/>
      <c r="J991" s="36"/>
    </row>
    <row r="992" spans="8:10" ht="13">
      <c r="H992" s="36"/>
      <c r="I992" s="36"/>
      <c r="J992" s="36"/>
    </row>
    <row r="993" spans="8:10" ht="13">
      <c r="H993" s="36"/>
      <c r="I993" s="36"/>
      <c r="J993" s="36"/>
    </row>
    <row r="994" spans="8:10" ht="13">
      <c r="H994" s="36"/>
      <c r="I994" s="36"/>
      <c r="J994" s="36"/>
    </row>
    <row r="995" spans="8:10" ht="13">
      <c r="H995" s="36"/>
      <c r="I995" s="36"/>
      <c r="J995" s="36"/>
    </row>
    <row r="996" spans="8:10" ht="13">
      <c r="H996" s="36"/>
      <c r="I996" s="36"/>
      <c r="J996" s="36"/>
    </row>
    <row r="997" spans="8:10" ht="13">
      <c r="H997" s="36"/>
      <c r="I997" s="36"/>
      <c r="J997" s="36"/>
    </row>
    <row r="998" spans="8:10" ht="13">
      <c r="H998" s="36"/>
      <c r="I998" s="36"/>
      <c r="J998" s="36"/>
    </row>
    <row r="999" spans="8:10" ht="13">
      <c r="H999" s="36"/>
      <c r="I999" s="36"/>
      <c r="J999" s="36"/>
    </row>
    <row r="1000" spans="8:10" ht="13">
      <c r="H1000" s="36"/>
      <c r="I1000" s="36"/>
      <c r="J1000" s="36"/>
    </row>
    <row r="1001" spans="8:10" ht="13">
      <c r="H1001" s="36"/>
      <c r="I1001" s="36"/>
      <c r="J1001" s="36"/>
    </row>
  </sheetData>
  <mergeCells count="2">
    <mergeCell ref="H1:J1"/>
    <mergeCell ref="H21:J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9"/>
  <sheetViews>
    <sheetView workbookViewId="0"/>
  </sheetViews>
  <sheetFormatPr baseColWidth="10" defaultColWidth="12.6640625" defaultRowHeight="15.75" customHeight="1"/>
  <cols>
    <col min="4" max="5" width="16.6640625" customWidth="1"/>
  </cols>
  <sheetData>
    <row r="1" spans="1:8" ht="15.75" customHeight="1">
      <c r="A1" s="39"/>
      <c r="B1" s="40"/>
      <c r="C1" s="40"/>
      <c r="D1" s="40">
        <v>13</v>
      </c>
      <c r="E1" s="40"/>
      <c r="F1" s="1" t="s">
        <v>89</v>
      </c>
      <c r="G1" s="1"/>
      <c r="H1" s="1"/>
    </row>
    <row r="2" spans="1:8" ht="15.75" customHeight="1">
      <c r="A2" s="39"/>
      <c r="B2" s="40" t="s">
        <v>90</v>
      </c>
      <c r="C2" s="40" t="s">
        <v>91</v>
      </c>
      <c r="D2" s="40" t="s">
        <v>92</v>
      </c>
      <c r="E2" s="40"/>
      <c r="F2" s="1" t="s">
        <v>93</v>
      </c>
      <c r="G2" s="1" t="s">
        <v>94</v>
      </c>
      <c r="H2" s="1" t="s">
        <v>95</v>
      </c>
    </row>
    <row r="3" spans="1:8" ht="15.75" customHeight="1">
      <c r="B3" s="1">
        <v>63</v>
      </c>
      <c r="D3" s="1">
        <v>2</v>
      </c>
      <c r="F3" s="1">
        <v>6300</v>
      </c>
      <c r="G3" s="1">
        <v>1</v>
      </c>
    </row>
    <row r="4" spans="1:8" ht="15.75" customHeight="1">
      <c r="B4" s="1">
        <v>1007</v>
      </c>
      <c r="D4" s="1">
        <v>1</v>
      </c>
      <c r="F4" s="1">
        <v>100700</v>
      </c>
      <c r="G4" s="1">
        <v>1</v>
      </c>
    </row>
    <row r="5" spans="1:8" ht="15.75" customHeight="1">
      <c r="B5" s="1">
        <v>1018</v>
      </c>
      <c r="D5" s="1">
        <v>1</v>
      </c>
      <c r="F5" s="1">
        <v>101800</v>
      </c>
      <c r="G5" s="1">
        <v>1</v>
      </c>
    </row>
    <row r="8" spans="1:8" ht="15.75" customHeight="1">
      <c r="B8" s="1">
        <v>1006</v>
      </c>
      <c r="D8" s="1">
        <v>1</v>
      </c>
      <c r="F8" s="1">
        <v>100600</v>
      </c>
      <c r="G8" s="1">
        <v>1</v>
      </c>
    </row>
    <row r="18" spans="1:5" ht="15.75" customHeight="1">
      <c r="A18" s="40" t="s">
        <v>96</v>
      </c>
      <c r="B18" s="41"/>
      <c r="C18" s="41"/>
      <c r="D18" s="42"/>
      <c r="E18" s="42"/>
    </row>
    <row r="19" spans="1:5" ht="15.75" customHeight="1">
      <c r="A19" s="40" t="s">
        <v>97</v>
      </c>
      <c r="B19" s="41"/>
      <c r="C19" s="41"/>
      <c r="D19" s="42"/>
      <c r="E19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2"/>
  <sheetViews>
    <sheetView workbookViewId="0"/>
  </sheetViews>
  <sheetFormatPr baseColWidth="10" defaultColWidth="12.6640625" defaultRowHeight="15.75" customHeight="1"/>
  <cols>
    <col min="7" max="7" width="17.6640625" customWidth="1"/>
  </cols>
  <sheetData>
    <row r="1" spans="1:11" ht="15.75" customHeight="1">
      <c r="A1" s="39"/>
      <c r="B1" s="40"/>
      <c r="C1" s="40"/>
      <c r="D1" s="40"/>
      <c r="E1" s="40">
        <v>13</v>
      </c>
      <c r="F1" s="40">
        <v>28</v>
      </c>
      <c r="G1" s="40">
        <v>8</v>
      </c>
      <c r="H1" s="40"/>
      <c r="I1" s="1" t="s">
        <v>89</v>
      </c>
      <c r="J1" s="1"/>
      <c r="K1" s="1"/>
    </row>
    <row r="2" spans="1:11" ht="15.75" customHeight="1">
      <c r="A2" s="39"/>
      <c r="B2" s="40" t="s">
        <v>90</v>
      </c>
      <c r="C2" s="40" t="s">
        <v>91</v>
      </c>
      <c r="D2" s="40"/>
      <c r="E2" s="40" t="s">
        <v>92</v>
      </c>
      <c r="F2" s="40" t="s">
        <v>98</v>
      </c>
      <c r="G2" s="1" t="s">
        <v>99</v>
      </c>
      <c r="H2" s="40"/>
      <c r="I2" s="1" t="s">
        <v>93</v>
      </c>
      <c r="J2" s="1" t="s">
        <v>94</v>
      </c>
      <c r="K2" s="1" t="s">
        <v>95</v>
      </c>
    </row>
    <row r="3" spans="1:11" ht="15.75" customHeight="1">
      <c r="B3" s="1">
        <v>1013</v>
      </c>
      <c r="E3" s="1">
        <v>1</v>
      </c>
      <c r="F3" s="1">
        <v>3</v>
      </c>
      <c r="I3" s="1">
        <v>101300</v>
      </c>
      <c r="J3" s="1">
        <v>0.9</v>
      </c>
      <c r="K3" s="1">
        <v>0.1</v>
      </c>
    </row>
    <row r="4" spans="1:11" ht="15.75" customHeight="1">
      <c r="B4" s="1">
        <v>15</v>
      </c>
      <c r="E4" s="1">
        <v>2</v>
      </c>
      <c r="I4" s="1">
        <v>1500</v>
      </c>
      <c r="J4" s="1">
        <v>1</v>
      </c>
    </row>
    <row r="5" spans="1:11" ht="15.75" customHeight="1">
      <c r="B5" s="1">
        <v>64</v>
      </c>
      <c r="E5" s="1">
        <v>3</v>
      </c>
      <c r="I5" s="1">
        <v>6400</v>
      </c>
      <c r="J5" s="1">
        <v>1</v>
      </c>
    </row>
    <row r="6" spans="1:11" ht="15.75" customHeight="1">
      <c r="B6" s="1">
        <v>96</v>
      </c>
      <c r="E6" s="1">
        <v>3</v>
      </c>
      <c r="G6" s="1">
        <v>2</v>
      </c>
      <c r="I6" s="1">
        <v>9600</v>
      </c>
      <c r="J6" s="1">
        <v>0.8</v>
      </c>
      <c r="K6" s="1">
        <v>0.2</v>
      </c>
    </row>
    <row r="8" spans="1:11" ht="15.75" customHeight="1">
      <c r="B8" s="1">
        <v>1023</v>
      </c>
      <c r="E8" s="1">
        <v>1</v>
      </c>
      <c r="I8" s="1">
        <v>102300</v>
      </c>
      <c r="J8" s="1">
        <v>1</v>
      </c>
    </row>
    <row r="9" spans="1:11" ht="15.75" customHeight="1">
      <c r="B9" s="1">
        <v>25</v>
      </c>
      <c r="E9" s="1">
        <v>1</v>
      </c>
      <c r="I9" s="1">
        <v>2500</v>
      </c>
      <c r="J9" s="1">
        <v>1</v>
      </c>
    </row>
    <row r="21" spans="1:12" ht="15.75" customHeight="1">
      <c r="A21" s="40" t="s">
        <v>96</v>
      </c>
      <c r="B21" s="41"/>
      <c r="C21" s="41"/>
      <c r="D21" s="42"/>
      <c r="E21" s="42"/>
      <c r="F21" s="42"/>
      <c r="G21" s="42"/>
      <c r="H21" s="42"/>
      <c r="I21" s="42"/>
      <c r="J21" s="43"/>
      <c r="K21" s="44"/>
      <c r="L21" s="44"/>
    </row>
    <row r="22" spans="1:12" ht="15.75" customHeight="1">
      <c r="A22" s="40" t="s">
        <v>97</v>
      </c>
      <c r="B22" s="41"/>
      <c r="C22" s="41"/>
      <c r="D22" s="42"/>
      <c r="E22" s="42"/>
      <c r="F22" s="42"/>
      <c r="G22" s="42"/>
      <c r="H22" s="42"/>
      <c r="I22" s="42"/>
      <c r="J22" s="43"/>
      <c r="K22" s="44"/>
      <c r="L22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3"/>
  <sheetViews>
    <sheetView workbookViewId="0"/>
  </sheetViews>
  <sheetFormatPr baseColWidth="10" defaultColWidth="12.6640625" defaultRowHeight="15.75" customHeight="1"/>
  <cols>
    <col min="5" max="5" width="16.33203125" customWidth="1"/>
    <col min="6" max="6" width="14.6640625" customWidth="1"/>
  </cols>
  <sheetData>
    <row r="1" spans="1:10" ht="15.75" customHeight="1">
      <c r="A1" s="39"/>
      <c r="B1" s="40"/>
      <c r="C1" s="40"/>
      <c r="D1" s="40"/>
      <c r="E1" s="40">
        <v>19</v>
      </c>
      <c r="F1" s="40">
        <v>8</v>
      </c>
      <c r="G1" s="40"/>
      <c r="H1" s="1" t="s">
        <v>89</v>
      </c>
      <c r="I1" s="1"/>
      <c r="J1" s="1"/>
    </row>
    <row r="2" spans="1:10" ht="15.75" customHeight="1">
      <c r="A2" s="39"/>
      <c r="B2" s="40" t="s">
        <v>90</v>
      </c>
      <c r="C2" s="40" t="s">
        <v>91</v>
      </c>
      <c r="D2" s="40"/>
      <c r="E2" s="40" t="s">
        <v>100</v>
      </c>
      <c r="F2" s="1" t="s">
        <v>99</v>
      </c>
      <c r="G2" s="40"/>
      <c r="H2" s="1" t="s">
        <v>93</v>
      </c>
      <c r="I2" s="1" t="s">
        <v>94</v>
      </c>
      <c r="J2" s="1" t="s">
        <v>95</v>
      </c>
    </row>
    <row r="3" spans="1:10" ht="15.75" customHeight="1">
      <c r="B3" s="1">
        <v>66</v>
      </c>
      <c r="E3" s="1">
        <v>3</v>
      </c>
      <c r="H3" s="1">
        <v>6600</v>
      </c>
      <c r="I3" s="1">
        <v>1</v>
      </c>
    </row>
    <row r="4" spans="1:10" ht="15.75" customHeight="1">
      <c r="B4" s="1">
        <v>1017</v>
      </c>
      <c r="E4" s="1">
        <v>2</v>
      </c>
      <c r="H4" s="1">
        <v>101700</v>
      </c>
      <c r="I4" s="1">
        <v>1</v>
      </c>
    </row>
    <row r="5" spans="1:10" ht="15.75" customHeight="1">
      <c r="B5" s="1">
        <v>1026</v>
      </c>
      <c r="E5" s="1">
        <v>4</v>
      </c>
      <c r="H5" s="1">
        <v>102600</v>
      </c>
      <c r="I5" s="1">
        <v>1</v>
      </c>
    </row>
    <row r="6" spans="1:10" ht="15.75" customHeight="1">
      <c r="B6" s="1">
        <v>97</v>
      </c>
      <c r="E6" s="1">
        <v>4</v>
      </c>
      <c r="F6" s="1">
        <v>3</v>
      </c>
      <c r="H6" s="1">
        <v>9700</v>
      </c>
      <c r="I6" s="1">
        <v>0.7</v>
      </c>
      <c r="J6" s="1">
        <v>0.3</v>
      </c>
    </row>
    <row r="9" spans="1:10" ht="15.75" customHeight="1">
      <c r="B9" s="1">
        <v>1032</v>
      </c>
      <c r="E9" s="1">
        <v>2</v>
      </c>
      <c r="H9" s="1">
        <v>103200</v>
      </c>
      <c r="I9" s="1">
        <v>1</v>
      </c>
    </row>
    <row r="10" spans="1:10" ht="15.75" customHeight="1">
      <c r="B10" s="1">
        <v>1027</v>
      </c>
      <c r="E10" s="1">
        <v>1</v>
      </c>
      <c r="H10" s="1">
        <v>102700</v>
      </c>
      <c r="I10" s="1">
        <v>1</v>
      </c>
    </row>
    <row r="22" spans="1:11" ht="15.75" customHeight="1">
      <c r="A22" s="40" t="s">
        <v>96</v>
      </c>
      <c r="B22" s="41"/>
      <c r="C22" s="41"/>
      <c r="D22" s="42"/>
      <c r="E22" s="42"/>
      <c r="F22" s="42"/>
      <c r="G22" s="42"/>
      <c r="H22" s="42"/>
      <c r="I22" s="43"/>
      <c r="J22" s="44"/>
      <c r="K22" s="44"/>
    </row>
    <row r="23" spans="1:11" ht="15.75" customHeight="1">
      <c r="A23" s="40" t="s">
        <v>97</v>
      </c>
      <c r="B23" s="41"/>
      <c r="C23" s="41"/>
      <c r="D23" s="42"/>
      <c r="E23" s="42"/>
      <c r="F23" s="42"/>
      <c r="G23" s="42"/>
      <c r="H23" s="42"/>
      <c r="I23" s="43"/>
      <c r="J23" s="44"/>
      <c r="K23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1001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/>
  <cols>
    <col min="2" max="4" width="19.1640625" customWidth="1"/>
    <col min="5" max="5" width="20.33203125" customWidth="1"/>
    <col min="6" max="6" width="16.33203125" customWidth="1"/>
    <col min="7" max="7" width="32.33203125" customWidth="1"/>
    <col min="8" max="8" width="32.1640625" customWidth="1"/>
    <col min="15" max="15" width="17.1640625" customWidth="1"/>
    <col min="17" max="17" width="24" customWidth="1"/>
    <col min="28" max="28" width="25.1640625" customWidth="1"/>
  </cols>
  <sheetData>
    <row r="1" spans="1:32" ht="21">
      <c r="A1" s="39"/>
      <c r="B1" s="40"/>
      <c r="C1" s="40"/>
      <c r="D1" s="40">
        <v>19</v>
      </c>
      <c r="E1" s="40">
        <v>26</v>
      </c>
      <c r="F1" s="40"/>
      <c r="G1" s="45"/>
      <c r="H1" s="40"/>
      <c r="K1" s="1" t="s">
        <v>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</row>
    <row r="2" spans="1:32" ht="21">
      <c r="A2" s="39"/>
      <c r="B2" s="40" t="s">
        <v>90</v>
      </c>
      <c r="C2" s="40" t="s">
        <v>91</v>
      </c>
      <c r="D2" s="40" t="s">
        <v>101</v>
      </c>
      <c r="E2" s="40" t="s">
        <v>102</v>
      </c>
      <c r="F2" s="40" t="s">
        <v>103</v>
      </c>
      <c r="G2" s="45" t="s">
        <v>104</v>
      </c>
      <c r="H2" s="40" t="s">
        <v>105</v>
      </c>
      <c r="K2" s="1" t="s">
        <v>93</v>
      </c>
      <c r="L2" s="1" t="s">
        <v>106</v>
      </c>
      <c r="M2" s="1" t="s">
        <v>107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  <c r="T2" s="1" t="s">
        <v>114</v>
      </c>
      <c r="U2" s="1" t="s">
        <v>91</v>
      </c>
      <c r="V2" s="1" t="s">
        <v>94</v>
      </c>
      <c r="W2" s="1" t="s">
        <v>95</v>
      </c>
      <c r="Y2" s="1" t="s">
        <v>115</v>
      </c>
      <c r="AB2" s="1" t="s">
        <v>116</v>
      </c>
      <c r="AC2" s="1" t="s">
        <v>117</v>
      </c>
      <c r="AE2" s="1" t="s">
        <v>3</v>
      </c>
      <c r="AF2" s="1" t="s">
        <v>2</v>
      </c>
    </row>
    <row r="3" spans="1:32" ht="72.75" customHeight="1">
      <c r="A3" s="46" t="s">
        <v>118</v>
      </c>
      <c r="B3" s="47">
        <v>103500</v>
      </c>
      <c r="C3" s="47">
        <v>5</v>
      </c>
      <c r="D3" s="48">
        <v>4</v>
      </c>
      <c r="E3" s="49"/>
      <c r="F3" s="47" t="s">
        <v>119</v>
      </c>
      <c r="G3" s="50" t="s">
        <v>120</v>
      </c>
      <c r="H3" s="239" t="s">
        <v>121</v>
      </c>
      <c r="I3" s="33" t="str">
        <f t="shared" ref="I3:I9" si="0">IF(J3=1,K3&amp;"-10","")</f>
        <v>900103500-10</v>
      </c>
      <c r="J3" s="1">
        <v>1</v>
      </c>
      <c r="K3" s="1">
        <v>900103500</v>
      </c>
      <c r="L3" s="1" t="s">
        <v>122</v>
      </c>
      <c r="M3" s="1" t="s">
        <v>122</v>
      </c>
      <c r="N3" s="1" t="s">
        <v>122</v>
      </c>
      <c r="O3" s="1" t="s">
        <v>122</v>
      </c>
      <c r="P3" s="1" t="s">
        <v>122</v>
      </c>
      <c r="Q3" s="1">
        <v>10000754</v>
      </c>
      <c r="R3" s="51">
        <v>44728</v>
      </c>
      <c r="S3" s="1">
        <v>3</v>
      </c>
      <c r="T3" s="1">
        <v>3</v>
      </c>
      <c r="U3" s="1">
        <v>3</v>
      </c>
      <c r="V3" s="1">
        <v>0.8</v>
      </c>
      <c r="W3" s="1">
        <f>1-V3</f>
        <v>0.19999999999999996</v>
      </c>
      <c r="Y3" s="33" t="str">
        <f t="shared" ref="Y3:Y14" si="1">IF(K3&lt;&gt;"",K3&amp;"-10","")</f>
        <v>900103500-10</v>
      </c>
      <c r="Z3" s="33" t="e">
        <f t="shared" ref="Z3:Z14" ca="1" si="2">IF(K3&gt;0,_xludf.textjoin("-",TRUE,K3,V3,W3),"")</f>
        <v>#NAME?</v>
      </c>
      <c r="AB3" s="18" t="s">
        <v>7</v>
      </c>
      <c r="AC3" s="1">
        <v>1</v>
      </c>
    </row>
    <row r="4" spans="1:32" ht="21">
      <c r="A4" s="52" t="s">
        <v>123</v>
      </c>
      <c r="B4" s="53">
        <v>16900</v>
      </c>
      <c r="C4" s="53">
        <v>5</v>
      </c>
      <c r="D4" s="54">
        <v>5</v>
      </c>
      <c r="E4" s="54">
        <v>1</v>
      </c>
      <c r="F4" s="53" t="s">
        <v>124</v>
      </c>
      <c r="G4" s="55" t="s">
        <v>125</v>
      </c>
      <c r="H4" s="237"/>
      <c r="I4" s="33" t="str">
        <f t="shared" si="0"/>
        <v/>
      </c>
      <c r="Y4" s="33" t="str">
        <f t="shared" si="1"/>
        <v/>
      </c>
      <c r="Z4" s="33" t="str">
        <f t="shared" si="2"/>
        <v/>
      </c>
      <c r="AB4" s="18"/>
    </row>
    <row r="5" spans="1:32" ht="21">
      <c r="A5" s="52" t="s">
        <v>126</v>
      </c>
      <c r="B5" s="53">
        <v>17000</v>
      </c>
      <c r="C5" s="53">
        <v>5</v>
      </c>
      <c r="D5" s="54">
        <v>6</v>
      </c>
      <c r="E5" s="54">
        <v>3</v>
      </c>
      <c r="F5" s="53" t="s">
        <v>124</v>
      </c>
      <c r="G5" s="55" t="s">
        <v>125</v>
      </c>
      <c r="H5" s="237"/>
      <c r="I5" s="33" t="str">
        <f t="shared" si="0"/>
        <v/>
      </c>
      <c r="Y5" s="33" t="str">
        <f t="shared" si="1"/>
        <v/>
      </c>
      <c r="Z5" s="33" t="str">
        <f t="shared" si="2"/>
        <v/>
      </c>
      <c r="AB5" s="18"/>
    </row>
    <row r="6" spans="1:32" ht="21">
      <c r="A6" s="46" t="s">
        <v>127</v>
      </c>
      <c r="B6" s="47">
        <v>17100</v>
      </c>
      <c r="C6" s="47">
        <v>5</v>
      </c>
      <c r="D6" s="48">
        <v>5</v>
      </c>
      <c r="E6" s="48"/>
      <c r="F6" s="47" t="s">
        <v>128</v>
      </c>
      <c r="G6" s="50" t="s">
        <v>129</v>
      </c>
      <c r="H6" s="237"/>
      <c r="I6" s="33" t="str">
        <f t="shared" si="0"/>
        <v>90017100-10</v>
      </c>
      <c r="J6" s="1">
        <v>1</v>
      </c>
      <c r="K6" s="1">
        <v>90017100</v>
      </c>
      <c r="L6" s="1" t="s">
        <v>122</v>
      </c>
      <c r="M6" s="1" t="s">
        <v>122</v>
      </c>
      <c r="N6" s="1" t="s">
        <v>122</v>
      </c>
      <c r="O6" s="1" t="s">
        <v>122</v>
      </c>
      <c r="P6" s="1" t="s">
        <v>122</v>
      </c>
      <c r="Q6" s="1">
        <v>10000754</v>
      </c>
      <c r="R6" s="51">
        <v>44728</v>
      </c>
      <c r="S6" s="1">
        <v>3</v>
      </c>
      <c r="T6" s="1">
        <v>4</v>
      </c>
      <c r="U6" s="1">
        <v>3</v>
      </c>
      <c r="V6" s="1">
        <v>0.6</v>
      </c>
      <c r="W6" s="1">
        <f t="shared" ref="W6:W9" si="3">1-V6</f>
        <v>0.4</v>
      </c>
      <c r="Y6" s="33" t="str">
        <f t="shared" si="1"/>
        <v>90017100-10</v>
      </c>
      <c r="Z6" s="33" t="e">
        <f t="shared" ca="1" si="2"/>
        <v>#NAME?</v>
      </c>
      <c r="AB6" s="18" t="s">
        <v>7</v>
      </c>
      <c r="AC6" s="1">
        <v>2</v>
      </c>
    </row>
    <row r="7" spans="1:32" ht="21">
      <c r="A7" s="46" t="s">
        <v>130</v>
      </c>
      <c r="B7" s="47">
        <v>17400</v>
      </c>
      <c r="C7" s="47">
        <v>5</v>
      </c>
      <c r="D7" s="48">
        <v>5</v>
      </c>
      <c r="E7" s="48"/>
      <c r="F7" s="56" t="s">
        <v>131</v>
      </c>
      <c r="G7" s="50" t="s">
        <v>132</v>
      </c>
      <c r="H7" s="237"/>
      <c r="I7" s="33" t="str">
        <f t="shared" si="0"/>
        <v>90017400-10</v>
      </c>
      <c r="J7" s="1">
        <v>1</v>
      </c>
      <c r="K7" s="1">
        <v>90017400</v>
      </c>
      <c r="L7" s="1" t="s">
        <v>122</v>
      </c>
      <c r="M7" s="1" t="s">
        <v>122</v>
      </c>
      <c r="N7" s="1" t="s">
        <v>122</v>
      </c>
      <c r="O7" s="1" t="s">
        <v>122</v>
      </c>
      <c r="P7" s="1" t="s">
        <v>122</v>
      </c>
      <c r="Q7" s="1">
        <v>10000754</v>
      </c>
      <c r="R7" s="51">
        <v>44728</v>
      </c>
      <c r="S7" s="1">
        <v>3</v>
      </c>
      <c r="T7" s="1">
        <v>3</v>
      </c>
      <c r="U7" s="1">
        <v>3</v>
      </c>
      <c r="V7" s="1">
        <v>0.8</v>
      </c>
      <c r="W7" s="1">
        <f t="shared" si="3"/>
        <v>0.19999999999999996</v>
      </c>
      <c r="Y7" s="33" t="str">
        <f t="shared" si="1"/>
        <v>90017400-10</v>
      </c>
      <c r="Z7" s="33" t="e">
        <f t="shared" ca="1" si="2"/>
        <v>#NAME?</v>
      </c>
      <c r="AB7" s="18" t="s">
        <v>7</v>
      </c>
      <c r="AC7" s="1">
        <v>3</v>
      </c>
    </row>
    <row r="8" spans="1:32" ht="21">
      <c r="A8" s="57" t="s">
        <v>133</v>
      </c>
      <c r="B8" s="57" t="s">
        <v>134</v>
      </c>
      <c r="C8" s="58"/>
      <c r="D8" s="58"/>
      <c r="E8" s="59">
        <v>3</v>
      </c>
      <c r="F8" s="57" t="s">
        <v>131</v>
      </c>
      <c r="G8" s="60"/>
      <c r="H8" s="44"/>
      <c r="I8" s="33" t="str">
        <f t="shared" si="0"/>
        <v>60017000-10</v>
      </c>
      <c r="J8" s="1">
        <v>1</v>
      </c>
      <c r="K8" s="1">
        <v>60017000</v>
      </c>
      <c r="L8" s="1" t="s">
        <v>122</v>
      </c>
      <c r="M8" s="1" t="s">
        <v>122</v>
      </c>
      <c r="N8" s="1" t="s">
        <v>122</v>
      </c>
      <c r="O8" s="1" t="s">
        <v>122</v>
      </c>
      <c r="P8" s="1" t="s">
        <v>122</v>
      </c>
      <c r="Q8" s="1" t="s">
        <v>135</v>
      </c>
      <c r="R8" s="51">
        <v>44732</v>
      </c>
      <c r="S8" s="1">
        <v>3</v>
      </c>
      <c r="T8" s="61">
        <v>3</v>
      </c>
      <c r="U8" s="61">
        <v>3</v>
      </c>
      <c r="V8" s="1">
        <v>0.7</v>
      </c>
      <c r="W8" s="1">
        <f t="shared" si="3"/>
        <v>0.30000000000000004</v>
      </c>
      <c r="Y8" s="33" t="str">
        <f t="shared" si="1"/>
        <v>60017000-10</v>
      </c>
      <c r="Z8" s="33" t="e">
        <f t="shared" ca="1" si="2"/>
        <v>#NAME?</v>
      </c>
      <c r="AB8" s="18" t="s">
        <v>7</v>
      </c>
      <c r="AC8" s="1">
        <v>4</v>
      </c>
    </row>
    <row r="9" spans="1:32" ht="21">
      <c r="A9" s="57" t="s">
        <v>136</v>
      </c>
      <c r="B9" s="57" t="s">
        <v>134</v>
      </c>
      <c r="C9" s="58"/>
      <c r="D9" s="58"/>
      <c r="E9" s="59">
        <v>2</v>
      </c>
      <c r="F9" s="57" t="s">
        <v>131</v>
      </c>
      <c r="G9" s="60"/>
      <c r="H9" s="44"/>
      <c r="I9" s="33" t="str">
        <f t="shared" si="0"/>
        <v>60016900-10</v>
      </c>
      <c r="J9" s="1">
        <v>1</v>
      </c>
      <c r="K9" s="1">
        <v>60016900</v>
      </c>
      <c r="L9" s="1" t="s">
        <v>122</v>
      </c>
      <c r="M9" s="1" t="s">
        <v>122</v>
      </c>
      <c r="N9" s="1" t="s">
        <v>122</v>
      </c>
      <c r="O9" s="1" t="s">
        <v>122</v>
      </c>
      <c r="P9" s="1" t="s">
        <v>122</v>
      </c>
      <c r="Q9" s="1">
        <v>10000754</v>
      </c>
      <c r="R9" s="51">
        <v>44728</v>
      </c>
      <c r="S9" s="1">
        <v>3</v>
      </c>
      <c r="T9" s="1">
        <v>4</v>
      </c>
      <c r="U9" s="1">
        <v>3</v>
      </c>
      <c r="V9" s="1">
        <v>0.6</v>
      </c>
      <c r="W9" s="1">
        <f t="shared" si="3"/>
        <v>0.4</v>
      </c>
      <c r="Y9" s="33" t="str">
        <f t="shared" si="1"/>
        <v>60016900-10</v>
      </c>
      <c r="Z9" s="33" t="e">
        <f t="shared" ca="1" si="2"/>
        <v>#NAME?</v>
      </c>
      <c r="AB9" s="18" t="s">
        <v>7</v>
      </c>
      <c r="AC9" s="1">
        <v>5</v>
      </c>
    </row>
    <row r="10" spans="1:32" ht="21">
      <c r="A10" s="39"/>
      <c r="B10" s="39"/>
      <c r="C10" s="39"/>
      <c r="D10" s="39"/>
      <c r="E10" s="39"/>
      <c r="F10" s="39"/>
      <c r="G10" s="62"/>
      <c r="H10" s="44"/>
      <c r="Y10" s="33" t="str">
        <f t="shared" si="1"/>
        <v/>
      </c>
      <c r="Z10" s="33" t="str">
        <f t="shared" si="2"/>
        <v/>
      </c>
    </row>
    <row r="11" spans="1:32" ht="21">
      <c r="A11" s="40" t="s">
        <v>137</v>
      </c>
      <c r="B11" s="39"/>
      <c r="C11" s="39"/>
      <c r="D11" s="39"/>
      <c r="E11" s="39"/>
      <c r="F11" s="39"/>
      <c r="G11" s="62"/>
      <c r="H11" s="44"/>
      <c r="Y11" s="33" t="str">
        <f t="shared" si="1"/>
        <v/>
      </c>
      <c r="Z11" s="33" t="str">
        <f t="shared" si="2"/>
        <v/>
      </c>
    </row>
    <row r="12" spans="1:32" ht="21">
      <c r="A12" s="63" t="s">
        <v>138</v>
      </c>
      <c r="B12" s="63">
        <v>1014</v>
      </c>
      <c r="C12" s="64"/>
      <c r="D12" s="63">
        <v>5</v>
      </c>
      <c r="E12" s="64"/>
      <c r="F12" s="63" t="s">
        <v>139</v>
      </c>
      <c r="G12" s="65" t="s">
        <v>140</v>
      </c>
      <c r="H12" s="240"/>
      <c r="I12" s="33" t="str">
        <f t="shared" ref="I12:I14" si="4">IF(J12=1,K12&amp;"-10","")</f>
        <v>900101400-10</v>
      </c>
      <c r="J12" s="1">
        <v>1</v>
      </c>
      <c r="K12" s="1">
        <v>900101400</v>
      </c>
      <c r="L12" s="1" t="s">
        <v>122</v>
      </c>
      <c r="M12" s="1" t="s">
        <v>122</v>
      </c>
      <c r="N12" s="1" t="s">
        <v>122</v>
      </c>
      <c r="O12" s="1" t="s">
        <v>122</v>
      </c>
      <c r="P12" s="1" t="s">
        <v>122</v>
      </c>
      <c r="Q12" s="1">
        <v>10000754</v>
      </c>
      <c r="R12" s="51">
        <v>44728</v>
      </c>
      <c r="S12" s="1" t="s">
        <v>141</v>
      </c>
      <c r="V12" s="1">
        <v>1</v>
      </c>
      <c r="Y12" s="33" t="str">
        <f t="shared" si="1"/>
        <v>900101400-10</v>
      </c>
      <c r="Z12" s="33" t="e">
        <f t="shared" ca="1" si="2"/>
        <v>#NAME?</v>
      </c>
      <c r="AB12" s="18" t="s">
        <v>7</v>
      </c>
      <c r="AC12" s="1">
        <v>6</v>
      </c>
      <c r="AE12" s="1">
        <v>20</v>
      </c>
      <c r="AF12" s="1">
        <v>40</v>
      </c>
    </row>
    <row r="13" spans="1:32" ht="21">
      <c r="A13" s="52" t="s">
        <v>142</v>
      </c>
      <c r="B13" s="52">
        <v>1024</v>
      </c>
      <c r="C13" s="67"/>
      <c r="D13" s="67"/>
      <c r="E13" s="67"/>
      <c r="F13" s="67"/>
      <c r="G13" s="55" t="s">
        <v>125</v>
      </c>
      <c r="H13" s="237"/>
      <c r="I13" s="33" t="str">
        <f t="shared" si="4"/>
        <v/>
      </c>
      <c r="Y13" s="33" t="str">
        <f t="shared" si="1"/>
        <v/>
      </c>
      <c r="Z13" s="33" t="str">
        <f t="shared" si="2"/>
        <v/>
      </c>
    </row>
    <row r="14" spans="1:32" ht="21">
      <c r="A14" s="57" t="s">
        <v>143</v>
      </c>
      <c r="B14" s="57" t="s">
        <v>134</v>
      </c>
      <c r="C14" s="58"/>
      <c r="D14" s="58"/>
      <c r="E14" s="59">
        <v>2</v>
      </c>
      <c r="F14" s="57" t="s">
        <v>131</v>
      </c>
      <c r="G14" s="60"/>
      <c r="H14" s="237"/>
      <c r="I14" s="33" t="str">
        <f t="shared" si="4"/>
        <v>600102400-10</v>
      </c>
      <c r="J14" s="1">
        <v>1</v>
      </c>
      <c r="K14" s="1">
        <v>600102400</v>
      </c>
      <c r="L14" s="1" t="s">
        <v>122</v>
      </c>
      <c r="M14" s="1" t="s">
        <v>122</v>
      </c>
      <c r="N14" s="1" t="s">
        <v>122</v>
      </c>
      <c r="O14" s="1" t="s">
        <v>122</v>
      </c>
      <c r="P14" s="1" t="s">
        <v>122</v>
      </c>
      <c r="Q14" s="1">
        <v>10000754</v>
      </c>
      <c r="R14" s="51">
        <v>44728</v>
      </c>
      <c r="S14" s="1" t="s">
        <v>141</v>
      </c>
      <c r="V14" s="1">
        <v>1</v>
      </c>
      <c r="Y14" s="33" t="str">
        <f t="shared" si="1"/>
        <v>600102400-10</v>
      </c>
      <c r="Z14" s="33" t="e">
        <f t="shared" ca="1" si="2"/>
        <v>#NAME?</v>
      </c>
      <c r="AB14" s="18" t="s">
        <v>7</v>
      </c>
      <c r="AC14" s="1">
        <v>7</v>
      </c>
      <c r="AE14" s="1">
        <v>15</v>
      </c>
      <c r="AF14" s="1">
        <v>40</v>
      </c>
    </row>
    <row r="15" spans="1:32" ht="16">
      <c r="A15" s="43"/>
      <c r="B15" s="68"/>
      <c r="C15" s="68"/>
      <c r="D15" s="68"/>
      <c r="E15" s="43"/>
      <c r="F15" s="43"/>
      <c r="G15" s="62"/>
      <c r="H15" s="44"/>
    </row>
    <row r="16" spans="1:32" ht="21">
      <c r="A16" s="40" t="s">
        <v>96</v>
      </c>
      <c r="B16" s="69"/>
      <c r="C16" s="69"/>
      <c r="D16" s="42">
        <v>4</v>
      </c>
      <c r="E16" s="42">
        <v>1</v>
      </c>
      <c r="F16" s="68"/>
      <c r="G16" s="62"/>
      <c r="H16" s="44"/>
    </row>
    <row r="17" spans="1:21" ht="21">
      <c r="A17" s="40" t="s">
        <v>97</v>
      </c>
      <c r="B17" s="41"/>
      <c r="C17" s="41"/>
      <c r="D17" s="42">
        <v>5</v>
      </c>
      <c r="E17" s="42">
        <v>3</v>
      </c>
      <c r="F17" s="68"/>
      <c r="G17" s="62"/>
      <c r="H17" s="44"/>
    </row>
    <row r="18" spans="1:21" ht="21">
      <c r="A18" s="40"/>
      <c r="B18" s="42"/>
      <c r="C18" s="42"/>
      <c r="D18" s="42"/>
      <c r="E18" s="42"/>
      <c r="F18" s="68"/>
      <c r="G18" s="36"/>
    </row>
    <row r="19" spans="1:21" ht="13">
      <c r="G19" s="36"/>
      <c r="I19" s="70" t="s">
        <v>144</v>
      </c>
      <c r="J19" s="71"/>
      <c r="K19" s="71"/>
      <c r="L19" s="71"/>
      <c r="M19" s="71"/>
      <c r="N19" s="71"/>
    </row>
    <row r="20" spans="1:21" ht="13">
      <c r="G20" s="36"/>
      <c r="I20" s="33" t="e">
        <f ca="1">_xludf.textjoin(",",TRUE,I3:I9)</f>
        <v>#NAME?</v>
      </c>
    </row>
    <row r="21" spans="1:21" ht="13">
      <c r="G21" s="36"/>
      <c r="I21" s="33" t="e">
        <f ca="1">_xludf.textjoin(",",TRUE,I12:I14)</f>
        <v>#NAME?</v>
      </c>
      <c r="Q21" s="1"/>
      <c r="R21" s="1"/>
      <c r="S21" s="1"/>
      <c r="T21" s="1"/>
      <c r="U21" s="1"/>
    </row>
    <row r="22" spans="1:21" ht="13">
      <c r="G22" s="36"/>
    </row>
    <row r="23" spans="1:21" ht="13">
      <c r="G23" s="36"/>
      <c r="I23" s="72" t="s">
        <v>57</v>
      </c>
      <c r="J23" s="73"/>
      <c r="K23" s="73"/>
      <c r="L23" s="73"/>
      <c r="M23" s="73"/>
      <c r="N23" s="73"/>
    </row>
    <row r="24" spans="1:21" ht="13">
      <c r="G24" s="36"/>
      <c r="I24" s="74" t="e">
        <f ca="1">_xludf.textjoin(",",TRUE,Y3:Y9)</f>
        <v>#NAME?</v>
      </c>
    </row>
    <row r="25" spans="1:21" ht="13">
      <c r="G25" s="36"/>
      <c r="I25" s="33" t="e">
        <f ca="1">_xludf.textjoin(",",TRUE,Y12:Y14)</f>
        <v>#NAME?</v>
      </c>
    </row>
    <row r="26" spans="1:21" ht="13">
      <c r="G26" s="36"/>
    </row>
    <row r="27" spans="1:21" ht="13">
      <c r="G27" s="36"/>
    </row>
    <row r="28" spans="1:21" ht="13">
      <c r="G28" s="36"/>
    </row>
    <row r="29" spans="1:21" ht="13">
      <c r="G29" s="36"/>
    </row>
    <row r="30" spans="1:21" ht="13">
      <c r="G30" s="36"/>
      <c r="Q30" s="1"/>
      <c r="R30" s="1"/>
      <c r="S30" s="1"/>
      <c r="T30" s="1"/>
      <c r="U30" s="1"/>
    </row>
    <row r="31" spans="1:21" ht="13">
      <c r="G31" s="36"/>
    </row>
    <row r="32" spans="1:21" ht="13">
      <c r="G32" s="36"/>
    </row>
    <row r="33" spans="7:7" ht="13">
      <c r="G33" s="36"/>
    </row>
    <row r="34" spans="7:7" ht="13">
      <c r="G34" s="36"/>
    </row>
    <row r="35" spans="7:7" ht="13">
      <c r="G35" s="36"/>
    </row>
    <row r="36" spans="7:7" ht="13">
      <c r="G36" s="36"/>
    </row>
    <row r="37" spans="7:7" ht="13">
      <c r="G37" s="36"/>
    </row>
    <row r="38" spans="7:7" ht="13">
      <c r="G38" s="36"/>
    </row>
    <row r="39" spans="7:7" ht="13">
      <c r="G39" s="36"/>
    </row>
    <row r="40" spans="7:7" ht="13">
      <c r="G40" s="36"/>
    </row>
    <row r="41" spans="7:7" ht="13">
      <c r="G41" s="36"/>
    </row>
    <row r="42" spans="7:7" ht="13">
      <c r="G42" s="36"/>
    </row>
    <row r="43" spans="7:7" ht="13">
      <c r="G43" s="36"/>
    </row>
    <row r="44" spans="7:7" ht="13">
      <c r="G44" s="36"/>
    </row>
    <row r="45" spans="7:7" ht="13">
      <c r="G45" s="36"/>
    </row>
    <row r="46" spans="7:7" ht="13">
      <c r="G46" s="36"/>
    </row>
    <row r="47" spans="7:7" ht="13">
      <c r="G47" s="36"/>
    </row>
    <row r="48" spans="7:7" ht="13">
      <c r="G48" s="36"/>
    </row>
    <row r="49" spans="7:7" ht="13">
      <c r="G49" s="36"/>
    </row>
    <row r="50" spans="7:7" ht="13">
      <c r="G50" s="36"/>
    </row>
    <row r="51" spans="7:7" ht="13">
      <c r="G51" s="36"/>
    </row>
    <row r="52" spans="7:7" ht="13">
      <c r="G52" s="36"/>
    </row>
    <row r="53" spans="7:7" ht="13">
      <c r="G53" s="36"/>
    </row>
    <row r="54" spans="7:7" ht="13">
      <c r="G54" s="36"/>
    </row>
    <row r="55" spans="7:7" ht="13">
      <c r="G55" s="36"/>
    </row>
    <row r="56" spans="7:7" ht="13">
      <c r="G56" s="36"/>
    </row>
    <row r="57" spans="7:7" ht="13">
      <c r="G57" s="36"/>
    </row>
    <row r="58" spans="7:7" ht="13">
      <c r="G58" s="36"/>
    </row>
    <row r="59" spans="7:7" ht="13">
      <c r="G59" s="36"/>
    </row>
    <row r="60" spans="7:7" ht="13">
      <c r="G60" s="36"/>
    </row>
    <row r="61" spans="7:7" ht="13">
      <c r="G61" s="36"/>
    </row>
    <row r="62" spans="7:7" ht="13">
      <c r="G62" s="36"/>
    </row>
    <row r="63" spans="7:7" ht="13">
      <c r="G63" s="36"/>
    </row>
    <row r="64" spans="7:7" ht="13">
      <c r="G64" s="36"/>
    </row>
    <row r="65" spans="7:7" ht="13">
      <c r="G65" s="36"/>
    </row>
    <row r="66" spans="7:7" ht="13">
      <c r="G66" s="36"/>
    </row>
    <row r="67" spans="7:7" ht="13">
      <c r="G67" s="36"/>
    </row>
    <row r="68" spans="7:7" ht="13">
      <c r="G68" s="36"/>
    </row>
    <row r="69" spans="7:7" ht="13">
      <c r="G69" s="36"/>
    </row>
    <row r="70" spans="7:7" ht="13">
      <c r="G70" s="36"/>
    </row>
    <row r="71" spans="7:7" ht="13">
      <c r="G71" s="36"/>
    </row>
    <row r="72" spans="7:7" ht="13">
      <c r="G72" s="36"/>
    </row>
    <row r="73" spans="7:7" ht="13">
      <c r="G73" s="36"/>
    </row>
    <row r="74" spans="7:7" ht="13">
      <c r="G74" s="36"/>
    </row>
    <row r="75" spans="7:7" ht="13">
      <c r="G75" s="36"/>
    </row>
    <row r="76" spans="7:7" ht="13">
      <c r="G76" s="36"/>
    </row>
    <row r="77" spans="7:7" ht="13">
      <c r="G77" s="36"/>
    </row>
    <row r="78" spans="7:7" ht="13">
      <c r="G78" s="36"/>
    </row>
    <row r="79" spans="7:7" ht="13">
      <c r="G79" s="36"/>
    </row>
    <row r="80" spans="7:7" ht="13">
      <c r="G80" s="36"/>
    </row>
    <row r="81" spans="7:7" ht="13">
      <c r="G81" s="36"/>
    </row>
    <row r="82" spans="7:7" ht="13">
      <c r="G82" s="36"/>
    </row>
    <row r="83" spans="7:7" ht="13">
      <c r="G83" s="36"/>
    </row>
    <row r="84" spans="7:7" ht="13">
      <c r="G84" s="36"/>
    </row>
    <row r="85" spans="7:7" ht="13">
      <c r="G85" s="36"/>
    </row>
    <row r="86" spans="7:7" ht="13">
      <c r="G86" s="36"/>
    </row>
    <row r="87" spans="7:7" ht="13">
      <c r="G87" s="36"/>
    </row>
    <row r="88" spans="7:7" ht="13">
      <c r="G88" s="36"/>
    </row>
    <row r="89" spans="7:7" ht="13">
      <c r="G89" s="36"/>
    </row>
    <row r="90" spans="7:7" ht="13">
      <c r="G90" s="36"/>
    </row>
    <row r="91" spans="7:7" ht="13">
      <c r="G91" s="36"/>
    </row>
    <row r="92" spans="7:7" ht="13">
      <c r="G92" s="36"/>
    </row>
    <row r="93" spans="7:7" ht="13">
      <c r="G93" s="36"/>
    </row>
    <row r="94" spans="7:7" ht="13">
      <c r="G94" s="36"/>
    </row>
    <row r="95" spans="7:7" ht="13">
      <c r="G95" s="36"/>
    </row>
    <row r="96" spans="7:7" ht="13">
      <c r="G96" s="36"/>
    </row>
    <row r="97" spans="7:7" ht="13">
      <c r="G97" s="36"/>
    </row>
    <row r="98" spans="7:7" ht="13">
      <c r="G98" s="36"/>
    </row>
    <row r="99" spans="7:7" ht="13">
      <c r="G99" s="36"/>
    </row>
    <row r="100" spans="7:7" ht="13">
      <c r="G100" s="36"/>
    </row>
    <row r="101" spans="7:7" ht="13">
      <c r="G101" s="36"/>
    </row>
    <row r="102" spans="7:7" ht="13">
      <c r="G102" s="36"/>
    </row>
    <row r="103" spans="7:7" ht="13">
      <c r="G103" s="36"/>
    </row>
    <row r="104" spans="7:7" ht="13">
      <c r="G104" s="36"/>
    </row>
    <row r="105" spans="7:7" ht="13">
      <c r="G105" s="36"/>
    </row>
    <row r="106" spans="7:7" ht="13">
      <c r="G106" s="36"/>
    </row>
    <row r="107" spans="7:7" ht="13">
      <c r="G107" s="36"/>
    </row>
    <row r="108" spans="7:7" ht="13">
      <c r="G108" s="36"/>
    </row>
    <row r="109" spans="7:7" ht="13">
      <c r="G109" s="36"/>
    </row>
    <row r="110" spans="7:7" ht="13">
      <c r="G110" s="36"/>
    </row>
    <row r="111" spans="7:7" ht="13">
      <c r="G111" s="36"/>
    </row>
    <row r="112" spans="7:7" ht="13">
      <c r="G112" s="36"/>
    </row>
    <row r="113" spans="7:7" ht="13">
      <c r="G113" s="36"/>
    </row>
    <row r="114" spans="7:7" ht="13">
      <c r="G114" s="36"/>
    </row>
    <row r="115" spans="7:7" ht="13">
      <c r="G115" s="36"/>
    </row>
    <row r="116" spans="7:7" ht="13">
      <c r="G116" s="36"/>
    </row>
    <row r="117" spans="7:7" ht="13">
      <c r="G117" s="36"/>
    </row>
    <row r="118" spans="7:7" ht="13">
      <c r="G118" s="36"/>
    </row>
    <row r="119" spans="7:7" ht="13">
      <c r="G119" s="36"/>
    </row>
    <row r="120" spans="7:7" ht="13">
      <c r="G120" s="36"/>
    </row>
    <row r="121" spans="7:7" ht="13">
      <c r="G121" s="36"/>
    </row>
    <row r="122" spans="7:7" ht="13">
      <c r="G122" s="36"/>
    </row>
    <row r="123" spans="7:7" ht="13">
      <c r="G123" s="36"/>
    </row>
    <row r="124" spans="7:7" ht="13">
      <c r="G124" s="36"/>
    </row>
    <row r="125" spans="7:7" ht="13">
      <c r="G125" s="36"/>
    </row>
    <row r="126" spans="7:7" ht="13">
      <c r="G126" s="36"/>
    </row>
    <row r="127" spans="7:7" ht="13">
      <c r="G127" s="36"/>
    </row>
    <row r="128" spans="7:7" ht="13">
      <c r="G128" s="36"/>
    </row>
    <row r="129" spans="7:7" ht="13">
      <c r="G129" s="36"/>
    </row>
    <row r="130" spans="7:7" ht="13">
      <c r="G130" s="36"/>
    </row>
    <row r="131" spans="7:7" ht="13">
      <c r="G131" s="36"/>
    </row>
    <row r="132" spans="7:7" ht="13">
      <c r="G132" s="36"/>
    </row>
    <row r="133" spans="7:7" ht="13">
      <c r="G133" s="36"/>
    </row>
    <row r="134" spans="7:7" ht="13">
      <c r="G134" s="36"/>
    </row>
    <row r="135" spans="7:7" ht="13">
      <c r="G135" s="36"/>
    </row>
    <row r="136" spans="7:7" ht="13">
      <c r="G136" s="36"/>
    </row>
    <row r="137" spans="7:7" ht="13">
      <c r="G137" s="36"/>
    </row>
    <row r="138" spans="7:7" ht="13">
      <c r="G138" s="36"/>
    </row>
    <row r="139" spans="7:7" ht="13">
      <c r="G139" s="36"/>
    </row>
    <row r="140" spans="7:7" ht="13">
      <c r="G140" s="36"/>
    </row>
    <row r="141" spans="7:7" ht="13">
      <c r="G141" s="36"/>
    </row>
    <row r="142" spans="7:7" ht="13">
      <c r="G142" s="36"/>
    </row>
    <row r="143" spans="7:7" ht="13">
      <c r="G143" s="36"/>
    </row>
    <row r="144" spans="7:7" ht="13">
      <c r="G144" s="36"/>
    </row>
    <row r="145" spans="7:7" ht="13">
      <c r="G145" s="36"/>
    </row>
    <row r="146" spans="7:7" ht="13">
      <c r="G146" s="36"/>
    </row>
    <row r="147" spans="7:7" ht="13">
      <c r="G147" s="36"/>
    </row>
    <row r="148" spans="7:7" ht="13">
      <c r="G148" s="36"/>
    </row>
    <row r="149" spans="7:7" ht="13">
      <c r="G149" s="36"/>
    </row>
    <row r="150" spans="7:7" ht="13">
      <c r="G150" s="36"/>
    </row>
    <row r="151" spans="7:7" ht="13">
      <c r="G151" s="36"/>
    </row>
    <row r="152" spans="7:7" ht="13">
      <c r="G152" s="36"/>
    </row>
    <row r="153" spans="7:7" ht="13">
      <c r="G153" s="36"/>
    </row>
    <row r="154" spans="7:7" ht="13">
      <c r="G154" s="36"/>
    </row>
    <row r="155" spans="7:7" ht="13">
      <c r="G155" s="36"/>
    </row>
    <row r="156" spans="7:7" ht="13">
      <c r="G156" s="36"/>
    </row>
    <row r="157" spans="7:7" ht="13">
      <c r="G157" s="36"/>
    </row>
    <row r="158" spans="7:7" ht="13">
      <c r="G158" s="36"/>
    </row>
    <row r="159" spans="7:7" ht="13">
      <c r="G159" s="36"/>
    </row>
    <row r="160" spans="7:7" ht="13">
      <c r="G160" s="36"/>
    </row>
    <row r="161" spans="7:7" ht="13">
      <c r="G161" s="36"/>
    </row>
    <row r="162" spans="7:7" ht="13">
      <c r="G162" s="36"/>
    </row>
    <row r="163" spans="7:7" ht="13">
      <c r="G163" s="36"/>
    </row>
    <row r="164" spans="7:7" ht="13">
      <c r="G164" s="36"/>
    </row>
    <row r="165" spans="7:7" ht="13">
      <c r="G165" s="36"/>
    </row>
    <row r="166" spans="7:7" ht="13">
      <c r="G166" s="36"/>
    </row>
    <row r="167" spans="7:7" ht="13">
      <c r="G167" s="36"/>
    </row>
    <row r="168" spans="7:7" ht="13">
      <c r="G168" s="36"/>
    </row>
    <row r="169" spans="7:7" ht="13">
      <c r="G169" s="36"/>
    </row>
    <row r="170" spans="7:7" ht="13">
      <c r="G170" s="36"/>
    </row>
    <row r="171" spans="7:7" ht="13">
      <c r="G171" s="36"/>
    </row>
    <row r="172" spans="7:7" ht="13">
      <c r="G172" s="36"/>
    </row>
    <row r="173" spans="7:7" ht="13">
      <c r="G173" s="36"/>
    </row>
    <row r="174" spans="7:7" ht="13">
      <c r="G174" s="36"/>
    </row>
    <row r="175" spans="7:7" ht="13">
      <c r="G175" s="36"/>
    </row>
    <row r="176" spans="7:7" ht="13">
      <c r="G176" s="36"/>
    </row>
    <row r="177" spans="7:7" ht="13">
      <c r="G177" s="36"/>
    </row>
    <row r="178" spans="7:7" ht="13">
      <c r="G178" s="36"/>
    </row>
    <row r="179" spans="7:7" ht="13">
      <c r="G179" s="36"/>
    </row>
    <row r="180" spans="7:7" ht="13">
      <c r="G180" s="36"/>
    </row>
    <row r="181" spans="7:7" ht="13">
      <c r="G181" s="36"/>
    </row>
    <row r="182" spans="7:7" ht="13">
      <c r="G182" s="36"/>
    </row>
    <row r="183" spans="7:7" ht="13">
      <c r="G183" s="36"/>
    </row>
    <row r="184" spans="7:7" ht="13">
      <c r="G184" s="36"/>
    </row>
    <row r="185" spans="7:7" ht="13">
      <c r="G185" s="36"/>
    </row>
    <row r="186" spans="7:7" ht="13">
      <c r="G186" s="36"/>
    </row>
    <row r="187" spans="7:7" ht="13">
      <c r="G187" s="36"/>
    </row>
    <row r="188" spans="7:7" ht="13">
      <c r="G188" s="36"/>
    </row>
    <row r="189" spans="7:7" ht="13">
      <c r="G189" s="36"/>
    </row>
    <row r="190" spans="7:7" ht="13">
      <c r="G190" s="36"/>
    </row>
    <row r="191" spans="7:7" ht="13">
      <c r="G191" s="36"/>
    </row>
    <row r="192" spans="7:7" ht="13">
      <c r="G192" s="36"/>
    </row>
    <row r="193" spans="7:7" ht="13">
      <c r="G193" s="36"/>
    </row>
    <row r="194" spans="7:7" ht="13">
      <c r="G194" s="36"/>
    </row>
    <row r="195" spans="7:7" ht="13">
      <c r="G195" s="36"/>
    </row>
    <row r="196" spans="7:7" ht="13">
      <c r="G196" s="36"/>
    </row>
    <row r="197" spans="7:7" ht="13">
      <c r="G197" s="36"/>
    </row>
    <row r="198" spans="7:7" ht="13">
      <c r="G198" s="36"/>
    </row>
    <row r="199" spans="7:7" ht="13">
      <c r="G199" s="36"/>
    </row>
    <row r="200" spans="7:7" ht="13">
      <c r="G200" s="36"/>
    </row>
    <row r="201" spans="7:7" ht="13">
      <c r="G201" s="36"/>
    </row>
    <row r="202" spans="7:7" ht="13">
      <c r="G202" s="36"/>
    </row>
    <row r="203" spans="7:7" ht="13">
      <c r="G203" s="36"/>
    </row>
    <row r="204" spans="7:7" ht="13">
      <c r="G204" s="36"/>
    </row>
    <row r="205" spans="7:7" ht="13">
      <c r="G205" s="36"/>
    </row>
    <row r="206" spans="7:7" ht="13">
      <c r="G206" s="36"/>
    </row>
    <row r="207" spans="7:7" ht="13">
      <c r="G207" s="36"/>
    </row>
    <row r="208" spans="7:7" ht="13">
      <c r="G208" s="36"/>
    </row>
    <row r="209" spans="7:7" ht="13">
      <c r="G209" s="36"/>
    </row>
    <row r="210" spans="7:7" ht="13">
      <c r="G210" s="36"/>
    </row>
    <row r="211" spans="7:7" ht="13">
      <c r="G211" s="36"/>
    </row>
    <row r="212" spans="7:7" ht="13">
      <c r="G212" s="36"/>
    </row>
    <row r="213" spans="7:7" ht="13">
      <c r="G213" s="36"/>
    </row>
    <row r="214" spans="7:7" ht="13">
      <c r="G214" s="36"/>
    </row>
    <row r="215" spans="7:7" ht="13">
      <c r="G215" s="36"/>
    </row>
    <row r="216" spans="7:7" ht="13">
      <c r="G216" s="36"/>
    </row>
    <row r="217" spans="7:7" ht="13">
      <c r="G217" s="36"/>
    </row>
    <row r="218" spans="7:7" ht="13">
      <c r="G218" s="36"/>
    </row>
    <row r="219" spans="7:7" ht="13">
      <c r="G219" s="36"/>
    </row>
    <row r="220" spans="7:7" ht="13">
      <c r="G220" s="36"/>
    </row>
    <row r="221" spans="7:7" ht="13">
      <c r="G221" s="36"/>
    </row>
    <row r="222" spans="7:7" ht="13">
      <c r="G222" s="36"/>
    </row>
    <row r="223" spans="7:7" ht="13">
      <c r="G223" s="36"/>
    </row>
    <row r="224" spans="7:7" ht="13">
      <c r="G224" s="36"/>
    </row>
    <row r="225" spans="7:7" ht="13">
      <c r="G225" s="36"/>
    </row>
    <row r="226" spans="7:7" ht="13">
      <c r="G226" s="36"/>
    </row>
    <row r="227" spans="7:7" ht="13">
      <c r="G227" s="36"/>
    </row>
    <row r="228" spans="7:7" ht="13">
      <c r="G228" s="36"/>
    </row>
    <row r="229" spans="7:7" ht="13">
      <c r="G229" s="36"/>
    </row>
    <row r="230" spans="7:7" ht="13">
      <c r="G230" s="36"/>
    </row>
    <row r="231" spans="7:7" ht="13">
      <c r="G231" s="36"/>
    </row>
    <row r="232" spans="7:7" ht="13">
      <c r="G232" s="36"/>
    </row>
    <row r="233" spans="7:7" ht="13">
      <c r="G233" s="36"/>
    </row>
    <row r="234" spans="7:7" ht="13">
      <c r="G234" s="36"/>
    </row>
    <row r="235" spans="7:7" ht="13">
      <c r="G235" s="36"/>
    </row>
    <row r="236" spans="7:7" ht="13">
      <c r="G236" s="36"/>
    </row>
    <row r="237" spans="7:7" ht="13">
      <c r="G237" s="36"/>
    </row>
    <row r="238" spans="7:7" ht="13">
      <c r="G238" s="36"/>
    </row>
    <row r="239" spans="7:7" ht="13">
      <c r="G239" s="36"/>
    </row>
    <row r="240" spans="7:7" ht="13">
      <c r="G240" s="36"/>
    </row>
    <row r="241" spans="7:7" ht="13">
      <c r="G241" s="36"/>
    </row>
    <row r="242" spans="7:7" ht="13">
      <c r="G242" s="36"/>
    </row>
    <row r="243" spans="7:7" ht="13">
      <c r="G243" s="36"/>
    </row>
    <row r="244" spans="7:7" ht="13">
      <c r="G244" s="36"/>
    </row>
    <row r="245" spans="7:7" ht="13">
      <c r="G245" s="36"/>
    </row>
    <row r="246" spans="7:7" ht="13">
      <c r="G246" s="36"/>
    </row>
    <row r="247" spans="7:7" ht="13">
      <c r="G247" s="36"/>
    </row>
    <row r="248" spans="7:7" ht="13">
      <c r="G248" s="36"/>
    </row>
    <row r="249" spans="7:7" ht="13">
      <c r="G249" s="36"/>
    </row>
    <row r="250" spans="7:7" ht="13">
      <c r="G250" s="36"/>
    </row>
    <row r="251" spans="7:7" ht="13">
      <c r="G251" s="36"/>
    </row>
    <row r="252" spans="7:7" ht="13">
      <c r="G252" s="36"/>
    </row>
    <row r="253" spans="7:7" ht="13">
      <c r="G253" s="36"/>
    </row>
    <row r="254" spans="7:7" ht="13">
      <c r="G254" s="36"/>
    </row>
    <row r="255" spans="7:7" ht="13">
      <c r="G255" s="36"/>
    </row>
    <row r="256" spans="7:7" ht="13">
      <c r="G256" s="36"/>
    </row>
    <row r="257" spans="7:7" ht="13">
      <c r="G257" s="36"/>
    </row>
    <row r="258" spans="7:7" ht="13">
      <c r="G258" s="36"/>
    </row>
    <row r="259" spans="7:7" ht="13">
      <c r="G259" s="36"/>
    </row>
    <row r="260" spans="7:7" ht="13">
      <c r="G260" s="36"/>
    </row>
    <row r="261" spans="7:7" ht="13">
      <c r="G261" s="36"/>
    </row>
    <row r="262" spans="7:7" ht="13">
      <c r="G262" s="36"/>
    </row>
    <row r="263" spans="7:7" ht="13">
      <c r="G263" s="36"/>
    </row>
    <row r="264" spans="7:7" ht="13">
      <c r="G264" s="36"/>
    </row>
    <row r="265" spans="7:7" ht="13">
      <c r="G265" s="36"/>
    </row>
    <row r="266" spans="7:7" ht="13">
      <c r="G266" s="36"/>
    </row>
    <row r="267" spans="7:7" ht="13">
      <c r="G267" s="36"/>
    </row>
    <row r="268" spans="7:7" ht="13">
      <c r="G268" s="36"/>
    </row>
    <row r="269" spans="7:7" ht="13">
      <c r="G269" s="36"/>
    </row>
    <row r="270" spans="7:7" ht="13">
      <c r="G270" s="36"/>
    </row>
    <row r="271" spans="7:7" ht="13">
      <c r="G271" s="36"/>
    </row>
    <row r="272" spans="7:7" ht="13">
      <c r="G272" s="36"/>
    </row>
    <row r="273" spans="7:7" ht="13">
      <c r="G273" s="36"/>
    </row>
    <row r="274" spans="7:7" ht="13">
      <c r="G274" s="36"/>
    </row>
    <row r="275" spans="7:7" ht="13">
      <c r="G275" s="36"/>
    </row>
    <row r="276" spans="7:7" ht="13">
      <c r="G276" s="36"/>
    </row>
    <row r="277" spans="7:7" ht="13">
      <c r="G277" s="36"/>
    </row>
    <row r="278" spans="7:7" ht="13">
      <c r="G278" s="36"/>
    </row>
    <row r="279" spans="7:7" ht="13">
      <c r="G279" s="36"/>
    </row>
    <row r="280" spans="7:7" ht="13">
      <c r="G280" s="36"/>
    </row>
    <row r="281" spans="7:7" ht="13">
      <c r="G281" s="36"/>
    </row>
    <row r="282" spans="7:7" ht="13">
      <c r="G282" s="36"/>
    </row>
    <row r="283" spans="7:7" ht="13">
      <c r="G283" s="36"/>
    </row>
    <row r="284" spans="7:7" ht="13">
      <c r="G284" s="36"/>
    </row>
    <row r="285" spans="7:7" ht="13">
      <c r="G285" s="36"/>
    </row>
    <row r="286" spans="7:7" ht="13">
      <c r="G286" s="36"/>
    </row>
    <row r="287" spans="7:7" ht="13">
      <c r="G287" s="36"/>
    </row>
    <row r="288" spans="7:7" ht="13">
      <c r="G288" s="36"/>
    </row>
    <row r="289" spans="7:7" ht="13">
      <c r="G289" s="36"/>
    </row>
    <row r="290" spans="7:7" ht="13">
      <c r="G290" s="36"/>
    </row>
    <row r="291" spans="7:7" ht="13">
      <c r="G291" s="36"/>
    </row>
    <row r="292" spans="7:7" ht="13">
      <c r="G292" s="36"/>
    </row>
    <row r="293" spans="7:7" ht="13">
      <c r="G293" s="36"/>
    </row>
    <row r="294" spans="7:7" ht="13">
      <c r="G294" s="36"/>
    </row>
    <row r="295" spans="7:7" ht="13">
      <c r="G295" s="36"/>
    </row>
    <row r="296" spans="7:7" ht="13">
      <c r="G296" s="36"/>
    </row>
    <row r="297" spans="7:7" ht="13">
      <c r="G297" s="36"/>
    </row>
    <row r="298" spans="7:7" ht="13">
      <c r="G298" s="36"/>
    </row>
    <row r="299" spans="7:7" ht="13">
      <c r="G299" s="36"/>
    </row>
    <row r="300" spans="7:7" ht="13">
      <c r="G300" s="36"/>
    </row>
    <row r="301" spans="7:7" ht="13">
      <c r="G301" s="36"/>
    </row>
    <row r="302" spans="7:7" ht="13">
      <c r="G302" s="36"/>
    </row>
    <row r="303" spans="7:7" ht="13">
      <c r="G303" s="36"/>
    </row>
    <row r="304" spans="7:7" ht="13">
      <c r="G304" s="36"/>
    </row>
    <row r="305" spans="7:7" ht="13">
      <c r="G305" s="36"/>
    </row>
    <row r="306" spans="7:7" ht="13">
      <c r="G306" s="36"/>
    </row>
    <row r="307" spans="7:7" ht="13">
      <c r="G307" s="36"/>
    </row>
    <row r="308" spans="7:7" ht="13">
      <c r="G308" s="36"/>
    </row>
    <row r="309" spans="7:7" ht="13">
      <c r="G309" s="36"/>
    </row>
    <row r="310" spans="7:7" ht="13">
      <c r="G310" s="36"/>
    </row>
    <row r="311" spans="7:7" ht="13">
      <c r="G311" s="36"/>
    </row>
    <row r="312" spans="7:7" ht="13">
      <c r="G312" s="36"/>
    </row>
    <row r="313" spans="7:7" ht="13">
      <c r="G313" s="36"/>
    </row>
    <row r="314" spans="7:7" ht="13">
      <c r="G314" s="36"/>
    </row>
    <row r="315" spans="7:7" ht="13">
      <c r="G315" s="36"/>
    </row>
    <row r="316" spans="7:7" ht="13">
      <c r="G316" s="36"/>
    </row>
    <row r="317" spans="7:7" ht="13">
      <c r="G317" s="36"/>
    </row>
    <row r="318" spans="7:7" ht="13">
      <c r="G318" s="36"/>
    </row>
    <row r="319" spans="7:7" ht="13">
      <c r="G319" s="36"/>
    </row>
    <row r="320" spans="7:7" ht="13">
      <c r="G320" s="36"/>
    </row>
    <row r="321" spans="7:7" ht="13">
      <c r="G321" s="36"/>
    </row>
    <row r="322" spans="7:7" ht="13">
      <c r="G322" s="36"/>
    </row>
    <row r="323" spans="7:7" ht="13">
      <c r="G323" s="36"/>
    </row>
    <row r="324" spans="7:7" ht="13">
      <c r="G324" s="36"/>
    </row>
    <row r="325" spans="7:7" ht="13">
      <c r="G325" s="36"/>
    </row>
    <row r="326" spans="7:7" ht="13">
      <c r="G326" s="36"/>
    </row>
    <row r="327" spans="7:7" ht="13">
      <c r="G327" s="36"/>
    </row>
    <row r="328" spans="7:7" ht="13">
      <c r="G328" s="36"/>
    </row>
    <row r="329" spans="7:7" ht="13">
      <c r="G329" s="36"/>
    </row>
    <row r="330" spans="7:7" ht="13">
      <c r="G330" s="36"/>
    </row>
    <row r="331" spans="7:7" ht="13">
      <c r="G331" s="36"/>
    </row>
    <row r="332" spans="7:7" ht="13">
      <c r="G332" s="36"/>
    </row>
    <row r="333" spans="7:7" ht="13">
      <c r="G333" s="36"/>
    </row>
    <row r="334" spans="7:7" ht="13">
      <c r="G334" s="36"/>
    </row>
    <row r="335" spans="7:7" ht="13">
      <c r="G335" s="36"/>
    </row>
    <row r="336" spans="7:7" ht="13">
      <c r="G336" s="36"/>
    </row>
    <row r="337" spans="7:7" ht="13">
      <c r="G337" s="36"/>
    </row>
    <row r="338" spans="7:7" ht="13">
      <c r="G338" s="36"/>
    </row>
    <row r="339" spans="7:7" ht="13">
      <c r="G339" s="36"/>
    </row>
    <row r="340" spans="7:7" ht="13">
      <c r="G340" s="36"/>
    </row>
    <row r="341" spans="7:7" ht="13">
      <c r="G341" s="36"/>
    </row>
    <row r="342" spans="7:7" ht="13">
      <c r="G342" s="36"/>
    </row>
    <row r="343" spans="7:7" ht="13">
      <c r="G343" s="36"/>
    </row>
    <row r="344" spans="7:7" ht="13">
      <c r="G344" s="36"/>
    </row>
    <row r="345" spans="7:7" ht="13">
      <c r="G345" s="36"/>
    </row>
    <row r="346" spans="7:7" ht="13">
      <c r="G346" s="36"/>
    </row>
    <row r="347" spans="7:7" ht="13">
      <c r="G347" s="36"/>
    </row>
    <row r="348" spans="7:7" ht="13">
      <c r="G348" s="36"/>
    </row>
    <row r="349" spans="7:7" ht="13">
      <c r="G349" s="36"/>
    </row>
    <row r="350" spans="7:7" ht="13">
      <c r="G350" s="36"/>
    </row>
    <row r="351" spans="7:7" ht="13">
      <c r="G351" s="36"/>
    </row>
    <row r="352" spans="7:7" ht="13">
      <c r="G352" s="36"/>
    </row>
    <row r="353" spans="7:7" ht="13">
      <c r="G353" s="36"/>
    </row>
    <row r="354" spans="7:7" ht="13">
      <c r="G354" s="36"/>
    </row>
    <row r="355" spans="7:7" ht="13">
      <c r="G355" s="36"/>
    </row>
    <row r="356" spans="7:7" ht="13">
      <c r="G356" s="36"/>
    </row>
    <row r="357" spans="7:7" ht="13">
      <c r="G357" s="36"/>
    </row>
    <row r="358" spans="7:7" ht="13">
      <c r="G358" s="36"/>
    </row>
    <row r="359" spans="7:7" ht="13">
      <c r="G359" s="36"/>
    </row>
    <row r="360" spans="7:7" ht="13">
      <c r="G360" s="36"/>
    </row>
    <row r="361" spans="7:7" ht="13">
      <c r="G361" s="36"/>
    </row>
    <row r="362" spans="7:7" ht="13">
      <c r="G362" s="36"/>
    </row>
    <row r="363" spans="7:7" ht="13">
      <c r="G363" s="36"/>
    </row>
    <row r="364" spans="7:7" ht="13">
      <c r="G364" s="36"/>
    </row>
    <row r="365" spans="7:7" ht="13">
      <c r="G365" s="36"/>
    </row>
    <row r="366" spans="7:7" ht="13">
      <c r="G366" s="36"/>
    </row>
    <row r="367" spans="7:7" ht="13">
      <c r="G367" s="36"/>
    </row>
    <row r="368" spans="7:7" ht="13">
      <c r="G368" s="36"/>
    </row>
    <row r="369" spans="7:7" ht="13">
      <c r="G369" s="36"/>
    </row>
    <row r="370" spans="7:7" ht="13">
      <c r="G370" s="36"/>
    </row>
    <row r="371" spans="7:7" ht="13">
      <c r="G371" s="36"/>
    </row>
    <row r="372" spans="7:7" ht="13">
      <c r="G372" s="36"/>
    </row>
    <row r="373" spans="7:7" ht="13">
      <c r="G373" s="36"/>
    </row>
    <row r="374" spans="7:7" ht="13">
      <c r="G374" s="36"/>
    </row>
    <row r="375" spans="7:7" ht="13">
      <c r="G375" s="36"/>
    </row>
    <row r="376" spans="7:7" ht="13">
      <c r="G376" s="36"/>
    </row>
    <row r="377" spans="7:7" ht="13">
      <c r="G377" s="36"/>
    </row>
    <row r="378" spans="7:7" ht="13">
      <c r="G378" s="36"/>
    </row>
    <row r="379" spans="7:7" ht="13">
      <c r="G379" s="36"/>
    </row>
    <row r="380" spans="7:7" ht="13">
      <c r="G380" s="36"/>
    </row>
    <row r="381" spans="7:7" ht="13">
      <c r="G381" s="36"/>
    </row>
    <row r="382" spans="7:7" ht="13">
      <c r="G382" s="36"/>
    </row>
    <row r="383" spans="7:7" ht="13">
      <c r="G383" s="36"/>
    </row>
    <row r="384" spans="7:7" ht="13">
      <c r="G384" s="36"/>
    </row>
    <row r="385" spans="7:7" ht="13">
      <c r="G385" s="36"/>
    </row>
    <row r="386" spans="7:7" ht="13">
      <c r="G386" s="36"/>
    </row>
    <row r="387" spans="7:7" ht="13">
      <c r="G387" s="36"/>
    </row>
    <row r="388" spans="7:7" ht="13">
      <c r="G388" s="36"/>
    </row>
    <row r="389" spans="7:7" ht="13">
      <c r="G389" s="36"/>
    </row>
    <row r="390" spans="7:7" ht="13">
      <c r="G390" s="36"/>
    </row>
    <row r="391" spans="7:7" ht="13">
      <c r="G391" s="36"/>
    </row>
    <row r="392" spans="7:7" ht="13">
      <c r="G392" s="36"/>
    </row>
    <row r="393" spans="7:7" ht="13">
      <c r="G393" s="36"/>
    </row>
    <row r="394" spans="7:7" ht="13">
      <c r="G394" s="36"/>
    </row>
    <row r="395" spans="7:7" ht="13">
      <c r="G395" s="36"/>
    </row>
    <row r="396" spans="7:7" ht="13">
      <c r="G396" s="36"/>
    </row>
    <row r="397" spans="7:7" ht="13">
      <c r="G397" s="36"/>
    </row>
    <row r="398" spans="7:7" ht="13">
      <c r="G398" s="36"/>
    </row>
    <row r="399" spans="7:7" ht="13">
      <c r="G399" s="36"/>
    </row>
    <row r="400" spans="7:7" ht="13">
      <c r="G400" s="36"/>
    </row>
    <row r="401" spans="7:7" ht="13">
      <c r="G401" s="36"/>
    </row>
    <row r="402" spans="7:7" ht="13">
      <c r="G402" s="36"/>
    </row>
    <row r="403" spans="7:7" ht="13">
      <c r="G403" s="36"/>
    </row>
    <row r="404" spans="7:7" ht="13">
      <c r="G404" s="36"/>
    </row>
    <row r="405" spans="7:7" ht="13">
      <c r="G405" s="36"/>
    </row>
    <row r="406" spans="7:7" ht="13">
      <c r="G406" s="36"/>
    </row>
    <row r="407" spans="7:7" ht="13">
      <c r="G407" s="36"/>
    </row>
    <row r="408" spans="7:7" ht="13">
      <c r="G408" s="36"/>
    </row>
    <row r="409" spans="7:7" ht="13">
      <c r="G409" s="36"/>
    </row>
    <row r="410" spans="7:7" ht="13">
      <c r="G410" s="36"/>
    </row>
    <row r="411" spans="7:7" ht="13">
      <c r="G411" s="36"/>
    </row>
    <row r="412" spans="7:7" ht="13">
      <c r="G412" s="36"/>
    </row>
    <row r="413" spans="7:7" ht="13">
      <c r="G413" s="36"/>
    </row>
    <row r="414" spans="7:7" ht="13">
      <c r="G414" s="36"/>
    </row>
    <row r="415" spans="7:7" ht="13">
      <c r="G415" s="36"/>
    </row>
    <row r="416" spans="7:7" ht="13">
      <c r="G416" s="36"/>
    </row>
    <row r="417" spans="7:7" ht="13">
      <c r="G417" s="36"/>
    </row>
    <row r="418" spans="7:7" ht="13">
      <c r="G418" s="36"/>
    </row>
    <row r="419" spans="7:7" ht="13">
      <c r="G419" s="36"/>
    </row>
    <row r="420" spans="7:7" ht="13">
      <c r="G420" s="36"/>
    </row>
    <row r="421" spans="7:7" ht="13">
      <c r="G421" s="36"/>
    </row>
    <row r="422" spans="7:7" ht="13">
      <c r="G422" s="36"/>
    </row>
    <row r="423" spans="7:7" ht="13">
      <c r="G423" s="36"/>
    </row>
    <row r="424" spans="7:7" ht="13">
      <c r="G424" s="36"/>
    </row>
    <row r="425" spans="7:7" ht="13">
      <c r="G425" s="36"/>
    </row>
    <row r="426" spans="7:7" ht="13">
      <c r="G426" s="36"/>
    </row>
    <row r="427" spans="7:7" ht="13">
      <c r="G427" s="36"/>
    </row>
    <row r="428" spans="7:7" ht="13">
      <c r="G428" s="36"/>
    </row>
    <row r="429" spans="7:7" ht="13">
      <c r="G429" s="36"/>
    </row>
    <row r="430" spans="7:7" ht="13">
      <c r="G430" s="36"/>
    </row>
    <row r="431" spans="7:7" ht="13">
      <c r="G431" s="36"/>
    </row>
    <row r="432" spans="7:7" ht="13">
      <c r="G432" s="36"/>
    </row>
    <row r="433" spans="7:7" ht="13">
      <c r="G433" s="36"/>
    </row>
    <row r="434" spans="7:7" ht="13">
      <c r="G434" s="36"/>
    </row>
    <row r="435" spans="7:7" ht="13">
      <c r="G435" s="36"/>
    </row>
    <row r="436" spans="7:7" ht="13">
      <c r="G436" s="36"/>
    </row>
    <row r="437" spans="7:7" ht="13">
      <c r="G437" s="36"/>
    </row>
    <row r="438" spans="7:7" ht="13">
      <c r="G438" s="36"/>
    </row>
    <row r="439" spans="7:7" ht="13">
      <c r="G439" s="36"/>
    </row>
    <row r="440" spans="7:7" ht="13">
      <c r="G440" s="36"/>
    </row>
    <row r="441" spans="7:7" ht="13">
      <c r="G441" s="36"/>
    </row>
    <row r="442" spans="7:7" ht="13">
      <c r="G442" s="36"/>
    </row>
    <row r="443" spans="7:7" ht="13">
      <c r="G443" s="36"/>
    </row>
    <row r="444" spans="7:7" ht="13">
      <c r="G444" s="36"/>
    </row>
    <row r="445" spans="7:7" ht="13">
      <c r="G445" s="36"/>
    </row>
    <row r="446" spans="7:7" ht="13">
      <c r="G446" s="36"/>
    </row>
    <row r="447" spans="7:7" ht="13">
      <c r="G447" s="36"/>
    </row>
    <row r="448" spans="7:7" ht="13">
      <c r="G448" s="36"/>
    </row>
    <row r="449" spans="7:7" ht="13">
      <c r="G449" s="36"/>
    </row>
    <row r="450" spans="7:7" ht="13">
      <c r="G450" s="36"/>
    </row>
    <row r="451" spans="7:7" ht="13">
      <c r="G451" s="36"/>
    </row>
    <row r="452" spans="7:7" ht="13">
      <c r="G452" s="36"/>
    </row>
    <row r="453" spans="7:7" ht="13">
      <c r="G453" s="36"/>
    </row>
    <row r="454" spans="7:7" ht="13">
      <c r="G454" s="36"/>
    </row>
    <row r="455" spans="7:7" ht="13">
      <c r="G455" s="36"/>
    </row>
    <row r="456" spans="7:7" ht="13">
      <c r="G456" s="36"/>
    </row>
    <row r="457" spans="7:7" ht="13">
      <c r="G457" s="36"/>
    </row>
    <row r="458" spans="7:7" ht="13">
      <c r="G458" s="36"/>
    </row>
    <row r="459" spans="7:7" ht="13">
      <c r="G459" s="36"/>
    </row>
    <row r="460" spans="7:7" ht="13">
      <c r="G460" s="36"/>
    </row>
    <row r="461" spans="7:7" ht="13">
      <c r="G461" s="36"/>
    </row>
    <row r="462" spans="7:7" ht="13">
      <c r="G462" s="36"/>
    </row>
    <row r="463" spans="7:7" ht="13">
      <c r="G463" s="36"/>
    </row>
    <row r="464" spans="7:7" ht="13">
      <c r="G464" s="36"/>
    </row>
    <row r="465" spans="7:7" ht="13">
      <c r="G465" s="36"/>
    </row>
    <row r="466" spans="7:7" ht="13">
      <c r="G466" s="36"/>
    </row>
    <row r="467" spans="7:7" ht="13">
      <c r="G467" s="36"/>
    </row>
    <row r="468" spans="7:7" ht="13">
      <c r="G468" s="36"/>
    </row>
    <row r="469" spans="7:7" ht="13">
      <c r="G469" s="36"/>
    </row>
    <row r="470" spans="7:7" ht="13">
      <c r="G470" s="36"/>
    </row>
    <row r="471" spans="7:7" ht="13">
      <c r="G471" s="36"/>
    </row>
    <row r="472" spans="7:7" ht="13">
      <c r="G472" s="36"/>
    </row>
    <row r="473" spans="7:7" ht="13">
      <c r="G473" s="36"/>
    </row>
    <row r="474" spans="7:7" ht="13">
      <c r="G474" s="36"/>
    </row>
    <row r="475" spans="7:7" ht="13">
      <c r="G475" s="36"/>
    </row>
    <row r="476" spans="7:7" ht="13">
      <c r="G476" s="36"/>
    </row>
    <row r="477" spans="7:7" ht="13">
      <c r="G477" s="36"/>
    </row>
    <row r="478" spans="7:7" ht="13">
      <c r="G478" s="36"/>
    </row>
    <row r="479" spans="7:7" ht="13">
      <c r="G479" s="36"/>
    </row>
    <row r="480" spans="7:7" ht="13">
      <c r="G480" s="36"/>
    </row>
    <row r="481" spans="7:7" ht="13">
      <c r="G481" s="36"/>
    </row>
    <row r="482" spans="7:7" ht="13">
      <c r="G482" s="36"/>
    </row>
    <row r="483" spans="7:7" ht="13">
      <c r="G483" s="36"/>
    </row>
    <row r="484" spans="7:7" ht="13">
      <c r="G484" s="36"/>
    </row>
    <row r="485" spans="7:7" ht="13">
      <c r="G485" s="36"/>
    </row>
    <row r="486" spans="7:7" ht="13">
      <c r="G486" s="36"/>
    </row>
    <row r="487" spans="7:7" ht="13">
      <c r="G487" s="36"/>
    </row>
    <row r="488" spans="7:7" ht="13">
      <c r="G488" s="36"/>
    </row>
    <row r="489" spans="7:7" ht="13">
      <c r="G489" s="36"/>
    </row>
    <row r="490" spans="7:7" ht="13">
      <c r="G490" s="36"/>
    </row>
    <row r="491" spans="7:7" ht="13">
      <c r="G491" s="36"/>
    </row>
    <row r="492" spans="7:7" ht="13">
      <c r="G492" s="36"/>
    </row>
    <row r="493" spans="7:7" ht="13">
      <c r="G493" s="36"/>
    </row>
    <row r="494" spans="7:7" ht="13">
      <c r="G494" s="36"/>
    </row>
    <row r="495" spans="7:7" ht="13">
      <c r="G495" s="36"/>
    </row>
    <row r="496" spans="7:7" ht="13">
      <c r="G496" s="36"/>
    </row>
    <row r="497" spans="7:7" ht="13">
      <c r="G497" s="36"/>
    </row>
    <row r="498" spans="7:7" ht="13">
      <c r="G498" s="36"/>
    </row>
    <row r="499" spans="7:7" ht="13">
      <c r="G499" s="36"/>
    </row>
    <row r="500" spans="7:7" ht="13">
      <c r="G500" s="36"/>
    </row>
    <row r="501" spans="7:7" ht="13">
      <c r="G501" s="36"/>
    </row>
    <row r="502" spans="7:7" ht="13">
      <c r="G502" s="36"/>
    </row>
    <row r="503" spans="7:7" ht="13">
      <c r="G503" s="36"/>
    </row>
    <row r="504" spans="7:7" ht="13">
      <c r="G504" s="36"/>
    </row>
    <row r="505" spans="7:7" ht="13">
      <c r="G505" s="36"/>
    </row>
    <row r="506" spans="7:7" ht="13">
      <c r="G506" s="36"/>
    </row>
    <row r="507" spans="7:7" ht="13">
      <c r="G507" s="36"/>
    </row>
    <row r="508" spans="7:7" ht="13">
      <c r="G508" s="36"/>
    </row>
    <row r="509" spans="7:7" ht="13">
      <c r="G509" s="36"/>
    </row>
    <row r="510" spans="7:7" ht="13">
      <c r="G510" s="36"/>
    </row>
    <row r="511" spans="7:7" ht="13">
      <c r="G511" s="36"/>
    </row>
    <row r="512" spans="7:7" ht="13">
      <c r="G512" s="36"/>
    </row>
    <row r="513" spans="7:7" ht="13">
      <c r="G513" s="36"/>
    </row>
    <row r="514" spans="7:7" ht="13">
      <c r="G514" s="36"/>
    </row>
    <row r="515" spans="7:7" ht="13">
      <c r="G515" s="36"/>
    </row>
    <row r="516" spans="7:7" ht="13">
      <c r="G516" s="36"/>
    </row>
    <row r="517" spans="7:7" ht="13">
      <c r="G517" s="36"/>
    </row>
    <row r="518" spans="7:7" ht="13">
      <c r="G518" s="36"/>
    </row>
    <row r="519" spans="7:7" ht="13">
      <c r="G519" s="36"/>
    </row>
    <row r="520" spans="7:7" ht="13">
      <c r="G520" s="36"/>
    </row>
    <row r="521" spans="7:7" ht="13">
      <c r="G521" s="36"/>
    </row>
    <row r="522" spans="7:7" ht="13">
      <c r="G522" s="36"/>
    </row>
    <row r="523" spans="7:7" ht="13">
      <c r="G523" s="36"/>
    </row>
    <row r="524" spans="7:7" ht="13">
      <c r="G524" s="36"/>
    </row>
    <row r="525" spans="7:7" ht="13">
      <c r="G525" s="36"/>
    </row>
    <row r="526" spans="7:7" ht="13">
      <c r="G526" s="36"/>
    </row>
    <row r="527" spans="7:7" ht="13">
      <c r="G527" s="36"/>
    </row>
    <row r="528" spans="7:7" ht="13">
      <c r="G528" s="36"/>
    </row>
    <row r="529" spans="7:7" ht="13">
      <c r="G529" s="36"/>
    </row>
    <row r="530" spans="7:7" ht="13">
      <c r="G530" s="36"/>
    </row>
    <row r="531" spans="7:7" ht="13">
      <c r="G531" s="36"/>
    </row>
    <row r="532" spans="7:7" ht="13">
      <c r="G532" s="36"/>
    </row>
    <row r="533" spans="7:7" ht="13">
      <c r="G533" s="36"/>
    </row>
    <row r="534" spans="7:7" ht="13">
      <c r="G534" s="36"/>
    </row>
    <row r="535" spans="7:7" ht="13">
      <c r="G535" s="36"/>
    </row>
    <row r="536" spans="7:7" ht="13">
      <c r="G536" s="36"/>
    </row>
    <row r="537" spans="7:7" ht="13">
      <c r="G537" s="36"/>
    </row>
    <row r="538" spans="7:7" ht="13">
      <c r="G538" s="36"/>
    </row>
    <row r="539" spans="7:7" ht="13">
      <c r="G539" s="36"/>
    </row>
    <row r="540" spans="7:7" ht="13">
      <c r="G540" s="36"/>
    </row>
    <row r="541" spans="7:7" ht="13">
      <c r="G541" s="36"/>
    </row>
    <row r="542" spans="7:7" ht="13">
      <c r="G542" s="36"/>
    </row>
    <row r="543" spans="7:7" ht="13">
      <c r="G543" s="36"/>
    </row>
    <row r="544" spans="7:7" ht="13">
      <c r="G544" s="36"/>
    </row>
    <row r="545" spans="7:7" ht="13">
      <c r="G545" s="36"/>
    </row>
    <row r="546" spans="7:7" ht="13">
      <c r="G546" s="36"/>
    </row>
    <row r="547" spans="7:7" ht="13">
      <c r="G547" s="36"/>
    </row>
    <row r="548" spans="7:7" ht="13">
      <c r="G548" s="36"/>
    </row>
    <row r="549" spans="7:7" ht="13">
      <c r="G549" s="36"/>
    </row>
    <row r="550" spans="7:7" ht="13">
      <c r="G550" s="36"/>
    </row>
    <row r="551" spans="7:7" ht="13">
      <c r="G551" s="36"/>
    </row>
    <row r="552" spans="7:7" ht="13">
      <c r="G552" s="36"/>
    </row>
    <row r="553" spans="7:7" ht="13">
      <c r="G553" s="36"/>
    </row>
    <row r="554" spans="7:7" ht="13">
      <c r="G554" s="36"/>
    </row>
    <row r="555" spans="7:7" ht="13">
      <c r="G555" s="36"/>
    </row>
    <row r="556" spans="7:7" ht="13">
      <c r="G556" s="36"/>
    </row>
    <row r="557" spans="7:7" ht="13">
      <c r="G557" s="36"/>
    </row>
    <row r="558" spans="7:7" ht="13">
      <c r="G558" s="36"/>
    </row>
    <row r="559" spans="7:7" ht="13">
      <c r="G559" s="36"/>
    </row>
    <row r="560" spans="7:7" ht="13">
      <c r="G560" s="36"/>
    </row>
    <row r="561" spans="7:7" ht="13">
      <c r="G561" s="36"/>
    </row>
    <row r="562" spans="7:7" ht="13">
      <c r="G562" s="36"/>
    </row>
    <row r="563" spans="7:7" ht="13">
      <c r="G563" s="36"/>
    </row>
    <row r="564" spans="7:7" ht="13">
      <c r="G564" s="36"/>
    </row>
    <row r="565" spans="7:7" ht="13">
      <c r="G565" s="36"/>
    </row>
    <row r="566" spans="7:7" ht="13">
      <c r="G566" s="36"/>
    </row>
    <row r="567" spans="7:7" ht="13">
      <c r="G567" s="36"/>
    </row>
    <row r="568" spans="7:7" ht="13">
      <c r="G568" s="36"/>
    </row>
    <row r="569" spans="7:7" ht="13">
      <c r="G569" s="36"/>
    </row>
    <row r="570" spans="7:7" ht="13">
      <c r="G570" s="36"/>
    </row>
    <row r="571" spans="7:7" ht="13">
      <c r="G571" s="36"/>
    </row>
    <row r="572" spans="7:7" ht="13">
      <c r="G572" s="36"/>
    </row>
    <row r="573" spans="7:7" ht="13">
      <c r="G573" s="36"/>
    </row>
    <row r="574" spans="7:7" ht="13">
      <c r="G574" s="36"/>
    </row>
    <row r="575" spans="7:7" ht="13">
      <c r="G575" s="36"/>
    </row>
    <row r="576" spans="7:7" ht="13">
      <c r="G576" s="36"/>
    </row>
    <row r="577" spans="7:7" ht="13">
      <c r="G577" s="36"/>
    </row>
    <row r="578" spans="7:7" ht="13">
      <c r="G578" s="36"/>
    </row>
    <row r="579" spans="7:7" ht="13">
      <c r="G579" s="36"/>
    </row>
    <row r="580" spans="7:7" ht="13">
      <c r="G580" s="36"/>
    </row>
    <row r="581" spans="7:7" ht="13">
      <c r="G581" s="36"/>
    </row>
    <row r="582" spans="7:7" ht="13">
      <c r="G582" s="36"/>
    </row>
    <row r="583" spans="7:7" ht="13">
      <c r="G583" s="36"/>
    </row>
    <row r="584" spans="7:7" ht="13">
      <c r="G584" s="36"/>
    </row>
    <row r="585" spans="7:7" ht="13">
      <c r="G585" s="36"/>
    </row>
    <row r="586" spans="7:7" ht="13">
      <c r="G586" s="36"/>
    </row>
    <row r="587" spans="7:7" ht="13">
      <c r="G587" s="36"/>
    </row>
    <row r="588" spans="7:7" ht="13">
      <c r="G588" s="36"/>
    </row>
    <row r="589" spans="7:7" ht="13">
      <c r="G589" s="36"/>
    </row>
    <row r="590" spans="7:7" ht="13">
      <c r="G590" s="36"/>
    </row>
    <row r="591" spans="7:7" ht="13">
      <c r="G591" s="36"/>
    </row>
    <row r="592" spans="7:7" ht="13">
      <c r="G592" s="36"/>
    </row>
    <row r="593" spans="7:7" ht="13">
      <c r="G593" s="36"/>
    </row>
    <row r="594" spans="7:7" ht="13">
      <c r="G594" s="36"/>
    </row>
    <row r="595" spans="7:7" ht="13">
      <c r="G595" s="36"/>
    </row>
    <row r="596" spans="7:7" ht="13">
      <c r="G596" s="36"/>
    </row>
    <row r="597" spans="7:7" ht="13">
      <c r="G597" s="36"/>
    </row>
    <row r="598" spans="7:7" ht="13">
      <c r="G598" s="36"/>
    </row>
    <row r="599" spans="7:7" ht="13">
      <c r="G599" s="36"/>
    </row>
    <row r="600" spans="7:7" ht="13">
      <c r="G600" s="36"/>
    </row>
    <row r="601" spans="7:7" ht="13">
      <c r="G601" s="36"/>
    </row>
    <row r="602" spans="7:7" ht="13">
      <c r="G602" s="36"/>
    </row>
    <row r="603" spans="7:7" ht="13">
      <c r="G603" s="36"/>
    </row>
    <row r="604" spans="7:7" ht="13">
      <c r="G604" s="36"/>
    </row>
    <row r="605" spans="7:7" ht="13">
      <c r="G605" s="36"/>
    </row>
    <row r="606" spans="7:7" ht="13">
      <c r="G606" s="36"/>
    </row>
    <row r="607" spans="7:7" ht="13">
      <c r="G607" s="36"/>
    </row>
    <row r="608" spans="7:7" ht="13">
      <c r="G608" s="36"/>
    </row>
    <row r="609" spans="7:7" ht="13">
      <c r="G609" s="36"/>
    </row>
    <row r="610" spans="7:7" ht="13">
      <c r="G610" s="36"/>
    </row>
    <row r="611" spans="7:7" ht="13">
      <c r="G611" s="36"/>
    </row>
    <row r="612" spans="7:7" ht="13">
      <c r="G612" s="36"/>
    </row>
    <row r="613" spans="7:7" ht="13">
      <c r="G613" s="36"/>
    </row>
    <row r="614" spans="7:7" ht="13">
      <c r="G614" s="36"/>
    </row>
    <row r="615" spans="7:7" ht="13">
      <c r="G615" s="36"/>
    </row>
    <row r="616" spans="7:7" ht="13">
      <c r="G616" s="36"/>
    </row>
    <row r="617" spans="7:7" ht="13">
      <c r="G617" s="36"/>
    </row>
    <row r="618" spans="7:7" ht="13">
      <c r="G618" s="36"/>
    </row>
    <row r="619" spans="7:7" ht="13">
      <c r="G619" s="36"/>
    </row>
    <row r="620" spans="7:7" ht="13">
      <c r="G620" s="36"/>
    </row>
    <row r="621" spans="7:7" ht="13">
      <c r="G621" s="36"/>
    </row>
    <row r="622" spans="7:7" ht="13">
      <c r="G622" s="36"/>
    </row>
    <row r="623" spans="7:7" ht="13">
      <c r="G623" s="36"/>
    </row>
    <row r="624" spans="7:7" ht="13">
      <c r="G624" s="36"/>
    </row>
    <row r="625" spans="7:7" ht="13">
      <c r="G625" s="36"/>
    </row>
    <row r="626" spans="7:7" ht="13">
      <c r="G626" s="36"/>
    </row>
    <row r="627" spans="7:7" ht="13">
      <c r="G627" s="36"/>
    </row>
    <row r="628" spans="7:7" ht="13">
      <c r="G628" s="36"/>
    </row>
    <row r="629" spans="7:7" ht="13">
      <c r="G629" s="36"/>
    </row>
    <row r="630" spans="7:7" ht="13">
      <c r="G630" s="36"/>
    </row>
    <row r="631" spans="7:7" ht="13">
      <c r="G631" s="36"/>
    </row>
    <row r="632" spans="7:7" ht="13">
      <c r="G632" s="36"/>
    </row>
    <row r="633" spans="7:7" ht="13">
      <c r="G633" s="36"/>
    </row>
    <row r="634" spans="7:7" ht="13">
      <c r="G634" s="36"/>
    </row>
    <row r="635" spans="7:7" ht="13">
      <c r="G635" s="36"/>
    </row>
    <row r="636" spans="7:7" ht="13">
      <c r="G636" s="36"/>
    </row>
    <row r="637" spans="7:7" ht="13">
      <c r="G637" s="36"/>
    </row>
    <row r="638" spans="7:7" ht="13">
      <c r="G638" s="36"/>
    </row>
    <row r="639" spans="7:7" ht="13">
      <c r="G639" s="36"/>
    </row>
    <row r="640" spans="7:7" ht="13">
      <c r="G640" s="36"/>
    </row>
    <row r="641" spans="7:7" ht="13">
      <c r="G641" s="36"/>
    </row>
    <row r="642" spans="7:7" ht="13">
      <c r="G642" s="36"/>
    </row>
    <row r="643" spans="7:7" ht="13">
      <c r="G643" s="36"/>
    </row>
    <row r="644" spans="7:7" ht="13">
      <c r="G644" s="36"/>
    </row>
    <row r="645" spans="7:7" ht="13">
      <c r="G645" s="36"/>
    </row>
    <row r="646" spans="7:7" ht="13">
      <c r="G646" s="36"/>
    </row>
    <row r="647" spans="7:7" ht="13">
      <c r="G647" s="36"/>
    </row>
    <row r="648" spans="7:7" ht="13">
      <c r="G648" s="36"/>
    </row>
    <row r="649" spans="7:7" ht="13">
      <c r="G649" s="36"/>
    </row>
    <row r="650" spans="7:7" ht="13">
      <c r="G650" s="36"/>
    </row>
    <row r="651" spans="7:7" ht="13">
      <c r="G651" s="36"/>
    </row>
    <row r="652" spans="7:7" ht="13">
      <c r="G652" s="36"/>
    </row>
    <row r="653" spans="7:7" ht="13">
      <c r="G653" s="36"/>
    </row>
    <row r="654" spans="7:7" ht="13">
      <c r="G654" s="36"/>
    </row>
    <row r="655" spans="7:7" ht="13">
      <c r="G655" s="36"/>
    </row>
    <row r="656" spans="7:7" ht="13">
      <c r="G656" s="36"/>
    </row>
    <row r="657" spans="7:7" ht="13">
      <c r="G657" s="36"/>
    </row>
    <row r="658" spans="7:7" ht="13">
      <c r="G658" s="36"/>
    </row>
    <row r="659" spans="7:7" ht="13">
      <c r="G659" s="36"/>
    </row>
    <row r="660" spans="7:7" ht="13">
      <c r="G660" s="36"/>
    </row>
    <row r="661" spans="7:7" ht="13">
      <c r="G661" s="36"/>
    </row>
    <row r="662" spans="7:7" ht="13">
      <c r="G662" s="36"/>
    </row>
    <row r="663" spans="7:7" ht="13">
      <c r="G663" s="36"/>
    </row>
    <row r="664" spans="7:7" ht="13">
      <c r="G664" s="36"/>
    </row>
    <row r="665" spans="7:7" ht="13">
      <c r="G665" s="36"/>
    </row>
    <row r="666" spans="7:7" ht="13">
      <c r="G666" s="36"/>
    </row>
    <row r="667" spans="7:7" ht="13">
      <c r="G667" s="36"/>
    </row>
    <row r="668" spans="7:7" ht="13">
      <c r="G668" s="36"/>
    </row>
    <row r="669" spans="7:7" ht="13">
      <c r="G669" s="36"/>
    </row>
    <row r="670" spans="7:7" ht="13">
      <c r="G670" s="36"/>
    </row>
    <row r="671" spans="7:7" ht="13">
      <c r="G671" s="36"/>
    </row>
    <row r="672" spans="7:7" ht="13">
      <c r="G672" s="36"/>
    </row>
    <row r="673" spans="7:7" ht="13">
      <c r="G673" s="36"/>
    </row>
    <row r="674" spans="7:7" ht="13">
      <c r="G674" s="36"/>
    </row>
    <row r="675" spans="7:7" ht="13">
      <c r="G675" s="36"/>
    </row>
    <row r="676" spans="7:7" ht="13">
      <c r="G676" s="36"/>
    </row>
    <row r="677" spans="7:7" ht="13">
      <c r="G677" s="36"/>
    </row>
    <row r="678" spans="7:7" ht="13">
      <c r="G678" s="36"/>
    </row>
    <row r="679" spans="7:7" ht="13">
      <c r="G679" s="36"/>
    </row>
    <row r="680" spans="7:7" ht="13">
      <c r="G680" s="36"/>
    </row>
    <row r="681" spans="7:7" ht="13">
      <c r="G681" s="36"/>
    </row>
    <row r="682" spans="7:7" ht="13">
      <c r="G682" s="36"/>
    </row>
    <row r="683" spans="7:7" ht="13">
      <c r="G683" s="36"/>
    </row>
    <row r="684" spans="7:7" ht="13">
      <c r="G684" s="36"/>
    </row>
    <row r="685" spans="7:7" ht="13">
      <c r="G685" s="36"/>
    </row>
    <row r="686" spans="7:7" ht="13">
      <c r="G686" s="36"/>
    </row>
    <row r="687" spans="7:7" ht="13">
      <c r="G687" s="36"/>
    </row>
    <row r="688" spans="7:7" ht="13">
      <c r="G688" s="36"/>
    </row>
    <row r="689" spans="7:7" ht="13">
      <c r="G689" s="36"/>
    </row>
    <row r="690" spans="7:7" ht="13">
      <c r="G690" s="36"/>
    </row>
    <row r="691" spans="7:7" ht="13">
      <c r="G691" s="36"/>
    </row>
    <row r="692" spans="7:7" ht="13">
      <c r="G692" s="36"/>
    </row>
    <row r="693" spans="7:7" ht="13">
      <c r="G693" s="36"/>
    </row>
    <row r="694" spans="7:7" ht="13">
      <c r="G694" s="36"/>
    </row>
    <row r="695" spans="7:7" ht="13">
      <c r="G695" s="36"/>
    </row>
    <row r="696" spans="7:7" ht="13">
      <c r="G696" s="36"/>
    </row>
    <row r="697" spans="7:7" ht="13">
      <c r="G697" s="36"/>
    </row>
    <row r="698" spans="7:7" ht="13">
      <c r="G698" s="36"/>
    </row>
    <row r="699" spans="7:7" ht="13">
      <c r="G699" s="36"/>
    </row>
    <row r="700" spans="7:7" ht="13">
      <c r="G700" s="36"/>
    </row>
    <row r="701" spans="7:7" ht="13">
      <c r="G701" s="36"/>
    </row>
    <row r="702" spans="7:7" ht="13">
      <c r="G702" s="36"/>
    </row>
    <row r="703" spans="7:7" ht="13">
      <c r="G703" s="36"/>
    </row>
    <row r="704" spans="7:7" ht="13">
      <c r="G704" s="36"/>
    </row>
    <row r="705" spans="7:7" ht="13">
      <c r="G705" s="36"/>
    </row>
    <row r="706" spans="7:7" ht="13">
      <c r="G706" s="36"/>
    </row>
    <row r="707" spans="7:7" ht="13">
      <c r="G707" s="36"/>
    </row>
    <row r="708" spans="7:7" ht="13">
      <c r="G708" s="36"/>
    </row>
    <row r="709" spans="7:7" ht="13">
      <c r="G709" s="36"/>
    </row>
    <row r="710" spans="7:7" ht="13">
      <c r="G710" s="36"/>
    </row>
    <row r="711" spans="7:7" ht="13">
      <c r="G711" s="36"/>
    </row>
    <row r="712" spans="7:7" ht="13">
      <c r="G712" s="36"/>
    </row>
    <row r="713" spans="7:7" ht="13">
      <c r="G713" s="36"/>
    </row>
    <row r="714" spans="7:7" ht="13">
      <c r="G714" s="36"/>
    </row>
    <row r="715" spans="7:7" ht="13">
      <c r="G715" s="36"/>
    </row>
    <row r="716" spans="7:7" ht="13">
      <c r="G716" s="36"/>
    </row>
    <row r="717" spans="7:7" ht="13">
      <c r="G717" s="36"/>
    </row>
    <row r="718" spans="7:7" ht="13">
      <c r="G718" s="36"/>
    </row>
    <row r="719" spans="7:7" ht="13">
      <c r="G719" s="36"/>
    </row>
    <row r="720" spans="7:7" ht="13">
      <c r="G720" s="36"/>
    </row>
    <row r="721" spans="7:7" ht="13">
      <c r="G721" s="36"/>
    </row>
    <row r="722" spans="7:7" ht="13">
      <c r="G722" s="36"/>
    </row>
    <row r="723" spans="7:7" ht="13">
      <c r="G723" s="36"/>
    </row>
    <row r="724" spans="7:7" ht="13">
      <c r="G724" s="36"/>
    </row>
    <row r="725" spans="7:7" ht="13">
      <c r="G725" s="36"/>
    </row>
    <row r="726" spans="7:7" ht="13">
      <c r="G726" s="36"/>
    </row>
    <row r="727" spans="7:7" ht="13">
      <c r="G727" s="36"/>
    </row>
    <row r="728" spans="7:7" ht="13">
      <c r="G728" s="36"/>
    </row>
    <row r="729" spans="7:7" ht="13">
      <c r="G729" s="36"/>
    </row>
    <row r="730" spans="7:7" ht="13">
      <c r="G730" s="36"/>
    </row>
    <row r="731" spans="7:7" ht="13">
      <c r="G731" s="36"/>
    </row>
    <row r="732" spans="7:7" ht="13">
      <c r="G732" s="36"/>
    </row>
    <row r="733" spans="7:7" ht="13">
      <c r="G733" s="36"/>
    </row>
    <row r="734" spans="7:7" ht="13">
      <c r="G734" s="36"/>
    </row>
    <row r="735" spans="7:7" ht="13">
      <c r="G735" s="36"/>
    </row>
    <row r="736" spans="7:7" ht="13">
      <c r="G736" s="36"/>
    </row>
    <row r="737" spans="7:7" ht="13">
      <c r="G737" s="36"/>
    </row>
    <row r="738" spans="7:7" ht="13">
      <c r="G738" s="36"/>
    </row>
    <row r="739" spans="7:7" ht="13">
      <c r="G739" s="36"/>
    </row>
    <row r="740" spans="7:7" ht="13">
      <c r="G740" s="36"/>
    </row>
    <row r="741" spans="7:7" ht="13">
      <c r="G741" s="36"/>
    </row>
    <row r="742" spans="7:7" ht="13">
      <c r="G742" s="36"/>
    </row>
    <row r="743" spans="7:7" ht="13">
      <c r="G743" s="36"/>
    </row>
    <row r="744" spans="7:7" ht="13">
      <c r="G744" s="36"/>
    </row>
    <row r="745" spans="7:7" ht="13">
      <c r="G745" s="36"/>
    </row>
    <row r="746" spans="7:7" ht="13">
      <c r="G746" s="36"/>
    </row>
    <row r="747" spans="7:7" ht="13">
      <c r="G747" s="36"/>
    </row>
    <row r="748" spans="7:7" ht="13">
      <c r="G748" s="36"/>
    </row>
    <row r="749" spans="7:7" ht="13">
      <c r="G749" s="36"/>
    </row>
    <row r="750" spans="7:7" ht="13">
      <c r="G750" s="36"/>
    </row>
    <row r="751" spans="7:7" ht="13">
      <c r="G751" s="36"/>
    </row>
    <row r="752" spans="7:7" ht="13">
      <c r="G752" s="36"/>
    </row>
    <row r="753" spans="7:7" ht="13">
      <c r="G753" s="36"/>
    </row>
    <row r="754" spans="7:7" ht="13">
      <c r="G754" s="36"/>
    </row>
    <row r="755" spans="7:7" ht="13">
      <c r="G755" s="36"/>
    </row>
    <row r="756" spans="7:7" ht="13">
      <c r="G756" s="36"/>
    </row>
    <row r="757" spans="7:7" ht="13">
      <c r="G757" s="36"/>
    </row>
    <row r="758" spans="7:7" ht="13">
      <c r="G758" s="36"/>
    </row>
    <row r="759" spans="7:7" ht="13">
      <c r="G759" s="36"/>
    </row>
    <row r="760" spans="7:7" ht="13">
      <c r="G760" s="36"/>
    </row>
    <row r="761" spans="7:7" ht="13">
      <c r="G761" s="36"/>
    </row>
    <row r="762" spans="7:7" ht="13">
      <c r="G762" s="36"/>
    </row>
    <row r="763" spans="7:7" ht="13">
      <c r="G763" s="36"/>
    </row>
    <row r="764" spans="7:7" ht="13">
      <c r="G764" s="36"/>
    </row>
    <row r="765" spans="7:7" ht="13">
      <c r="G765" s="36"/>
    </row>
    <row r="766" spans="7:7" ht="13">
      <c r="G766" s="36"/>
    </row>
    <row r="767" spans="7:7" ht="13">
      <c r="G767" s="36"/>
    </row>
    <row r="768" spans="7:7" ht="13">
      <c r="G768" s="36"/>
    </row>
    <row r="769" spans="7:7" ht="13">
      <c r="G769" s="36"/>
    </row>
    <row r="770" spans="7:7" ht="13">
      <c r="G770" s="36"/>
    </row>
    <row r="771" spans="7:7" ht="13">
      <c r="G771" s="36"/>
    </row>
    <row r="772" spans="7:7" ht="13">
      <c r="G772" s="36"/>
    </row>
    <row r="773" spans="7:7" ht="13">
      <c r="G773" s="36"/>
    </row>
    <row r="774" spans="7:7" ht="13">
      <c r="G774" s="36"/>
    </row>
    <row r="775" spans="7:7" ht="13">
      <c r="G775" s="36"/>
    </row>
    <row r="776" spans="7:7" ht="13">
      <c r="G776" s="36"/>
    </row>
    <row r="777" spans="7:7" ht="13">
      <c r="G777" s="36"/>
    </row>
    <row r="778" spans="7:7" ht="13">
      <c r="G778" s="36"/>
    </row>
    <row r="779" spans="7:7" ht="13">
      <c r="G779" s="36"/>
    </row>
    <row r="780" spans="7:7" ht="13">
      <c r="G780" s="36"/>
    </row>
    <row r="781" spans="7:7" ht="13">
      <c r="G781" s="36"/>
    </row>
    <row r="782" spans="7:7" ht="13">
      <c r="G782" s="36"/>
    </row>
    <row r="783" spans="7:7" ht="13">
      <c r="G783" s="36"/>
    </row>
    <row r="784" spans="7:7" ht="13">
      <c r="G784" s="36"/>
    </row>
    <row r="785" spans="7:7" ht="13">
      <c r="G785" s="36"/>
    </row>
    <row r="786" spans="7:7" ht="13">
      <c r="G786" s="36"/>
    </row>
    <row r="787" spans="7:7" ht="13">
      <c r="G787" s="36"/>
    </row>
    <row r="788" spans="7:7" ht="13">
      <c r="G788" s="36"/>
    </row>
    <row r="789" spans="7:7" ht="13">
      <c r="G789" s="36"/>
    </row>
    <row r="790" spans="7:7" ht="13">
      <c r="G790" s="36"/>
    </row>
    <row r="791" spans="7:7" ht="13">
      <c r="G791" s="36"/>
    </row>
    <row r="792" spans="7:7" ht="13">
      <c r="G792" s="36"/>
    </row>
    <row r="793" spans="7:7" ht="13">
      <c r="G793" s="36"/>
    </row>
    <row r="794" spans="7:7" ht="13">
      <c r="G794" s="36"/>
    </row>
    <row r="795" spans="7:7" ht="13">
      <c r="G795" s="36"/>
    </row>
    <row r="796" spans="7:7" ht="13">
      <c r="G796" s="36"/>
    </row>
    <row r="797" spans="7:7" ht="13">
      <c r="G797" s="36"/>
    </row>
    <row r="798" spans="7:7" ht="13">
      <c r="G798" s="36"/>
    </row>
    <row r="799" spans="7:7" ht="13">
      <c r="G799" s="36"/>
    </row>
    <row r="800" spans="7:7" ht="13">
      <c r="G800" s="36"/>
    </row>
    <row r="801" spans="7:7" ht="13">
      <c r="G801" s="36"/>
    </row>
    <row r="802" spans="7:7" ht="13">
      <c r="G802" s="36"/>
    </row>
    <row r="803" spans="7:7" ht="13">
      <c r="G803" s="36"/>
    </row>
    <row r="804" spans="7:7" ht="13">
      <c r="G804" s="36"/>
    </row>
    <row r="805" spans="7:7" ht="13">
      <c r="G805" s="36"/>
    </row>
    <row r="806" spans="7:7" ht="13">
      <c r="G806" s="36"/>
    </row>
    <row r="807" spans="7:7" ht="13">
      <c r="G807" s="36"/>
    </row>
    <row r="808" spans="7:7" ht="13">
      <c r="G808" s="36"/>
    </row>
    <row r="809" spans="7:7" ht="13">
      <c r="G809" s="36"/>
    </row>
    <row r="810" spans="7:7" ht="13">
      <c r="G810" s="36"/>
    </row>
    <row r="811" spans="7:7" ht="13">
      <c r="G811" s="36"/>
    </row>
    <row r="812" spans="7:7" ht="13">
      <c r="G812" s="36"/>
    </row>
    <row r="813" spans="7:7" ht="13">
      <c r="G813" s="36"/>
    </row>
    <row r="814" spans="7:7" ht="13">
      <c r="G814" s="36"/>
    </row>
    <row r="815" spans="7:7" ht="13">
      <c r="G815" s="36"/>
    </row>
    <row r="816" spans="7:7" ht="13">
      <c r="G816" s="36"/>
    </row>
    <row r="817" spans="7:7" ht="13">
      <c r="G817" s="36"/>
    </row>
    <row r="818" spans="7:7" ht="13">
      <c r="G818" s="36"/>
    </row>
    <row r="819" spans="7:7" ht="13">
      <c r="G819" s="36"/>
    </row>
    <row r="820" spans="7:7" ht="13">
      <c r="G820" s="36"/>
    </row>
    <row r="821" spans="7:7" ht="13">
      <c r="G821" s="36"/>
    </row>
    <row r="822" spans="7:7" ht="13">
      <c r="G822" s="36"/>
    </row>
    <row r="823" spans="7:7" ht="13">
      <c r="G823" s="36"/>
    </row>
    <row r="824" spans="7:7" ht="13">
      <c r="G824" s="36"/>
    </row>
    <row r="825" spans="7:7" ht="13">
      <c r="G825" s="36"/>
    </row>
    <row r="826" spans="7:7" ht="13">
      <c r="G826" s="36"/>
    </row>
    <row r="827" spans="7:7" ht="13">
      <c r="G827" s="36"/>
    </row>
    <row r="828" spans="7:7" ht="13">
      <c r="G828" s="36"/>
    </row>
    <row r="829" spans="7:7" ht="13">
      <c r="G829" s="36"/>
    </row>
    <row r="830" spans="7:7" ht="13">
      <c r="G830" s="36"/>
    </row>
    <row r="831" spans="7:7" ht="13">
      <c r="G831" s="36"/>
    </row>
    <row r="832" spans="7:7" ht="13">
      <c r="G832" s="36"/>
    </row>
    <row r="833" spans="7:7" ht="13">
      <c r="G833" s="36"/>
    </row>
    <row r="834" spans="7:7" ht="13">
      <c r="G834" s="36"/>
    </row>
    <row r="835" spans="7:7" ht="13">
      <c r="G835" s="36"/>
    </row>
    <row r="836" spans="7:7" ht="13">
      <c r="G836" s="36"/>
    </row>
    <row r="837" spans="7:7" ht="13">
      <c r="G837" s="36"/>
    </row>
    <row r="838" spans="7:7" ht="13">
      <c r="G838" s="36"/>
    </row>
    <row r="839" spans="7:7" ht="13">
      <c r="G839" s="36"/>
    </row>
    <row r="840" spans="7:7" ht="13">
      <c r="G840" s="36"/>
    </row>
    <row r="841" spans="7:7" ht="13">
      <c r="G841" s="36"/>
    </row>
    <row r="842" spans="7:7" ht="13">
      <c r="G842" s="36"/>
    </row>
    <row r="843" spans="7:7" ht="13">
      <c r="G843" s="36"/>
    </row>
    <row r="844" spans="7:7" ht="13">
      <c r="G844" s="36"/>
    </row>
    <row r="845" spans="7:7" ht="13">
      <c r="G845" s="36"/>
    </row>
    <row r="846" spans="7:7" ht="13">
      <c r="G846" s="36"/>
    </row>
    <row r="847" spans="7:7" ht="13">
      <c r="G847" s="36"/>
    </row>
    <row r="848" spans="7:7" ht="13">
      <c r="G848" s="36"/>
    </row>
    <row r="849" spans="7:7" ht="13">
      <c r="G849" s="36"/>
    </row>
    <row r="850" spans="7:7" ht="13">
      <c r="G850" s="36"/>
    </row>
    <row r="851" spans="7:7" ht="13">
      <c r="G851" s="36"/>
    </row>
    <row r="852" spans="7:7" ht="13">
      <c r="G852" s="36"/>
    </row>
    <row r="853" spans="7:7" ht="13">
      <c r="G853" s="36"/>
    </row>
    <row r="854" spans="7:7" ht="13">
      <c r="G854" s="36"/>
    </row>
    <row r="855" spans="7:7" ht="13">
      <c r="G855" s="36"/>
    </row>
    <row r="856" spans="7:7" ht="13">
      <c r="G856" s="36"/>
    </row>
    <row r="857" spans="7:7" ht="13">
      <c r="G857" s="36"/>
    </row>
    <row r="858" spans="7:7" ht="13">
      <c r="G858" s="36"/>
    </row>
    <row r="859" spans="7:7" ht="13">
      <c r="G859" s="36"/>
    </row>
    <row r="860" spans="7:7" ht="13">
      <c r="G860" s="36"/>
    </row>
    <row r="861" spans="7:7" ht="13">
      <c r="G861" s="36"/>
    </row>
    <row r="862" spans="7:7" ht="13">
      <c r="G862" s="36"/>
    </row>
    <row r="863" spans="7:7" ht="13">
      <c r="G863" s="36"/>
    </row>
    <row r="864" spans="7:7" ht="13">
      <c r="G864" s="36"/>
    </row>
    <row r="865" spans="7:7" ht="13">
      <c r="G865" s="36"/>
    </row>
    <row r="866" spans="7:7" ht="13">
      <c r="G866" s="36"/>
    </row>
    <row r="867" spans="7:7" ht="13">
      <c r="G867" s="36"/>
    </row>
    <row r="868" spans="7:7" ht="13">
      <c r="G868" s="36"/>
    </row>
    <row r="869" spans="7:7" ht="13">
      <c r="G869" s="36"/>
    </row>
    <row r="870" spans="7:7" ht="13">
      <c r="G870" s="36"/>
    </row>
    <row r="871" spans="7:7" ht="13">
      <c r="G871" s="36"/>
    </row>
    <row r="872" spans="7:7" ht="13">
      <c r="G872" s="36"/>
    </row>
    <row r="873" spans="7:7" ht="13">
      <c r="G873" s="36"/>
    </row>
    <row r="874" spans="7:7" ht="13">
      <c r="G874" s="36"/>
    </row>
    <row r="875" spans="7:7" ht="13">
      <c r="G875" s="36"/>
    </row>
    <row r="876" spans="7:7" ht="13">
      <c r="G876" s="36"/>
    </row>
    <row r="877" spans="7:7" ht="13">
      <c r="G877" s="36"/>
    </row>
    <row r="878" spans="7:7" ht="13">
      <c r="G878" s="36"/>
    </row>
    <row r="879" spans="7:7" ht="13">
      <c r="G879" s="36"/>
    </row>
    <row r="880" spans="7:7" ht="13">
      <c r="G880" s="36"/>
    </row>
    <row r="881" spans="7:7" ht="13">
      <c r="G881" s="36"/>
    </row>
    <row r="882" spans="7:7" ht="13">
      <c r="G882" s="36"/>
    </row>
    <row r="883" spans="7:7" ht="13">
      <c r="G883" s="36"/>
    </row>
    <row r="884" spans="7:7" ht="13">
      <c r="G884" s="36"/>
    </row>
    <row r="885" spans="7:7" ht="13">
      <c r="G885" s="36"/>
    </row>
    <row r="886" spans="7:7" ht="13">
      <c r="G886" s="36"/>
    </row>
    <row r="887" spans="7:7" ht="13">
      <c r="G887" s="36"/>
    </row>
    <row r="888" spans="7:7" ht="13">
      <c r="G888" s="36"/>
    </row>
    <row r="889" spans="7:7" ht="13">
      <c r="G889" s="36"/>
    </row>
    <row r="890" spans="7:7" ht="13">
      <c r="G890" s="36"/>
    </row>
    <row r="891" spans="7:7" ht="13">
      <c r="G891" s="36"/>
    </row>
    <row r="892" spans="7:7" ht="13">
      <c r="G892" s="36"/>
    </row>
    <row r="893" spans="7:7" ht="13">
      <c r="G893" s="36"/>
    </row>
    <row r="894" spans="7:7" ht="13">
      <c r="G894" s="36"/>
    </row>
    <row r="895" spans="7:7" ht="13">
      <c r="G895" s="36"/>
    </row>
    <row r="896" spans="7:7" ht="13">
      <c r="G896" s="36"/>
    </row>
    <row r="897" spans="7:7" ht="13">
      <c r="G897" s="36"/>
    </row>
    <row r="898" spans="7:7" ht="13">
      <c r="G898" s="36"/>
    </row>
    <row r="899" spans="7:7" ht="13">
      <c r="G899" s="36"/>
    </row>
    <row r="900" spans="7:7" ht="13">
      <c r="G900" s="36"/>
    </row>
    <row r="901" spans="7:7" ht="13">
      <c r="G901" s="36"/>
    </row>
    <row r="902" spans="7:7" ht="13">
      <c r="G902" s="36"/>
    </row>
    <row r="903" spans="7:7" ht="13">
      <c r="G903" s="36"/>
    </row>
    <row r="904" spans="7:7" ht="13">
      <c r="G904" s="36"/>
    </row>
    <row r="905" spans="7:7" ht="13">
      <c r="G905" s="36"/>
    </row>
    <row r="906" spans="7:7" ht="13">
      <c r="G906" s="36"/>
    </row>
    <row r="907" spans="7:7" ht="13">
      <c r="G907" s="36"/>
    </row>
    <row r="908" spans="7:7" ht="13">
      <c r="G908" s="36"/>
    </row>
    <row r="909" spans="7:7" ht="13">
      <c r="G909" s="36"/>
    </row>
    <row r="910" spans="7:7" ht="13">
      <c r="G910" s="36"/>
    </row>
    <row r="911" spans="7:7" ht="13">
      <c r="G911" s="36"/>
    </row>
    <row r="912" spans="7:7" ht="13">
      <c r="G912" s="36"/>
    </row>
    <row r="913" spans="7:7" ht="13">
      <c r="G913" s="36"/>
    </row>
    <row r="914" spans="7:7" ht="13">
      <c r="G914" s="36"/>
    </row>
    <row r="915" spans="7:7" ht="13">
      <c r="G915" s="36"/>
    </row>
    <row r="916" spans="7:7" ht="13">
      <c r="G916" s="36"/>
    </row>
    <row r="917" spans="7:7" ht="13">
      <c r="G917" s="36"/>
    </row>
    <row r="918" spans="7:7" ht="13">
      <c r="G918" s="36"/>
    </row>
    <row r="919" spans="7:7" ht="13">
      <c r="G919" s="36"/>
    </row>
    <row r="920" spans="7:7" ht="13">
      <c r="G920" s="36"/>
    </row>
    <row r="921" spans="7:7" ht="13">
      <c r="G921" s="36"/>
    </row>
    <row r="922" spans="7:7" ht="13">
      <c r="G922" s="36"/>
    </row>
    <row r="923" spans="7:7" ht="13">
      <c r="G923" s="36"/>
    </row>
    <row r="924" spans="7:7" ht="13">
      <c r="G924" s="36"/>
    </row>
    <row r="925" spans="7:7" ht="13">
      <c r="G925" s="36"/>
    </row>
    <row r="926" spans="7:7" ht="13">
      <c r="G926" s="36"/>
    </row>
    <row r="927" spans="7:7" ht="13">
      <c r="G927" s="36"/>
    </row>
    <row r="928" spans="7:7" ht="13">
      <c r="G928" s="36"/>
    </row>
    <row r="929" spans="7:7" ht="13">
      <c r="G929" s="36"/>
    </row>
    <row r="930" spans="7:7" ht="13">
      <c r="G930" s="36"/>
    </row>
    <row r="931" spans="7:7" ht="13">
      <c r="G931" s="36"/>
    </row>
    <row r="932" spans="7:7" ht="13">
      <c r="G932" s="36"/>
    </row>
    <row r="933" spans="7:7" ht="13">
      <c r="G933" s="36"/>
    </row>
    <row r="934" spans="7:7" ht="13">
      <c r="G934" s="36"/>
    </row>
    <row r="935" spans="7:7" ht="13">
      <c r="G935" s="36"/>
    </row>
    <row r="936" spans="7:7" ht="13">
      <c r="G936" s="36"/>
    </row>
    <row r="937" spans="7:7" ht="13">
      <c r="G937" s="36"/>
    </row>
    <row r="938" spans="7:7" ht="13">
      <c r="G938" s="36"/>
    </row>
    <row r="939" spans="7:7" ht="13">
      <c r="G939" s="36"/>
    </row>
    <row r="940" spans="7:7" ht="13">
      <c r="G940" s="36"/>
    </row>
    <row r="941" spans="7:7" ht="13">
      <c r="G941" s="36"/>
    </row>
    <row r="942" spans="7:7" ht="13">
      <c r="G942" s="36"/>
    </row>
    <row r="943" spans="7:7" ht="13">
      <c r="G943" s="36"/>
    </row>
    <row r="944" spans="7:7" ht="13">
      <c r="G944" s="36"/>
    </row>
    <row r="945" spans="7:7" ht="13">
      <c r="G945" s="36"/>
    </row>
    <row r="946" spans="7:7" ht="13">
      <c r="G946" s="36"/>
    </row>
    <row r="947" spans="7:7" ht="13">
      <c r="G947" s="36"/>
    </row>
    <row r="948" spans="7:7" ht="13">
      <c r="G948" s="36"/>
    </row>
    <row r="949" spans="7:7" ht="13">
      <c r="G949" s="36"/>
    </row>
    <row r="950" spans="7:7" ht="13">
      <c r="G950" s="36"/>
    </row>
    <row r="951" spans="7:7" ht="13">
      <c r="G951" s="36"/>
    </row>
    <row r="952" spans="7:7" ht="13">
      <c r="G952" s="36"/>
    </row>
    <row r="953" spans="7:7" ht="13">
      <c r="G953" s="36"/>
    </row>
    <row r="954" spans="7:7" ht="13">
      <c r="G954" s="36"/>
    </row>
    <row r="955" spans="7:7" ht="13">
      <c r="G955" s="36"/>
    </row>
    <row r="956" spans="7:7" ht="13">
      <c r="G956" s="36"/>
    </row>
    <row r="957" spans="7:7" ht="13">
      <c r="G957" s="36"/>
    </row>
    <row r="958" spans="7:7" ht="13">
      <c r="G958" s="36"/>
    </row>
    <row r="959" spans="7:7" ht="13">
      <c r="G959" s="36"/>
    </row>
    <row r="960" spans="7:7" ht="13">
      <c r="G960" s="36"/>
    </row>
    <row r="961" spans="7:7" ht="13">
      <c r="G961" s="36"/>
    </row>
    <row r="962" spans="7:7" ht="13">
      <c r="G962" s="36"/>
    </row>
    <row r="963" spans="7:7" ht="13">
      <c r="G963" s="36"/>
    </row>
    <row r="964" spans="7:7" ht="13">
      <c r="G964" s="36"/>
    </row>
    <row r="965" spans="7:7" ht="13">
      <c r="G965" s="36"/>
    </row>
    <row r="966" spans="7:7" ht="13">
      <c r="G966" s="36"/>
    </row>
    <row r="967" spans="7:7" ht="13">
      <c r="G967" s="36"/>
    </row>
    <row r="968" spans="7:7" ht="13">
      <c r="G968" s="36"/>
    </row>
    <row r="969" spans="7:7" ht="13">
      <c r="G969" s="36"/>
    </row>
    <row r="970" spans="7:7" ht="13">
      <c r="G970" s="36"/>
    </row>
    <row r="971" spans="7:7" ht="13">
      <c r="G971" s="36"/>
    </row>
    <row r="972" spans="7:7" ht="13">
      <c r="G972" s="36"/>
    </row>
    <row r="973" spans="7:7" ht="13">
      <c r="G973" s="36"/>
    </row>
    <row r="974" spans="7:7" ht="13">
      <c r="G974" s="36"/>
    </row>
    <row r="975" spans="7:7" ht="13">
      <c r="G975" s="36"/>
    </row>
    <row r="976" spans="7:7" ht="13">
      <c r="G976" s="36"/>
    </row>
    <row r="977" spans="7:7" ht="13">
      <c r="G977" s="36"/>
    </row>
    <row r="978" spans="7:7" ht="13">
      <c r="G978" s="36"/>
    </row>
    <row r="979" spans="7:7" ht="13">
      <c r="G979" s="36"/>
    </row>
    <row r="980" spans="7:7" ht="13">
      <c r="G980" s="36"/>
    </row>
    <row r="981" spans="7:7" ht="13">
      <c r="G981" s="36"/>
    </row>
    <row r="982" spans="7:7" ht="13">
      <c r="G982" s="36"/>
    </row>
    <row r="983" spans="7:7" ht="13">
      <c r="G983" s="36"/>
    </row>
    <row r="984" spans="7:7" ht="13">
      <c r="G984" s="36"/>
    </row>
    <row r="985" spans="7:7" ht="13">
      <c r="G985" s="36"/>
    </row>
    <row r="986" spans="7:7" ht="13">
      <c r="G986" s="36"/>
    </row>
    <row r="987" spans="7:7" ht="13">
      <c r="G987" s="36"/>
    </row>
    <row r="988" spans="7:7" ht="13">
      <c r="G988" s="36"/>
    </row>
    <row r="989" spans="7:7" ht="13">
      <c r="G989" s="36"/>
    </row>
    <row r="990" spans="7:7" ht="13">
      <c r="G990" s="36"/>
    </row>
    <row r="991" spans="7:7" ht="13">
      <c r="G991" s="36"/>
    </row>
    <row r="992" spans="7:7" ht="13">
      <c r="G992" s="36"/>
    </row>
    <row r="993" spans="7:7" ht="13">
      <c r="G993" s="36"/>
    </row>
    <row r="994" spans="7:7" ht="13">
      <c r="G994" s="36"/>
    </row>
    <row r="995" spans="7:7" ht="13">
      <c r="G995" s="36"/>
    </row>
    <row r="996" spans="7:7" ht="13">
      <c r="G996" s="36"/>
    </row>
    <row r="997" spans="7:7" ht="13">
      <c r="G997" s="36"/>
    </row>
    <row r="998" spans="7:7" ht="13">
      <c r="G998" s="36"/>
    </row>
    <row r="999" spans="7:7" ht="13">
      <c r="G999" s="36"/>
    </row>
    <row r="1000" spans="7:7" ht="13">
      <c r="G1000" s="36"/>
    </row>
    <row r="1001" spans="7:7" ht="13">
      <c r="G1001" s="36"/>
    </row>
  </sheetData>
  <mergeCells count="2">
    <mergeCell ref="H3:H7"/>
    <mergeCell ref="H12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30"/>
  <sheetViews>
    <sheetView workbookViewId="0"/>
  </sheetViews>
  <sheetFormatPr baseColWidth="10" defaultColWidth="12.6640625" defaultRowHeight="15.75" customHeight="1"/>
  <cols>
    <col min="2" max="4" width="22.33203125" customWidth="1"/>
    <col min="5" max="5" width="21.5" customWidth="1"/>
    <col min="6" max="6" width="20.5" customWidth="1"/>
    <col min="7" max="7" width="45.6640625" customWidth="1"/>
    <col min="8" max="8" width="23.6640625" customWidth="1"/>
    <col min="9" max="9" width="16.83203125" customWidth="1"/>
    <col min="12" max="12" width="17.6640625" customWidth="1"/>
    <col min="15" max="15" width="14.6640625" customWidth="1"/>
    <col min="17" max="17" width="23.1640625" customWidth="1"/>
    <col min="18" max="18" width="19.1640625" customWidth="1"/>
    <col min="24" max="24" width="17.1640625" customWidth="1"/>
    <col min="25" max="26" width="29.5" customWidth="1"/>
    <col min="27" max="27" width="8.6640625" customWidth="1"/>
    <col min="28" max="31" width="29.5" customWidth="1"/>
  </cols>
  <sheetData>
    <row r="1" spans="1:31" ht="21">
      <c r="A1" s="39"/>
      <c r="B1" s="40"/>
      <c r="C1" s="40"/>
      <c r="D1" s="40">
        <v>19</v>
      </c>
      <c r="E1" s="40">
        <v>26</v>
      </c>
      <c r="F1" s="40"/>
      <c r="G1" s="3"/>
      <c r="H1" s="40"/>
      <c r="K1" s="1" t="s">
        <v>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</row>
    <row r="2" spans="1:31" ht="21">
      <c r="A2" s="39"/>
      <c r="B2" s="40" t="s">
        <v>90</v>
      </c>
      <c r="C2" s="40" t="s">
        <v>91</v>
      </c>
      <c r="D2" s="40" t="s">
        <v>101</v>
      </c>
      <c r="E2" s="40" t="s">
        <v>102</v>
      </c>
      <c r="F2" s="40" t="s">
        <v>103</v>
      </c>
      <c r="G2" s="3" t="s">
        <v>145</v>
      </c>
      <c r="H2" s="40" t="s">
        <v>105</v>
      </c>
      <c r="K2" s="1" t="s">
        <v>93</v>
      </c>
      <c r="L2" s="1" t="s">
        <v>106</v>
      </c>
      <c r="M2" s="1" t="s">
        <v>107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  <c r="T2" s="1" t="s">
        <v>114</v>
      </c>
      <c r="U2" s="1" t="s">
        <v>91</v>
      </c>
      <c r="V2" s="1" t="s">
        <v>94</v>
      </c>
      <c r="W2" s="1" t="s">
        <v>95</v>
      </c>
      <c r="Y2" s="1"/>
      <c r="Z2" s="1" t="s">
        <v>115</v>
      </c>
      <c r="AA2" s="1"/>
      <c r="AB2" s="1" t="s">
        <v>116</v>
      </c>
      <c r="AC2" s="1" t="s">
        <v>117</v>
      </c>
      <c r="AD2" s="1" t="s">
        <v>3</v>
      </c>
      <c r="AE2" s="1" t="s">
        <v>2</v>
      </c>
    </row>
    <row r="3" spans="1:31" ht="21">
      <c r="A3" s="46" t="s">
        <v>118</v>
      </c>
      <c r="B3" s="47">
        <v>101600</v>
      </c>
      <c r="C3" s="47">
        <v>5</v>
      </c>
      <c r="D3" s="46">
        <v>6</v>
      </c>
      <c r="E3" s="48">
        <v>3</v>
      </c>
      <c r="F3" s="56" t="s">
        <v>131</v>
      </c>
      <c r="G3" s="56" t="s">
        <v>146</v>
      </c>
      <c r="H3" s="240" t="s">
        <v>147</v>
      </c>
      <c r="I3" s="1" t="str">
        <f t="shared" ref="I3:I15" si="0">IF(J3=1,K3&amp;"-10","")</f>
        <v>900101600-10</v>
      </c>
      <c r="J3" s="1">
        <v>1</v>
      </c>
      <c r="K3" s="1">
        <v>900101600</v>
      </c>
      <c r="L3" s="1" t="s">
        <v>122</v>
      </c>
      <c r="M3" s="1" t="s">
        <v>122</v>
      </c>
      <c r="N3" s="1" t="s">
        <v>122</v>
      </c>
      <c r="O3" s="1" t="s">
        <v>122</v>
      </c>
      <c r="P3" s="1" t="s">
        <v>122</v>
      </c>
      <c r="Q3" s="1">
        <v>10000754</v>
      </c>
      <c r="R3" s="51">
        <v>44730</v>
      </c>
      <c r="S3" s="1">
        <v>3</v>
      </c>
      <c r="T3" s="1">
        <v>3</v>
      </c>
      <c r="U3" s="1">
        <v>3</v>
      </c>
      <c r="V3" s="1">
        <v>0.6</v>
      </c>
      <c r="W3" s="1">
        <v>0.4</v>
      </c>
      <c r="X3" s="33" t="e">
        <f t="shared" ref="X3:X15" ca="1" si="1">IF(K3&gt;0,_xludf.textjoin("-",TRUE,K3,V3,W3),"")</f>
        <v>#NAME?</v>
      </c>
      <c r="Z3" s="33" t="str">
        <f t="shared" ref="Z3:Z15" si="2">IF(K3&lt;&gt;"",K3&amp;"-10","")</f>
        <v>900101600-10</v>
      </c>
      <c r="AB3" s="18" t="s">
        <v>9</v>
      </c>
      <c r="AC3" s="1">
        <v>1</v>
      </c>
      <c r="AD3" s="1"/>
      <c r="AE3" s="1"/>
    </row>
    <row r="4" spans="1:31" ht="22.5" customHeight="1">
      <c r="A4" s="52" t="s">
        <v>123</v>
      </c>
      <c r="B4" s="53">
        <v>104600</v>
      </c>
      <c r="C4" s="53">
        <v>4</v>
      </c>
      <c r="D4" s="54">
        <v>5</v>
      </c>
      <c r="E4" s="67"/>
      <c r="F4" s="53" t="s">
        <v>124</v>
      </c>
      <c r="G4" s="75" t="s">
        <v>125</v>
      </c>
      <c r="H4" s="237"/>
      <c r="I4" s="1" t="str">
        <f t="shared" si="0"/>
        <v/>
      </c>
      <c r="X4" s="33" t="str">
        <f t="shared" si="1"/>
        <v/>
      </c>
      <c r="Z4" s="33" t="str">
        <f t="shared" si="2"/>
        <v/>
      </c>
    </row>
    <row r="5" spans="1:31" ht="21">
      <c r="A5" s="52" t="s">
        <v>126</v>
      </c>
      <c r="B5" s="53">
        <v>204800</v>
      </c>
      <c r="C5" s="53">
        <v>5</v>
      </c>
      <c r="D5" s="54">
        <v>6</v>
      </c>
      <c r="E5" s="67"/>
      <c r="F5" s="75" t="s">
        <v>131</v>
      </c>
      <c r="G5" s="75" t="s">
        <v>125</v>
      </c>
      <c r="H5" s="237"/>
      <c r="I5" s="1" t="str">
        <f t="shared" si="0"/>
        <v/>
      </c>
      <c r="X5" s="33" t="str">
        <f t="shared" si="1"/>
        <v/>
      </c>
      <c r="Z5" s="33" t="str">
        <f t="shared" si="2"/>
        <v/>
      </c>
    </row>
    <row r="6" spans="1:31" ht="21">
      <c r="A6" s="46" t="s">
        <v>127</v>
      </c>
      <c r="B6" s="47">
        <v>9900</v>
      </c>
      <c r="C6" s="47">
        <v>5</v>
      </c>
      <c r="D6" s="48">
        <v>6</v>
      </c>
      <c r="E6" s="49"/>
      <c r="F6" s="56" t="s">
        <v>119</v>
      </c>
      <c r="G6" s="56" t="s">
        <v>148</v>
      </c>
      <c r="H6" s="237"/>
      <c r="I6" s="1" t="str">
        <f t="shared" si="0"/>
        <v>9009900-10</v>
      </c>
      <c r="J6" s="1">
        <v>1</v>
      </c>
      <c r="K6" s="1">
        <v>9009900</v>
      </c>
      <c r="L6" s="1" t="s">
        <v>122</v>
      </c>
      <c r="M6" s="1" t="s">
        <v>122</v>
      </c>
      <c r="N6" s="1" t="s">
        <v>122</v>
      </c>
      <c r="O6" s="1" t="s">
        <v>149</v>
      </c>
      <c r="P6" s="1" t="s">
        <v>122</v>
      </c>
      <c r="Q6" s="1">
        <v>10000881</v>
      </c>
      <c r="R6" s="1" t="s">
        <v>150</v>
      </c>
      <c r="S6" s="1">
        <v>3</v>
      </c>
      <c r="T6" s="1">
        <v>3</v>
      </c>
      <c r="U6" s="1">
        <v>3</v>
      </c>
      <c r="V6" s="1">
        <v>0.6</v>
      </c>
      <c r="W6" s="1">
        <v>0.4</v>
      </c>
      <c r="X6" s="33" t="e">
        <f t="shared" ca="1" si="1"/>
        <v>#NAME?</v>
      </c>
      <c r="Z6" s="33" t="str">
        <f t="shared" si="2"/>
        <v>9009900-10</v>
      </c>
      <c r="AB6" s="18" t="s">
        <v>9</v>
      </c>
      <c r="AC6" s="1">
        <v>2</v>
      </c>
      <c r="AD6" s="1"/>
      <c r="AE6" s="1"/>
    </row>
    <row r="7" spans="1:31" ht="21">
      <c r="A7" s="46" t="s">
        <v>130</v>
      </c>
      <c r="B7" s="47">
        <v>1019</v>
      </c>
      <c r="C7" s="56">
        <v>4</v>
      </c>
      <c r="D7" s="48">
        <v>5</v>
      </c>
      <c r="E7" s="46">
        <v>2</v>
      </c>
      <c r="F7" s="47" t="s">
        <v>128</v>
      </c>
      <c r="G7" s="56" t="s">
        <v>151</v>
      </c>
      <c r="H7" s="237"/>
      <c r="I7" s="1" t="str">
        <f t="shared" si="0"/>
        <v>900101900-10</v>
      </c>
      <c r="J7" s="1">
        <v>1</v>
      </c>
      <c r="K7" s="1">
        <v>900101900</v>
      </c>
      <c r="L7" s="1" t="s">
        <v>122</v>
      </c>
      <c r="M7" s="1" t="s">
        <v>122</v>
      </c>
      <c r="N7" s="1" t="s">
        <v>122</v>
      </c>
      <c r="O7" s="1" t="s">
        <v>122</v>
      </c>
      <c r="P7" s="1" t="s">
        <v>122</v>
      </c>
      <c r="Q7" s="1">
        <v>10000754</v>
      </c>
      <c r="R7" s="1" t="s">
        <v>152</v>
      </c>
      <c r="S7" s="1">
        <v>3</v>
      </c>
      <c r="T7" s="1">
        <v>3</v>
      </c>
      <c r="U7" s="1">
        <v>3</v>
      </c>
      <c r="V7" s="1">
        <v>0.7</v>
      </c>
      <c r="W7" s="1">
        <v>0.3</v>
      </c>
      <c r="X7" s="33" t="e">
        <f t="shared" ca="1" si="1"/>
        <v>#NAME?</v>
      </c>
      <c r="Z7" s="33" t="str">
        <f t="shared" si="2"/>
        <v>900101900-10</v>
      </c>
      <c r="AB7" s="18" t="s">
        <v>9</v>
      </c>
      <c r="AC7" s="1">
        <v>3</v>
      </c>
      <c r="AD7" s="1"/>
      <c r="AE7" s="1"/>
    </row>
    <row r="8" spans="1:31" ht="21">
      <c r="A8" s="76" t="s">
        <v>133</v>
      </c>
      <c r="B8" s="77" t="s">
        <v>153</v>
      </c>
      <c r="C8" s="78"/>
      <c r="D8" s="78"/>
      <c r="E8" s="79">
        <v>3</v>
      </c>
      <c r="F8" s="76" t="s">
        <v>128</v>
      </c>
      <c r="G8" s="80"/>
      <c r="H8" s="44"/>
      <c r="I8" s="1" t="str">
        <f t="shared" si="0"/>
        <v>600204800-10</v>
      </c>
      <c r="J8" s="1">
        <v>1</v>
      </c>
      <c r="K8" s="1">
        <v>600204800</v>
      </c>
      <c r="L8" s="1" t="s">
        <v>122</v>
      </c>
      <c r="M8" s="1" t="s">
        <v>122</v>
      </c>
      <c r="N8" s="1" t="s">
        <v>122</v>
      </c>
      <c r="O8" s="1" t="s">
        <v>122</v>
      </c>
      <c r="P8" s="1" t="s">
        <v>122</v>
      </c>
      <c r="Q8" s="1">
        <v>10000754</v>
      </c>
      <c r="R8" s="51">
        <v>44730</v>
      </c>
      <c r="S8" s="1">
        <v>3</v>
      </c>
      <c r="T8" s="1">
        <v>3</v>
      </c>
      <c r="U8" s="1">
        <v>3</v>
      </c>
      <c r="V8" s="1">
        <v>0.9</v>
      </c>
      <c r="W8" s="1">
        <v>0.1</v>
      </c>
      <c r="X8" s="33" t="e">
        <f t="shared" ca="1" si="1"/>
        <v>#NAME?</v>
      </c>
      <c r="Z8" s="33" t="str">
        <f t="shared" si="2"/>
        <v>600204800-10</v>
      </c>
      <c r="AB8" s="18" t="s">
        <v>9</v>
      </c>
      <c r="AC8" s="1">
        <v>4</v>
      </c>
      <c r="AD8" s="1"/>
      <c r="AE8" s="1"/>
    </row>
    <row r="9" spans="1:31" ht="21">
      <c r="A9" s="76" t="s">
        <v>136</v>
      </c>
      <c r="B9" s="77" t="s">
        <v>153</v>
      </c>
      <c r="C9" s="78"/>
      <c r="D9" s="78"/>
      <c r="E9" s="79">
        <v>2</v>
      </c>
      <c r="F9" s="76" t="s">
        <v>131</v>
      </c>
      <c r="G9" s="80"/>
      <c r="H9" s="44"/>
      <c r="I9" s="1" t="str">
        <f t="shared" si="0"/>
        <v>6009900-10</v>
      </c>
      <c r="J9" s="1">
        <v>1</v>
      </c>
      <c r="K9" s="1">
        <v>6009900</v>
      </c>
      <c r="L9" s="1" t="s">
        <v>122</v>
      </c>
      <c r="M9" s="1" t="s">
        <v>122</v>
      </c>
      <c r="N9" s="1" t="s">
        <v>122</v>
      </c>
      <c r="O9" s="1" t="s">
        <v>149</v>
      </c>
      <c r="P9" s="1" t="s">
        <v>122</v>
      </c>
      <c r="Q9" s="1" t="s">
        <v>154</v>
      </c>
      <c r="R9" s="51">
        <v>44733</v>
      </c>
      <c r="S9" s="1">
        <v>3</v>
      </c>
      <c r="T9" s="1">
        <v>3</v>
      </c>
      <c r="U9" s="1">
        <v>3</v>
      </c>
      <c r="V9" s="1">
        <v>0.9</v>
      </c>
      <c r="W9" s="1">
        <v>0.1</v>
      </c>
      <c r="X9" s="33" t="e">
        <f t="shared" ca="1" si="1"/>
        <v>#NAME?</v>
      </c>
      <c r="Z9" s="33" t="str">
        <f t="shared" si="2"/>
        <v>6009900-10</v>
      </c>
      <c r="AB9" s="18" t="s">
        <v>9</v>
      </c>
      <c r="AC9" s="1">
        <v>5</v>
      </c>
      <c r="AD9" s="1"/>
      <c r="AE9" s="1"/>
    </row>
    <row r="10" spans="1:31" ht="21">
      <c r="A10" s="39"/>
      <c r="B10" s="39"/>
      <c r="C10" s="39"/>
      <c r="D10" s="39"/>
      <c r="E10" s="39"/>
      <c r="F10" s="39"/>
      <c r="G10" s="44"/>
      <c r="H10" s="44"/>
      <c r="I10" s="1" t="str">
        <f t="shared" si="0"/>
        <v/>
      </c>
      <c r="R10" s="81"/>
      <c r="X10" s="33" t="str">
        <f t="shared" si="1"/>
        <v/>
      </c>
      <c r="Z10" s="33" t="str">
        <f t="shared" si="2"/>
        <v/>
      </c>
    </row>
    <row r="11" spans="1:31" ht="21">
      <c r="A11" s="40" t="s">
        <v>137</v>
      </c>
      <c r="B11" s="39"/>
      <c r="C11" s="39"/>
      <c r="D11" s="39"/>
      <c r="E11" s="39"/>
      <c r="F11" s="39"/>
      <c r="G11" s="44"/>
      <c r="H11" s="44"/>
      <c r="I11" s="1" t="str">
        <f t="shared" si="0"/>
        <v/>
      </c>
      <c r="X11" s="33" t="str">
        <f t="shared" si="1"/>
        <v/>
      </c>
      <c r="Z11" s="33" t="str">
        <f t="shared" si="2"/>
        <v/>
      </c>
    </row>
    <row r="12" spans="1:31" ht="21">
      <c r="A12" s="46" t="s">
        <v>138</v>
      </c>
      <c r="B12" s="46">
        <v>2033</v>
      </c>
      <c r="C12" s="49"/>
      <c r="D12" s="46">
        <v>6</v>
      </c>
      <c r="E12" s="49"/>
      <c r="F12" s="46" t="s">
        <v>155</v>
      </c>
      <c r="G12" s="56" t="s">
        <v>156</v>
      </c>
      <c r="H12" s="240" t="s">
        <v>157</v>
      </c>
      <c r="I12" s="1" t="str">
        <f t="shared" si="0"/>
        <v>900203300-10</v>
      </c>
      <c r="J12" s="1">
        <v>1</v>
      </c>
      <c r="K12" s="1">
        <v>900203300</v>
      </c>
      <c r="L12" s="1" t="s">
        <v>122</v>
      </c>
      <c r="M12" s="1" t="s">
        <v>122</v>
      </c>
      <c r="N12" s="1" t="s">
        <v>122</v>
      </c>
      <c r="O12" s="1" t="s">
        <v>122</v>
      </c>
      <c r="P12" s="1" t="s">
        <v>122</v>
      </c>
      <c r="Q12" s="1">
        <v>10000881</v>
      </c>
      <c r="R12" s="51">
        <v>44735</v>
      </c>
      <c r="S12" s="1" t="s">
        <v>141</v>
      </c>
      <c r="V12" s="1">
        <v>1</v>
      </c>
      <c r="X12" s="33" t="e">
        <f t="shared" ca="1" si="1"/>
        <v>#NAME?</v>
      </c>
      <c r="Z12" s="33" t="str">
        <f t="shared" si="2"/>
        <v>900203300-10</v>
      </c>
      <c r="AB12" s="18" t="s">
        <v>9</v>
      </c>
      <c r="AC12" s="1">
        <v>6</v>
      </c>
      <c r="AD12" s="1">
        <v>20</v>
      </c>
      <c r="AE12" s="1">
        <v>50</v>
      </c>
    </row>
    <row r="13" spans="1:31" ht="21">
      <c r="A13" s="46" t="s">
        <v>142</v>
      </c>
      <c r="B13" s="46">
        <v>1028</v>
      </c>
      <c r="C13" s="49"/>
      <c r="D13" s="46">
        <v>5</v>
      </c>
      <c r="E13" s="49"/>
      <c r="F13" s="46" t="s">
        <v>155</v>
      </c>
      <c r="G13" s="56" t="s">
        <v>158</v>
      </c>
      <c r="H13" s="237"/>
      <c r="I13" s="1" t="str">
        <f t="shared" si="0"/>
        <v>900102800-10</v>
      </c>
      <c r="J13" s="1">
        <v>1</v>
      </c>
      <c r="K13" s="1">
        <v>900102800</v>
      </c>
      <c r="L13" s="1" t="s">
        <v>122</v>
      </c>
      <c r="M13" s="1" t="s">
        <v>122</v>
      </c>
      <c r="N13" s="1" t="s">
        <v>122</v>
      </c>
      <c r="O13" s="1" t="s">
        <v>159</v>
      </c>
      <c r="P13" s="1" t="s">
        <v>122</v>
      </c>
      <c r="Q13" s="1">
        <v>10000881</v>
      </c>
      <c r="R13" s="51">
        <v>44735</v>
      </c>
      <c r="S13" s="1" t="s">
        <v>141</v>
      </c>
      <c r="V13" s="1">
        <v>1</v>
      </c>
      <c r="X13" s="33" t="e">
        <f t="shared" ca="1" si="1"/>
        <v>#NAME?</v>
      </c>
      <c r="Z13" s="33" t="str">
        <f t="shared" si="2"/>
        <v>900102800-10</v>
      </c>
      <c r="AB13" s="18" t="s">
        <v>9</v>
      </c>
      <c r="AC13" s="1">
        <v>7</v>
      </c>
      <c r="AD13" s="1">
        <v>20</v>
      </c>
      <c r="AE13" s="1">
        <v>30</v>
      </c>
    </row>
    <row r="14" spans="1:31" ht="21">
      <c r="A14" s="76" t="s">
        <v>143</v>
      </c>
      <c r="B14" s="77" t="s">
        <v>153</v>
      </c>
      <c r="C14" s="78"/>
      <c r="D14" s="78"/>
      <c r="E14" s="79">
        <v>2</v>
      </c>
      <c r="F14" s="76" t="s">
        <v>128</v>
      </c>
      <c r="G14" s="80"/>
      <c r="H14" s="44"/>
      <c r="I14" s="1" t="str">
        <f t="shared" si="0"/>
        <v>600102800-10</v>
      </c>
      <c r="J14" s="1">
        <v>1</v>
      </c>
      <c r="K14" s="1">
        <v>600102800</v>
      </c>
      <c r="L14" s="1" t="s">
        <v>122</v>
      </c>
      <c r="M14" s="1" t="s">
        <v>122</v>
      </c>
      <c r="N14" s="1" t="s">
        <v>122</v>
      </c>
      <c r="O14" s="1" t="s">
        <v>122</v>
      </c>
      <c r="P14" s="1" t="s">
        <v>122</v>
      </c>
      <c r="Q14" s="1">
        <v>10000754</v>
      </c>
      <c r="R14" s="51">
        <v>44733</v>
      </c>
      <c r="S14" s="1" t="s">
        <v>141</v>
      </c>
      <c r="V14" s="1">
        <v>1</v>
      </c>
      <c r="X14" s="33" t="e">
        <f t="shared" ca="1" si="1"/>
        <v>#NAME?</v>
      </c>
      <c r="Z14" s="33" t="str">
        <f t="shared" si="2"/>
        <v>600102800-10</v>
      </c>
      <c r="AB14" s="18" t="s">
        <v>9</v>
      </c>
      <c r="AC14" s="1">
        <v>8</v>
      </c>
      <c r="AD14" s="1">
        <v>20</v>
      </c>
      <c r="AE14" s="1">
        <v>50</v>
      </c>
    </row>
    <row r="15" spans="1:31" ht="21">
      <c r="A15" s="76" t="s">
        <v>160</v>
      </c>
      <c r="B15" s="77" t="s">
        <v>153</v>
      </c>
      <c r="C15" s="78"/>
      <c r="D15" s="78"/>
      <c r="E15" s="79">
        <v>3</v>
      </c>
      <c r="F15" s="76" t="s">
        <v>131</v>
      </c>
      <c r="G15" s="80"/>
      <c r="H15" s="44"/>
      <c r="I15" s="1" t="str">
        <f t="shared" si="0"/>
        <v>600203300-10</v>
      </c>
      <c r="J15" s="1">
        <v>1</v>
      </c>
      <c r="K15" s="1">
        <v>600203300</v>
      </c>
      <c r="L15" s="1" t="s">
        <v>122</v>
      </c>
      <c r="M15" s="1" t="s">
        <v>122</v>
      </c>
      <c r="N15" s="1" t="s">
        <v>122</v>
      </c>
      <c r="O15" s="1" t="s">
        <v>161</v>
      </c>
      <c r="P15" s="1" t="s">
        <v>122</v>
      </c>
      <c r="Q15" s="1">
        <v>10000754</v>
      </c>
      <c r="R15" s="51">
        <v>44730</v>
      </c>
      <c r="S15" s="1" t="s">
        <v>141</v>
      </c>
      <c r="V15" s="1">
        <v>1</v>
      </c>
      <c r="X15" s="33" t="e">
        <f t="shared" ca="1" si="1"/>
        <v>#NAME?</v>
      </c>
      <c r="Z15" s="33" t="str">
        <f t="shared" si="2"/>
        <v>600203300-10</v>
      </c>
      <c r="AB15" s="18" t="s">
        <v>9</v>
      </c>
      <c r="AC15" s="1">
        <v>9</v>
      </c>
      <c r="AD15" s="1">
        <v>20</v>
      </c>
      <c r="AE15" s="1">
        <v>30</v>
      </c>
    </row>
    <row r="16" spans="1:31" ht="16">
      <c r="A16" s="68"/>
      <c r="B16" s="68"/>
      <c r="C16" s="68"/>
      <c r="D16" s="68"/>
      <c r="E16" s="68"/>
      <c r="F16" s="68"/>
      <c r="G16" s="44"/>
      <c r="H16" s="44"/>
    </row>
    <row r="17" spans="1:21" ht="21">
      <c r="A17" s="40" t="s">
        <v>96</v>
      </c>
      <c r="B17" s="41"/>
      <c r="C17" s="41"/>
      <c r="D17" s="42">
        <v>5</v>
      </c>
      <c r="E17" s="42">
        <v>2</v>
      </c>
      <c r="F17" s="43"/>
      <c r="G17" s="44"/>
      <c r="H17" s="44"/>
    </row>
    <row r="18" spans="1:21" ht="21">
      <c r="A18" s="40" t="s">
        <v>97</v>
      </c>
      <c r="B18" s="41"/>
      <c r="C18" s="41"/>
      <c r="D18" s="42">
        <v>6</v>
      </c>
      <c r="E18" s="42">
        <v>3</v>
      </c>
      <c r="F18" s="43"/>
      <c r="G18" s="44"/>
      <c r="H18" s="44"/>
    </row>
    <row r="20" spans="1:21" ht="13">
      <c r="I20" s="70" t="s">
        <v>144</v>
      </c>
      <c r="J20" s="71"/>
      <c r="K20" s="71"/>
      <c r="L20" s="71"/>
      <c r="M20" s="71"/>
      <c r="N20" s="71"/>
    </row>
    <row r="21" spans="1:21" ht="13">
      <c r="I21" s="33" t="e">
        <f ca="1">_xludf.textjoin(",",TRUE,I3:I9)</f>
        <v>#NAME?</v>
      </c>
      <c r="J21" s="33" t="e">
        <f ca="1">_xludf.textjoin(",",TRUE,)</f>
        <v>#NAME?</v>
      </c>
      <c r="Q21" s="1"/>
      <c r="R21" s="1"/>
      <c r="S21" s="1"/>
      <c r="T21" s="1"/>
      <c r="U21" s="1"/>
    </row>
    <row r="22" spans="1:21" ht="13">
      <c r="I22" s="33" t="e">
        <f ca="1">_xludf.textjoin(",",TRUE,I12:I15)</f>
        <v>#NAME?</v>
      </c>
    </row>
    <row r="24" spans="1:21" ht="13">
      <c r="I24" s="72" t="s">
        <v>57</v>
      </c>
      <c r="J24" s="73"/>
      <c r="K24" s="73"/>
      <c r="L24" s="73"/>
      <c r="M24" s="73"/>
      <c r="N24" s="73"/>
    </row>
    <row r="25" spans="1:21" ht="13">
      <c r="I25" s="33" t="e">
        <f ca="1">_xludf.textjoin(",",TRUE,Z3:Z9)</f>
        <v>#NAME?</v>
      </c>
    </row>
    <row r="26" spans="1:21" ht="13">
      <c r="I26" s="33" t="e">
        <f ca="1">_xludf.textjoin(",",TRUE,Z12:Z15)</f>
        <v>#NAME?</v>
      </c>
    </row>
    <row r="30" spans="1:21" ht="13">
      <c r="Q30" s="1"/>
      <c r="R30" s="1"/>
      <c r="S30" s="1"/>
      <c r="T30" s="1"/>
      <c r="U30" s="1"/>
    </row>
  </sheetData>
  <mergeCells count="2">
    <mergeCell ref="H3:H7"/>
    <mergeCell ref="H12:H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F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2" max="4" width="16.6640625" customWidth="1"/>
    <col min="5" max="5" width="22.1640625" customWidth="1"/>
    <col min="6" max="6" width="19.6640625" customWidth="1"/>
    <col min="7" max="7" width="18" customWidth="1"/>
    <col min="8" max="8" width="38.33203125" customWidth="1"/>
    <col min="9" max="9" width="28.1640625" customWidth="1"/>
    <col min="10" max="10" width="19.83203125" customWidth="1"/>
    <col min="12" max="12" width="13" customWidth="1"/>
    <col min="17" max="17" width="16.6640625" customWidth="1"/>
    <col min="18" max="18" width="25.83203125" customWidth="1"/>
    <col min="27" max="27" width="15.33203125" customWidth="1"/>
    <col min="28" max="28" width="27.33203125" customWidth="1"/>
  </cols>
  <sheetData>
    <row r="1" spans="1:32" ht="15.75" customHeight="1">
      <c r="A1" s="39"/>
      <c r="B1" s="83"/>
      <c r="C1" s="83"/>
      <c r="D1" s="40">
        <v>19</v>
      </c>
      <c r="E1" s="40">
        <v>26</v>
      </c>
      <c r="F1" s="40">
        <v>27</v>
      </c>
      <c r="G1" s="40"/>
      <c r="H1" s="45"/>
      <c r="I1" s="40"/>
      <c r="L1" s="1" t="s">
        <v>89</v>
      </c>
      <c r="M1" s="1"/>
      <c r="N1" s="1"/>
      <c r="O1" s="1"/>
      <c r="P1" s="1"/>
      <c r="Q1" s="1"/>
      <c r="R1" s="35"/>
      <c r="S1" s="1"/>
      <c r="T1" s="1"/>
      <c r="U1" s="1"/>
      <c r="V1" s="1"/>
      <c r="W1" s="1"/>
      <c r="X1" s="1"/>
      <c r="Z1" s="1"/>
    </row>
    <row r="2" spans="1:32" ht="15.75" customHeight="1">
      <c r="A2" s="39"/>
      <c r="B2" s="83" t="s">
        <v>90</v>
      </c>
      <c r="C2" s="83" t="s">
        <v>91</v>
      </c>
      <c r="D2" s="40" t="s">
        <v>101</v>
      </c>
      <c r="E2" s="40" t="s">
        <v>102</v>
      </c>
      <c r="F2" s="40" t="s">
        <v>162</v>
      </c>
      <c r="G2" s="40" t="s">
        <v>103</v>
      </c>
      <c r="H2" s="45" t="s">
        <v>145</v>
      </c>
      <c r="I2" s="40" t="s">
        <v>105</v>
      </c>
      <c r="L2" s="1" t="s">
        <v>93</v>
      </c>
      <c r="M2" s="1" t="s">
        <v>106</v>
      </c>
      <c r="N2" s="1" t="s">
        <v>107</v>
      </c>
      <c r="O2" s="1" t="s">
        <v>108</v>
      </c>
      <c r="P2" s="1" t="s">
        <v>109</v>
      </c>
      <c r="Q2" s="1" t="s">
        <v>110</v>
      </c>
      <c r="R2" s="35" t="s">
        <v>111</v>
      </c>
      <c r="S2" s="1" t="s">
        <v>112</v>
      </c>
      <c r="T2" s="1" t="s">
        <v>113</v>
      </c>
      <c r="U2" s="1" t="s">
        <v>114</v>
      </c>
      <c r="V2" s="1" t="s">
        <v>91</v>
      </c>
      <c r="W2" s="1" t="s">
        <v>94</v>
      </c>
      <c r="X2" s="1" t="s">
        <v>95</v>
      </c>
      <c r="Z2" s="1" t="s">
        <v>115</v>
      </c>
      <c r="AB2" s="1" t="s">
        <v>116</v>
      </c>
      <c r="AC2" s="1" t="s">
        <v>117</v>
      </c>
      <c r="AD2" s="1"/>
      <c r="AE2" s="1" t="s">
        <v>3</v>
      </c>
      <c r="AF2" s="1" t="s">
        <v>2</v>
      </c>
    </row>
    <row r="3" spans="1:32" ht="15.75" customHeight="1">
      <c r="A3" s="46" t="s">
        <v>118</v>
      </c>
      <c r="B3" s="47">
        <v>100800</v>
      </c>
      <c r="C3" s="47">
        <v>5</v>
      </c>
      <c r="D3" s="46">
        <v>7</v>
      </c>
      <c r="E3" s="48">
        <v>3</v>
      </c>
      <c r="F3" s="84"/>
      <c r="G3" s="56" t="s">
        <v>119</v>
      </c>
      <c r="H3" s="56" t="s">
        <v>163</v>
      </c>
      <c r="I3" s="240" t="s">
        <v>164</v>
      </c>
      <c r="J3" s="1" t="str">
        <f t="shared" ref="J3:J19" si="0">IF(K3=1,L3&amp;"-10","")</f>
        <v>900100800-10</v>
      </c>
      <c r="K3" s="1">
        <v>1</v>
      </c>
      <c r="L3" s="1">
        <v>900100800</v>
      </c>
      <c r="M3" s="1" t="s">
        <v>122</v>
      </c>
      <c r="N3" s="1" t="s">
        <v>122</v>
      </c>
      <c r="O3" s="1" t="s">
        <v>122</v>
      </c>
      <c r="P3" s="1" t="s">
        <v>122</v>
      </c>
      <c r="Q3" s="1" t="s">
        <v>122</v>
      </c>
      <c r="R3" s="35">
        <v>10000754</v>
      </c>
      <c r="S3" s="1" t="s">
        <v>165</v>
      </c>
      <c r="T3" s="1">
        <v>3</v>
      </c>
      <c r="U3" s="1">
        <v>3</v>
      </c>
      <c r="V3" s="1">
        <v>3</v>
      </c>
      <c r="W3" s="1">
        <v>6</v>
      </c>
      <c r="X3" s="1">
        <v>4</v>
      </c>
      <c r="Z3" s="33" t="str">
        <f t="shared" ref="Z3:Z33" si="1">IF(L3&lt;&gt;"",L3&amp;"-10","")</f>
        <v>900100800-10</v>
      </c>
      <c r="AB3" s="18" t="s">
        <v>11</v>
      </c>
      <c r="AC3" s="1">
        <v>1</v>
      </c>
      <c r="AD3" s="1"/>
      <c r="AE3" s="1"/>
      <c r="AF3" s="1"/>
    </row>
    <row r="4" spans="1:32" ht="15.75" customHeight="1">
      <c r="A4" s="46" t="s">
        <v>123</v>
      </c>
      <c r="B4" s="47">
        <v>1200</v>
      </c>
      <c r="C4" s="47">
        <v>5</v>
      </c>
      <c r="D4" s="46">
        <v>7</v>
      </c>
      <c r="E4" s="48">
        <v>3</v>
      </c>
      <c r="F4" s="84"/>
      <c r="G4" s="56" t="s">
        <v>119</v>
      </c>
      <c r="H4" s="56" t="s">
        <v>163</v>
      </c>
      <c r="I4" s="237"/>
      <c r="J4" s="1" t="str">
        <f t="shared" si="0"/>
        <v>9001200-10</v>
      </c>
      <c r="K4" s="1">
        <v>1</v>
      </c>
      <c r="L4" s="1">
        <v>9001200</v>
      </c>
      <c r="M4" s="1" t="s">
        <v>122</v>
      </c>
      <c r="N4" s="1" t="s">
        <v>122</v>
      </c>
      <c r="O4" s="1" t="s">
        <v>122</v>
      </c>
      <c r="P4" s="1" t="s">
        <v>122</v>
      </c>
      <c r="Q4" s="1" t="s">
        <v>122</v>
      </c>
      <c r="R4" s="35" t="s">
        <v>166</v>
      </c>
      <c r="S4" s="51">
        <v>44732</v>
      </c>
      <c r="T4" s="1">
        <v>3</v>
      </c>
      <c r="U4" s="1">
        <v>4</v>
      </c>
      <c r="V4" s="1">
        <v>3</v>
      </c>
      <c r="W4" s="1">
        <v>0.8</v>
      </c>
      <c r="X4" s="33">
        <f>1-W4</f>
        <v>0.19999999999999996</v>
      </c>
      <c r="Z4" s="33" t="str">
        <f t="shared" si="1"/>
        <v>9001200-10</v>
      </c>
      <c r="AB4" s="18" t="s">
        <v>11</v>
      </c>
      <c r="AC4" s="1">
        <v>2</v>
      </c>
      <c r="AD4" s="1"/>
      <c r="AE4" s="1"/>
      <c r="AF4" s="1"/>
    </row>
    <row r="5" spans="1:32" ht="15.75" customHeight="1">
      <c r="A5" s="46" t="s">
        <v>126</v>
      </c>
      <c r="B5" s="47">
        <v>4500</v>
      </c>
      <c r="C5" s="47">
        <v>5</v>
      </c>
      <c r="D5" s="46">
        <v>6</v>
      </c>
      <c r="E5" s="48">
        <v>3</v>
      </c>
      <c r="F5" s="84"/>
      <c r="G5" s="56" t="s">
        <v>131</v>
      </c>
      <c r="H5" s="56" t="s">
        <v>167</v>
      </c>
      <c r="I5" s="237"/>
      <c r="J5" s="1" t="str">
        <f t="shared" si="0"/>
        <v>9004500-10</v>
      </c>
      <c r="K5" s="1">
        <v>1</v>
      </c>
      <c r="L5" s="1">
        <v>9004500</v>
      </c>
      <c r="M5" s="1" t="s">
        <v>122</v>
      </c>
      <c r="N5" s="1" t="s">
        <v>122</v>
      </c>
      <c r="O5" s="1" t="s">
        <v>122</v>
      </c>
      <c r="P5" s="1" t="s">
        <v>122</v>
      </c>
      <c r="R5" s="35">
        <v>10000754</v>
      </c>
      <c r="S5" s="51">
        <v>44734</v>
      </c>
      <c r="T5" s="1">
        <v>3</v>
      </c>
      <c r="U5" s="1">
        <v>3</v>
      </c>
      <c r="V5" s="1">
        <v>3</v>
      </c>
      <c r="W5" s="1">
        <v>0.6</v>
      </c>
      <c r="X5" s="1">
        <v>0.4</v>
      </c>
      <c r="Z5" s="33" t="str">
        <f t="shared" si="1"/>
        <v>9004500-10</v>
      </c>
      <c r="AB5" s="18" t="s">
        <v>11</v>
      </c>
      <c r="AC5" s="1">
        <v>3</v>
      </c>
      <c r="AD5" s="1"/>
      <c r="AE5" s="1"/>
      <c r="AF5" s="1"/>
    </row>
    <row r="6" spans="1:32" ht="15.75" customHeight="1">
      <c r="A6" s="52" t="s">
        <v>127</v>
      </c>
      <c r="B6" s="53">
        <v>104700</v>
      </c>
      <c r="C6" s="53">
        <v>5</v>
      </c>
      <c r="D6" s="52">
        <v>8</v>
      </c>
      <c r="E6" s="54">
        <v>5</v>
      </c>
      <c r="F6" s="85"/>
      <c r="G6" s="75" t="s">
        <v>131</v>
      </c>
      <c r="H6" s="55" t="s">
        <v>125</v>
      </c>
      <c r="I6" s="237"/>
      <c r="J6" s="1" t="str">
        <f t="shared" si="0"/>
        <v/>
      </c>
      <c r="R6" s="36"/>
      <c r="Z6" s="33" t="str">
        <f t="shared" si="1"/>
        <v/>
      </c>
    </row>
    <row r="7" spans="1:32" ht="15.75" customHeight="1">
      <c r="A7" s="46" t="s">
        <v>130</v>
      </c>
      <c r="B7" s="47">
        <v>104900</v>
      </c>
      <c r="C7" s="47">
        <v>5</v>
      </c>
      <c r="D7" s="48">
        <v>6</v>
      </c>
      <c r="E7" s="46">
        <v>2</v>
      </c>
      <c r="F7" s="49"/>
      <c r="G7" s="56" t="s">
        <v>131</v>
      </c>
      <c r="H7" s="56" t="s">
        <v>168</v>
      </c>
      <c r="I7" s="237"/>
      <c r="J7" s="1" t="str">
        <f t="shared" si="0"/>
        <v>900104900-10</v>
      </c>
      <c r="K7" s="1">
        <v>1</v>
      </c>
      <c r="L7" s="1">
        <v>900104900</v>
      </c>
      <c r="M7" s="1" t="s">
        <v>122</v>
      </c>
      <c r="N7" s="1" t="s">
        <v>122</v>
      </c>
      <c r="O7" s="1" t="s">
        <v>122</v>
      </c>
      <c r="P7" s="1" t="s">
        <v>122</v>
      </c>
      <c r="Q7" s="1" t="s">
        <v>122</v>
      </c>
      <c r="R7" s="35">
        <v>10000754</v>
      </c>
      <c r="S7" s="51">
        <v>44732</v>
      </c>
      <c r="T7" s="1">
        <v>3</v>
      </c>
      <c r="U7" s="1">
        <v>3</v>
      </c>
      <c r="V7" s="1">
        <v>3</v>
      </c>
      <c r="W7" s="1">
        <v>0.8</v>
      </c>
      <c r="X7" s="33">
        <f t="shared" ref="X7:X11" si="2">1-W7</f>
        <v>0.19999999999999996</v>
      </c>
      <c r="Z7" s="33" t="str">
        <f t="shared" si="1"/>
        <v>900104900-10</v>
      </c>
      <c r="AB7" s="18" t="s">
        <v>11</v>
      </c>
      <c r="AC7" s="1">
        <v>4</v>
      </c>
      <c r="AD7" s="1"/>
      <c r="AE7" s="1"/>
      <c r="AF7" s="1"/>
    </row>
    <row r="8" spans="1:32" ht="15.75" customHeight="1">
      <c r="A8" s="46" t="s">
        <v>133</v>
      </c>
      <c r="B8" s="47">
        <v>10000</v>
      </c>
      <c r="C8" s="47">
        <v>5</v>
      </c>
      <c r="D8" s="48">
        <v>7</v>
      </c>
      <c r="E8" s="46">
        <v>2</v>
      </c>
      <c r="F8" s="49"/>
      <c r="G8" s="47" t="s">
        <v>119</v>
      </c>
      <c r="H8" s="56" t="s">
        <v>169</v>
      </c>
      <c r="I8" s="237"/>
      <c r="J8" s="1" t="str">
        <f t="shared" si="0"/>
        <v>90010000-10</v>
      </c>
      <c r="K8" s="1">
        <v>1</v>
      </c>
      <c r="L8" s="1">
        <v>90010000</v>
      </c>
      <c r="M8" s="1" t="s">
        <v>122</v>
      </c>
      <c r="N8" s="1" t="s">
        <v>122</v>
      </c>
      <c r="O8" s="1" t="s">
        <v>122</v>
      </c>
      <c r="P8" s="1" t="s">
        <v>122</v>
      </c>
      <c r="Q8" s="1" t="s">
        <v>122</v>
      </c>
      <c r="R8" s="35">
        <v>10000754</v>
      </c>
      <c r="S8" s="51">
        <v>44734</v>
      </c>
      <c r="T8" s="1">
        <v>3</v>
      </c>
      <c r="U8" s="1">
        <v>3</v>
      </c>
      <c r="V8" s="1">
        <v>3</v>
      </c>
      <c r="W8" s="1">
        <v>0.8</v>
      </c>
      <c r="X8" s="33">
        <f t="shared" si="2"/>
        <v>0.19999999999999996</v>
      </c>
      <c r="Z8" s="33" t="str">
        <f t="shared" si="1"/>
        <v>90010000-10</v>
      </c>
      <c r="AB8" s="18" t="s">
        <v>11</v>
      </c>
      <c r="AC8" s="1">
        <v>5</v>
      </c>
      <c r="AD8" s="1"/>
      <c r="AE8" s="1"/>
      <c r="AF8" s="1"/>
    </row>
    <row r="9" spans="1:32" ht="15.75" customHeight="1">
      <c r="A9" s="76" t="s">
        <v>136</v>
      </c>
      <c r="B9" s="76" t="s">
        <v>170</v>
      </c>
      <c r="C9" s="78"/>
      <c r="D9" s="78"/>
      <c r="E9" s="79">
        <v>3</v>
      </c>
      <c r="F9" s="86"/>
      <c r="G9" s="76" t="s">
        <v>128</v>
      </c>
      <c r="H9" s="87"/>
      <c r="I9" s="44"/>
      <c r="J9" s="1" t="str">
        <f t="shared" si="0"/>
        <v>600104900-10</v>
      </c>
      <c r="K9" s="1">
        <v>1</v>
      </c>
      <c r="L9" s="1">
        <v>600104900</v>
      </c>
      <c r="M9" s="1" t="s">
        <v>122</v>
      </c>
      <c r="N9" s="1" t="s">
        <v>122</v>
      </c>
      <c r="O9" s="1" t="s">
        <v>122</v>
      </c>
      <c r="P9" s="1" t="s">
        <v>122</v>
      </c>
      <c r="Q9" s="1" t="s">
        <v>122</v>
      </c>
      <c r="R9" s="35">
        <v>10000885</v>
      </c>
      <c r="S9" s="81">
        <v>44729</v>
      </c>
      <c r="T9" s="1">
        <v>3</v>
      </c>
      <c r="U9" s="1">
        <v>4</v>
      </c>
      <c r="V9" s="1">
        <v>3</v>
      </c>
      <c r="W9" s="1">
        <v>0.8</v>
      </c>
      <c r="X9" s="33">
        <f t="shared" si="2"/>
        <v>0.19999999999999996</v>
      </c>
      <c r="Z9" s="33" t="str">
        <f t="shared" si="1"/>
        <v>600104900-10</v>
      </c>
      <c r="AB9" s="18" t="s">
        <v>11</v>
      </c>
      <c r="AC9" s="1">
        <v>6</v>
      </c>
      <c r="AD9" s="1"/>
      <c r="AE9" s="1"/>
      <c r="AF9" s="1"/>
    </row>
    <row r="10" spans="1:32" ht="15.75" customHeight="1">
      <c r="A10" s="76" t="s">
        <v>138</v>
      </c>
      <c r="B10" s="76" t="s">
        <v>170</v>
      </c>
      <c r="C10" s="78"/>
      <c r="D10" s="78"/>
      <c r="E10" s="79">
        <v>4</v>
      </c>
      <c r="F10" s="86"/>
      <c r="G10" s="76" t="s">
        <v>128</v>
      </c>
      <c r="H10" s="87"/>
      <c r="I10" s="44"/>
      <c r="J10" s="1" t="str">
        <f t="shared" si="0"/>
        <v>600100800-10</v>
      </c>
      <c r="K10" s="1">
        <v>1</v>
      </c>
      <c r="L10" s="1">
        <v>600100800</v>
      </c>
      <c r="M10" s="1" t="s">
        <v>122</v>
      </c>
      <c r="N10" s="1" t="s">
        <v>122</v>
      </c>
      <c r="O10" s="1" t="s">
        <v>122</v>
      </c>
      <c r="P10" s="1" t="s">
        <v>122</v>
      </c>
      <c r="Q10" s="1" t="s">
        <v>122</v>
      </c>
      <c r="R10" s="35">
        <v>10000885</v>
      </c>
      <c r="S10" s="81">
        <v>44729</v>
      </c>
      <c r="T10" s="1">
        <v>3</v>
      </c>
      <c r="U10" s="1">
        <v>3</v>
      </c>
      <c r="V10" s="1">
        <v>3</v>
      </c>
      <c r="W10" s="1">
        <v>0.8</v>
      </c>
      <c r="X10" s="33">
        <f t="shared" si="2"/>
        <v>0.19999999999999996</v>
      </c>
      <c r="Z10" s="33" t="str">
        <f t="shared" si="1"/>
        <v>600100800-10</v>
      </c>
      <c r="AB10" s="18" t="s">
        <v>11</v>
      </c>
      <c r="AC10" s="1">
        <v>7</v>
      </c>
      <c r="AD10" s="1"/>
      <c r="AE10" s="1"/>
      <c r="AF10" s="1"/>
    </row>
    <row r="11" spans="1:32" ht="15.75" customHeight="1">
      <c r="A11" s="76" t="s">
        <v>142</v>
      </c>
      <c r="B11" s="76" t="s">
        <v>170</v>
      </c>
      <c r="C11" s="78"/>
      <c r="D11" s="78"/>
      <c r="E11" s="79">
        <v>3</v>
      </c>
      <c r="F11" s="79">
        <v>2</v>
      </c>
      <c r="G11" s="76" t="s">
        <v>171</v>
      </c>
      <c r="H11" s="88"/>
      <c r="I11" s="44"/>
      <c r="J11" s="1" t="str">
        <f t="shared" si="0"/>
        <v>7001200-10</v>
      </c>
      <c r="K11" s="1">
        <v>1</v>
      </c>
      <c r="L11" s="1">
        <v>7001200</v>
      </c>
      <c r="M11" s="1" t="s">
        <v>122</v>
      </c>
      <c r="N11" s="1" t="s">
        <v>122</v>
      </c>
      <c r="O11" s="1" t="s">
        <v>122</v>
      </c>
      <c r="P11" s="1" t="s">
        <v>122</v>
      </c>
      <c r="Q11" s="1" t="s">
        <v>122</v>
      </c>
      <c r="R11" s="35">
        <v>10000885</v>
      </c>
      <c r="S11" s="81">
        <v>44729</v>
      </c>
      <c r="T11" s="1">
        <v>3</v>
      </c>
      <c r="U11" s="1">
        <v>3</v>
      </c>
      <c r="V11" s="1">
        <v>3</v>
      </c>
      <c r="W11" s="1">
        <v>0.8</v>
      </c>
      <c r="X11" s="33">
        <f t="shared" si="2"/>
        <v>0.19999999999999996</v>
      </c>
      <c r="Z11" s="33" t="str">
        <f t="shared" si="1"/>
        <v>7001200-10</v>
      </c>
      <c r="AB11" s="18" t="s">
        <v>11</v>
      </c>
      <c r="AC11" s="1">
        <v>8</v>
      </c>
      <c r="AD11" s="1"/>
      <c r="AE11" s="1"/>
      <c r="AF11" s="1"/>
    </row>
    <row r="12" spans="1:32" ht="15.75" customHeight="1">
      <c r="A12" s="89"/>
      <c r="B12" s="39"/>
      <c r="C12" s="39"/>
      <c r="D12" s="39"/>
      <c r="E12" s="39"/>
      <c r="F12" s="39"/>
      <c r="G12" s="39"/>
      <c r="H12" s="62"/>
      <c r="I12" s="44"/>
      <c r="J12" s="1" t="str">
        <f t="shared" si="0"/>
        <v/>
      </c>
      <c r="R12" s="36"/>
      <c r="Z12" s="33" t="str">
        <f t="shared" si="1"/>
        <v/>
      </c>
    </row>
    <row r="13" spans="1:32" ht="15.75" customHeight="1">
      <c r="A13" s="40" t="s">
        <v>137</v>
      </c>
      <c r="B13" s="39"/>
      <c r="C13" s="39"/>
      <c r="D13" s="39"/>
      <c r="E13" s="39"/>
      <c r="F13" s="39"/>
      <c r="G13" s="39"/>
      <c r="H13" s="62"/>
      <c r="I13" s="44"/>
      <c r="J13" s="1" t="str">
        <f t="shared" si="0"/>
        <v/>
      </c>
      <c r="R13" s="36"/>
      <c r="Z13" s="33" t="str">
        <f t="shared" si="1"/>
        <v/>
      </c>
    </row>
    <row r="14" spans="1:32" ht="15.75" customHeight="1">
      <c r="A14" s="46" t="s">
        <v>172</v>
      </c>
      <c r="B14" s="46">
        <v>68</v>
      </c>
      <c r="C14" s="49"/>
      <c r="D14" s="46">
        <v>7</v>
      </c>
      <c r="E14" s="49"/>
      <c r="F14" s="49"/>
      <c r="G14" s="46" t="s">
        <v>173</v>
      </c>
      <c r="H14" s="50" t="s">
        <v>174</v>
      </c>
      <c r="I14" s="240"/>
      <c r="J14" s="1" t="str">
        <f t="shared" si="0"/>
        <v>9006800-10</v>
      </c>
      <c r="K14" s="1">
        <v>1</v>
      </c>
      <c r="L14" s="1">
        <v>9006800</v>
      </c>
      <c r="M14" s="1" t="s">
        <v>122</v>
      </c>
      <c r="N14" s="1" t="s">
        <v>122</v>
      </c>
      <c r="O14" s="1" t="s">
        <v>122</v>
      </c>
      <c r="P14" s="1" t="s">
        <v>122</v>
      </c>
      <c r="Q14" s="1" t="s">
        <v>122</v>
      </c>
      <c r="R14" s="35">
        <v>10000754</v>
      </c>
      <c r="S14" s="51">
        <v>44732</v>
      </c>
      <c r="T14" s="1" t="s">
        <v>141</v>
      </c>
      <c r="W14" s="1">
        <v>1</v>
      </c>
      <c r="Z14" s="33" t="str">
        <f t="shared" si="1"/>
        <v>9006800-10</v>
      </c>
      <c r="AB14" s="18" t="s">
        <v>11</v>
      </c>
      <c r="AC14" s="1">
        <v>9</v>
      </c>
      <c r="AD14" s="1"/>
      <c r="AE14" s="1">
        <v>20</v>
      </c>
      <c r="AF14" s="1">
        <v>40</v>
      </c>
    </row>
    <row r="15" spans="1:32" ht="15.75" customHeight="1">
      <c r="A15" s="46" t="s">
        <v>143</v>
      </c>
      <c r="B15" s="46">
        <v>69</v>
      </c>
      <c r="C15" s="49"/>
      <c r="D15" s="46">
        <v>6</v>
      </c>
      <c r="E15" s="49"/>
      <c r="F15" s="84"/>
      <c r="G15" s="46" t="s">
        <v>175</v>
      </c>
      <c r="H15" s="50" t="s">
        <v>176</v>
      </c>
      <c r="I15" s="237"/>
      <c r="J15" s="1" t="str">
        <f t="shared" si="0"/>
        <v>9006900-10</v>
      </c>
      <c r="K15" s="1">
        <v>1</v>
      </c>
      <c r="L15" s="1">
        <v>9006900</v>
      </c>
      <c r="M15" s="1" t="s">
        <v>122</v>
      </c>
      <c r="N15" s="1" t="s">
        <v>122</v>
      </c>
      <c r="O15" s="1" t="s">
        <v>122</v>
      </c>
      <c r="P15" s="1" t="s">
        <v>122</v>
      </c>
      <c r="Q15" s="1" t="s">
        <v>122</v>
      </c>
      <c r="R15" s="35">
        <v>10000754</v>
      </c>
      <c r="S15" s="51">
        <v>44734</v>
      </c>
      <c r="T15" s="1" t="s">
        <v>141</v>
      </c>
      <c r="W15" s="1">
        <v>1</v>
      </c>
      <c r="Z15" s="33" t="str">
        <f t="shared" si="1"/>
        <v>9006900-10</v>
      </c>
      <c r="AB15" s="18" t="s">
        <v>11</v>
      </c>
      <c r="AC15" s="1">
        <v>10</v>
      </c>
      <c r="AD15" s="1"/>
      <c r="AE15" s="1">
        <v>25</v>
      </c>
      <c r="AF15" s="1">
        <v>40</v>
      </c>
    </row>
    <row r="16" spans="1:32" ht="15.75" customHeight="1">
      <c r="A16" s="52" t="s">
        <v>160</v>
      </c>
      <c r="B16" s="52">
        <v>36</v>
      </c>
      <c r="C16" s="67"/>
      <c r="D16" s="67"/>
      <c r="E16" s="67"/>
      <c r="F16" s="85"/>
      <c r="G16" s="67"/>
      <c r="H16" s="55" t="s">
        <v>125</v>
      </c>
      <c r="I16" s="237"/>
      <c r="J16" s="1" t="str">
        <f t="shared" si="0"/>
        <v/>
      </c>
      <c r="R16" s="36"/>
      <c r="Z16" s="33" t="str">
        <f t="shared" si="1"/>
        <v/>
      </c>
    </row>
    <row r="17" spans="1:32" ht="15.75" customHeight="1">
      <c r="A17" s="76" t="s">
        <v>177</v>
      </c>
      <c r="B17" s="76" t="s">
        <v>178</v>
      </c>
      <c r="C17" s="78"/>
      <c r="D17" s="78"/>
      <c r="E17" s="79">
        <v>3</v>
      </c>
      <c r="F17" s="86"/>
      <c r="G17" s="76" t="s">
        <v>128</v>
      </c>
      <c r="H17" s="87"/>
      <c r="I17" s="44"/>
      <c r="J17" s="1" t="str">
        <f t="shared" si="0"/>
        <v>6006800-10</v>
      </c>
      <c r="K17" s="1">
        <v>1</v>
      </c>
      <c r="L17" s="1">
        <v>6006800</v>
      </c>
      <c r="M17" s="1" t="s">
        <v>122</v>
      </c>
      <c r="N17" s="1" t="s">
        <v>122</v>
      </c>
      <c r="O17" s="1" t="s">
        <v>122</v>
      </c>
      <c r="P17" s="1" t="s">
        <v>122</v>
      </c>
      <c r="Q17" s="1" t="s">
        <v>122</v>
      </c>
      <c r="R17" s="35">
        <v>10000754</v>
      </c>
      <c r="S17" s="51">
        <v>44734</v>
      </c>
      <c r="T17" s="1" t="s">
        <v>141</v>
      </c>
      <c r="W17" s="1">
        <v>1</v>
      </c>
      <c r="Z17" s="33" t="str">
        <f t="shared" si="1"/>
        <v>6006800-10</v>
      </c>
      <c r="AB17" s="18" t="s">
        <v>11</v>
      </c>
      <c r="AC17" s="1">
        <v>11</v>
      </c>
      <c r="AD17" s="1"/>
      <c r="AE17" s="1">
        <v>20</v>
      </c>
      <c r="AF17" s="1">
        <v>40</v>
      </c>
    </row>
    <row r="18" spans="1:32" ht="15.75" customHeight="1">
      <c r="A18" s="76" t="s">
        <v>179</v>
      </c>
      <c r="B18" s="76" t="s">
        <v>180</v>
      </c>
      <c r="C18" s="86"/>
      <c r="D18" s="86"/>
      <c r="E18" s="79">
        <v>4</v>
      </c>
      <c r="F18" s="86"/>
      <c r="G18" s="76" t="s">
        <v>128</v>
      </c>
      <c r="H18" s="87"/>
      <c r="I18" s="44"/>
      <c r="J18" s="1" t="str">
        <f t="shared" si="0"/>
        <v>6003600-10</v>
      </c>
      <c r="K18" s="1">
        <v>1</v>
      </c>
      <c r="L18" s="1">
        <v>6003600</v>
      </c>
      <c r="M18" s="1" t="s">
        <v>122</v>
      </c>
      <c r="N18" s="1" t="s">
        <v>122</v>
      </c>
      <c r="O18" s="1" t="s">
        <v>122</v>
      </c>
      <c r="P18" s="1" t="s">
        <v>122</v>
      </c>
      <c r="Q18" s="1" t="s">
        <v>122</v>
      </c>
      <c r="R18" s="35">
        <v>10000885</v>
      </c>
      <c r="S18" s="81">
        <v>44729</v>
      </c>
      <c r="T18" s="1" t="s">
        <v>141</v>
      </c>
      <c r="W18" s="1">
        <v>1</v>
      </c>
      <c r="Z18" s="33" t="str">
        <f t="shared" si="1"/>
        <v>6003600-10</v>
      </c>
      <c r="AB18" s="18" t="s">
        <v>11</v>
      </c>
      <c r="AC18" s="1">
        <v>12</v>
      </c>
      <c r="AD18" s="1"/>
      <c r="AE18" s="1">
        <v>30</v>
      </c>
      <c r="AF18" s="1">
        <v>50</v>
      </c>
    </row>
    <row r="19" spans="1:32" ht="15.75" customHeight="1">
      <c r="A19" s="76" t="s">
        <v>181</v>
      </c>
      <c r="B19" s="90" t="s">
        <v>182</v>
      </c>
      <c r="C19" s="86"/>
      <c r="D19" s="86"/>
      <c r="E19" s="86"/>
      <c r="F19" s="79">
        <v>2</v>
      </c>
      <c r="G19" s="76" t="s">
        <v>171</v>
      </c>
      <c r="H19" s="88"/>
      <c r="I19" s="44"/>
      <c r="J19" s="1" t="str">
        <f t="shared" si="0"/>
        <v>7006900-10</v>
      </c>
      <c r="K19" s="1">
        <v>1</v>
      </c>
      <c r="L19" s="1">
        <v>7006900</v>
      </c>
      <c r="M19" s="1" t="s">
        <v>122</v>
      </c>
      <c r="N19" s="1" t="s">
        <v>122</v>
      </c>
      <c r="O19" s="1" t="s">
        <v>122</v>
      </c>
      <c r="P19" s="1" t="s">
        <v>122</v>
      </c>
      <c r="Q19" s="1" t="s">
        <v>122</v>
      </c>
      <c r="R19" s="35">
        <v>10000754</v>
      </c>
      <c r="S19" s="81">
        <v>44729</v>
      </c>
      <c r="T19" s="1" t="s">
        <v>141</v>
      </c>
      <c r="W19" s="1">
        <v>1</v>
      </c>
      <c r="Z19" s="33" t="str">
        <f t="shared" si="1"/>
        <v>7006900-10</v>
      </c>
      <c r="AB19" s="18" t="s">
        <v>11</v>
      </c>
      <c r="AC19" s="1">
        <v>13</v>
      </c>
      <c r="AD19" s="1"/>
      <c r="AE19" s="1">
        <v>25</v>
      </c>
      <c r="AF19" s="1">
        <v>40</v>
      </c>
    </row>
    <row r="20" spans="1:32" ht="15.75" customHeight="1">
      <c r="A20" s="89"/>
      <c r="B20" s="89"/>
      <c r="C20" s="89"/>
      <c r="D20" s="89"/>
      <c r="E20" s="89"/>
      <c r="F20" s="89"/>
      <c r="G20" s="43"/>
      <c r="H20" s="62"/>
      <c r="I20" s="44"/>
      <c r="R20" s="36"/>
      <c r="Z20" s="33" t="str">
        <f t="shared" si="1"/>
        <v/>
      </c>
    </row>
    <row r="21" spans="1:32" ht="15.75" customHeight="1">
      <c r="A21" s="40" t="s">
        <v>96</v>
      </c>
      <c r="B21" s="89"/>
      <c r="C21" s="89"/>
      <c r="D21" s="42">
        <v>6</v>
      </c>
      <c r="E21" s="42">
        <v>3</v>
      </c>
      <c r="F21" s="42">
        <v>1</v>
      </c>
      <c r="G21" s="43"/>
      <c r="H21" s="62"/>
      <c r="I21" s="44"/>
      <c r="R21" s="35"/>
      <c r="S21" s="1"/>
      <c r="T21" s="1"/>
      <c r="U21" s="1"/>
      <c r="V21" s="1"/>
      <c r="Z21" s="33" t="str">
        <f t="shared" si="1"/>
        <v/>
      </c>
    </row>
    <row r="22" spans="1:32" ht="15.75" customHeight="1">
      <c r="A22" s="40" t="s">
        <v>97</v>
      </c>
      <c r="B22" s="39"/>
      <c r="C22" s="39"/>
      <c r="D22" s="42">
        <v>7</v>
      </c>
      <c r="E22" s="42">
        <v>4</v>
      </c>
      <c r="F22" s="42">
        <v>2</v>
      </c>
      <c r="G22" s="68"/>
      <c r="H22" s="62"/>
      <c r="I22" s="44"/>
      <c r="R22" s="36"/>
      <c r="Z22" s="33" t="str">
        <f t="shared" si="1"/>
        <v/>
      </c>
    </row>
    <row r="23" spans="1:32" ht="15.75" customHeight="1">
      <c r="H23" s="36"/>
      <c r="J23" s="70" t="s">
        <v>144</v>
      </c>
      <c r="K23" s="71"/>
      <c r="L23" s="71"/>
      <c r="M23" s="71"/>
      <c r="N23" s="71"/>
      <c r="O23" s="71"/>
      <c r="R23" s="36"/>
      <c r="Z23" s="33" t="str">
        <f t="shared" si="1"/>
        <v/>
      </c>
    </row>
    <row r="24" spans="1:32" ht="15.75" customHeight="1">
      <c r="H24" s="36"/>
      <c r="J24" s="33" t="e">
        <f ca="1">_xludf.textjoin(",",TRUE,J3:J11)</f>
        <v>#NAME?</v>
      </c>
      <c r="R24" s="36"/>
      <c r="Z24" s="33" t="str">
        <f t="shared" si="1"/>
        <v/>
      </c>
    </row>
    <row r="25" spans="1:32" ht="15.75" customHeight="1">
      <c r="H25" s="36"/>
      <c r="J25" s="33" t="e">
        <f ca="1">_xludf.textjoin(",",TRUE,J17:J19)</f>
        <v>#NAME?</v>
      </c>
      <c r="R25" s="36"/>
      <c r="Z25" s="33" t="str">
        <f t="shared" si="1"/>
        <v/>
      </c>
    </row>
    <row r="26" spans="1:32" ht="15.75" customHeight="1">
      <c r="H26" s="36"/>
      <c r="R26" s="36"/>
      <c r="Z26" s="33" t="str">
        <f t="shared" si="1"/>
        <v/>
      </c>
    </row>
    <row r="27" spans="1:32" ht="15.75" customHeight="1">
      <c r="H27" s="36"/>
      <c r="J27" s="72" t="s">
        <v>57</v>
      </c>
      <c r="K27" s="73"/>
      <c r="L27" s="73"/>
      <c r="M27" s="73"/>
      <c r="N27" s="73"/>
      <c r="O27" s="73"/>
      <c r="R27" s="36"/>
      <c r="Z27" s="33" t="str">
        <f t="shared" si="1"/>
        <v/>
      </c>
    </row>
    <row r="28" spans="1:32" ht="15.75" customHeight="1">
      <c r="H28" s="36"/>
      <c r="J28" s="33" t="e">
        <f ca="1">_xludf.textjoin(",",TRUE,Z3:Z11)</f>
        <v>#NAME?</v>
      </c>
      <c r="R28" s="36"/>
      <c r="Z28" s="33" t="str">
        <f t="shared" si="1"/>
        <v/>
      </c>
    </row>
    <row r="29" spans="1:32" ht="15.75" customHeight="1">
      <c r="H29" s="36"/>
      <c r="J29" s="33" t="e">
        <f ca="1">_xludf.textjoin(",",TRUE,Z14:Z19)</f>
        <v>#NAME?</v>
      </c>
      <c r="R29" s="36"/>
      <c r="Z29" s="33" t="str">
        <f t="shared" si="1"/>
        <v/>
      </c>
    </row>
    <row r="30" spans="1:32" ht="15.75" customHeight="1">
      <c r="H30" s="36"/>
      <c r="R30" s="35"/>
      <c r="S30" s="1"/>
      <c r="T30" s="1"/>
      <c r="U30" s="1"/>
      <c r="V30" s="1"/>
      <c r="Z30" s="33" t="str">
        <f t="shared" si="1"/>
        <v/>
      </c>
    </row>
    <row r="31" spans="1:32" ht="15.75" customHeight="1">
      <c r="H31" s="36"/>
      <c r="R31" s="36"/>
      <c r="Z31" s="33" t="str">
        <f t="shared" si="1"/>
        <v/>
      </c>
    </row>
    <row r="32" spans="1:32" ht="15.75" customHeight="1">
      <c r="H32" s="36"/>
      <c r="R32" s="36"/>
      <c r="Z32" s="33" t="str">
        <f t="shared" si="1"/>
        <v/>
      </c>
    </row>
    <row r="33" spans="8:26" ht="15.75" customHeight="1">
      <c r="H33" s="36"/>
      <c r="R33" s="36"/>
      <c r="Z33" s="33" t="str">
        <f t="shared" si="1"/>
        <v/>
      </c>
    </row>
    <row r="34" spans="8:26" ht="15.75" customHeight="1">
      <c r="H34" s="36"/>
      <c r="R34" s="36"/>
    </row>
    <row r="35" spans="8:26" ht="15.75" customHeight="1">
      <c r="H35" s="36"/>
      <c r="R35" s="36"/>
    </row>
    <row r="36" spans="8:26" ht="15.75" customHeight="1">
      <c r="H36" s="36"/>
      <c r="R36" s="36"/>
    </row>
    <row r="37" spans="8:26" ht="15.75" customHeight="1">
      <c r="H37" s="36"/>
      <c r="R37" s="36"/>
    </row>
    <row r="38" spans="8:26" ht="15.75" customHeight="1">
      <c r="H38" s="36"/>
      <c r="R38" s="36"/>
    </row>
    <row r="39" spans="8:26" ht="15.75" customHeight="1">
      <c r="H39" s="36"/>
      <c r="R39" s="36"/>
    </row>
    <row r="40" spans="8:26" ht="15.75" customHeight="1">
      <c r="H40" s="36"/>
      <c r="R40" s="36"/>
    </row>
    <row r="41" spans="8:26" ht="15.75" customHeight="1">
      <c r="H41" s="36"/>
      <c r="R41" s="36"/>
    </row>
    <row r="42" spans="8:26" ht="15.75" customHeight="1">
      <c r="H42" s="36"/>
      <c r="R42" s="36"/>
    </row>
    <row r="43" spans="8:26" ht="15.75" customHeight="1">
      <c r="H43" s="36"/>
      <c r="R43" s="36"/>
    </row>
    <row r="44" spans="8:26" ht="15.75" customHeight="1">
      <c r="H44" s="36"/>
      <c r="R44" s="36"/>
    </row>
    <row r="45" spans="8:26" ht="15.75" customHeight="1">
      <c r="H45" s="36"/>
      <c r="R45" s="36"/>
    </row>
    <row r="46" spans="8:26" ht="15.75" customHeight="1">
      <c r="H46" s="36"/>
      <c r="R46" s="36"/>
    </row>
    <row r="47" spans="8:26" ht="15.75" customHeight="1">
      <c r="H47" s="36"/>
      <c r="R47" s="36"/>
    </row>
    <row r="48" spans="8:26" ht="15.75" customHeight="1">
      <c r="H48" s="36"/>
      <c r="R48" s="36"/>
    </row>
    <row r="49" spans="8:18" ht="15.75" customHeight="1">
      <c r="H49" s="36"/>
      <c r="R49" s="36"/>
    </row>
    <row r="50" spans="8:18" ht="15.75" customHeight="1">
      <c r="H50" s="36"/>
      <c r="R50" s="36"/>
    </row>
    <row r="51" spans="8:18" ht="15.75" customHeight="1">
      <c r="H51" s="36"/>
      <c r="R51" s="36"/>
    </row>
    <row r="52" spans="8:18" ht="15.75" customHeight="1">
      <c r="H52" s="36"/>
      <c r="R52" s="36"/>
    </row>
    <row r="53" spans="8:18" ht="15.75" customHeight="1">
      <c r="H53" s="36"/>
      <c r="R53" s="36"/>
    </row>
    <row r="54" spans="8:18" ht="13">
      <c r="H54" s="36"/>
      <c r="R54" s="36"/>
    </row>
    <row r="55" spans="8:18" ht="13">
      <c r="H55" s="36"/>
      <c r="R55" s="36"/>
    </row>
    <row r="56" spans="8:18" ht="13">
      <c r="H56" s="36"/>
      <c r="R56" s="36"/>
    </row>
    <row r="57" spans="8:18" ht="13">
      <c r="H57" s="36"/>
      <c r="R57" s="36"/>
    </row>
    <row r="58" spans="8:18" ht="13">
      <c r="H58" s="36"/>
      <c r="R58" s="36"/>
    </row>
    <row r="59" spans="8:18" ht="13">
      <c r="H59" s="36"/>
      <c r="R59" s="36"/>
    </row>
    <row r="60" spans="8:18" ht="13">
      <c r="H60" s="36"/>
      <c r="R60" s="36"/>
    </row>
    <row r="61" spans="8:18" ht="13">
      <c r="H61" s="36"/>
      <c r="R61" s="36"/>
    </row>
    <row r="62" spans="8:18" ht="13">
      <c r="H62" s="36"/>
      <c r="R62" s="36"/>
    </row>
    <row r="63" spans="8:18" ht="13">
      <c r="H63" s="36"/>
      <c r="R63" s="36"/>
    </row>
    <row r="64" spans="8:18" ht="13">
      <c r="H64" s="36"/>
      <c r="R64" s="36"/>
    </row>
    <row r="65" spans="8:18" ht="13">
      <c r="H65" s="36"/>
      <c r="R65" s="36"/>
    </row>
    <row r="66" spans="8:18" ht="13">
      <c r="H66" s="36"/>
      <c r="R66" s="36"/>
    </row>
    <row r="67" spans="8:18" ht="13">
      <c r="H67" s="36"/>
      <c r="R67" s="36"/>
    </row>
    <row r="68" spans="8:18" ht="13">
      <c r="H68" s="36"/>
      <c r="R68" s="36"/>
    </row>
    <row r="69" spans="8:18" ht="13">
      <c r="H69" s="36"/>
      <c r="R69" s="36"/>
    </row>
    <row r="70" spans="8:18" ht="13">
      <c r="H70" s="36"/>
      <c r="R70" s="36"/>
    </row>
    <row r="71" spans="8:18" ht="13">
      <c r="H71" s="36"/>
      <c r="R71" s="36"/>
    </row>
    <row r="72" spans="8:18" ht="13">
      <c r="H72" s="36"/>
      <c r="R72" s="36"/>
    </row>
    <row r="73" spans="8:18" ht="13">
      <c r="H73" s="36"/>
      <c r="R73" s="36"/>
    </row>
    <row r="74" spans="8:18" ht="13">
      <c r="H74" s="36"/>
      <c r="R74" s="36"/>
    </row>
    <row r="75" spans="8:18" ht="13">
      <c r="H75" s="36"/>
      <c r="R75" s="36"/>
    </row>
    <row r="76" spans="8:18" ht="13">
      <c r="H76" s="36"/>
      <c r="R76" s="36"/>
    </row>
    <row r="77" spans="8:18" ht="13">
      <c r="H77" s="36"/>
      <c r="R77" s="36"/>
    </row>
    <row r="78" spans="8:18" ht="13">
      <c r="H78" s="36"/>
      <c r="R78" s="36"/>
    </row>
    <row r="79" spans="8:18" ht="13">
      <c r="H79" s="36"/>
      <c r="R79" s="36"/>
    </row>
    <row r="80" spans="8:18" ht="13">
      <c r="H80" s="36"/>
      <c r="R80" s="36"/>
    </row>
    <row r="81" spans="8:18" ht="13">
      <c r="H81" s="36"/>
      <c r="R81" s="36"/>
    </row>
    <row r="82" spans="8:18" ht="13">
      <c r="H82" s="36"/>
      <c r="R82" s="36"/>
    </row>
    <row r="83" spans="8:18" ht="13">
      <c r="H83" s="36"/>
      <c r="R83" s="36"/>
    </row>
    <row r="84" spans="8:18" ht="13">
      <c r="H84" s="36"/>
      <c r="R84" s="36"/>
    </row>
    <row r="85" spans="8:18" ht="13">
      <c r="H85" s="36"/>
      <c r="R85" s="36"/>
    </row>
    <row r="86" spans="8:18" ht="13">
      <c r="H86" s="36"/>
      <c r="R86" s="36"/>
    </row>
    <row r="87" spans="8:18" ht="13">
      <c r="H87" s="36"/>
      <c r="R87" s="36"/>
    </row>
    <row r="88" spans="8:18" ht="13">
      <c r="H88" s="36"/>
      <c r="R88" s="36"/>
    </row>
    <row r="89" spans="8:18" ht="13">
      <c r="H89" s="36"/>
      <c r="R89" s="36"/>
    </row>
    <row r="90" spans="8:18" ht="13">
      <c r="H90" s="36"/>
      <c r="R90" s="36"/>
    </row>
    <row r="91" spans="8:18" ht="13">
      <c r="H91" s="36"/>
      <c r="R91" s="36"/>
    </row>
    <row r="92" spans="8:18" ht="13">
      <c r="H92" s="36"/>
      <c r="R92" s="36"/>
    </row>
    <row r="93" spans="8:18" ht="13">
      <c r="H93" s="36"/>
      <c r="R93" s="36"/>
    </row>
    <row r="94" spans="8:18" ht="13">
      <c r="H94" s="36"/>
      <c r="R94" s="36"/>
    </row>
    <row r="95" spans="8:18" ht="13">
      <c r="H95" s="36"/>
      <c r="R95" s="36"/>
    </row>
    <row r="96" spans="8:18" ht="13">
      <c r="H96" s="36"/>
      <c r="R96" s="36"/>
    </row>
    <row r="97" spans="8:18" ht="13">
      <c r="H97" s="36"/>
      <c r="R97" s="36"/>
    </row>
    <row r="98" spans="8:18" ht="13">
      <c r="H98" s="36"/>
      <c r="R98" s="36"/>
    </row>
    <row r="99" spans="8:18" ht="13">
      <c r="H99" s="36"/>
      <c r="R99" s="36"/>
    </row>
    <row r="100" spans="8:18" ht="13">
      <c r="H100" s="36"/>
      <c r="R100" s="36"/>
    </row>
    <row r="101" spans="8:18" ht="13">
      <c r="H101" s="36"/>
      <c r="R101" s="36"/>
    </row>
    <row r="102" spans="8:18" ht="13">
      <c r="H102" s="36"/>
      <c r="R102" s="36"/>
    </row>
    <row r="103" spans="8:18" ht="13">
      <c r="H103" s="36"/>
      <c r="R103" s="36"/>
    </row>
    <row r="104" spans="8:18" ht="13">
      <c r="H104" s="36"/>
      <c r="R104" s="36"/>
    </row>
    <row r="105" spans="8:18" ht="13">
      <c r="H105" s="36"/>
      <c r="R105" s="36"/>
    </row>
    <row r="106" spans="8:18" ht="13">
      <c r="H106" s="36"/>
      <c r="R106" s="36"/>
    </row>
    <row r="107" spans="8:18" ht="13">
      <c r="H107" s="36"/>
      <c r="R107" s="36"/>
    </row>
    <row r="108" spans="8:18" ht="13">
      <c r="H108" s="36"/>
      <c r="R108" s="36"/>
    </row>
    <row r="109" spans="8:18" ht="13">
      <c r="H109" s="36"/>
      <c r="R109" s="36"/>
    </row>
    <row r="110" spans="8:18" ht="13">
      <c r="H110" s="36"/>
      <c r="R110" s="36"/>
    </row>
    <row r="111" spans="8:18" ht="13">
      <c r="H111" s="36"/>
      <c r="R111" s="36"/>
    </row>
    <row r="112" spans="8:18" ht="13">
      <c r="H112" s="36"/>
      <c r="R112" s="36"/>
    </row>
    <row r="113" spans="8:18" ht="13">
      <c r="H113" s="36"/>
      <c r="R113" s="36"/>
    </row>
    <row r="114" spans="8:18" ht="13">
      <c r="H114" s="36"/>
      <c r="R114" s="36"/>
    </row>
    <row r="115" spans="8:18" ht="13">
      <c r="H115" s="36"/>
      <c r="R115" s="36"/>
    </row>
    <row r="116" spans="8:18" ht="13">
      <c r="H116" s="36"/>
      <c r="R116" s="36"/>
    </row>
    <row r="117" spans="8:18" ht="13">
      <c r="H117" s="36"/>
      <c r="R117" s="36"/>
    </row>
    <row r="118" spans="8:18" ht="13">
      <c r="H118" s="36"/>
      <c r="R118" s="36"/>
    </row>
    <row r="119" spans="8:18" ht="13">
      <c r="H119" s="36"/>
      <c r="R119" s="36"/>
    </row>
    <row r="120" spans="8:18" ht="13">
      <c r="H120" s="36"/>
      <c r="R120" s="36"/>
    </row>
    <row r="121" spans="8:18" ht="13">
      <c r="H121" s="36"/>
      <c r="R121" s="36"/>
    </row>
    <row r="122" spans="8:18" ht="13">
      <c r="H122" s="36"/>
      <c r="R122" s="36"/>
    </row>
    <row r="123" spans="8:18" ht="13">
      <c r="H123" s="36"/>
      <c r="R123" s="36"/>
    </row>
    <row r="124" spans="8:18" ht="13">
      <c r="H124" s="36"/>
      <c r="R124" s="36"/>
    </row>
    <row r="125" spans="8:18" ht="13">
      <c r="H125" s="36"/>
      <c r="R125" s="36"/>
    </row>
    <row r="126" spans="8:18" ht="13">
      <c r="H126" s="36"/>
      <c r="R126" s="36"/>
    </row>
    <row r="127" spans="8:18" ht="13">
      <c r="H127" s="36"/>
      <c r="R127" s="36"/>
    </row>
    <row r="128" spans="8:18" ht="13">
      <c r="H128" s="36"/>
      <c r="R128" s="36"/>
    </row>
    <row r="129" spans="8:18" ht="13">
      <c r="H129" s="36"/>
      <c r="R129" s="36"/>
    </row>
    <row r="130" spans="8:18" ht="13">
      <c r="H130" s="36"/>
      <c r="R130" s="36"/>
    </row>
    <row r="131" spans="8:18" ht="13">
      <c r="H131" s="36"/>
      <c r="R131" s="36"/>
    </row>
    <row r="132" spans="8:18" ht="13">
      <c r="H132" s="36"/>
      <c r="R132" s="36"/>
    </row>
    <row r="133" spans="8:18" ht="13">
      <c r="H133" s="36"/>
      <c r="R133" s="36"/>
    </row>
    <row r="134" spans="8:18" ht="13">
      <c r="H134" s="36"/>
      <c r="R134" s="36"/>
    </row>
    <row r="135" spans="8:18" ht="13">
      <c r="H135" s="36"/>
      <c r="R135" s="36"/>
    </row>
    <row r="136" spans="8:18" ht="13">
      <c r="H136" s="36"/>
      <c r="R136" s="36"/>
    </row>
    <row r="137" spans="8:18" ht="13">
      <c r="H137" s="36"/>
      <c r="R137" s="36"/>
    </row>
    <row r="138" spans="8:18" ht="13">
      <c r="H138" s="36"/>
      <c r="R138" s="36"/>
    </row>
    <row r="139" spans="8:18" ht="13">
      <c r="H139" s="36"/>
      <c r="R139" s="36"/>
    </row>
    <row r="140" spans="8:18" ht="13">
      <c r="H140" s="36"/>
      <c r="R140" s="36"/>
    </row>
    <row r="141" spans="8:18" ht="13">
      <c r="H141" s="36"/>
      <c r="R141" s="36"/>
    </row>
    <row r="142" spans="8:18" ht="13">
      <c r="H142" s="36"/>
      <c r="R142" s="36"/>
    </row>
    <row r="143" spans="8:18" ht="13">
      <c r="H143" s="36"/>
      <c r="R143" s="36"/>
    </row>
    <row r="144" spans="8:18" ht="13">
      <c r="H144" s="36"/>
      <c r="R144" s="36"/>
    </row>
    <row r="145" spans="8:18" ht="13">
      <c r="H145" s="36"/>
      <c r="R145" s="36"/>
    </row>
    <row r="146" spans="8:18" ht="13">
      <c r="H146" s="36"/>
      <c r="R146" s="36"/>
    </row>
    <row r="147" spans="8:18" ht="13">
      <c r="H147" s="36"/>
      <c r="R147" s="36"/>
    </row>
    <row r="148" spans="8:18" ht="13">
      <c r="H148" s="36"/>
      <c r="R148" s="36"/>
    </row>
    <row r="149" spans="8:18" ht="13">
      <c r="H149" s="36"/>
      <c r="R149" s="36"/>
    </row>
    <row r="150" spans="8:18" ht="13">
      <c r="H150" s="36"/>
      <c r="R150" s="36"/>
    </row>
    <row r="151" spans="8:18" ht="13">
      <c r="H151" s="36"/>
      <c r="R151" s="36"/>
    </row>
    <row r="152" spans="8:18" ht="13">
      <c r="H152" s="36"/>
      <c r="R152" s="36"/>
    </row>
    <row r="153" spans="8:18" ht="13">
      <c r="H153" s="36"/>
      <c r="R153" s="36"/>
    </row>
    <row r="154" spans="8:18" ht="13">
      <c r="H154" s="36"/>
      <c r="R154" s="36"/>
    </row>
    <row r="155" spans="8:18" ht="13">
      <c r="H155" s="36"/>
      <c r="R155" s="36"/>
    </row>
    <row r="156" spans="8:18" ht="13">
      <c r="H156" s="36"/>
      <c r="R156" s="36"/>
    </row>
    <row r="157" spans="8:18" ht="13">
      <c r="H157" s="36"/>
      <c r="R157" s="36"/>
    </row>
    <row r="158" spans="8:18" ht="13">
      <c r="H158" s="36"/>
      <c r="R158" s="36"/>
    </row>
    <row r="159" spans="8:18" ht="13">
      <c r="H159" s="36"/>
      <c r="R159" s="36"/>
    </row>
    <row r="160" spans="8:18" ht="13">
      <c r="H160" s="36"/>
      <c r="R160" s="36"/>
    </row>
    <row r="161" spans="8:18" ht="13">
      <c r="H161" s="36"/>
      <c r="R161" s="36"/>
    </row>
    <row r="162" spans="8:18" ht="13">
      <c r="H162" s="36"/>
      <c r="R162" s="36"/>
    </row>
    <row r="163" spans="8:18" ht="13">
      <c r="H163" s="36"/>
      <c r="R163" s="36"/>
    </row>
    <row r="164" spans="8:18" ht="13">
      <c r="H164" s="36"/>
      <c r="R164" s="36"/>
    </row>
    <row r="165" spans="8:18" ht="13">
      <c r="H165" s="36"/>
      <c r="R165" s="36"/>
    </row>
    <row r="166" spans="8:18" ht="13">
      <c r="H166" s="36"/>
      <c r="R166" s="36"/>
    </row>
    <row r="167" spans="8:18" ht="13">
      <c r="H167" s="36"/>
      <c r="R167" s="36"/>
    </row>
    <row r="168" spans="8:18" ht="13">
      <c r="H168" s="36"/>
      <c r="R168" s="36"/>
    </row>
    <row r="169" spans="8:18" ht="13">
      <c r="H169" s="36"/>
      <c r="R169" s="36"/>
    </row>
    <row r="170" spans="8:18" ht="13">
      <c r="H170" s="36"/>
      <c r="R170" s="36"/>
    </row>
    <row r="171" spans="8:18" ht="13">
      <c r="H171" s="36"/>
      <c r="R171" s="36"/>
    </row>
    <row r="172" spans="8:18" ht="13">
      <c r="H172" s="36"/>
      <c r="R172" s="36"/>
    </row>
    <row r="173" spans="8:18" ht="13">
      <c r="H173" s="36"/>
      <c r="R173" s="36"/>
    </row>
    <row r="174" spans="8:18" ht="13">
      <c r="H174" s="36"/>
      <c r="R174" s="36"/>
    </row>
    <row r="175" spans="8:18" ht="13">
      <c r="H175" s="36"/>
      <c r="R175" s="36"/>
    </row>
    <row r="176" spans="8:18" ht="13">
      <c r="H176" s="36"/>
      <c r="R176" s="36"/>
    </row>
    <row r="177" spans="8:18" ht="13">
      <c r="H177" s="36"/>
      <c r="R177" s="36"/>
    </row>
    <row r="178" spans="8:18" ht="13">
      <c r="H178" s="36"/>
      <c r="R178" s="36"/>
    </row>
    <row r="179" spans="8:18" ht="13">
      <c r="H179" s="36"/>
      <c r="R179" s="36"/>
    </row>
    <row r="180" spans="8:18" ht="13">
      <c r="H180" s="36"/>
      <c r="R180" s="36"/>
    </row>
    <row r="181" spans="8:18" ht="13">
      <c r="H181" s="36"/>
      <c r="R181" s="36"/>
    </row>
    <row r="182" spans="8:18" ht="13">
      <c r="H182" s="36"/>
      <c r="R182" s="36"/>
    </row>
    <row r="183" spans="8:18" ht="13">
      <c r="H183" s="36"/>
      <c r="R183" s="36"/>
    </row>
    <row r="184" spans="8:18" ht="13">
      <c r="H184" s="36"/>
      <c r="R184" s="36"/>
    </row>
    <row r="185" spans="8:18" ht="13">
      <c r="H185" s="36"/>
      <c r="R185" s="36"/>
    </row>
    <row r="186" spans="8:18" ht="13">
      <c r="H186" s="36"/>
      <c r="R186" s="36"/>
    </row>
    <row r="187" spans="8:18" ht="13">
      <c r="H187" s="36"/>
      <c r="R187" s="36"/>
    </row>
    <row r="188" spans="8:18" ht="13">
      <c r="H188" s="36"/>
      <c r="R188" s="36"/>
    </row>
    <row r="189" spans="8:18" ht="13">
      <c r="H189" s="36"/>
      <c r="R189" s="36"/>
    </row>
    <row r="190" spans="8:18" ht="13">
      <c r="H190" s="36"/>
      <c r="R190" s="36"/>
    </row>
    <row r="191" spans="8:18" ht="13">
      <c r="H191" s="36"/>
      <c r="R191" s="36"/>
    </row>
    <row r="192" spans="8:18" ht="13">
      <c r="H192" s="36"/>
      <c r="R192" s="36"/>
    </row>
    <row r="193" spans="8:18" ht="13">
      <c r="H193" s="36"/>
      <c r="R193" s="36"/>
    </row>
    <row r="194" spans="8:18" ht="13">
      <c r="H194" s="36"/>
      <c r="R194" s="36"/>
    </row>
    <row r="195" spans="8:18" ht="13">
      <c r="H195" s="36"/>
      <c r="R195" s="36"/>
    </row>
    <row r="196" spans="8:18" ht="13">
      <c r="H196" s="36"/>
      <c r="R196" s="36"/>
    </row>
    <row r="197" spans="8:18" ht="13">
      <c r="H197" s="36"/>
      <c r="R197" s="36"/>
    </row>
    <row r="198" spans="8:18" ht="13">
      <c r="H198" s="36"/>
      <c r="R198" s="36"/>
    </row>
    <row r="199" spans="8:18" ht="13">
      <c r="H199" s="36"/>
      <c r="R199" s="36"/>
    </row>
    <row r="200" spans="8:18" ht="13">
      <c r="H200" s="36"/>
      <c r="R200" s="36"/>
    </row>
    <row r="201" spans="8:18" ht="13">
      <c r="H201" s="36"/>
      <c r="R201" s="36"/>
    </row>
    <row r="202" spans="8:18" ht="13">
      <c r="H202" s="36"/>
      <c r="R202" s="36"/>
    </row>
    <row r="203" spans="8:18" ht="13">
      <c r="H203" s="36"/>
      <c r="R203" s="36"/>
    </row>
    <row r="204" spans="8:18" ht="13">
      <c r="H204" s="36"/>
      <c r="R204" s="36"/>
    </row>
    <row r="205" spans="8:18" ht="13">
      <c r="H205" s="36"/>
      <c r="R205" s="36"/>
    </row>
    <row r="206" spans="8:18" ht="13">
      <c r="H206" s="36"/>
      <c r="R206" s="36"/>
    </row>
    <row r="207" spans="8:18" ht="13">
      <c r="H207" s="36"/>
      <c r="R207" s="36"/>
    </row>
    <row r="208" spans="8:18" ht="13">
      <c r="H208" s="36"/>
      <c r="R208" s="36"/>
    </row>
    <row r="209" spans="8:18" ht="13">
      <c r="H209" s="36"/>
      <c r="R209" s="36"/>
    </row>
    <row r="210" spans="8:18" ht="13">
      <c r="H210" s="36"/>
      <c r="R210" s="36"/>
    </row>
    <row r="211" spans="8:18" ht="13">
      <c r="H211" s="36"/>
      <c r="R211" s="36"/>
    </row>
    <row r="212" spans="8:18" ht="13">
      <c r="H212" s="36"/>
      <c r="R212" s="36"/>
    </row>
    <row r="213" spans="8:18" ht="13">
      <c r="H213" s="36"/>
      <c r="R213" s="36"/>
    </row>
    <row r="214" spans="8:18" ht="13">
      <c r="H214" s="36"/>
      <c r="R214" s="36"/>
    </row>
    <row r="215" spans="8:18" ht="13">
      <c r="H215" s="36"/>
      <c r="R215" s="36"/>
    </row>
    <row r="216" spans="8:18" ht="13">
      <c r="H216" s="36"/>
      <c r="R216" s="36"/>
    </row>
    <row r="217" spans="8:18" ht="13">
      <c r="H217" s="36"/>
      <c r="R217" s="36"/>
    </row>
    <row r="218" spans="8:18" ht="13">
      <c r="H218" s="36"/>
      <c r="R218" s="36"/>
    </row>
    <row r="219" spans="8:18" ht="13">
      <c r="H219" s="36"/>
      <c r="R219" s="36"/>
    </row>
    <row r="220" spans="8:18" ht="13">
      <c r="H220" s="36"/>
      <c r="R220" s="36"/>
    </row>
    <row r="221" spans="8:18" ht="13">
      <c r="H221" s="36"/>
      <c r="R221" s="36"/>
    </row>
    <row r="222" spans="8:18" ht="13">
      <c r="H222" s="36"/>
      <c r="R222" s="36"/>
    </row>
    <row r="223" spans="8:18" ht="13">
      <c r="H223" s="36"/>
      <c r="R223" s="36"/>
    </row>
    <row r="224" spans="8:18" ht="13">
      <c r="H224" s="36"/>
      <c r="R224" s="36"/>
    </row>
    <row r="225" spans="8:18" ht="13">
      <c r="H225" s="36"/>
      <c r="R225" s="36"/>
    </row>
    <row r="226" spans="8:18" ht="13">
      <c r="H226" s="36"/>
      <c r="R226" s="36"/>
    </row>
    <row r="227" spans="8:18" ht="13">
      <c r="H227" s="36"/>
      <c r="R227" s="36"/>
    </row>
    <row r="228" spans="8:18" ht="13">
      <c r="H228" s="36"/>
      <c r="R228" s="36"/>
    </row>
    <row r="229" spans="8:18" ht="13">
      <c r="H229" s="36"/>
      <c r="R229" s="36"/>
    </row>
    <row r="230" spans="8:18" ht="13">
      <c r="H230" s="36"/>
      <c r="R230" s="36"/>
    </row>
    <row r="231" spans="8:18" ht="13">
      <c r="H231" s="36"/>
      <c r="R231" s="36"/>
    </row>
    <row r="232" spans="8:18" ht="13">
      <c r="H232" s="36"/>
      <c r="R232" s="36"/>
    </row>
    <row r="233" spans="8:18" ht="13">
      <c r="H233" s="36"/>
      <c r="R233" s="36"/>
    </row>
    <row r="234" spans="8:18" ht="13">
      <c r="H234" s="36"/>
      <c r="R234" s="36"/>
    </row>
    <row r="235" spans="8:18" ht="13">
      <c r="H235" s="36"/>
      <c r="R235" s="36"/>
    </row>
    <row r="236" spans="8:18" ht="13">
      <c r="H236" s="36"/>
      <c r="R236" s="36"/>
    </row>
    <row r="237" spans="8:18" ht="13">
      <c r="H237" s="36"/>
      <c r="R237" s="36"/>
    </row>
    <row r="238" spans="8:18" ht="13">
      <c r="H238" s="36"/>
      <c r="R238" s="36"/>
    </row>
    <row r="239" spans="8:18" ht="13">
      <c r="H239" s="36"/>
      <c r="R239" s="36"/>
    </row>
    <row r="240" spans="8:18" ht="13">
      <c r="H240" s="36"/>
      <c r="R240" s="36"/>
    </row>
    <row r="241" spans="8:18" ht="13">
      <c r="H241" s="36"/>
      <c r="R241" s="36"/>
    </row>
    <row r="242" spans="8:18" ht="13">
      <c r="H242" s="36"/>
      <c r="R242" s="36"/>
    </row>
    <row r="243" spans="8:18" ht="13">
      <c r="H243" s="36"/>
      <c r="R243" s="36"/>
    </row>
    <row r="244" spans="8:18" ht="13">
      <c r="H244" s="36"/>
      <c r="R244" s="36"/>
    </row>
    <row r="245" spans="8:18" ht="13">
      <c r="H245" s="36"/>
      <c r="R245" s="36"/>
    </row>
    <row r="246" spans="8:18" ht="13">
      <c r="H246" s="36"/>
      <c r="R246" s="36"/>
    </row>
    <row r="247" spans="8:18" ht="13">
      <c r="H247" s="36"/>
      <c r="R247" s="36"/>
    </row>
    <row r="248" spans="8:18" ht="13">
      <c r="H248" s="36"/>
      <c r="R248" s="36"/>
    </row>
    <row r="249" spans="8:18" ht="13">
      <c r="H249" s="36"/>
      <c r="R249" s="36"/>
    </row>
    <row r="250" spans="8:18" ht="13">
      <c r="H250" s="36"/>
      <c r="R250" s="36"/>
    </row>
    <row r="251" spans="8:18" ht="13">
      <c r="H251" s="36"/>
      <c r="R251" s="36"/>
    </row>
    <row r="252" spans="8:18" ht="13">
      <c r="H252" s="36"/>
      <c r="R252" s="36"/>
    </row>
    <row r="253" spans="8:18" ht="13">
      <c r="H253" s="36"/>
      <c r="R253" s="36"/>
    </row>
    <row r="254" spans="8:18" ht="13">
      <c r="H254" s="36"/>
      <c r="R254" s="36"/>
    </row>
    <row r="255" spans="8:18" ht="13">
      <c r="H255" s="36"/>
      <c r="R255" s="36"/>
    </row>
    <row r="256" spans="8:18" ht="13">
      <c r="H256" s="36"/>
      <c r="R256" s="36"/>
    </row>
    <row r="257" spans="8:18" ht="13">
      <c r="H257" s="36"/>
      <c r="R257" s="36"/>
    </row>
    <row r="258" spans="8:18" ht="13">
      <c r="H258" s="36"/>
      <c r="R258" s="36"/>
    </row>
    <row r="259" spans="8:18" ht="13">
      <c r="H259" s="36"/>
      <c r="R259" s="36"/>
    </row>
    <row r="260" spans="8:18" ht="13">
      <c r="H260" s="36"/>
      <c r="R260" s="36"/>
    </row>
    <row r="261" spans="8:18" ht="13">
      <c r="H261" s="36"/>
      <c r="R261" s="36"/>
    </row>
    <row r="262" spans="8:18" ht="13">
      <c r="H262" s="36"/>
      <c r="R262" s="36"/>
    </row>
    <row r="263" spans="8:18" ht="13">
      <c r="H263" s="36"/>
      <c r="R263" s="36"/>
    </row>
    <row r="264" spans="8:18" ht="13">
      <c r="H264" s="36"/>
      <c r="R264" s="36"/>
    </row>
    <row r="265" spans="8:18" ht="13">
      <c r="H265" s="36"/>
      <c r="R265" s="36"/>
    </row>
    <row r="266" spans="8:18" ht="13">
      <c r="H266" s="36"/>
      <c r="R266" s="36"/>
    </row>
    <row r="267" spans="8:18" ht="13">
      <c r="H267" s="36"/>
      <c r="R267" s="36"/>
    </row>
    <row r="268" spans="8:18" ht="13">
      <c r="H268" s="36"/>
      <c r="R268" s="36"/>
    </row>
    <row r="269" spans="8:18" ht="13">
      <c r="H269" s="36"/>
      <c r="R269" s="36"/>
    </row>
    <row r="270" spans="8:18" ht="13">
      <c r="H270" s="36"/>
      <c r="R270" s="36"/>
    </row>
    <row r="271" spans="8:18" ht="13">
      <c r="H271" s="36"/>
      <c r="R271" s="36"/>
    </row>
    <row r="272" spans="8:18" ht="13">
      <c r="H272" s="36"/>
      <c r="R272" s="36"/>
    </row>
    <row r="273" spans="8:18" ht="13">
      <c r="H273" s="36"/>
      <c r="R273" s="36"/>
    </row>
    <row r="274" spans="8:18" ht="13">
      <c r="H274" s="36"/>
      <c r="R274" s="36"/>
    </row>
    <row r="275" spans="8:18" ht="13">
      <c r="H275" s="36"/>
      <c r="R275" s="36"/>
    </row>
    <row r="276" spans="8:18" ht="13">
      <c r="H276" s="36"/>
      <c r="R276" s="36"/>
    </row>
    <row r="277" spans="8:18" ht="13">
      <c r="H277" s="36"/>
      <c r="R277" s="36"/>
    </row>
    <row r="278" spans="8:18" ht="13">
      <c r="H278" s="36"/>
      <c r="R278" s="36"/>
    </row>
    <row r="279" spans="8:18" ht="13">
      <c r="H279" s="36"/>
      <c r="R279" s="36"/>
    </row>
    <row r="280" spans="8:18" ht="13">
      <c r="H280" s="36"/>
      <c r="R280" s="36"/>
    </row>
    <row r="281" spans="8:18" ht="13">
      <c r="H281" s="36"/>
      <c r="R281" s="36"/>
    </row>
    <row r="282" spans="8:18" ht="13">
      <c r="H282" s="36"/>
      <c r="R282" s="36"/>
    </row>
    <row r="283" spans="8:18" ht="13">
      <c r="H283" s="36"/>
      <c r="R283" s="36"/>
    </row>
    <row r="284" spans="8:18" ht="13">
      <c r="H284" s="36"/>
      <c r="R284" s="36"/>
    </row>
    <row r="285" spans="8:18" ht="13">
      <c r="H285" s="36"/>
      <c r="R285" s="36"/>
    </row>
    <row r="286" spans="8:18" ht="13">
      <c r="H286" s="36"/>
      <c r="R286" s="36"/>
    </row>
    <row r="287" spans="8:18" ht="13">
      <c r="H287" s="36"/>
      <c r="R287" s="36"/>
    </row>
    <row r="288" spans="8:18" ht="13">
      <c r="H288" s="36"/>
      <c r="R288" s="36"/>
    </row>
    <row r="289" spans="8:18" ht="13">
      <c r="H289" s="36"/>
      <c r="R289" s="36"/>
    </row>
    <row r="290" spans="8:18" ht="13">
      <c r="H290" s="36"/>
      <c r="R290" s="36"/>
    </row>
    <row r="291" spans="8:18" ht="13">
      <c r="H291" s="36"/>
      <c r="R291" s="36"/>
    </row>
    <row r="292" spans="8:18" ht="13">
      <c r="H292" s="36"/>
      <c r="R292" s="36"/>
    </row>
    <row r="293" spans="8:18" ht="13">
      <c r="H293" s="36"/>
      <c r="R293" s="36"/>
    </row>
    <row r="294" spans="8:18" ht="13">
      <c r="H294" s="36"/>
      <c r="R294" s="36"/>
    </row>
    <row r="295" spans="8:18" ht="13">
      <c r="H295" s="36"/>
      <c r="R295" s="36"/>
    </row>
    <row r="296" spans="8:18" ht="13">
      <c r="H296" s="36"/>
      <c r="R296" s="36"/>
    </row>
    <row r="297" spans="8:18" ht="13">
      <c r="H297" s="36"/>
      <c r="R297" s="36"/>
    </row>
    <row r="298" spans="8:18" ht="13">
      <c r="H298" s="36"/>
      <c r="R298" s="36"/>
    </row>
    <row r="299" spans="8:18" ht="13">
      <c r="H299" s="36"/>
      <c r="R299" s="36"/>
    </row>
    <row r="300" spans="8:18" ht="13">
      <c r="H300" s="36"/>
      <c r="R300" s="36"/>
    </row>
    <row r="301" spans="8:18" ht="13">
      <c r="H301" s="36"/>
      <c r="R301" s="36"/>
    </row>
    <row r="302" spans="8:18" ht="13">
      <c r="H302" s="36"/>
      <c r="R302" s="36"/>
    </row>
    <row r="303" spans="8:18" ht="13">
      <c r="H303" s="36"/>
      <c r="R303" s="36"/>
    </row>
    <row r="304" spans="8:18" ht="13">
      <c r="H304" s="36"/>
      <c r="R304" s="36"/>
    </row>
    <row r="305" spans="8:18" ht="13">
      <c r="H305" s="36"/>
      <c r="R305" s="36"/>
    </row>
    <row r="306" spans="8:18" ht="13">
      <c r="H306" s="36"/>
      <c r="R306" s="36"/>
    </row>
    <row r="307" spans="8:18" ht="13">
      <c r="H307" s="36"/>
      <c r="R307" s="36"/>
    </row>
    <row r="308" spans="8:18" ht="13">
      <c r="H308" s="36"/>
      <c r="R308" s="36"/>
    </row>
    <row r="309" spans="8:18" ht="13">
      <c r="H309" s="36"/>
      <c r="R309" s="36"/>
    </row>
    <row r="310" spans="8:18" ht="13">
      <c r="H310" s="36"/>
      <c r="R310" s="36"/>
    </row>
    <row r="311" spans="8:18" ht="13">
      <c r="H311" s="36"/>
      <c r="R311" s="36"/>
    </row>
    <row r="312" spans="8:18" ht="13">
      <c r="H312" s="36"/>
      <c r="R312" s="36"/>
    </row>
    <row r="313" spans="8:18" ht="13">
      <c r="H313" s="36"/>
      <c r="R313" s="36"/>
    </row>
    <row r="314" spans="8:18" ht="13">
      <c r="H314" s="36"/>
      <c r="R314" s="36"/>
    </row>
    <row r="315" spans="8:18" ht="13">
      <c r="H315" s="36"/>
      <c r="R315" s="36"/>
    </row>
    <row r="316" spans="8:18" ht="13">
      <c r="H316" s="36"/>
      <c r="R316" s="36"/>
    </row>
    <row r="317" spans="8:18" ht="13">
      <c r="H317" s="36"/>
      <c r="R317" s="36"/>
    </row>
    <row r="318" spans="8:18" ht="13">
      <c r="H318" s="36"/>
      <c r="R318" s="36"/>
    </row>
    <row r="319" spans="8:18" ht="13">
      <c r="H319" s="36"/>
      <c r="R319" s="36"/>
    </row>
    <row r="320" spans="8:18" ht="13">
      <c r="H320" s="36"/>
      <c r="R320" s="36"/>
    </row>
    <row r="321" spans="8:18" ht="13">
      <c r="H321" s="36"/>
      <c r="R321" s="36"/>
    </row>
    <row r="322" spans="8:18" ht="13">
      <c r="H322" s="36"/>
      <c r="R322" s="36"/>
    </row>
    <row r="323" spans="8:18" ht="13">
      <c r="H323" s="36"/>
      <c r="R323" s="36"/>
    </row>
    <row r="324" spans="8:18" ht="13">
      <c r="H324" s="36"/>
      <c r="R324" s="36"/>
    </row>
    <row r="325" spans="8:18" ht="13">
      <c r="H325" s="36"/>
      <c r="R325" s="36"/>
    </row>
    <row r="326" spans="8:18" ht="13">
      <c r="H326" s="36"/>
      <c r="R326" s="36"/>
    </row>
    <row r="327" spans="8:18" ht="13">
      <c r="H327" s="36"/>
      <c r="R327" s="36"/>
    </row>
    <row r="328" spans="8:18" ht="13">
      <c r="H328" s="36"/>
      <c r="R328" s="36"/>
    </row>
    <row r="329" spans="8:18" ht="13">
      <c r="H329" s="36"/>
      <c r="R329" s="36"/>
    </row>
    <row r="330" spans="8:18" ht="13">
      <c r="H330" s="36"/>
      <c r="R330" s="36"/>
    </row>
    <row r="331" spans="8:18" ht="13">
      <c r="H331" s="36"/>
      <c r="R331" s="36"/>
    </row>
    <row r="332" spans="8:18" ht="13">
      <c r="H332" s="36"/>
      <c r="R332" s="36"/>
    </row>
    <row r="333" spans="8:18" ht="13">
      <c r="H333" s="36"/>
      <c r="R333" s="36"/>
    </row>
    <row r="334" spans="8:18" ht="13">
      <c r="H334" s="36"/>
      <c r="R334" s="36"/>
    </row>
    <row r="335" spans="8:18" ht="13">
      <c r="H335" s="36"/>
      <c r="R335" s="36"/>
    </row>
    <row r="336" spans="8:18" ht="13">
      <c r="H336" s="36"/>
      <c r="R336" s="36"/>
    </row>
    <row r="337" spans="8:18" ht="13">
      <c r="H337" s="36"/>
      <c r="R337" s="36"/>
    </row>
    <row r="338" spans="8:18" ht="13">
      <c r="H338" s="36"/>
      <c r="R338" s="36"/>
    </row>
    <row r="339" spans="8:18" ht="13">
      <c r="H339" s="36"/>
      <c r="R339" s="36"/>
    </row>
    <row r="340" spans="8:18" ht="13">
      <c r="H340" s="36"/>
      <c r="R340" s="36"/>
    </row>
    <row r="341" spans="8:18" ht="13">
      <c r="H341" s="36"/>
      <c r="R341" s="36"/>
    </row>
    <row r="342" spans="8:18" ht="13">
      <c r="H342" s="36"/>
      <c r="R342" s="36"/>
    </row>
    <row r="343" spans="8:18" ht="13">
      <c r="H343" s="36"/>
      <c r="R343" s="36"/>
    </row>
    <row r="344" spans="8:18" ht="13">
      <c r="H344" s="36"/>
      <c r="R344" s="36"/>
    </row>
    <row r="345" spans="8:18" ht="13">
      <c r="H345" s="36"/>
      <c r="R345" s="36"/>
    </row>
    <row r="346" spans="8:18" ht="13">
      <c r="H346" s="36"/>
      <c r="R346" s="36"/>
    </row>
    <row r="347" spans="8:18" ht="13">
      <c r="H347" s="36"/>
      <c r="R347" s="36"/>
    </row>
    <row r="348" spans="8:18" ht="13">
      <c r="H348" s="36"/>
      <c r="R348" s="36"/>
    </row>
    <row r="349" spans="8:18" ht="13">
      <c r="H349" s="36"/>
      <c r="R349" s="36"/>
    </row>
    <row r="350" spans="8:18" ht="13">
      <c r="H350" s="36"/>
      <c r="R350" s="36"/>
    </row>
    <row r="351" spans="8:18" ht="13">
      <c r="H351" s="36"/>
      <c r="R351" s="36"/>
    </row>
    <row r="352" spans="8:18" ht="13">
      <c r="H352" s="36"/>
      <c r="R352" s="36"/>
    </row>
    <row r="353" spans="8:18" ht="13">
      <c r="H353" s="36"/>
      <c r="R353" s="36"/>
    </row>
    <row r="354" spans="8:18" ht="13">
      <c r="H354" s="36"/>
      <c r="R354" s="36"/>
    </row>
    <row r="355" spans="8:18" ht="13">
      <c r="H355" s="36"/>
      <c r="R355" s="36"/>
    </row>
    <row r="356" spans="8:18" ht="13">
      <c r="H356" s="36"/>
      <c r="R356" s="36"/>
    </row>
    <row r="357" spans="8:18" ht="13">
      <c r="H357" s="36"/>
      <c r="R357" s="36"/>
    </row>
    <row r="358" spans="8:18" ht="13">
      <c r="H358" s="36"/>
      <c r="R358" s="36"/>
    </row>
    <row r="359" spans="8:18" ht="13">
      <c r="H359" s="36"/>
      <c r="R359" s="36"/>
    </row>
    <row r="360" spans="8:18" ht="13">
      <c r="H360" s="36"/>
      <c r="R360" s="36"/>
    </row>
    <row r="361" spans="8:18" ht="13">
      <c r="H361" s="36"/>
      <c r="R361" s="36"/>
    </row>
    <row r="362" spans="8:18" ht="13">
      <c r="H362" s="36"/>
      <c r="R362" s="36"/>
    </row>
    <row r="363" spans="8:18" ht="13">
      <c r="H363" s="36"/>
      <c r="R363" s="36"/>
    </row>
    <row r="364" spans="8:18" ht="13">
      <c r="H364" s="36"/>
      <c r="R364" s="36"/>
    </row>
    <row r="365" spans="8:18" ht="13">
      <c r="H365" s="36"/>
      <c r="R365" s="36"/>
    </row>
    <row r="366" spans="8:18" ht="13">
      <c r="H366" s="36"/>
      <c r="R366" s="36"/>
    </row>
    <row r="367" spans="8:18" ht="13">
      <c r="H367" s="36"/>
      <c r="R367" s="36"/>
    </row>
    <row r="368" spans="8:18" ht="13">
      <c r="H368" s="36"/>
      <c r="R368" s="36"/>
    </row>
    <row r="369" spans="8:18" ht="13">
      <c r="H369" s="36"/>
      <c r="R369" s="36"/>
    </row>
    <row r="370" spans="8:18" ht="13">
      <c r="H370" s="36"/>
      <c r="R370" s="36"/>
    </row>
    <row r="371" spans="8:18" ht="13">
      <c r="H371" s="36"/>
      <c r="R371" s="36"/>
    </row>
    <row r="372" spans="8:18" ht="13">
      <c r="H372" s="36"/>
      <c r="R372" s="36"/>
    </row>
    <row r="373" spans="8:18" ht="13">
      <c r="H373" s="36"/>
      <c r="R373" s="36"/>
    </row>
    <row r="374" spans="8:18" ht="13">
      <c r="H374" s="36"/>
      <c r="R374" s="36"/>
    </row>
    <row r="375" spans="8:18" ht="13">
      <c r="H375" s="36"/>
      <c r="R375" s="36"/>
    </row>
    <row r="376" spans="8:18" ht="13">
      <c r="H376" s="36"/>
      <c r="R376" s="36"/>
    </row>
    <row r="377" spans="8:18" ht="13">
      <c r="H377" s="36"/>
      <c r="R377" s="36"/>
    </row>
    <row r="378" spans="8:18" ht="13">
      <c r="H378" s="36"/>
      <c r="R378" s="36"/>
    </row>
    <row r="379" spans="8:18" ht="13">
      <c r="H379" s="36"/>
      <c r="R379" s="36"/>
    </row>
    <row r="380" spans="8:18" ht="13">
      <c r="H380" s="36"/>
      <c r="R380" s="36"/>
    </row>
    <row r="381" spans="8:18" ht="13">
      <c r="H381" s="36"/>
      <c r="R381" s="36"/>
    </row>
    <row r="382" spans="8:18" ht="13">
      <c r="H382" s="36"/>
      <c r="R382" s="36"/>
    </row>
    <row r="383" spans="8:18" ht="13">
      <c r="H383" s="36"/>
      <c r="R383" s="36"/>
    </row>
    <row r="384" spans="8:18" ht="13">
      <c r="H384" s="36"/>
      <c r="R384" s="36"/>
    </row>
    <row r="385" spans="8:18" ht="13">
      <c r="H385" s="36"/>
      <c r="R385" s="36"/>
    </row>
    <row r="386" spans="8:18" ht="13">
      <c r="H386" s="36"/>
      <c r="R386" s="36"/>
    </row>
    <row r="387" spans="8:18" ht="13">
      <c r="H387" s="36"/>
      <c r="R387" s="36"/>
    </row>
    <row r="388" spans="8:18" ht="13">
      <c r="H388" s="36"/>
      <c r="R388" s="36"/>
    </row>
    <row r="389" spans="8:18" ht="13">
      <c r="H389" s="36"/>
      <c r="R389" s="36"/>
    </row>
    <row r="390" spans="8:18" ht="13">
      <c r="H390" s="36"/>
      <c r="R390" s="36"/>
    </row>
    <row r="391" spans="8:18" ht="13">
      <c r="H391" s="36"/>
      <c r="R391" s="36"/>
    </row>
    <row r="392" spans="8:18" ht="13">
      <c r="H392" s="36"/>
      <c r="R392" s="36"/>
    </row>
    <row r="393" spans="8:18" ht="13">
      <c r="H393" s="36"/>
      <c r="R393" s="36"/>
    </row>
    <row r="394" spans="8:18" ht="13">
      <c r="H394" s="36"/>
      <c r="R394" s="36"/>
    </row>
    <row r="395" spans="8:18" ht="13">
      <c r="H395" s="36"/>
      <c r="R395" s="36"/>
    </row>
    <row r="396" spans="8:18" ht="13">
      <c r="H396" s="36"/>
      <c r="R396" s="36"/>
    </row>
    <row r="397" spans="8:18" ht="13">
      <c r="H397" s="36"/>
      <c r="R397" s="36"/>
    </row>
    <row r="398" spans="8:18" ht="13">
      <c r="H398" s="36"/>
      <c r="R398" s="36"/>
    </row>
    <row r="399" spans="8:18" ht="13">
      <c r="H399" s="36"/>
      <c r="R399" s="36"/>
    </row>
    <row r="400" spans="8:18" ht="13">
      <c r="H400" s="36"/>
      <c r="R400" s="36"/>
    </row>
    <row r="401" spans="8:18" ht="13">
      <c r="H401" s="36"/>
      <c r="R401" s="36"/>
    </row>
    <row r="402" spans="8:18" ht="13">
      <c r="H402" s="36"/>
      <c r="R402" s="36"/>
    </row>
    <row r="403" spans="8:18" ht="13">
      <c r="H403" s="36"/>
      <c r="R403" s="36"/>
    </row>
    <row r="404" spans="8:18" ht="13">
      <c r="H404" s="36"/>
      <c r="R404" s="36"/>
    </row>
    <row r="405" spans="8:18" ht="13">
      <c r="H405" s="36"/>
      <c r="R405" s="36"/>
    </row>
    <row r="406" spans="8:18" ht="13">
      <c r="H406" s="36"/>
      <c r="R406" s="36"/>
    </row>
    <row r="407" spans="8:18" ht="13">
      <c r="H407" s="36"/>
      <c r="R407" s="36"/>
    </row>
    <row r="408" spans="8:18" ht="13">
      <c r="H408" s="36"/>
      <c r="R408" s="36"/>
    </row>
    <row r="409" spans="8:18" ht="13">
      <c r="H409" s="36"/>
      <c r="R409" s="36"/>
    </row>
    <row r="410" spans="8:18" ht="13">
      <c r="H410" s="36"/>
      <c r="R410" s="36"/>
    </row>
    <row r="411" spans="8:18" ht="13">
      <c r="H411" s="36"/>
      <c r="R411" s="36"/>
    </row>
    <row r="412" spans="8:18" ht="13">
      <c r="H412" s="36"/>
      <c r="R412" s="36"/>
    </row>
    <row r="413" spans="8:18" ht="13">
      <c r="H413" s="36"/>
      <c r="R413" s="36"/>
    </row>
    <row r="414" spans="8:18" ht="13">
      <c r="H414" s="36"/>
      <c r="R414" s="36"/>
    </row>
    <row r="415" spans="8:18" ht="13">
      <c r="H415" s="36"/>
      <c r="R415" s="36"/>
    </row>
    <row r="416" spans="8:18" ht="13">
      <c r="H416" s="36"/>
      <c r="R416" s="36"/>
    </row>
    <row r="417" spans="8:18" ht="13">
      <c r="H417" s="36"/>
      <c r="R417" s="36"/>
    </row>
    <row r="418" spans="8:18" ht="13">
      <c r="H418" s="36"/>
      <c r="R418" s="36"/>
    </row>
    <row r="419" spans="8:18" ht="13">
      <c r="H419" s="36"/>
      <c r="R419" s="36"/>
    </row>
    <row r="420" spans="8:18" ht="13">
      <c r="H420" s="36"/>
      <c r="R420" s="36"/>
    </row>
    <row r="421" spans="8:18" ht="13">
      <c r="H421" s="36"/>
      <c r="R421" s="36"/>
    </row>
    <row r="422" spans="8:18" ht="13">
      <c r="H422" s="36"/>
      <c r="R422" s="36"/>
    </row>
    <row r="423" spans="8:18" ht="13">
      <c r="H423" s="36"/>
      <c r="R423" s="36"/>
    </row>
    <row r="424" spans="8:18" ht="13">
      <c r="H424" s="36"/>
      <c r="R424" s="36"/>
    </row>
    <row r="425" spans="8:18" ht="13">
      <c r="H425" s="36"/>
      <c r="R425" s="36"/>
    </row>
    <row r="426" spans="8:18" ht="13">
      <c r="H426" s="36"/>
      <c r="R426" s="36"/>
    </row>
    <row r="427" spans="8:18" ht="13">
      <c r="H427" s="36"/>
      <c r="R427" s="36"/>
    </row>
    <row r="428" spans="8:18" ht="13">
      <c r="H428" s="36"/>
      <c r="R428" s="36"/>
    </row>
    <row r="429" spans="8:18" ht="13">
      <c r="H429" s="36"/>
      <c r="R429" s="36"/>
    </row>
    <row r="430" spans="8:18" ht="13">
      <c r="H430" s="36"/>
      <c r="R430" s="36"/>
    </row>
    <row r="431" spans="8:18" ht="13">
      <c r="H431" s="36"/>
      <c r="R431" s="36"/>
    </row>
    <row r="432" spans="8:18" ht="13">
      <c r="H432" s="36"/>
      <c r="R432" s="36"/>
    </row>
    <row r="433" spans="8:18" ht="13">
      <c r="H433" s="36"/>
      <c r="R433" s="36"/>
    </row>
    <row r="434" spans="8:18" ht="13">
      <c r="H434" s="36"/>
      <c r="R434" s="36"/>
    </row>
    <row r="435" spans="8:18" ht="13">
      <c r="H435" s="36"/>
      <c r="R435" s="36"/>
    </row>
    <row r="436" spans="8:18" ht="13">
      <c r="H436" s="36"/>
      <c r="R436" s="36"/>
    </row>
    <row r="437" spans="8:18" ht="13">
      <c r="H437" s="36"/>
      <c r="R437" s="36"/>
    </row>
    <row r="438" spans="8:18" ht="13">
      <c r="H438" s="36"/>
      <c r="R438" s="36"/>
    </row>
    <row r="439" spans="8:18" ht="13">
      <c r="H439" s="36"/>
      <c r="R439" s="36"/>
    </row>
    <row r="440" spans="8:18" ht="13">
      <c r="H440" s="36"/>
      <c r="R440" s="36"/>
    </row>
    <row r="441" spans="8:18" ht="13">
      <c r="H441" s="36"/>
      <c r="R441" s="36"/>
    </row>
    <row r="442" spans="8:18" ht="13">
      <c r="H442" s="36"/>
      <c r="R442" s="36"/>
    </row>
    <row r="443" spans="8:18" ht="13">
      <c r="H443" s="36"/>
      <c r="R443" s="36"/>
    </row>
    <row r="444" spans="8:18" ht="13">
      <c r="H444" s="36"/>
      <c r="R444" s="36"/>
    </row>
    <row r="445" spans="8:18" ht="13">
      <c r="H445" s="36"/>
      <c r="R445" s="36"/>
    </row>
    <row r="446" spans="8:18" ht="13">
      <c r="H446" s="36"/>
      <c r="R446" s="36"/>
    </row>
    <row r="447" spans="8:18" ht="13">
      <c r="H447" s="36"/>
      <c r="R447" s="36"/>
    </row>
    <row r="448" spans="8:18" ht="13">
      <c r="H448" s="36"/>
      <c r="R448" s="36"/>
    </row>
    <row r="449" spans="8:18" ht="13">
      <c r="H449" s="36"/>
      <c r="R449" s="36"/>
    </row>
    <row r="450" spans="8:18" ht="13">
      <c r="H450" s="36"/>
      <c r="R450" s="36"/>
    </row>
    <row r="451" spans="8:18" ht="13">
      <c r="H451" s="36"/>
      <c r="R451" s="36"/>
    </row>
    <row r="452" spans="8:18" ht="13">
      <c r="H452" s="36"/>
      <c r="R452" s="36"/>
    </row>
    <row r="453" spans="8:18" ht="13">
      <c r="H453" s="36"/>
      <c r="R453" s="36"/>
    </row>
    <row r="454" spans="8:18" ht="13">
      <c r="H454" s="36"/>
      <c r="R454" s="36"/>
    </row>
    <row r="455" spans="8:18" ht="13">
      <c r="H455" s="36"/>
      <c r="R455" s="36"/>
    </row>
    <row r="456" spans="8:18" ht="13">
      <c r="H456" s="36"/>
      <c r="R456" s="36"/>
    </row>
    <row r="457" spans="8:18" ht="13">
      <c r="H457" s="36"/>
      <c r="R457" s="36"/>
    </row>
    <row r="458" spans="8:18" ht="13">
      <c r="H458" s="36"/>
      <c r="R458" s="36"/>
    </row>
    <row r="459" spans="8:18" ht="13">
      <c r="H459" s="36"/>
      <c r="R459" s="36"/>
    </row>
    <row r="460" spans="8:18" ht="13">
      <c r="H460" s="36"/>
      <c r="R460" s="36"/>
    </row>
    <row r="461" spans="8:18" ht="13">
      <c r="H461" s="36"/>
      <c r="R461" s="36"/>
    </row>
    <row r="462" spans="8:18" ht="13">
      <c r="H462" s="36"/>
      <c r="R462" s="36"/>
    </row>
    <row r="463" spans="8:18" ht="13">
      <c r="H463" s="36"/>
      <c r="R463" s="36"/>
    </row>
    <row r="464" spans="8:18" ht="13">
      <c r="H464" s="36"/>
      <c r="R464" s="36"/>
    </row>
    <row r="465" spans="8:18" ht="13">
      <c r="H465" s="36"/>
      <c r="R465" s="36"/>
    </row>
    <row r="466" spans="8:18" ht="13">
      <c r="H466" s="36"/>
      <c r="R466" s="36"/>
    </row>
    <row r="467" spans="8:18" ht="13">
      <c r="H467" s="36"/>
      <c r="R467" s="36"/>
    </row>
    <row r="468" spans="8:18" ht="13">
      <c r="H468" s="36"/>
      <c r="R468" s="36"/>
    </row>
    <row r="469" spans="8:18" ht="13">
      <c r="H469" s="36"/>
      <c r="R469" s="36"/>
    </row>
    <row r="470" spans="8:18" ht="13">
      <c r="H470" s="36"/>
      <c r="R470" s="36"/>
    </row>
    <row r="471" spans="8:18" ht="13">
      <c r="H471" s="36"/>
      <c r="R471" s="36"/>
    </row>
    <row r="472" spans="8:18" ht="13">
      <c r="H472" s="36"/>
      <c r="R472" s="36"/>
    </row>
    <row r="473" spans="8:18" ht="13">
      <c r="H473" s="36"/>
      <c r="R473" s="36"/>
    </row>
    <row r="474" spans="8:18" ht="13">
      <c r="H474" s="36"/>
      <c r="R474" s="36"/>
    </row>
    <row r="475" spans="8:18" ht="13">
      <c r="H475" s="36"/>
      <c r="R475" s="36"/>
    </row>
    <row r="476" spans="8:18" ht="13">
      <c r="H476" s="36"/>
      <c r="R476" s="36"/>
    </row>
    <row r="477" spans="8:18" ht="13">
      <c r="H477" s="36"/>
      <c r="R477" s="36"/>
    </row>
    <row r="478" spans="8:18" ht="13">
      <c r="H478" s="36"/>
      <c r="R478" s="36"/>
    </row>
    <row r="479" spans="8:18" ht="13">
      <c r="H479" s="36"/>
      <c r="R479" s="36"/>
    </row>
    <row r="480" spans="8:18" ht="13">
      <c r="H480" s="36"/>
      <c r="R480" s="36"/>
    </row>
    <row r="481" spans="8:18" ht="13">
      <c r="H481" s="36"/>
      <c r="R481" s="36"/>
    </row>
    <row r="482" spans="8:18" ht="13">
      <c r="H482" s="36"/>
      <c r="R482" s="36"/>
    </row>
    <row r="483" spans="8:18" ht="13">
      <c r="H483" s="36"/>
      <c r="R483" s="36"/>
    </row>
    <row r="484" spans="8:18" ht="13">
      <c r="H484" s="36"/>
      <c r="R484" s="36"/>
    </row>
    <row r="485" spans="8:18" ht="13">
      <c r="H485" s="36"/>
      <c r="R485" s="36"/>
    </row>
    <row r="486" spans="8:18" ht="13">
      <c r="H486" s="36"/>
      <c r="R486" s="36"/>
    </row>
    <row r="487" spans="8:18" ht="13">
      <c r="H487" s="36"/>
      <c r="R487" s="36"/>
    </row>
    <row r="488" spans="8:18" ht="13">
      <c r="H488" s="36"/>
      <c r="R488" s="36"/>
    </row>
    <row r="489" spans="8:18" ht="13">
      <c r="H489" s="36"/>
      <c r="R489" s="36"/>
    </row>
    <row r="490" spans="8:18" ht="13">
      <c r="H490" s="36"/>
      <c r="R490" s="36"/>
    </row>
    <row r="491" spans="8:18" ht="13">
      <c r="H491" s="36"/>
      <c r="R491" s="36"/>
    </row>
    <row r="492" spans="8:18" ht="13">
      <c r="H492" s="36"/>
      <c r="R492" s="36"/>
    </row>
    <row r="493" spans="8:18" ht="13">
      <c r="H493" s="36"/>
      <c r="R493" s="36"/>
    </row>
    <row r="494" spans="8:18" ht="13">
      <c r="H494" s="36"/>
      <c r="R494" s="36"/>
    </row>
    <row r="495" spans="8:18" ht="13">
      <c r="H495" s="36"/>
      <c r="R495" s="36"/>
    </row>
    <row r="496" spans="8:18" ht="13">
      <c r="H496" s="36"/>
      <c r="R496" s="36"/>
    </row>
    <row r="497" spans="8:18" ht="13">
      <c r="H497" s="36"/>
      <c r="R497" s="36"/>
    </row>
    <row r="498" spans="8:18" ht="13">
      <c r="H498" s="36"/>
      <c r="R498" s="36"/>
    </row>
    <row r="499" spans="8:18" ht="13">
      <c r="H499" s="36"/>
      <c r="R499" s="36"/>
    </row>
    <row r="500" spans="8:18" ht="13">
      <c r="H500" s="36"/>
      <c r="R500" s="36"/>
    </row>
    <row r="501" spans="8:18" ht="13">
      <c r="H501" s="36"/>
      <c r="R501" s="36"/>
    </row>
    <row r="502" spans="8:18" ht="13">
      <c r="H502" s="36"/>
      <c r="R502" s="36"/>
    </row>
    <row r="503" spans="8:18" ht="13">
      <c r="H503" s="36"/>
      <c r="R503" s="36"/>
    </row>
    <row r="504" spans="8:18" ht="13">
      <c r="H504" s="36"/>
      <c r="R504" s="36"/>
    </row>
    <row r="505" spans="8:18" ht="13">
      <c r="H505" s="36"/>
      <c r="R505" s="36"/>
    </row>
    <row r="506" spans="8:18" ht="13">
      <c r="H506" s="36"/>
      <c r="R506" s="36"/>
    </row>
    <row r="507" spans="8:18" ht="13">
      <c r="H507" s="36"/>
      <c r="R507" s="36"/>
    </row>
    <row r="508" spans="8:18" ht="13">
      <c r="H508" s="36"/>
      <c r="R508" s="36"/>
    </row>
    <row r="509" spans="8:18" ht="13">
      <c r="H509" s="36"/>
      <c r="R509" s="36"/>
    </row>
    <row r="510" spans="8:18" ht="13">
      <c r="H510" s="36"/>
      <c r="R510" s="36"/>
    </row>
    <row r="511" spans="8:18" ht="13">
      <c r="H511" s="36"/>
      <c r="R511" s="36"/>
    </row>
    <row r="512" spans="8:18" ht="13">
      <c r="H512" s="36"/>
      <c r="R512" s="36"/>
    </row>
    <row r="513" spans="8:18" ht="13">
      <c r="H513" s="36"/>
      <c r="R513" s="36"/>
    </row>
    <row r="514" spans="8:18" ht="13">
      <c r="H514" s="36"/>
      <c r="R514" s="36"/>
    </row>
    <row r="515" spans="8:18" ht="13">
      <c r="H515" s="36"/>
      <c r="R515" s="36"/>
    </row>
    <row r="516" spans="8:18" ht="13">
      <c r="H516" s="36"/>
      <c r="R516" s="36"/>
    </row>
    <row r="517" spans="8:18" ht="13">
      <c r="H517" s="36"/>
      <c r="R517" s="36"/>
    </row>
    <row r="518" spans="8:18" ht="13">
      <c r="H518" s="36"/>
      <c r="R518" s="36"/>
    </row>
    <row r="519" spans="8:18" ht="13">
      <c r="H519" s="36"/>
      <c r="R519" s="36"/>
    </row>
    <row r="520" spans="8:18" ht="13">
      <c r="H520" s="36"/>
      <c r="R520" s="36"/>
    </row>
    <row r="521" spans="8:18" ht="13">
      <c r="H521" s="36"/>
      <c r="R521" s="36"/>
    </row>
    <row r="522" spans="8:18" ht="13">
      <c r="H522" s="36"/>
      <c r="R522" s="36"/>
    </row>
    <row r="523" spans="8:18" ht="13">
      <c r="H523" s="36"/>
      <c r="R523" s="36"/>
    </row>
    <row r="524" spans="8:18" ht="13">
      <c r="H524" s="36"/>
      <c r="R524" s="36"/>
    </row>
    <row r="525" spans="8:18" ht="13">
      <c r="H525" s="36"/>
      <c r="R525" s="36"/>
    </row>
    <row r="526" spans="8:18" ht="13">
      <c r="H526" s="36"/>
      <c r="R526" s="36"/>
    </row>
    <row r="527" spans="8:18" ht="13">
      <c r="H527" s="36"/>
      <c r="R527" s="36"/>
    </row>
    <row r="528" spans="8:18" ht="13">
      <c r="H528" s="36"/>
      <c r="R528" s="36"/>
    </row>
    <row r="529" spans="8:18" ht="13">
      <c r="H529" s="36"/>
      <c r="R529" s="36"/>
    </row>
    <row r="530" spans="8:18" ht="13">
      <c r="H530" s="36"/>
      <c r="R530" s="36"/>
    </row>
    <row r="531" spans="8:18" ht="13">
      <c r="H531" s="36"/>
      <c r="R531" s="36"/>
    </row>
    <row r="532" spans="8:18" ht="13">
      <c r="H532" s="36"/>
      <c r="R532" s="36"/>
    </row>
    <row r="533" spans="8:18" ht="13">
      <c r="H533" s="36"/>
      <c r="R533" s="36"/>
    </row>
    <row r="534" spans="8:18" ht="13">
      <c r="H534" s="36"/>
      <c r="R534" s="36"/>
    </row>
    <row r="535" spans="8:18" ht="13">
      <c r="H535" s="36"/>
      <c r="R535" s="36"/>
    </row>
    <row r="536" spans="8:18" ht="13">
      <c r="H536" s="36"/>
      <c r="R536" s="36"/>
    </row>
    <row r="537" spans="8:18" ht="13">
      <c r="H537" s="36"/>
      <c r="R537" s="36"/>
    </row>
    <row r="538" spans="8:18" ht="13">
      <c r="H538" s="36"/>
      <c r="R538" s="36"/>
    </row>
    <row r="539" spans="8:18" ht="13">
      <c r="H539" s="36"/>
      <c r="R539" s="36"/>
    </row>
    <row r="540" spans="8:18" ht="13">
      <c r="H540" s="36"/>
      <c r="R540" s="36"/>
    </row>
    <row r="541" spans="8:18" ht="13">
      <c r="H541" s="36"/>
      <c r="R541" s="36"/>
    </row>
    <row r="542" spans="8:18" ht="13">
      <c r="H542" s="36"/>
      <c r="R542" s="36"/>
    </row>
    <row r="543" spans="8:18" ht="13">
      <c r="H543" s="36"/>
      <c r="R543" s="36"/>
    </row>
    <row r="544" spans="8:18" ht="13">
      <c r="H544" s="36"/>
      <c r="R544" s="36"/>
    </row>
    <row r="545" spans="8:18" ht="13">
      <c r="H545" s="36"/>
      <c r="R545" s="36"/>
    </row>
    <row r="546" spans="8:18" ht="13">
      <c r="H546" s="36"/>
      <c r="R546" s="36"/>
    </row>
    <row r="547" spans="8:18" ht="13">
      <c r="H547" s="36"/>
      <c r="R547" s="36"/>
    </row>
    <row r="548" spans="8:18" ht="13">
      <c r="H548" s="36"/>
      <c r="R548" s="36"/>
    </row>
    <row r="549" spans="8:18" ht="13">
      <c r="H549" s="36"/>
      <c r="R549" s="36"/>
    </row>
    <row r="550" spans="8:18" ht="13">
      <c r="H550" s="36"/>
      <c r="R550" s="36"/>
    </row>
    <row r="551" spans="8:18" ht="13">
      <c r="H551" s="36"/>
      <c r="R551" s="36"/>
    </row>
    <row r="552" spans="8:18" ht="13">
      <c r="H552" s="36"/>
      <c r="R552" s="36"/>
    </row>
    <row r="553" spans="8:18" ht="13">
      <c r="H553" s="36"/>
      <c r="R553" s="36"/>
    </row>
    <row r="554" spans="8:18" ht="13">
      <c r="H554" s="36"/>
      <c r="R554" s="36"/>
    </row>
    <row r="555" spans="8:18" ht="13">
      <c r="H555" s="36"/>
      <c r="R555" s="36"/>
    </row>
    <row r="556" spans="8:18" ht="13">
      <c r="H556" s="36"/>
      <c r="R556" s="36"/>
    </row>
    <row r="557" spans="8:18" ht="13">
      <c r="H557" s="36"/>
      <c r="R557" s="36"/>
    </row>
    <row r="558" spans="8:18" ht="13">
      <c r="H558" s="36"/>
      <c r="R558" s="36"/>
    </row>
    <row r="559" spans="8:18" ht="13">
      <c r="H559" s="36"/>
      <c r="R559" s="36"/>
    </row>
    <row r="560" spans="8:18" ht="13">
      <c r="H560" s="36"/>
      <c r="R560" s="36"/>
    </row>
    <row r="561" spans="8:18" ht="13">
      <c r="H561" s="36"/>
      <c r="R561" s="36"/>
    </row>
    <row r="562" spans="8:18" ht="13">
      <c r="H562" s="36"/>
      <c r="R562" s="36"/>
    </row>
    <row r="563" spans="8:18" ht="13">
      <c r="H563" s="36"/>
      <c r="R563" s="36"/>
    </row>
    <row r="564" spans="8:18" ht="13">
      <c r="H564" s="36"/>
      <c r="R564" s="36"/>
    </row>
    <row r="565" spans="8:18" ht="13">
      <c r="H565" s="36"/>
      <c r="R565" s="36"/>
    </row>
    <row r="566" spans="8:18" ht="13">
      <c r="H566" s="36"/>
      <c r="R566" s="36"/>
    </row>
    <row r="567" spans="8:18" ht="13">
      <c r="H567" s="36"/>
      <c r="R567" s="36"/>
    </row>
    <row r="568" spans="8:18" ht="13">
      <c r="H568" s="36"/>
      <c r="R568" s="36"/>
    </row>
    <row r="569" spans="8:18" ht="13">
      <c r="H569" s="36"/>
      <c r="R569" s="36"/>
    </row>
    <row r="570" spans="8:18" ht="13">
      <c r="H570" s="36"/>
      <c r="R570" s="36"/>
    </row>
    <row r="571" spans="8:18" ht="13">
      <c r="H571" s="36"/>
      <c r="R571" s="36"/>
    </row>
    <row r="572" spans="8:18" ht="13">
      <c r="H572" s="36"/>
      <c r="R572" s="36"/>
    </row>
    <row r="573" spans="8:18" ht="13">
      <c r="H573" s="36"/>
      <c r="R573" s="36"/>
    </row>
    <row r="574" spans="8:18" ht="13">
      <c r="H574" s="36"/>
      <c r="R574" s="36"/>
    </row>
    <row r="575" spans="8:18" ht="13">
      <c r="H575" s="36"/>
      <c r="R575" s="36"/>
    </row>
    <row r="576" spans="8:18" ht="13">
      <c r="H576" s="36"/>
      <c r="R576" s="36"/>
    </row>
    <row r="577" spans="8:18" ht="13">
      <c r="H577" s="36"/>
      <c r="R577" s="36"/>
    </row>
    <row r="578" spans="8:18" ht="13">
      <c r="H578" s="36"/>
      <c r="R578" s="36"/>
    </row>
    <row r="579" spans="8:18" ht="13">
      <c r="H579" s="36"/>
      <c r="R579" s="36"/>
    </row>
    <row r="580" spans="8:18" ht="13">
      <c r="H580" s="36"/>
      <c r="R580" s="36"/>
    </row>
    <row r="581" spans="8:18" ht="13">
      <c r="H581" s="36"/>
      <c r="R581" s="36"/>
    </row>
    <row r="582" spans="8:18" ht="13">
      <c r="H582" s="36"/>
      <c r="R582" s="36"/>
    </row>
    <row r="583" spans="8:18" ht="13">
      <c r="H583" s="36"/>
      <c r="R583" s="36"/>
    </row>
    <row r="584" spans="8:18" ht="13">
      <c r="H584" s="36"/>
      <c r="R584" s="36"/>
    </row>
    <row r="585" spans="8:18" ht="13">
      <c r="H585" s="36"/>
      <c r="R585" s="36"/>
    </row>
    <row r="586" spans="8:18" ht="13">
      <c r="H586" s="36"/>
      <c r="R586" s="36"/>
    </row>
    <row r="587" spans="8:18" ht="13">
      <c r="H587" s="36"/>
      <c r="R587" s="36"/>
    </row>
    <row r="588" spans="8:18" ht="13">
      <c r="H588" s="36"/>
      <c r="R588" s="36"/>
    </row>
    <row r="589" spans="8:18" ht="13">
      <c r="H589" s="36"/>
      <c r="R589" s="36"/>
    </row>
    <row r="590" spans="8:18" ht="13">
      <c r="H590" s="36"/>
      <c r="R590" s="36"/>
    </row>
    <row r="591" spans="8:18" ht="13">
      <c r="H591" s="36"/>
      <c r="R591" s="36"/>
    </row>
    <row r="592" spans="8:18" ht="13">
      <c r="H592" s="36"/>
      <c r="R592" s="36"/>
    </row>
    <row r="593" spans="8:18" ht="13">
      <c r="H593" s="36"/>
      <c r="R593" s="36"/>
    </row>
    <row r="594" spans="8:18" ht="13">
      <c r="H594" s="36"/>
      <c r="R594" s="36"/>
    </row>
    <row r="595" spans="8:18" ht="13">
      <c r="H595" s="36"/>
      <c r="R595" s="36"/>
    </row>
    <row r="596" spans="8:18" ht="13">
      <c r="H596" s="36"/>
      <c r="R596" s="36"/>
    </row>
    <row r="597" spans="8:18" ht="13">
      <c r="H597" s="36"/>
      <c r="R597" s="36"/>
    </row>
    <row r="598" spans="8:18" ht="13">
      <c r="H598" s="36"/>
      <c r="R598" s="36"/>
    </row>
    <row r="599" spans="8:18" ht="13">
      <c r="H599" s="36"/>
      <c r="R599" s="36"/>
    </row>
    <row r="600" spans="8:18" ht="13">
      <c r="H600" s="36"/>
      <c r="R600" s="36"/>
    </row>
    <row r="601" spans="8:18" ht="13">
      <c r="H601" s="36"/>
      <c r="R601" s="36"/>
    </row>
    <row r="602" spans="8:18" ht="13">
      <c r="H602" s="36"/>
      <c r="R602" s="36"/>
    </row>
    <row r="603" spans="8:18" ht="13">
      <c r="H603" s="36"/>
      <c r="R603" s="36"/>
    </row>
    <row r="604" spans="8:18" ht="13">
      <c r="H604" s="36"/>
      <c r="R604" s="36"/>
    </row>
    <row r="605" spans="8:18" ht="13">
      <c r="H605" s="36"/>
      <c r="R605" s="36"/>
    </row>
    <row r="606" spans="8:18" ht="13">
      <c r="H606" s="36"/>
      <c r="R606" s="36"/>
    </row>
    <row r="607" spans="8:18" ht="13">
      <c r="H607" s="36"/>
      <c r="R607" s="36"/>
    </row>
    <row r="608" spans="8:18" ht="13">
      <c r="H608" s="36"/>
      <c r="R608" s="36"/>
    </row>
    <row r="609" spans="8:18" ht="13">
      <c r="H609" s="36"/>
      <c r="R609" s="36"/>
    </row>
    <row r="610" spans="8:18" ht="13">
      <c r="H610" s="36"/>
      <c r="R610" s="36"/>
    </row>
    <row r="611" spans="8:18" ht="13">
      <c r="H611" s="36"/>
      <c r="R611" s="36"/>
    </row>
    <row r="612" spans="8:18" ht="13">
      <c r="H612" s="36"/>
      <c r="R612" s="36"/>
    </row>
    <row r="613" spans="8:18" ht="13">
      <c r="H613" s="36"/>
      <c r="R613" s="36"/>
    </row>
    <row r="614" spans="8:18" ht="13">
      <c r="H614" s="36"/>
      <c r="R614" s="36"/>
    </row>
    <row r="615" spans="8:18" ht="13">
      <c r="H615" s="36"/>
      <c r="R615" s="36"/>
    </row>
    <row r="616" spans="8:18" ht="13">
      <c r="H616" s="36"/>
      <c r="R616" s="36"/>
    </row>
    <row r="617" spans="8:18" ht="13">
      <c r="H617" s="36"/>
      <c r="R617" s="36"/>
    </row>
    <row r="618" spans="8:18" ht="13">
      <c r="H618" s="36"/>
      <c r="R618" s="36"/>
    </row>
    <row r="619" spans="8:18" ht="13">
      <c r="H619" s="36"/>
      <c r="R619" s="36"/>
    </row>
    <row r="620" spans="8:18" ht="13">
      <c r="H620" s="36"/>
      <c r="R620" s="36"/>
    </row>
    <row r="621" spans="8:18" ht="13">
      <c r="H621" s="36"/>
      <c r="R621" s="36"/>
    </row>
    <row r="622" spans="8:18" ht="13">
      <c r="H622" s="36"/>
      <c r="R622" s="36"/>
    </row>
    <row r="623" spans="8:18" ht="13">
      <c r="H623" s="36"/>
      <c r="R623" s="36"/>
    </row>
    <row r="624" spans="8:18" ht="13">
      <c r="H624" s="36"/>
      <c r="R624" s="36"/>
    </row>
    <row r="625" spans="8:18" ht="13">
      <c r="H625" s="36"/>
      <c r="R625" s="36"/>
    </row>
    <row r="626" spans="8:18" ht="13">
      <c r="H626" s="36"/>
      <c r="R626" s="36"/>
    </row>
    <row r="627" spans="8:18" ht="13">
      <c r="H627" s="36"/>
      <c r="R627" s="36"/>
    </row>
    <row r="628" spans="8:18" ht="13">
      <c r="H628" s="36"/>
      <c r="R628" s="36"/>
    </row>
    <row r="629" spans="8:18" ht="13">
      <c r="H629" s="36"/>
      <c r="R629" s="36"/>
    </row>
    <row r="630" spans="8:18" ht="13">
      <c r="H630" s="36"/>
      <c r="R630" s="36"/>
    </row>
    <row r="631" spans="8:18" ht="13">
      <c r="H631" s="36"/>
      <c r="R631" s="36"/>
    </row>
    <row r="632" spans="8:18" ht="13">
      <c r="H632" s="36"/>
      <c r="R632" s="36"/>
    </row>
    <row r="633" spans="8:18" ht="13">
      <c r="H633" s="36"/>
      <c r="R633" s="36"/>
    </row>
    <row r="634" spans="8:18" ht="13">
      <c r="H634" s="36"/>
      <c r="R634" s="36"/>
    </row>
    <row r="635" spans="8:18" ht="13">
      <c r="H635" s="36"/>
      <c r="R635" s="36"/>
    </row>
    <row r="636" spans="8:18" ht="13">
      <c r="H636" s="36"/>
      <c r="R636" s="36"/>
    </row>
    <row r="637" spans="8:18" ht="13">
      <c r="H637" s="36"/>
      <c r="R637" s="36"/>
    </row>
    <row r="638" spans="8:18" ht="13">
      <c r="H638" s="36"/>
      <c r="R638" s="36"/>
    </row>
    <row r="639" spans="8:18" ht="13">
      <c r="H639" s="36"/>
      <c r="R639" s="36"/>
    </row>
    <row r="640" spans="8:18" ht="13">
      <c r="H640" s="36"/>
      <c r="R640" s="36"/>
    </row>
    <row r="641" spans="8:18" ht="13">
      <c r="H641" s="36"/>
      <c r="R641" s="36"/>
    </row>
    <row r="642" spans="8:18" ht="13">
      <c r="H642" s="36"/>
      <c r="R642" s="36"/>
    </row>
    <row r="643" spans="8:18" ht="13">
      <c r="H643" s="36"/>
      <c r="R643" s="36"/>
    </row>
    <row r="644" spans="8:18" ht="13">
      <c r="H644" s="36"/>
      <c r="R644" s="36"/>
    </row>
    <row r="645" spans="8:18" ht="13">
      <c r="H645" s="36"/>
      <c r="R645" s="36"/>
    </row>
    <row r="646" spans="8:18" ht="13">
      <c r="H646" s="36"/>
      <c r="R646" s="36"/>
    </row>
    <row r="647" spans="8:18" ht="13">
      <c r="H647" s="36"/>
      <c r="R647" s="36"/>
    </row>
    <row r="648" spans="8:18" ht="13">
      <c r="H648" s="36"/>
      <c r="R648" s="36"/>
    </row>
    <row r="649" spans="8:18" ht="13">
      <c r="H649" s="36"/>
      <c r="R649" s="36"/>
    </row>
    <row r="650" spans="8:18" ht="13">
      <c r="H650" s="36"/>
      <c r="R650" s="36"/>
    </row>
    <row r="651" spans="8:18" ht="13">
      <c r="H651" s="36"/>
      <c r="R651" s="36"/>
    </row>
    <row r="652" spans="8:18" ht="13">
      <c r="H652" s="36"/>
      <c r="R652" s="36"/>
    </row>
    <row r="653" spans="8:18" ht="13">
      <c r="H653" s="36"/>
      <c r="R653" s="36"/>
    </row>
    <row r="654" spans="8:18" ht="13">
      <c r="H654" s="36"/>
      <c r="R654" s="36"/>
    </row>
    <row r="655" spans="8:18" ht="13">
      <c r="H655" s="36"/>
      <c r="R655" s="36"/>
    </row>
    <row r="656" spans="8:18" ht="13">
      <c r="H656" s="36"/>
      <c r="R656" s="36"/>
    </row>
    <row r="657" spans="8:18" ht="13">
      <c r="H657" s="36"/>
      <c r="R657" s="36"/>
    </row>
    <row r="658" spans="8:18" ht="13">
      <c r="H658" s="36"/>
      <c r="R658" s="36"/>
    </row>
    <row r="659" spans="8:18" ht="13">
      <c r="H659" s="36"/>
      <c r="R659" s="36"/>
    </row>
    <row r="660" spans="8:18" ht="13">
      <c r="H660" s="36"/>
      <c r="R660" s="36"/>
    </row>
    <row r="661" spans="8:18" ht="13">
      <c r="H661" s="36"/>
      <c r="R661" s="36"/>
    </row>
    <row r="662" spans="8:18" ht="13">
      <c r="H662" s="36"/>
      <c r="R662" s="36"/>
    </row>
    <row r="663" spans="8:18" ht="13">
      <c r="H663" s="36"/>
      <c r="R663" s="36"/>
    </row>
    <row r="664" spans="8:18" ht="13">
      <c r="H664" s="36"/>
      <c r="R664" s="36"/>
    </row>
    <row r="665" spans="8:18" ht="13">
      <c r="H665" s="36"/>
      <c r="R665" s="36"/>
    </row>
    <row r="666" spans="8:18" ht="13">
      <c r="H666" s="36"/>
      <c r="R666" s="36"/>
    </row>
    <row r="667" spans="8:18" ht="13">
      <c r="H667" s="36"/>
      <c r="R667" s="36"/>
    </row>
    <row r="668" spans="8:18" ht="13">
      <c r="H668" s="36"/>
      <c r="R668" s="36"/>
    </row>
    <row r="669" spans="8:18" ht="13">
      <c r="H669" s="36"/>
      <c r="R669" s="36"/>
    </row>
    <row r="670" spans="8:18" ht="13">
      <c r="H670" s="36"/>
      <c r="R670" s="36"/>
    </row>
    <row r="671" spans="8:18" ht="13">
      <c r="H671" s="36"/>
      <c r="R671" s="36"/>
    </row>
    <row r="672" spans="8:18" ht="13">
      <c r="H672" s="36"/>
      <c r="R672" s="36"/>
    </row>
    <row r="673" spans="8:18" ht="13">
      <c r="H673" s="36"/>
      <c r="R673" s="36"/>
    </row>
    <row r="674" spans="8:18" ht="13">
      <c r="H674" s="36"/>
      <c r="R674" s="36"/>
    </row>
    <row r="675" spans="8:18" ht="13">
      <c r="H675" s="36"/>
      <c r="R675" s="36"/>
    </row>
    <row r="676" spans="8:18" ht="13">
      <c r="H676" s="36"/>
      <c r="R676" s="36"/>
    </row>
    <row r="677" spans="8:18" ht="13">
      <c r="H677" s="36"/>
      <c r="R677" s="36"/>
    </row>
    <row r="678" spans="8:18" ht="13">
      <c r="H678" s="36"/>
      <c r="R678" s="36"/>
    </row>
    <row r="679" spans="8:18" ht="13">
      <c r="H679" s="36"/>
      <c r="R679" s="36"/>
    </row>
    <row r="680" spans="8:18" ht="13">
      <c r="H680" s="36"/>
      <c r="R680" s="36"/>
    </row>
    <row r="681" spans="8:18" ht="13">
      <c r="H681" s="36"/>
      <c r="R681" s="36"/>
    </row>
    <row r="682" spans="8:18" ht="13">
      <c r="H682" s="36"/>
      <c r="R682" s="36"/>
    </row>
    <row r="683" spans="8:18" ht="13">
      <c r="H683" s="36"/>
      <c r="R683" s="36"/>
    </row>
    <row r="684" spans="8:18" ht="13">
      <c r="H684" s="36"/>
      <c r="R684" s="36"/>
    </row>
    <row r="685" spans="8:18" ht="13">
      <c r="H685" s="36"/>
      <c r="R685" s="36"/>
    </row>
    <row r="686" spans="8:18" ht="13">
      <c r="H686" s="36"/>
      <c r="R686" s="36"/>
    </row>
    <row r="687" spans="8:18" ht="13">
      <c r="H687" s="36"/>
      <c r="R687" s="36"/>
    </row>
    <row r="688" spans="8:18" ht="13">
      <c r="H688" s="36"/>
      <c r="R688" s="36"/>
    </row>
    <row r="689" spans="8:18" ht="13">
      <c r="H689" s="36"/>
      <c r="R689" s="36"/>
    </row>
    <row r="690" spans="8:18" ht="13">
      <c r="H690" s="36"/>
      <c r="R690" s="36"/>
    </row>
    <row r="691" spans="8:18" ht="13">
      <c r="H691" s="36"/>
      <c r="R691" s="36"/>
    </row>
    <row r="692" spans="8:18" ht="13">
      <c r="H692" s="36"/>
      <c r="R692" s="36"/>
    </row>
    <row r="693" spans="8:18" ht="13">
      <c r="H693" s="36"/>
      <c r="R693" s="36"/>
    </row>
    <row r="694" spans="8:18" ht="13">
      <c r="H694" s="36"/>
      <c r="R694" s="36"/>
    </row>
    <row r="695" spans="8:18" ht="13">
      <c r="H695" s="36"/>
      <c r="R695" s="36"/>
    </row>
    <row r="696" spans="8:18" ht="13">
      <c r="H696" s="36"/>
      <c r="R696" s="36"/>
    </row>
    <row r="697" spans="8:18" ht="13">
      <c r="H697" s="36"/>
      <c r="R697" s="36"/>
    </row>
    <row r="698" spans="8:18" ht="13">
      <c r="H698" s="36"/>
      <c r="R698" s="36"/>
    </row>
    <row r="699" spans="8:18" ht="13">
      <c r="H699" s="36"/>
      <c r="R699" s="36"/>
    </row>
    <row r="700" spans="8:18" ht="13">
      <c r="H700" s="36"/>
      <c r="R700" s="36"/>
    </row>
    <row r="701" spans="8:18" ht="13">
      <c r="H701" s="36"/>
      <c r="R701" s="36"/>
    </row>
    <row r="702" spans="8:18" ht="13">
      <c r="H702" s="36"/>
      <c r="R702" s="36"/>
    </row>
    <row r="703" spans="8:18" ht="13">
      <c r="H703" s="36"/>
      <c r="R703" s="36"/>
    </row>
    <row r="704" spans="8:18" ht="13">
      <c r="H704" s="36"/>
      <c r="R704" s="36"/>
    </row>
    <row r="705" spans="8:18" ht="13">
      <c r="H705" s="36"/>
      <c r="R705" s="36"/>
    </row>
    <row r="706" spans="8:18" ht="13">
      <c r="H706" s="36"/>
      <c r="R706" s="36"/>
    </row>
    <row r="707" spans="8:18" ht="13">
      <c r="H707" s="36"/>
      <c r="R707" s="36"/>
    </row>
    <row r="708" spans="8:18" ht="13">
      <c r="H708" s="36"/>
      <c r="R708" s="36"/>
    </row>
    <row r="709" spans="8:18" ht="13">
      <c r="H709" s="36"/>
      <c r="R709" s="36"/>
    </row>
    <row r="710" spans="8:18" ht="13">
      <c r="H710" s="36"/>
      <c r="R710" s="36"/>
    </row>
    <row r="711" spans="8:18" ht="13">
      <c r="H711" s="36"/>
      <c r="R711" s="36"/>
    </row>
    <row r="712" spans="8:18" ht="13">
      <c r="H712" s="36"/>
      <c r="R712" s="36"/>
    </row>
    <row r="713" spans="8:18" ht="13">
      <c r="H713" s="36"/>
      <c r="R713" s="36"/>
    </row>
    <row r="714" spans="8:18" ht="13">
      <c r="H714" s="36"/>
      <c r="R714" s="36"/>
    </row>
    <row r="715" spans="8:18" ht="13">
      <c r="H715" s="36"/>
      <c r="R715" s="36"/>
    </row>
    <row r="716" spans="8:18" ht="13">
      <c r="H716" s="36"/>
      <c r="R716" s="36"/>
    </row>
    <row r="717" spans="8:18" ht="13">
      <c r="H717" s="36"/>
      <c r="R717" s="36"/>
    </row>
    <row r="718" spans="8:18" ht="13">
      <c r="H718" s="36"/>
      <c r="R718" s="36"/>
    </row>
    <row r="719" spans="8:18" ht="13">
      <c r="H719" s="36"/>
      <c r="R719" s="36"/>
    </row>
    <row r="720" spans="8:18" ht="13">
      <c r="H720" s="36"/>
      <c r="R720" s="36"/>
    </row>
    <row r="721" spans="8:18" ht="13">
      <c r="H721" s="36"/>
      <c r="R721" s="36"/>
    </row>
    <row r="722" spans="8:18" ht="13">
      <c r="H722" s="36"/>
      <c r="R722" s="36"/>
    </row>
    <row r="723" spans="8:18" ht="13">
      <c r="H723" s="36"/>
      <c r="R723" s="36"/>
    </row>
    <row r="724" spans="8:18" ht="13">
      <c r="H724" s="36"/>
      <c r="R724" s="36"/>
    </row>
    <row r="725" spans="8:18" ht="13">
      <c r="H725" s="36"/>
      <c r="R725" s="36"/>
    </row>
    <row r="726" spans="8:18" ht="13">
      <c r="H726" s="36"/>
      <c r="R726" s="36"/>
    </row>
    <row r="727" spans="8:18" ht="13">
      <c r="H727" s="36"/>
      <c r="R727" s="36"/>
    </row>
    <row r="728" spans="8:18" ht="13">
      <c r="H728" s="36"/>
      <c r="R728" s="36"/>
    </row>
    <row r="729" spans="8:18" ht="13">
      <c r="H729" s="36"/>
      <c r="R729" s="36"/>
    </row>
    <row r="730" spans="8:18" ht="13">
      <c r="H730" s="36"/>
      <c r="R730" s="36"/>
    </row>
    <row r="731" spans="8:18" ht="13">
      <c r="H731" s="36"/>
      <c r="R731" s="36"/>
    </row>
    <row r="732" spans="8:18" ht="13">
      <c r="H732" s="36"/>
      <c r="R732" s="36"/>
    </row>
    <row r="733" spans="8:18" ht="13">
      <c r="H733" s="36"/>
      <c r="R733" s="36"/>
    </row>
    <row r="734" spans="8:18" ht="13">
      <c r="H734" s="36"/>
      <c r="R734" s="36"/>
    </row>
    <row r="735" spans="8:18" ht="13">
      <c r="H735" s="36"/>
      <c r="R735" s="36"/>
    </row>
    <row r="736" spans="8:18" ht="13">
      <c r="H736" s="36"/>
      <c r="R736" s="36"/>
    </row>
    <row r="737" spans="8:18" ht="13">
      <c r="H737" s="36"/>
      <c r="R737" s="36"/>
    </row>
    <row r="738" spans="8:18" ht="13">
      <c r="H738" s="36"/>
      <c r="R738" s="36"/>
    </row>
    <row r="739" spans="8:18" ht="13">
      <c r="H739" s="36"/>
      <c r="R739" s="36"/>
    </row>
    <row r="740" spans="8:18" ht="13">
      <c r="H740" s="36"/>
      <c r="R740" s="36"/>
    </row>
    <row r="741" spans="8:18" ht="13">
      <c r="H741" s="36"/>
      <c r="R741" s="36"/>
    </row>
    <row r="742" spans="8:18" ht="13">
      <c r="H742" s="36"/>
      <c r="R742" s="36"/>
    </row>
    <row r="743" spans="8:18" ht="13">
      <c r="H743" s="36"/>
      <c r="R743" s="36"/>
    </row>
    <row r="744" spans="8:18" ht="13">
      <c r="H744" s="36"/>
      <c r="R744" s="36"/>
    </row>
    <row r="745" spans="8:18" ht="13">
      <c r="H745" s="36"/>
      <c r="R745" s="36"/>
    </row>
    <row r="746" spans="8:18" ht="13">
      <c r="H746" s="36"/>
      <c r="R746" s="36"/>
    </row>
    <row r="747" spans="8:18" ht="13">
      <c r="H747" s="36"/>
      <c r="R747" s="36"/>
    </row>
    <row r="748" spans="8:18" ht="13">
      <c r="H748" s="36"/>
      <c r="R748" s="36"/>
    </row>
    <row r="749" spans="8:18" ht="13">
      <c r="H749" s="36"/>
      <c r="R749" s="36"/>
    </row>
    <row r="750" spans="8:18" ht="13">
      <c r="H750" s="36"/>
      <c r="R750" s="36"/>
    </row>
    <row r="751" spans="8:18" ht="13">
      <c r="H751" s="36"/>
      <c r="R751" s="36"/>
    </row>
    <row r="752" spans="8:18" ht="13">
      <c r="H752" s="36"/>
      <c r="R752" s="36"/>
    </row>
    <row r="753" spans="8:18" ht="13">
      <c r="H753" s="36"/>
      <c r="R753" s="36"/>
    </row>
    <row r="754" spans="8:18" ht="13">
      <c r="H754" s="36"/>
      <c r="R754" s="36"/>
    </row>
    <row r="755" spans="8:18" ht="13">
      <c r="H755" s="36"/>
      <c r="R755" s="36"/>
    </row>
    <row r="756" spans="8:18" ht="13">
      <c r="H756" s="36"/>
      <c r="R756" s="36"/>
    </row>
    <row r="757" spans="8:18" ht="13">
      <c r="H757" s="36"/>
      <c r="R757" s="36"/>
    </row>
    <row r="758" spans="8:18" ht="13">
      <c r="H758" s="36"/>
      <c r="R758" s="36"/>
    </row>
    <row r="759" spans="8:18" ht="13">
      <c r="H759" s="36"/>
      <c r="R759" s="36"/>
    </row>
    <row r="760" spans="8:18" ht="13">
      <c r="H760" s="36"/>
      <c r="R760" s="36"/>
    </row>
    <row r="761" spans="8:18" ht="13">
      <c r="H761" s="36"/>
      <c r="R761" s="36"/>
    </row>
    <row r="762" spans="8:18" ht="13">
      <c r="H762" s="36"/>
      <c r="R762" s="36"/>
    </row>
    <row r="763" spans="8:18" ht="13">
      <c r="H763" s="36"/>
      <c r="R763" s="36"/>
    </row>
    <row r="764" spans="8:18" ht="13">
      <c r="H764" s="36"/>
      <c r="R764" s="36"/>
    </row>
    <row r="765" spans="8:18" ht="13">
      <c r="H765" s="36"/>
      <c r="R765" s="36"/>
    </row>
    <row r="766" spans="8:18" ht="13">
      <c r="H766" s="36"/>
      <c r="R766" s="36"/>
    </row>
    <row r="767" spans="8:18" ht="13">
      <c r="H767" s="36"/>
      <c r="R767" s="36"/>
    </row>
    <row r="768" spans="8:18" ht="13">
      <c r="H768" s="36"/>
      <c r="R768" s="36"/>
    </row>
    <row r="769" spans="8:18" ht="13">
      <c r="H769" s="36"/>
      <c r="R769" s="36"/>
    </row>
    <row r="770" spans="8:18" ht="13">
      <c r="H770" s="36"/>
      <c r="R770" s="36"/>
    </row>
    <row r="771" spans="8:18" ht="13">
      <c r="H771" s="36"/>
      <c r="R771" s="36"/>
    </row>
    <row r="772" spans="8:18" ht="13">
      <c r="H772" s="36"/>
      <c r="R772" s="36"/>
    </row>
    <row r="773" spans="8:18" ht="13">
      <c r="H773" s="36"/>
      <c r="R773" s="36"/>
    </row>
    <row r="774" spans="8:18" ht="13">
      <c r="H774" s="36"/>
      <c r="R774" s="36"/>
    </row>
    <row r="775" spans="8:18" ht="13">
      <c r="H775" s="36"/>
      <c r="R775" s="36"/>
    </row>
    <row r="776" spans="8:18" ht="13">
      <c r="H776" s="36"/>
      <c r="R776" s="36"/>
    </row>
    <row r="777" spans="8:18" ht="13">
      <c r="H777" s="36"/>
      <c r="R777" s="36"/>
    </row>
    <row r="778" spans="8:18" ht="13">
      <c r="H778" s="36"/>
      <c r="R778" s="36"/>
    </row>
    <row r="779" spans="8:18" ht="13">
      <c r="H779" s="36"/>
      <c r="R779" s="36"/>
    </row>
    <row r="780" spans="8:18" ht="13">
      <c r="H780" s="36"/>
      <c r="R780" s="36"/>
    </row>
    <row r="781" spans="8:18" ht="13">
      <c r="H781" s="36"/>
      <c r="R781" s="36"/>
    </row>
    <row r="782" spans="8:18" ht="13">
      <c r="H782" s="36"/>
      <c r="R782" s="36"/>
    </row>
    <row r="783" spans="8:18" ht="13">
      <c r="H783" s="36"/>
      <c r="R783" s="36"/>
    </row>
    <row r="784" spans="8:18" ht="13">
      <c r="H784" s="36"/>
      <c r="R784" s="36"/>
    </row>
    <row r="785" spans="8:18" ht="13">
      <c r="H785" s="36"/>
      <c r="R785" s="36"/>
    </row>
    <row r="786" spans="8:18" ht="13">
      <c r="H786" s="36"/>
      <c r="R786" s="36"/>
    </row>
    <row r="787" spans="8:18" ht="13">
      <c r="H787" s="36"/>
      <c r="R787" s="36"/>
    </row>
    <row r="788" spans="8:18" ht="13">
      <c r="H788" s="36"/>
      <c r="R788" s="36"/>
    </row>
    <row r="789" spans="8:18" ht="13">
      <c r="H789" s="36"/>
      <c r="R789" s="36"/>
    </row>
    <row r="790" spans="8:18" ht="13">
      <c r="H790" s="36"/>
      <c r="R790" s="36"/>
    </row>
    <row r="791" spans="8:18" ht="13">
      <c r="H791" s="36"/>
      <c r="R791" s="36"/>
    </row>
    <row r="792" spans="8:18" ht="13">
      <c r="H792" s="36"/>
      <c r="R792" s="36"/>
    </row>
    <row r="793" spans="8:18" ht="13">
      <c r="H793" s="36"/>
      <c r="R793" s="36"/>
    </row>
    <row r="794" spans="8:18" ht="13">
      <c r="H794" s="36"/>
      <c r="R794" s="36"/>
    </row>
    <row r="795" spans="8:18" ht="13">
      <c r="H795" s="36"/>
      <c r="R795" s="36"/>
    </row>
    <row r="796" spans="8:18" ht="13">
      <c r="H796" s="36"/>
      <c r="R796" s="36"/>
    </row>
    <row r="797" spans="8:18" ht="13">
      <c r="H797" s="36"/>
      <c r="R797" s="36"/>
    </row>
    <row r="798" spans="8:18" ht="13">
      <c r="H798" s="36"/>
      <c r="R798" s="36"/>
    </row>
    <row r="799" spans="8:18" ht="13">
      <c r="H799" s="36"/>
      <c r="R799" s="36"/>
    </row>
    <row r="800" spans="8:18" ht="13">
      <c r="H800" s="36"/>
      <c r="R800" s="36"/>
    </row>
    <row r="801" spans="8:18" ht="13">
      <c r="H801" s="36"/>
      <c r="R801" s="36"/>
    </row>
    <row r="802" spans="8:18" ht="13">
      <c r="H802" s="36"/>
      <c r="R802" s="36"/>
    </row>
    <row r="803" spans="8:18" ht="13">
      <c r="H803" s="36"/>
      <c r="R803" s="36"/>
    </row>
    <row r="804" spans="8:18" ht="13">
      <c r="H804" s="36"/>
      <c r="R804" s="36"/>
    </row>
    <row r="805" spans="8:18" ht="13">
      <c r="H805" s="36"/>
      <c r="R805" s="36"/>
    </row>
    <row r="806" spans="8:18" ht="13">
      <c r="H806" s="36"/>
      <c r="R806" s="36"/>
    </row>
    <row r="807" spans="8:18" ht="13">
      <c r="H807" s="36"/>
      <c r="R807" s="36"/>
    </row>
    <row r="808" spans="8:18" ht="13">
      <c r="H808" s="36"/>
      <c r="R808" s="36"/>
    </row>
    <row r="809" spans="8:18" ht="13">
      <c r="H809" s="36"/>
      <c r="R809" s="36"/>
    </row>
    <row r="810" spans="8:18" ht="13">
      <c r="H810" s="36"/>
      <c r="R810" s="36"/>
    </row>
    <row r="811" spans="8:18" ht="13">
      <c r="H811" s="36"/>
      <c r="R811" s="36"/>
    </row>
    <row r="812" spans="8:18" ht="13">
      <c r="H812" s="36"/>
      <c r="R812" s="36"/>
    </row>
    <row r="813" spans="8:18" ht="13">
      <c r="H813" s="36"/>
      <c r="R813" s="36"/>
    </row>
    <row r="814" spans="8:18" ht="13">
      <c r="H814" s="36"/>
      <c r="R814" s="36"/>
    </row>
    <row r="815" spans="8:18" ht="13">
      <c r="H815" s="36"/>
      <c r="R815" s="36"/>
    </row>
    <row r="816" spans="8:18" ht="13">
      <c r="H816" s="36"/>
      <c r="R816" s="36"/>
    </row>
    <row r="817" spans="8:18" ht="13">
      <c r="H817" s="36"/>
      <c r="R817" s="36"/>
    </row>
    <row r="818" spans="8:18" ht="13">
      <c r="H818" s="36"/>
      <c r="R818" s="36"/>
    </row>
    <row r="819" spans="8:18" ht="13">
      <c r="H819" s="36"/>
      <c r="R819" s="36"/>
    </row>
    <row r="820" spans="8:18" ht="13">
      <c r="H820" s="36"/>
      <c r="R820" s="36"/>
    </row>
    <row r="821" spans="8:18" ht="13">
      <c r="H821" s="36"/>
      <c r="R821" s="36"/>
    </row>
    <row r="822" spans="8:18" ht="13">
      <c r="H822" s="36"/>
      <c r="R822" s="36"/>
    </row>
    <row r="823" spans="8:18" ht="13">
      <c r="H823" s="36"/>
      <c r="R823" s="36"/>
    </row>
    <row r="824" spans="8:18" ht="13">
      <c r="H824" s="36"/>
      <c r="R824" s="36"/>
    </row>
    <row r="825" spans="8:18" ht="13">
      <c r="H825" s="36"/>
      <c r="R825" s="36"/>
    </row>
    <row r="826" spans="8:18" ht="13">
      <c r="H826" s="36"/>
      <c r="R826" s="36"/>
    </row>
    <row r="827" spans="8:18" ht="13">
      <c r="H827" s="36"/>
      <c r="R827" s="36"/>
    </row>
    <row r="828" spans="8:18" ht="13">
      <c r="H828" s="36"/>
      <c r="R828" s="36"/>
    </row>
    <row r="829" spans="8:18" ht="13">
      <c r="H829" s="36"/>
      <c r="R829" s="36"/>
    </row>
    <row r="830" spans="8:18" ht="13">
      <c r="H830" s="36"/>
      <c r="R830" s="36"/>
    </row>
    <row r="831" spans="8:18" ht="13">
      <c r="H831" s="36"/>
      <c r="R831" s="36"/>
    </row>
    <row r="832" spans="8:18" ht="13">
      <c r="H832" s="36"/>
      <c r="R832" s="36"/>
    </row>
    <row r="833" spans="8:18" ht="13">
      <c r="H833" s="36"/>
      <c r="R833" s="36"/>
    </row>
    <row r="834" spans="8:18" ht="13">
      <c r="H834" s="36"/>
      <c r="R834" s="36"/>
    </row>
    <row r="835" spans="8:18" ht="13">
      <c r="H835" s="36"/>
      <c r="R835" s="36"/>
    </row>
    <row r="836" spans="8:18" ht="13">
      <c r="H836" s="36"/>
      <c r="R836" s="36"/>
    </row>
    <row r="837" spans="8:18" ht="13">
      <c r="H837" s="36"/>
      <c r="R837" s="36"/>
    </row>
    <row r="838" spans="8:18" ht="13">
      <c r="H838" s="36"/>
      <c r="R838" s="36"/>
    </row>
    <row r="839" spans="8:18" ht="13">
      <c r="H839" s="36"/>
      <c r="R839" s="36"/>
    </row>
    <row r="840" spans="8:18" ht="13">
      <c r="H840" s="36"/>
      <c r="R840" s="36"/>
    </row>
    <row r="841" spans="8:18" ht="13">
      <c r="H841" s="36"/>
      <c r="R841" s="36"/>
    </row>
    <row r="842" spans="8:18" ht="13">
      <c r="H842" s="36"/>
      <c r="R842" s="36"/>
    </row>
    <row r="843" spans="8:18" ht="13">
      <c r="H843" s="36"/>
      <c r="R843" s="36"/>
    </row>
    <row r="844" spans="8:18" ht="13">
      <c r="H844" s="36"/>
      <c r="R844" s="36"/>
    </row>
    <row r="845" spans="8:18" ht="13">
      <c r="H845" s="36"/>
      <c r="R845" s="36"/>
    </row>
    <row r="846" spans="8:18" ht="13">
      <c r="H846" s="36"/>
      <c r="R846" s="36"/>
    </row>
    <row r="847" spans="8:18" ht="13">
      <c r="H847" s="36"/>
      <c r="R847" s="36"/>
    </row>
    <row r="848" spans="8:18" ht="13">
      <c r="H848" s="36"/>
      <c r="R848" s="36"/>
    </row>
    <row r="849" spans="8:18" ht="13">
      <c r="H849" s="36"/>
      <c r="R849" s="36"/>
    </row>
    <row r="850" spans="8:18" ht="13">
      <c r="H850" s="36"/>
      <c r="R850" s="36"/>
    </row>
    <row r="851" spans="8:18" ht="13">
      <c r="H851" s="36"/>
      <c r="R851" s="36"/>
    </row>
    <row r="852" spans="8:18" ht="13">
      <c r="H852" s="36"/>
      <c r="R852" s="36"/>
    </row>
    <row r="853" spans="8:18" ht="13">
      <c r="H853" s="36"/>
      <c r="R853" s="36"/>
    </row>
    <row r="854" spans="8:18" ht="13">
      <c r="H854" s="36"/>
      <c r="R854" s="36"/>
    </row>
    <row r="855" spans="8:18" ht="13">
      <c r="H855" s="36"/>
      <c r="R855" s="36"/>
    </row>
    <row r="856" spans="8:18" ht="13">
      <c r="H856" s="36"/>
      <c r="R856" s="36"/>
    </row>
    <row r="857" spans="8:18" ht="13">
      <c r="H857" s="36"/>
      <c r="R857" s="36"/>
    </row>
    <row r="858" spans="8:18" ht="13">
      <c r="H858" s="36"/>
      <c r="R858" s="36"/>
    </row>
    <row r="859" spans="8:18" ht="13">
      <c r="H859" s="36"/>
      <c r="R859" s="36"/>
    </row>
    <row r="860" spans="8:18" ht="13">
      <c r="H860" s="36"/>
      <c r="R860" s="36"/>
    </row>
    <row r="861" spans="8:18" ht="13">
      <c r="H861" s="36"/>
      <c r="R861" s="36"/>
    </row>
    <row r="862" spans="8:18" ht="13">
      <c r="H862" s="36"/>
      <c r="R862" s="36"/>
    </row>
    <row r="863" spans="8:18" ht="13">
      <c r="H863" s="36"/>
      <c r="R863" s="36"/>
    </row>
    <row r="864" spans="8:18" ht="13">
      <c r="H864" s="36"/>
      <c r="R864" s="36"/>
    </row>
    <row r="865" spans="8:18" ht="13">
      <c r="H865" s="36"/>
      <c r="R865" s="36"/>
    </row>
    <row r="866" spans="8:18" ht="13">
      <c r="H866" s="36"/>
      <c r="R866" s="36"/>
    </row>
    <row r="867" spans="8:18" ht="13">
      <c r="H867" s="36"/>
      <c r="R867" s="36"/>
    </row>
    <row r="868" spans="8:18" ht="13">
      <c r="H868" s="36"/>
      <c r="R868" s="36"/>
    </row>
    <row r="869" spans="8:18" ht="13">
      <c r="H869" s="36"/>
      <c r="R869" s="36"/>
    </row>
    <row r="870" spans="8:18" ht="13">
      <c r="H870" s="36"/>
      <c r="R870" s="36"/>
    </row>
    <row r="871" spans="8:18" ht="13">
      <c r="H871" s="36"/>
      <c r="R871" s="36"/>
    </row>
    <row r="872" spans="8:18" ht="13">
      <c r="H872" s="36"/>
      <c r="R872" s="36"/>
    </row>
    <row r="873" spans="8:18" ht="13">
      <c r="H873" s="36"/>
      <c r="R873" s="36"/>
    </row>
    <row r="874" spans="8:18" ht="13">
      <c r="H874" s="36"/>
      <c r="R874" s="36"/>
    </row>
    <row r="875" spans="8:18" ht="13">
      <c r="H875" s="36"/>
      <c r="R875" s="36"/>
    </row>
    <row r="876" spans="8:18" ht="13">
      <c r="H876" s="36"/>
      <c r="R876" s="36"/>
    </row>
    <row r="877" spans="8:18" ht="13">
      <c r="H877" s="36"/>
      <c r="R877" s="36"/>
    </row>
    <row r="878" spans="8:18" ht="13">
      <c r="H878" s="36"/>
      <c r="R878" s="36"/>
    </row>
    <row r="879" spans="8:18" ht="13">
      <c r="H879" s="36"/>
      <c r="R879" s="36"/>
    </row>
    <row r="880" spans="8:18" ht="13">
      <c r="H880" s="36"/>
      <c r="R880" s="36"/>
    </row>
    <row r="881" spans="8:18" ht="13">
      <c r="H881" s="36"/>
      <c r="R881" s="36"/>
    </row>
    <row r="882" spans="8:18" ht="13">
      <c r="H882" s="36"/>
      <c r="R882" s="36"/>
    </row>
    <row r="883" spans="8:18" ht="13">
      <c r="H883" s="36"/>
      <c r="R883" s="36"/>
    </row>
    <row r="884" spans="8:18" ht="13">
      <c r="H884" s="36"/>
      <c r="R884" s="36"/>
    </row>
    <row r="885" spans="8:18" ht="13">
      <c r="H885" s="36"/>
      <c r="R885" s="36"/>
    </row>
    <row r="886" spans="8:18" ht="13">
      <c r="H886" s="36"/>
      <c r="R886" s="36"/>
    </row>
    <row r="887" spans="8:18" ht="13">
      <c r="H887" s="36"/>
      <c r="R887" s="36"/>
    </row>
    <row r="888" spans="8:18" ht="13">
      <c r="H888" s="36"/>
      <c r="R888" s="36"/>
    </row>
    <row r="889" spans="8:18" ht="13">
      <c r="H889" s="36"/>
      <c r="R889" s="36"/>
    </row>
    <row r="890" spans="8:18" ht="13">
      <c r="H890" s="36"/>
      <c r="R890" s="36"/>
    </row>
    <row r="891" spans="8:18" ht="13">
      <c r="H891" s="36"/>
      <c r="R891" s="36"/>
    </row>
    <row r="892" spans="8:18" ht="13">
      <c r="H892" s="36"/>
      <c r="R892" s="36"/>
    </row>
    <row r="893" spans="8:18" ht="13">
      <c r="H893" s="36"/>
      <c r="R893" s="36"/>
    </row>
    <row r="894" spans="8:18" ht="13">
      <c r="H894" s="36"/>
      <c r="R894" s="36"/>
    </row>
    <row r="895" spans="8:18" ht="13">
      <c r="H895" s="36"/>
      <c r="R895" s="36"/>
    </row>
    <row r="896" spans="8:18" ht="13">
      <c r="H896" s="36"/>
      <c r="R896" s="36"/>
    </row>
    <row r="897" spans="8:18" ht="13">
      <c r="H897" s="36"/>
      <c r="R897" s="36"/>
    </row>
    <row r="898" spans="8:18" ht="13">
      <c r="H898" s="36"/>
      <c r="R898" s="36"/>
    </row>
    <row r="899" spans="8:18" ht="13">
      <c r="H899" s="36"/>
      <c r="R899" s="36"/>
    </row>
    <row r="900" spans="8:18" ht="13">
      <c r="H900" s="36"/>
      <c r="R900" s="36"/>
    </row>
    <row r="901" spans="8:18" ht="13">
      <c r="H901" s="36"/>
      <c r="R901" s="36"/>
    </row>
    <row r="902" spans="8:18" ht="13">
      <c r="H902" s="36"/>
      <c r="R902" s="36"/>
    </row>
    <row r="903" spans="8:18" ht="13">
      <c r="H903" s="36"/>
      <c r="R903" s="36"/>
    </row>
    <row r="904" spans="8:18" ht="13">
      <c r="H904" s="36"/>
      <c r="R904" s="36"/>
    </row>
    <row r="905" spans="8:18" ht="13">
      <c r="H905" s="36"/>
      <c r="R905" s="36"/>
    </row>
    <row r="906" spans="8:18" ht="13">
      <c r="H906" s="36"/>
      <c r="R906" s="36"/>
    </row>
    <row r="907" spans="8:18" ht="13">
      <c r="H907" s="36"/>
      <c r="R907" s="36"/>
    </row>
    <row r="908" spans="8:18" ht="13">
      <c r="H908" s="36"/>
      <c r="R908" s="36"/>
    </row>
    <row r="909" spans="8:18" ht="13">
      <c r="H909" s="36"/>
      <c r="R909" s="36"/>
    </row>
    <row r="910" spans="8:18" ht="13">
      <c r="H910" s="36"/>
      <c r="R910" s="36"/>
    </row>
    <row r="911" spans="8:18" ht="13">
      <c r="H911" s="36"/>
      <c r="R911" s="36"/>
    </row>
    <row r="912" spans="8:18" ht="13">
      <c r="H912" s="36"/>
      <c r="R912" s="36"/>
    </row>
    <row r="913" spans="8:18" ht="13">
      <c r="H913" s="36"/>
      <c r="R913" s="36"/>
    </row>
    <row r="914" spans="8:18" ht="13">
      <c r="H914" s="36"/>
      <c r="R914" s="36"/>
    </row>
    <row r="915" spans="8:18" ht="13">
      <c r="H915" s="36"/>
      <c r="R915" s="36"/>
    </row>
    <row r="916" spans="8:18" ht="13">
      <c r="H916" s="36"/>
      <c r="R916" s="36"/>
    </row>
    <row r="917" spans="8:18" ht="13">
      <c r="H917" s="36"/>
      <c r="R917" s="36"/>
    </row>
    <row r="918" spans="8:18" ht="13">
      <c r="H918" s="36"/>
      <c r="R918" s="36"/>
    </row>
    <row r="919" spans="8:18" ht="13">
      <c r="H919" s="36"/>
      <c r="R919" s="36"/>
    </row>
    <row r="920" spans="8:18" ht="13">
      <c r="H920" s="36"/>
      <c r="R920" s="36"/>
    </row>
    <row r="921" spans="8:18" ht="13">
      <c r="H921" s="36"/>
      <c r="R921" s="36"/>
    </row>
    <row r="922" spans="8:18" ht="13">
      <c r="H922" s="36"/>
      <c r="R922" s="36"/>
    </row>
    <row r="923" spans="8:18" ht="13">
      <c r="H923" s="36"/>
      <c r="R923" s="36"/>
    </row>
    <row r="924" spans="8:18" ht="13">
      <c r="H924" s="36"/>
      <c r="R924" s="36"/>
    </row>
    <row r="925" spans="8:18" ht="13">
      <c r="H925" s="36"/>
      <c r="R925" s="36"/>
    </row>
    <row r="926" spans="8:18" ht="13">
      <c r="H926" s="36"/>
      <c r="R926" s="36"/>
    </row>
    <row r="927" spans="8:18" ht="13">
      <c r="H927" s="36"/>
      <c r="R927" s="36"/>
    </row>
    <row r="928" spans="8:18" ht="13">
      <c r="H928" s="36"/>
      <c r="R928" s="36"/>
    </row>
    <row r="929" spans="8:18" ht="13">
      <c r="H929" s="36"/>
      <c r="R929" s="36"/>
    </row>
    <row r="930" spans="8:18" ht="13">
      <c r="H930" s="36"/>
      <c r="R930" s="36"/>
    </row>
    <row r="931" spans="8:18" ht="13">
      <c r="H931" s="36"/>
      <c r="R931" s="36"/>
    </row>
    <row r="932" spans="8:18" ht="13">
      <c r="H932" s="36"/>
      <c r="R932" s="36"/>
    </row>
    <row r="933" spans="8:18" ht="13">
      <c r="H933" s="36"/>
      <c r="R933" s="36"/>
    </row>
    <row r="934" spans="8:18" ht="13">
      <c r="H934" s="36"/>
      <c r="R934" s="36"/>
    </row>
    <row r="935" spans="8:18" ht="13">
      <c r="H935" s="36"/>
      <c r="R935" s="36"/>
    </row>
    <row r="936" spans="8:18" ht="13">
      <c r="H936" s="36"/>
      <c r="R936" s="36"/>
    </row>
    <row r="937" spans="8:18" ht="13">
      <c r="H937" s="36"/>
      <c r="R937" s="36"/>
    </row>
    <row r="938" spans="8:18" ht="13">
      <c r="H938" s="36"/>
      <c r="R938" s="36"/>
    </row>
    <row r="939" spans="8:18" ht="13">
      <c r="H939" s="36"/>
      <c r="R939" s="36"/>
    </row>
    <row r="940" spans="8:18" ht="13">
      <c r="H940" s="36"/>
      <c r="R940" s="36"/>
    </row>
    <row r="941" spans="8:18" ht="13">
      <c r="H941" s="36"/>
      <c r="R941" s="36"/>
    </row>
    <row r="942" spans="8:18" ht="13">
      <c r="H942" s="36"/>
      <c r="R942" s="36"/>
    </row>
    <row r="943" spans="8:18" ht="13">
      <c r="H943" s="36"/>
      <c r="R943" s="36"/>
    </row>
    <row r="944" spans="8:18" ht="13">
      <c r="H944" s="36"/>
      <c r="R944" s="36"/>
    </row>
    <row r="945" spans="8:18" ht="13">
      <c r="H945" s="36"/>
      <c r="R945" s="36"/>
    </row>
    <row r="946" spans="8:18" ht="13">
      <c r="H946" s="36"/>
      <c r="R946" s="36"/>
    </row>
    <row r="947" spans="8:18" ht="13">
      <c r="H947" s="36"/>
      <c r="R947" s="36"/>
    </row>
    <row r="948" spans="8:18" ht="13">
      <c r="H948" s="36"/>
      <c r="R948" s="36"/>
    </row>
    <row r="949" spans="8:18" ht="13">
      <c r="H949" s="36"/>
      <c r="R949" s="36"/>
    </row>
    <row r="950" spans="8:18" ht="13">
      <c r="H950" s="36"/>
      <c r="R950" s="36"/>
    </row>
    <row r="951" spans="8:18" ht="13">
      <c r="H951" s="36"/>
      <c r="R951" s="36"/>
    </row>
    <row r="952" spans="8:18" ht="13">
      <c r="H952" s="36"/>
      <c r="R952" s="36"/>
    </row>
    <row r="953" spans="8:18" ht="13">
      <c r="H953" s="36"/>
      <c r="R953" s="36"/>
    </row>
    <row r="954" spans="8:18" ht="13">
      <c r="H954" s="36"/>
      <c r="R954" s="36"/>
    </row>
    <row r="955" spans="8:18" ht="13">
      <c r="H955" s="36"/>
      <c r="R955" s="36"/>
    </row>
    <row r="956" spans="8:18" ht="13">
      <c r="H956" s="36"/>
      <c r="R956" s="36"/>
    </row>
    <row r="957" spans="8:18" ht="13">
      <c r="H957" s="36"/>
      <c r="R957" s="36"/>
    </row>
    <row r="958" spans="8:18" ht="13">
      <c r="H958" s="36"/>
      <c r="R958" s="36"/>
    </row>
    <row r="959" spans="8:18" ht="13">
      <c r="H959" s="36"/>
      <c r="R959" s="36"/>
    </row>
    <row r="960" spans="8:18" ht="13">
      <c r="H960" s="36"/>
      <c r="R960" s="36"/>
    </row>
    <row r="961" spans="8:18" ht="13">
      <c r="H961" s="36"/>
      <c r="R961" s="36"/>
    </row>
    <row r="962" spans="8:18" ht="13">
      <c r="H962" s="36"/>
      <c r="R962" s="36"/>
    </row>
    <row r="963" spans="8:18" ht="13">
      <c r="H963" s="36"/>
      <c r="R963" s="36"/>
    </row>
    <row r="964" spans="8:18" ht="13">
      <c r="H964" s="36"/>
      <c r="R964" s="36"/>
    </row>
    <row r="965" spans="8:18" ht="13">
      <c r="H965" s="36"/>
      <c r="R965" s="36"/>
    </row>
    <row r="966" spans="8:18" ht="13">
      <c r="H966" s="36"/>
      <c r="R966" s="36"/>
    </row>
    <row r="967" spans="8:18" ht="13">
      <c r="H967" s="36"/>
      <c r="R967" s="36"/>
    </row>
    <row r="968" spans="8:18" ht="13">
      <c r="H968" s="36"/>
      <c r="R968" s="36"/>
    </row>
    <row r="969" spans="8:18" ht="13">
      <c r="H969" s="36"/>
      <c r="R969" s="36"/>
    </row>
    <row r="970" spans="8:18" ht="13">
      <c r="H970" s="36"/>
      <c r="R970" s="36"/>
    </row>
    <row r="971" spans="8:18" ht="13">
      <c r="H971" s="36"/>
      <c r="R971" s="36"/>
    </row>
    <row r="972" spans="8:18" ht="13">
      <c r="H972" s="36"/>
      <c r="R972" s="36"/>
    </row>
    <row r="973" spans="8:18" ht="13">
      <c r="H973" s="36"/>
      <c r="R973" s="36"/>
    </row>
    <row r="974" spans="8:18" ht="13">
      <c r="H974" s="36"/>
      <c r="R974" s="36"/>
    </row>
    <row r="975" spans="8:18" ht="13">
      <c r="H975" s="36"/>
      <c r="R975" s="36"/>
    </row>
    <row r="976" spans="8:18" ht="13">
      <c r="H976" s="36"/>
      <c r="R976" s="36"/>
    </row>
    <row r="977" spans="8:18" ht="13">
      <c r="H977" s="36"/>
      <c r="R977" s="36"/>
    </row>
    <row r="978" spans="8:18" ht="13">
      <c r="H978" s="36"/>
      <c r="R978" s="36"/>
    </row>
    <row r="979" spans="8:18" ht="13">
      <c r="H979" s="36"/>
      <c r="R979" s="36"/>
    </row>
    <row r="980" spans="8:18" ht="13">
      <c r="H980" s="36"/>
      <c r="R980" s="36"/>
    </row>
    <row r="981" spans="8:18" ht="13">
      <c r="H981" s="36"/>
      <c r="R981" s="36"/>
    </row>
    <row r="982" spans="8:18" ht="13">
      <c r="H982" s="36"/>
      <c r="R982" s="36"/>
    </row>
    <row r="983" spans="8:18" ht="13">
      <c r="H983" s="36"/>
      <c r="R983" s="36"/>
    </row>
    <row r="984" spans="8:18" ht="13">
      <c r="H984" s="36"/>
      <c r="R984" s="36"/>
    </row>
    <row r="985" spans="8:18" ht="13">
      <c r="H985" s="36"/>
      <c r="R985" s="36"/>
    </row>
    <row r="986" spans="8:18" ht="13">
      <c r="H986" s="36"/>
      <c r="R986" s="36"/>
    </row>
    <row r="987" spans="8:18" ht="13">
      <c r="H987" s="36"/>
      <c r="R987" s="36"/>
    </row>
    <row r="988" spans="8:18" ht="13">
      <c r="H988" s="36"/>
      <c r="R988" s="36"/>
    </row>
    <row r="989" spans="8:18" ht="13">
      <c r="H989" s="36"/>
      <c r="R989" s="36"/>
    </row>
    <row r="990" spans="8:18" ht="13">
      <c r="H990" s="36"/>
      <c r="R990" s="36"/>
    </row>
    <row r="991" spans="8:18" ht="13">
      <c r="H991" s="36"/>
      <c r="R991" s="36"/>
    </row>
    <row r="992" spans="8:18" ht="13">
      <c r="H992" s="36"/>
      <c r="R992" s="36"/>
    </row>
    <row r="993" spans="8:18" ht="13">
      <c r="H993" s="36"/>
      <c r="R993" s="36"/>
    </row>
    <row r="994" spans="8:18" ht="13">
      <c r="H994" s="36"/>
      <c r="R994" s="36"/>
    </row>
    <row r="995" spans="8:18" ht="13">
      <c r="H995" s="36"/>
      <c r="R995" s="36"/>
    </row>
    <row r="996" spans="8:18" ht="13">
      <c r="H996" s="36"/>
      <c r="R996" s="36"/>
    </row>
    <row r="997" spans="8:18" ht="13">
      <c r="H997" s="36"/>
      <c r="R997" s="36"/>
    </row>
    <row r="998" spans="8:18" ht="13">
      <c r="H998" s="36"/>
      <c r="R998" s="36"/>
    </row>
    <row r="999" spans="8:18" ht="13">
      <c r="H999" s="36"/>
      <c r="R999" s="36"/>
    </row>
    <row r="1000" spans="8:18" ht="13">
      <c r="H1000" s="36"/>
      <c r="R1000" s="36"/>
    </row>
    <row r="1001" spans="8:18" ht="13">
      <c r="H1001" s="36"/>
      <c r="R1001" s="36"/>
    </row>
  </sheetData>
  <mergeCells count="2">
    <mergeCell ref="I3:I8"/>
    <mergeCell ref="I14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par_disc&amp;eagle_disc</vt:lpstr>
      <vt:lpstr>NameHole</vt:lpstr>
      <vt:lpstr>pro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燕 欣</cp:lastModifiedBy>
  <dcterms:modified xsi:type="dcterms:W3CDTF">2022-07-05T03:14:08Z</dcterms:modified>
</cp:coreProperties>
</file>