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Inteligo\doc\tareas-data\rentabilidad\"/>
    </mc:Choice>
  </mc:AlternateContent>
  <xr:revisionPtr revIDLastSave="0" documentId="13_ncr:1_{6B98ADD7-214D-4B11-BE23-2DA5ABAB78BC}" xr6:coauthVersionLast="46" xr6:coauthVersionMax="46" xr10:uidLastSave="{00000000-0000-0000-0000-000000000000}"/>
  <bookViews>
    <workbookView xWindow="20370" yWindow="-120" windowWidth="29040" windowHeight="15840" tabRatio="587" xr2:uid="{00000000-000D-0000-FFFF-FFFF00000000}"/>
  </bookViews>
  <sheets>
    <sheet name="PLs de Ingreso" sheetId="6" r:id="rId1"/>
    <sheet name="PLs de gasto" sheetId="7" r:id="rId2"/>
    <sheet name="PLs" sheetId="5" r:id="rId3"/>
    <sheet name="Hoja1" sheetId="1" r:id="rId4"/>
    <sheet name="Hoja2" sheetId="2" r:id="rId5"/>
    <sheet name="Hoja4" sheetId="4" r:id="rId6"/>
  </sheets>
  <externalReferences>
    <externalReference r:id="rId7"/>
  </externalReferences>
  <definedNames>
    <definedName name="_xlnm._FilterDatabase" localSheetId="4" hidden="1">Hoja2!$A$1:$C$1</definedName>
    <definedName name="_xlnm._FilterDatabase" localSheetId="5" hidden="1">Hoja4!$A$1:$J$45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6" l="1"/>
  <c r="F25" i="6"/>
  <c r="F21" i="6"/>
  <c r="F22" i="6"/>
  <c r="F28" i="6"/>
  <c r="F32" i="6"/>
  <c r="F20" i="6"/>
  <c r="F19" i="6"/>
  <c r="F9" i="6"/>
  <c r="F8" i="6"/>
  <c r="F15" i="6"/>
  <c r="F11" i="6"/>
  <c r="F14" i="6"/>
  <c r="F13" i="6"/>
  <c r="F27" i="6"/>
  <c r="F24" i="6"/>
  <c r="F29" i="6"/>
  <c r="F10" i="6"/>
  <c r="F30" i="6"/>
  <c r="F26" i="6"/>
  <c r="F18" i="6"/>
  <c r="F12" i="6"/>
  <c r="F31" i="6"/>
  <c r="F17" i="6"/>
  <c r="F16" i="6"/>
  <c r="C9" i="6" l="1"/>
  <c r="C13" i="6"/>
  <c r="C11" i="6"/>
  <c r="C29" i="6"/>
  <c r="C10" i="6"/>
  <c r="C16" i="6"/>
  <c r="C12" i="6"/>
  <c r="C22" i="6"/>
  <c r="C23" i="6"/>
  <c r="C19" i="6"/>
  <c r="C25" i="6"/>
  <c r="C20" i="6"/>
  <c r="C18" i="6"/>
  <c r="C17" i="6"/>
  <c r="C15" i="6"/>
  <c r="C26" i="6"/>
  <c r="C21" i="6"/>
  <c r="C32" i="6"/>
  <c r="C28" i="6"/>
  <c r="C30" i="6"/>
  <c r="C31" i="6"/>
  <c r="C27" i="6"/>
  <c r="C24" i="6"/>
  <c r="C14" i="6"/>
  <c r="C8" i="6"/>
  <c r="C3" i="6"/>
  <c r="C4" i="6"/>
</calcChain>
</file>

<file path=xl/sharedStrings.xml><?xml version="1.0" encoding="utf-8"?>
<sst xmlns="http://schemas.openxmlformats.org/spreadsheetml/2006/main" count="800" uniqueCount="190">
  <si>
    <t>DIFICULTAD DE ACCESO</t>
  </si>
  <si>
    <t>por cliente</t>
  </si>
  <si>
    <t>Por sector</t>
  </si>
  <si>
    <t>-</t>
  </si>
  <si>
    <t>por sector</t>
  </si>
  <si>
    <t>por cliente y sector</t>
  </si>
  <si>
    <t xml:space="preserve"> Fees 2020(en US$) </t>
  </si>
  <si>
    <t>Type</t>
  </si>
  <si>
    <t>PL</t>
  </si>
  <si>
    <t>Description</t>
  </si>
  <si>
    <t>SE TOMARÁ EN CUENTA</t>
  </si>
  <si>
    <t>Margen financiero y otros</t>
  </si>
  <si>
    <t>Interest Expense</t>
  </si>
  <si>
    <t>si</t>
  </si>
  <si>
    <t>Interest Income - Overdraft</t>
  </si>
  <si>
    <t>Interest Income</t>
  </si>
  <si>
    <t>Interest Expense - TD (Manual)</t>
  </si>
  <si>
    <t>Interest Expenses LPA</t>
  </si>
  <si>
    <t>Recurring</t>
  </si>
  <si>
    <t>Safekeep Fee</t>
  </si>
  <si>
    <t>SC PPP Spread</t>
  </si>
  <si>
    <t>SC Trailer Fee</t>
  </si>
  <si>
    <t>SC Portfolio Management Fee</t>
  </si>
  <si>
    <t>SC Management.Fee.DIMA</t>
  </si>
  <si>
    <t>MFP Feeder Funds</t>
  </si>
  <si>
    <t>MFP Third Party Funds</t>
  </si>
  <si>
    <t>Non-Recurring</t>
  </si>
  <si>
    <t>SC Spread Structured Notes</t>
  </si>
  <si>
    <t>SC Bond/Equity Trading Commission</t>
  </si>
  <si>
    <t>Customer Comm Securities</t>
  </si>
  <si>
    <t>MF Entry Load</t>
  </si>
  <si>
    <t>SC Realized P/L Market</t>
  </si>
  <si>
    <t>Referral Fee</t>
  </si>
  <si>
    <t>Others</t>
  </si>
  <si>
    <t>Customer Depo Fees</t>
  </si>
  <si>
    <t>Sale Comm - Structure Product</t>
  </si>
  <si>
    <t>MF Exit Load</t>
  </si>
  <si>
    <t>MF Agent Fee</t>
  </si>
  <si>
    <t>Brokerage on Securities Bank</t>
  </si>
  <si>
    <t>Brokerage on Securities Customer</t>
  </si>
  <si>
    <t>LC Inward Collection Commision</t>
  </si>
  <si>
    <t>Performance</t>
  </si>
  <si>
    <t>Performance Fee</t>
  </si>
  <si>
    <t>Banking</t>
  </si>
  <si>
    <t>Emission Of C-100</t>
  </si>
  <si>
    <t>Stand by Comission</t>
  </si>
  <si>
    <t>Commission on Trusts</t>
  </si>
  <si>
    <t>Commission Off-Shore</t>
  </si>
  <si>
    <t>Account Maintenance</t>
  </si>
  <si>
    <t>Wire Transfer fee</t>
  </si>
  <si>
    <t>Funds Transfer IB</t>
  </si>
  <si>
    <t>Earned Cash Advance</t>
  </si>
  <si>
    <t>Paid Cash Advance</t>
  </si>
  <si>
    <t>VS Membership</t>
  </si>
  <si>
    <t>VS Interchange</t>
  </si>
  <si>
    <t>VS replacement</t>
  </si>
  <si>
    <t>VS Insurance Desgravamen</t>
  </si>
  <si>
    <t>VS Fraud Insurance</t>
  </si>
  <si>
    <t>Other Commission Clients</t>
  </si>
  <si>
    <t>Emisión de Cartas</t>
  </si>
  <si>
    <t>Exemptions</t>
  </si>
  <si>
    <t>Total</t>
  </si>
  <si>
    <t>VERIFICADO</t>
  </si>
  <si>
    <t>SI HAY POR CLIENTE EN DWH</t>
  </si>
  <si>
    <t>es gasto</t>
  </si>
  <si>
    <t xml:space="preserve">No hay por cliente, hay por sector </t>
  </si>
  <si>
    <t>Está diferente en el plcategory</t>
  </si>
  <si>
    <t>hay cliente cero</t>
  </si>
  <si>
    <t>no es frecuente, hay solo abril y setiembre</t>
  </si>
  <si>
    <t>no es frecuente, hay febrero, junio, setiembre</t>
  </si>
  <si>
    <t>se da todos los meses</t>
  </si>
  <si>
    <t>no hay cliente cero, pero solo hay de 7 clientes y figura un mes de registro por cliente y en diferentes meses.</t>
  </si>
  <si>
    <t>un solo registro en julio monto de 28k</t>
  </si>
  <si>
    <t>id</t>
  </si>
  <si>
    <t>componente</t>
  </si>
  <si>
    <t>descripción</t>
  </si>
  <si>
    <t>NO DEFINIDO</t>
  </si>
  <si>
    <t>Interest Expense (1)</t>
  </si>
  <si>
    <t>Interest Expenses - HO</t>
  </si>
  <si>
    <t>Ints. Expenses - Financing HO</t>
  </si>
  <si>
    <t xml:space="preserve">Ints. Expenses - Financing </t>
  </si>
  <si>
    <t>Interest Expensen TD</t>
  </si>
  <si>
    <t>Interest Income (1)</t>
  </si>
  <si>
    <t>Interest Inc.Visa</t>
  </si>
  <si>
    <t>Interest Inc. Deposit</t>
  </si>
  <si>
    <t>Interest Income - HO</t>
  </si>
  <si>
    <t>Interest Other Investment Own Book</t>
  </si>
  <si>
    <t>Interest  OwnBook</t>
  </si>
  <si>
    <t>Interest VisaPlat.</t>
  </si>
  <si>
    <t>Interest Inc. Deposit -Nostro</t>
  </si>
  <si>
    <t>Mig.Int Inc Loans for margin acc.</t>
  </si>
  <si>
    <t>Interest Unrestricted Avail. loans</t>
  </si>
  <si>
    <t>Int. Inc. Overdraf</t>
  </si>
  <si>
    <t>Int Inc Back to Back Loans</t>
  </si>
  <si>
    <t>Cheque Issue Charges</t>
  </si>
  <si>
    <t>TD Penalty Comission</t>
  </si>
  <si>
    <t xml:space="preserve">Account Maintenance </t>
  </si>
  <si>
    <t>Demand Draft Commission</t>
  </si>
  <si>
    <t>SC Reimbursement</t>
  </si>
  <si>
    <t>Dividend</t>
  </si>
  <si>
    <t>Transactional Fixed Commission</t>
  </si>
  <si>
    <t>VP Membership</t>
  </si>
  <si>
    <t>VP Interchange</t>
  </si>
  <si>
    <t>VP replacement</t>
  </si>
  <si>
    <t>VP Insurance Desgravamen</t>
  </si>
  <si>
    <t>VE Paid Cash Advance</t>
  </si>
  <si>
    <t>VE Interchange</t>
  </si>
  <si>
    <t>Sc Unrealised P/L Bonds</t>
  </si>
  <si>
    <t>SC PFunds Real. Price Change</t>
  </si>
  <si>
    <t>Sc Unrealised P/L Shares</t>
  </si>
  <si>
    <t>SC Realized for Trading</t>
  </si>
  <si>
    <t>SC Realized OwnBook AFS</t>
  </si>
  <si>
    <t>SC Realized OB Pimco/Black</t>
  </si>
  <si>
    <t>SC Impairment Loss</t>
  </si>
  <si>
    <t>SC Realized Ownbook Transit. AFS</t>
  </si>
  <si>
    <t>Mig.SC Realized AFS-Bonds</t>
  </si>
  <si>
    <t>Mig.SC Realized AFS-Shares</t>
  </si>
  <si>
    <t>Other Investment Financial Exp.</t>
  </si>
  <si>
    <t>Other Investment fee</t>
  </si>
  <si>
    <t>Pimco Fee</t>
  </si>
  <si>
    <t>VP Insurance Fraud</t>
  </si>
  <si>
    <t>SC Bonds Real. Price Change Manually</t>
  </si>
  <si>
    <t>Mig.SC Realized AFS-Mfunds</t>
  </si>
  <si>
    <t>SC Other Inc.onBook</t>
  </si>
  <si>
    <t>Mig.Interest ExP.TD BTB</t>
  </si>
  <si>
    <t>SC Unrealised Strucured Product</t>
  </si>
  <si>
    <t>Financial Fees</t>
  </si>
  <si>
    <t>SC Shares Real. Price Change Manually</t>
  </si>
  <si>
    <t>SC Realized Funds FVTPL Manually</t>
  </si>
  <si>
    <t>SC Funds Real. Price Change Manually</t>
  </si>
  <si>
    <t>SC Unrealised P/L MF</t>
  </si>
  <si>
    <t>SC Realized Bonds FVTPL Manually</t>
  </si>
  <si>
    <t>SC Realized Shares FVTPL Manually</t>
  </si>
  <si>
    <t>SC Struc.Product Real. PC Manually</t>
  </si>
  <si>
    <t>SC Bonds Realized Price Change</t>
  </si>
  <si>
    <t>Securities Unrealised PL - Loss</t>
  </si>
  <si>
    <t>SC Shares Realized Price Change</t>
  </si>
  <si>
    <t>SC Funds Realized Price Change</t>
  </si>
  <si>
    <t>SC Struc. Product Realized Price Change</t>
  </si>
  <si>
    <t>SC Realized G/L Bonds FVTPL</t>
  </si>
  <si>
    <t>SC Realized G/L Funds FVTPL</t>
  </si>
  <si>
    <t>SC Realized G/L Shares FVTPL</t>
  </si>
  <si>
    <t>SC Realized G/L Structure Product FVTPL</t>
  </si>
  <si>
    <t>SC Realized Pfunds FVTPL Manually</t>
  </si>
  <si>
    <t>SC Realized Struc.Product Manually</t>
  </si>
  <si>
    <t>Int Inc Study Loans Manually</t>
  </si>
  <si>
    <t>SC Realized FVOCI Bonds</t>
  </si>
  <si>
    <t>Ints. Expenses - Loan Put</t>
  </si>
  <si>
    <t>Referral Fee Plus</t>
  </si>
  <si>
    <t>Commission on card emission</t>
  </si>
  <si>
    <t>Commission Exemptions</t>
  </si>
  <si>
    <t>se da en algunos clientes</t>
  </si>
  <si>
    <t>No hay registros en DWH</t>
  </si>
  <si>
    <t>NO TENER EN CUENTA</t>
  </si>
  <si>
    <t>no se da todos los meses ni en todos los clientes</t>
  </si>
  <si>
    <t>solo se ha dado en julio</t>
  </si>
  <si>
    <t>no hay cliente cero</t>
  </si>
  <si>
    <t>ID</t>
  </si>
  <si>
    <t>no</t>
  </si>
  <si>
    <t>INDEX</t>
  </si>
  <si>
    <t>ACCESO POR</t>
  </si>
  <si>
    <t>TENR EN CUENTA</t>
  </si>
  <si>
    <t>DISPONIBLE</t>
  </si>
  <si>
    <t>No hy registros de DWH</t>
  </si>
  <si>
    <t>CLIENTE CERO</t>
  </si>
  <si>
    <t>Comentario</t>
  </si>
  <si>
    <t>Registro de 7 clientes y figura un mes de registro por cliente y en diferentes meses.</t>
  </si>
  <si>
    <t>Ingreso por Intereses</t>
  </si>
  <si>
    <t>Descripción</t>
  </si>
  <si>
    <t>Ingreso por Comisiones</t>
  </si>
  <si>
    <t>SBLC Comission</t>
  </si>
  <si>
    <t>Commission Card Issuance</t>
  </si>
  <si>
    <t>Disponible</t>
  </si>
  <si>
    <t>MONTO ACUMULADO 2020</t>
  </si>
  <si>
    <t>Ver con Manuel Quijano</t>
  </si>
  <si>
    <t>Ver Juan Garay.</t>
  </si>
  <si>
    <t>Ver con Bryan Gamboa</t>
  </si>
  <si>
    <t>Contacto</t>
  </si>
  <si>
    <t>Cliente Cero</t>
  </si>
  <si>
    <t>Cliente y 0</t>
  </si>
  <si>
    <t>sector</t>
  </si>
  <si>
    <t>Cliente</t>
  </si>
  <si>
    <t>Monto Cli. Cero acumulado 2020</t>
  </si>
  <si>
    <t>Comentarios</t>
  </si>
  <si>
    <t>revisar tbl tblAccrAcctDR y enlazar con customer en tblAccount para obtener id de cliente</t>
  </si>
  <si>
    <t>Gasto por Intereses</t>
  </si>
  <si>
    <t>revisar tabla MoneyMarket</t>
  </si>
  <si>
    <t>Susana compartira excel (esta información se genera de manera manual)</t>
  </si>
  <si>
    <t>Reunión viernes con Susana A. y Manuel Q.</t>
  </si>
  <si>
    <t>Preguntar información a TI sobre los portafolios 14690-4 Income basket y 14690-15 estef(inteligo short time ...) se debe de realizar:  Sumar el número de cuotas que tiene el cliente al cerrar el mes. Ojo los martes se realizan rescates. Cuántas cuotas tenía el cliente al momento que se cobró.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</si>
</sst>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rgb="FF305496"/>
      <name val="Arial"/>
      <family val="2"/>
    </font>
    <font>
      <b/>
      <i/>
      <sz val="10"/>
      <color rgb="FF305496"/>
      <name val="Arial"/>
      <family val="2"/>
    </font>
    <font>
      <i/>
      <sz val="10"/>
      <color rgb="FF305496"/>
      <name val="Arial"/>
      <family val="2"/>
    </font>
    <font>
      <b/>
      <sz val="10"/>
      <color rgb="FF305496"/>
      <name val="Arial"/>
      <family val="2"/>
    </font>
    <font>
      <b/>
      <sz val="8"/>
      <color rgb="FF305496"/>
      <name val="Arial"/>
      <family val="2"/>
    </font>
    <font>
      <sz val="11"/>
      <color indexed="8"/>
      <name val="Calibri"/>
      <family val="2"/>
    </font>
    <font>
      <u/>
      <sz val="11"/>
      <color indexed="8"/>
      <name val="Calibri"/>
      <family val="2"/>
    </font>
    <font>
      <i/>
      <sz val="10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/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0" fillId="2" borderId="1" xfId="0" applyNumberForma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1" fillId="3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4" fillId="2" borderId="1" xfId="0" applyNumberFormat="1" applyFont="1" applyFill="1" applyBorder="1" applyAlignment="1">
      <alignment vertical="center"/>
    </xf>
    <xf numFmtId="0" fontId="0" fillId="0" borderId="0" xfId="0" applyNumberFormat="1" applyAlignment="1"/>
    <xf numFmtId="0" fontId="4" fillId="4" borderId="2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 applyAlignment="1"/>
    <xf numFmtId="0" fontId="1" fillId="4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6" fillId="4" borderId="0" xfId="0" applyNumberFormat="1" applyFont="1" applyFill="1" applyBorder="1" applyAlignment="1" applyProtection="1"/>
    <xf numFmtId="0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vertical="center" wrapText="1"/>
    </xf>
    <xf numFmtId="0" fontId="1" fillId="4" borderId="0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0" fillId="4" borderId="0" xfId="0" applyFill="1" applyAlignment="1">
      <alignment wrapText="1"/>
    </xf>
    <xf numFmtId="0" fontId="0" fillId="4" borderId="0" xfId="0" applyNumberFormat="1" applyFill="1" applyAlignment="1"/>
    <xf numFmtId="0" fontId="10" fillId="4" borderId="0" xfId="0" applyFont="1" applyFill="1" applyAlignment="1"/>
    <xf numFmtId="0" fontId="0" fillId="5" borderId="0" xfId="0" applyFill="1"/>
    <xf numFmtId="0" fontId="11" fillId="0" borderId="0" xfId="0" applyFont="1"/>
    <xf numFmtId="0" fontId="12" fillId="0" borderId="0" xfId="0" applyFont="1"/>
    <xf numFmtId="0" fontId="0" fillId="4" borderId="3" xfId="0" applyFont="1" applyFill="1" applyBorder="1"/>
    <xf numFmtId="0" fontId="0" fillId="6" borderId="3" xfId="0" applyFont="1" applyFill="1" applyBorder="1"/>
    <xf numFmtId="0" fontId="0" fillId="4" borderId="3" xfId="0" applyFill="1" applyBorder="1"/>
    <xf numFmtId="0" fontId="0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6" borderId="4" xfId="0" applyFont="1" applyFill="1" applyBorder="1"/>
    <xf numFmtId="0" fontId="0" fillId="6" borderId="5" xfId="0" applyFont="1" applyFill="1" applyBorder="1"/>
    <xf numFmtId="0" fontId="0" fillId="0" borderId="0" xfId="0" applyBorder="1"/>
    <xf numFmtId="0" fontId="0" fillId="6" borderId="0" xfId="0" applyFont="1" applyFill="1"/>
    <xf numFmtId="3" fontId="0" fillId="0" borderId="0" xfId="0" applyNumberFormat="1"/>
    <xf numFmtId="3" fontId="0" fillId="0" borderId="3" xfId="0" applyNumberFormat="1" applyBorder="1"/>
    <xf numFmtId="3" fontId="0" fillId="6" borderId="3" xfId="0" applyNumberFormat="1" applyFont="1" applyFill="1" applyBorder="1"/>
    <xf numFmtId="0" fontId="0" fillId="7" borderId="3" xfId="0" applyFont="1" applyFill="1" applyBorder="1"/>
    <xf numFmtId="0" fontId="11" fillId="0" borderId="6" xfId="0" applyFont="1" applyBorder="1"/>
    <xf numFmtId="0" fontId="11" fillId="0" borderId="4" xfId="0" applyFont="1" applyBorder="1"/>
    <xf numFmtId="0" fontId="11" fillId="0" borderId="7" xfId="0" applyFont="1" applyBorder="1"/>
    <xf numFmtId="0" fontId="0" fillId="4" borderId="8" xfId="0" applyFont="1" applyFill="1" applyBorder="1"/>
    <xf numFmtId="0" fontId="0" fillId="0" borderId="9" xfId="0" applyBorder="1"/>
    <xf numFmtId="0" fontId="0" fillId="0" borderId="10" xfId="0" applyFont="1" applyBorder="1"/>
    <xf numFmtId="0" fontId="0" fillId="0" borderId="5" xfId="0" applyFont="1" applyBorder="1"/>
    <xf numFmtId="3" fontId="0" fillId="0" borderId="5" xfId="0" applyNumberFormat="1" applyBorder="1"/>
    <xf numFmtId="0" fontId="0" fillId="0" borderId="11" xfId="0" applyBorder="1"/>
    <xf numFmtId="0" fontId="0" fillId="0" borderId="7" xfId="0" applyBorder="1"/>
    <xf numFmtId="0" fontId="0" fillId="0" borderId="6" xfId="0" applyBorder="1"/>
    <xf numFmtId="0" fontId="0" fillId="6" borderId="8" xfId="0" applyFont="1" applyFill="1" applyBorder="1"/>
    <xf numFmtId="0" fontId="0" fillId="6" borderId="9" xfId="0" applyFont="1" applyFill="1" applyBorder="1"/>
    <xf numFmtId="3" fontId="0" fillId="6" borderId="9" xfId="0" applyNumberFormat="1" applyFont="1" applyFill="1" applyBorder="1"/>
    <xf numFmtId="0" fontId="0" fillId="4" borderId="10" xfId="0" applyFont="1" applyFill="1" applyBorder="1"/>
    <xf numFmtId="0" fontId="0" fillId="4" borderId="5" xfId="0" applyFont="1" applyFill="1" applyBorder="1"/>
    <xf numFmtId="0" fontId="0" fillId="7" borderId="5" xfId="0" applyFont="1" applyFill="1" applyBorder="1"/>
    <xf numFmtId="3" fontId="0" fillId="6" borderId="5" xfId="0" applyNumberFormat="1" applyFont="1" applyFill="1" applyBorder="1"/>
    <xf numFmtId="0" fontId="0" fillId="6" borderId="11" xfId="0" applyFont="1" applyFill="1" applyBorder="1"/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05496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05496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05496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border outline="0">
        <left style="medium">
          <color rgb="FFA3A3A3"/>
        </left>
      </border>
    </dxf>
    <dxf>
      <fill>
        <patternFill>
          <fgColor indexed="64"/>
          <bgColor theme="0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rgb="FF305496"/>
        <name val="Arial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bro2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 &amp; L"/>
      <sheetName val="Fee Income"/>
    </sheetNames>
    <sheetDataSet>
      <sheetData sheetId="0"/>
      <sheetData sheetId="1">
        <row r="5">
          <cell r="C5">
            <v>52501</v>
          </cell>
          <cell r="D5" t="str">
            <v>Safekeep Fee</v>
          </cell>
          <cell r="E5">
            <v>440649.85000000003</v>
          </cell>
          <cell r="F5">
            <v>452153.84</v>
          </cell>
          <cell r="G5">
            <v>435703.53999999992</v>
          </cell>
          <cell r="H5">
            <v>426899.87999999989</v>
          </cell>
          <cell r="I5">
            <v>453796.62000000058</v>
          </cell>
          <cell r="J5">
            <v>471726.54000000004</v>
          </cell>
          <cell r="K5">
            <v>102865.13999999966</v>
          </cell>
          <cell r="L5">
            <v>416879.51000000024</v>
          </cell>
          <cell r="M5">
            <v>407218.96</v>
          </cell>
          <cell r="N5">
            <v>410331.08</v>
          </cell>
          <cell r="O5">
            <v>416157.1</v>
          </cell>
          <cell r="P5">
            <v>423520.08</v>
          </cell>
          <cell r="Q5">
            <v>4857902.1400000006</v>
          </cell>
        </row>
        <row r="6">
          <cell r="C6">
            <v>52502</v>
          </cell>
          <cell r="D6" t="str">
            <v>SC PPP Spread</v>
          </cell>
          <cell r="E6">
            <v>825229</v>
          </cell>
          <cell r="F6">
            <v>748270.59</v>
          </cell>
          <cell r="G6">
            <v>880148.16000000015</v>
          </cell>
          <cell r="H6">
            <v>891462.58999999985</v>
          </cell>
          <cell r="I6">
            <v>1011972.0500000007</v>
          </cell>
          <cell r="J6">
            <v>1352765.8199999994</v>
          </cell>
          <cell r="K6">
            <v>1391057.96</v>
          </cell>
          <cell r="L6">
            <v>1431160.7899999991</v>
          </cell>
          <cell r="M6">
            <v>1407827.79</v>
          </cell>
          <cell r="N6">
            <v>996264.3</v>
          </cell>
          <cell r="O6">
            <v>1378468.88</v>
          </cell>
          <cell r="P6">
            <v>1449689.92</v>
          </cell>
          <cell r="Q6">
            <v>13764317.85</v>
          </cell>
        </row>
        <row r="7">
          <cell r="C7">
            <v>52548</v>
          </cell>
          <cell r="D7" t="str">
            <v>SC Trailer Fee</v>
          </cell>
          <cell r="E7">
            <v>81486.549999999988</v>
          </cell>
          <cell r="F7">
            <v>85617.39</v>
          </cell>
          <cell r="G7">
            <v>71085.949999999983</v>
          </cell>
          <cell r="H7">
            <v>71409.800000000017</v>
          </cell>
          <cell r="I7">
            <v>71791.149999999994</v>
          </cell>
          <cell r="J7">
            <v>93838.700000000012</v>
          </cell>
          <cell r="K7">
            <v>100463.18</v>
          </cell>
          <cell r="L7">
            <v>119859.31000000006</v>
          </cell>
          <cell r="M7">
            <v>124925.73</v>
          </cell>
          <cell r="N7">
            <v>126946.8</v>
          </cell>
          <cell r="O7">
            <v>142184.60999999999</v>
          </cell>
          <cell r="P7">
            <v>131408.64000000001</v>
          </cell>
          <cell r="Q7">
            <v>1221017.81</v>
          </cell>
        </row>
        <row r="8">
          <cell r="C8">
            <v>52551</v>
          </cell>
          <cell r="D8" t="str">
            <v>SC Portfolio Management Fee</v>
          </cell>
          <cell r="E8">
            <v>20139.07</v>
          </cell>
          <cell r="F8">
            <v>20151.080000000002</v>
          </cell>
          <cell r="G8">
            <v>364522.12999999995</v>
          </cell>
          <cell r="H8">
            <v>366325.91</v>
          </cell>
          <cell r="I8">
            <v>11287.619999999995</v>
          </cell>
          <cell r="J8">
            <v>13811.20000000007</v>
          </cell>
          <cell r="K8">
            <v>16722.939999999944</v>
          </cell>
          <cell r="L8">
            <v>18639.369999999995</v>
          </cell>
          <cell r="M8">
            <v>18067.73</v>
          </cell>
          <cell r="N8">
            <v>15747.88</v>
          </cell>
          <cell r="O8">
            <v>16739.55</v>
          </cell>
          <cell r="P8">
            <v>16423.240000000002</v>
          </cell>
          <cell r="Q8">
            <v>898577.72</v>
          </cell>
        </row>
        <row r="9">
          <cell r="C9">
            <v>52552</v>
          </cell>
          <cell r="D9" t="str">
            <v>SC Management.Fee.DIMA</v>
          </cell>
          <cell r="E9">
            <v>71068.100000000006</v>
          </cell>
          <cell r="F9">
            <v>82974.039999999994</v>
          </cell>
          <cell r="G9">
            <v>77845.139999999985</v>
          </cell>
          <cell r="H9">
            <v>78711.449999999983</v>
          </cell>
          <cell r="I9">
            <v>78647.570000000007</v>
          </cell>
          <cell r="J9">
            <v>76769.460000000021</v>
          </cell>
          <cell r="K9">
            <v>88119.530000000028</v>
          </cell>
          <cell r="L9">
            <v>90077.679999999935</v>
          </cell>
          <cell r="M9">
            <v>91159.360000000001</v>
          </cell>
          <cell r="N9">
            <v>92142.25</v>
          </cell>
          <cell r="O9">
            <v>96547.97</v>
          </cell>
          <cell r="P9">
            <v>100921.23</v>
          </cell>
          <cell r="Q9">
            <v>1024983.7799999999</v>
          </cell>
        </row>
        <row r="10">
          <cell r="C10">
            <v>52553</v>
          </cell>
          <cell r="D10" t="str">
            <v>MFP Feeder Funds</v>
          </cell>
          <cell r="E10">
            <v>0</v>
          </cell>
          <cell r="F10">
            <v>0</v>
          </cell>
          <cell r="G10">
            <v>0</v>
          </cell>
          <cell r="H10">
            <v>10224.61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16590.439999999999</v>
          </cell>
          <cell r="N10">
            <v>0</v>
          </cell>
          <cell r="O10">
            <v>0</v>
          </cell>
          <cell r="P10">
            <v>0</v>
          </cell>
          <cell r="Q10">
            <v>26815.05</v>
          </cell>
        </row>
        <row r="11">
          <cell r="C11">
            <v>52554</v>
          </cell>
          <cell r="D11" t="str">
            <v>MFP Third Party Funds</v>
          </cell>
          <cell r="E11">
            <v>0</v>
          </cell>
          <cell r="F11">
            <v>23500</v>
          </cell>
          <cell r="G11">
            <v>0</v>
          </cell>
          <cell r="H11">
            <v>0</v>
          </cell>
          <cell r="I11">
            <v>0</v>
          </cell>
          <cell r="J11">
            <v>5960.6100000000006</v>
          </cell>
          <cell r="K11">
            <v>0</v>
          </cell>
          <cell r="L11">
            <v>0</v>
          </cell>
          <cell r="M11">
            <v>18632.830000000002</v>
          </cell>
          <cell r="N11">
            <v>0</v>
          </cell>
          <cell r="O11">
            <v>0</v>
          </cell>
          <cell r="P11">
            <v>0</v>
          </cell>
          <cell r="Q11">
            <v>48093.440000000002</v>
          </cell>
        </row>
        <row r="12">
          <cell r="C12">
            <v>52504</v>
          </cell>
          <cell r="D12" t="str">
            <v>SC Spread Structured Notes</v>
          </cell>
          <cell r="E12">
            <v>2500</v>
          </cell>
          <cell r="F12">
            <v>147579.70000000001</v>
          </cell>
          <cell r="G12">
            <v>26045</v>
          </cell>
          <cell r="H12">
            <v>60459.349999999977</v>
          </cell>
          <cell r="I12">
            <v>67378.25</v>
          </cell>
          <cell r="J12">
            <v>24730.239999999991</v>
          </cell>
          <cell r="K12">
            <v>38810</v>
          </cell>
          <cell r="L12">
            <v>73578.330000000016</v>
          </cell>
          <cell r="M12">
            <v>26416.18</v>
          </cell>
          <cell r="N12">
            <v>199700.19</v>
          </cell>
          <cell r="O12">
            <v>10000</v>
          </cell>
          <cell r="P12">
            <v>46565.15</v>
          </cell>
          <cell r="Q12">
            <v>723762.39</v>
          </cell>
        </row>
        <row r="13">
          <cell r="C13">
            <v>52603</v>
          </cell>
          <cell r="D13" t="str">
            <v>SC Bond/Equity Trading Commission</v>
          </cell>
          <cell r="E13">
            <v>150</v>
          </cell>
          <cell r="F13">
            <v>0</v>
          </cell>
          <cell r="G13">
            <v>630.04999999999995</v>
          </cell>
          <cell r="H13">
            <v>0</v>
          </cell>
          <cell r="I13">
            <v>187.5</v>
          </cell>
          <cell r="J13">
            <v>155</v>
          </cell>
          <cell r="K13">
            <v>0</v>
          </cell>
          <cell r="L13">
            <v>150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1272.55</v>
          </cell>
        </row>
        <row r="14">
          <cell r="C14">
            <v>52605</v>
          </cell>
          <cell r="D14" t="str">
            <v>Customer Comm Securities</v>
          </cell>
          <cell r="E14">
            <v>83524.349999999991</v>
          </cell>
          <cell r="F14">
            <v>163938.51</v>
          </cell>
          <cell r="G14">
            <v>285580.31000000006</v>
          </cell>
          <cell r="H14">
            <v>209901.15999999992</v>
          </cell>
          <cell r="I14">
            <v>360596.94000000006</v>
          </cell>
          <cell r="J14">
            <v>485764.58999999985</v>
          </cell>
          <cell r="K14">
            <v>204336.63000000012</v>
          </cell>
          <cell r="L14">
            <v>215017.29000000004</v>
          </cell>
          <cell r="M14">
            <v>263396.98</v>
          </cell>
          <cell r="N14">
            <v>137470.46</v>
          </cell>
          <cell r="O14">
            <v>144237.48000000001</v>
          </cell>
          <cell r="P14">
            <v>211304.41999999998</v>
          </cell>
          <cell r="Q14">
            <v>2765069.1199999996</v>
          </cell>
        </row>
        <row r="15">
          <cell r="C15">
            <v>52662</v>
          </cell>
          <cell r="D15" t="str">
            <v>MF Entry Load</v>
          </cell>
          <cell r="E15">
            <v>82204.36</v>
          </cell>
          <cell r="F15">
            <v>94243.12</v>
          </cell>
          <cell r="G15">
            <v>77668.950000000012</v>
          </cell>
          <cell r="H15">
            <v>36978.390000000014</v>
          </cell>
          <cell r="I15">
            <v>47276.710000000021</v>
          </cell>
          <cell r="J15">
            <v>126116.5</v>
          </cell>
          <cell r="K15">
            <v>92925.699999999953</v>
          </cell>
          <cell r="L15">
            <v>151040.5</v>
          </cell>
          <cell r="M15">
            <v>148762</v>
          </cell>
          <cell r="N15">
            <v>133878</v>
          </cell>
          <cell r="O15">
            <v>77775.5</v>
          </cell>
          <cell r="P15">
            <v>92190.96</v>
          </cell>
          <cell r="Q15">
            <v>1161060.69</v>
          </cell>
        </row>
        <row r="16">
          <cell r="C16">
            <v>53505</v>
          </cell>
          <cell r="D16" t="str">
            <v>SC Realized P/L Market</v>
          </cell>
          <cell r="E16">
            <v>20435.990000000002</v>
          </cell>
          <cell r="F16">
            <v>16246.020000000008</v>
          </cell>
          <cell r="G16">
            <v>120912.44999999998</v>
          </cell>
          <cell r="H16">
            <v>92147.920000000013</v>
          </cell>
          <cell r="I16">
            <v>66473.260000000009</v>
          </cell>
          <cell r="J16">
            <v>93197.710000000021</v>
          </cell>
          <cell r="K16">
            <v>24709.679999999993</v>
          </cell>
          <cell r="L16">
            <v>81263.330000000016</v>
          </cell>
          <cell r="M16">
            <v>48265.54</v>
          </cell>
          <cell r="N16">
            <v>35576.839999999997</v>
          </cell>
          <cell r="O16">
            <v>20680.88</v>
          </cell>
          <cell r="P16">
            <v>16844.13</v>
          </cell>
          <cell r="Q16">
            <v>636753.75</v>
          </cell>
        </row>
        <row r="17">
          <cell r="C17">
            <v>52610</v>
          </cell>
          <cell r="D17" t="str">
            <v>Referral Fee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27585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Q17">
            <v>27585</v>
          </cell>
        </row>
        <row r="18">
          <cell r="C18">
            <v>52607</v>
          </cell>
          <cell r="D18" t="str">
            <v>Customer Depo Fees</v>
          </cell>
          <cell r="E18">
            <v>3.4</v>
          </cell>
          <cell r="F18">
            <v>7.0000000000000007E-2</v>
          </cell>
          <cell r="G18">
            <v>0.10000000000000053</v>
          </cell>
          <cell r="H18">
            <v>8.9999999999999858E-2</v>
          </cell>
          <cell r="I18">
            <v>6.999999999999984E-2</v>
          </cell>
          <cell r="J18">
            <v>5.0000000000000266E-2</v>
          </cell>
          <cell r="K18">
            <v>6.0000000000000053E-2</v>
          </cell>
          <cell r="L18">
            <v>31.8</v>
          </cell>
          <cell r="M18">
            <v>0.03</v>
          </cell>
          <cell r="N18">
            <v>0.05</v>
          </cell>
          <cell r="O18">
            <v>0.03</v>
          </cell>
          <cell r="P18">
            <v>983.93</v>
          </cell>
          <cell r="Q18">
            <v>1019.68</v>
          </cell>
        </row>
        <row r="19">
          <cell r="C19">
            <v>52615</v>
          </cell>
          <cell r="D19" t="str">
            <v>Sale Comm - Structure Product</v>
          </cell>
          <cell r="E19">
            <v>8315</v>
          </cell>
          <cell r="F19">
            <v>7250</v>
          </cell>
          <cell r="G19">
            <v>39203</v>
          </cell>
          <cell r="H19">
            <v>24110</v>
          </cell>
          <cell r="I19">
            <v>6505</v>
          </cell>
          <cell r="J19">
            <v>22115</v>
          </cell>
          <cell r="K19">
            <v>17075</v>
          </cell>
          <cell r="L19">
            <v>17445</v>
          </cell>
          <cell r="M19">
            <v>22880</v>
          </cell>
          <cell r="N19">
            <v>39448.5</v>
          </cell>
          <cell r="O19">
            <v>57155</v>
          </cell>
          <cell r="P19">
            <v>22872</v>
          </cell>
          <cell r="Q19">
            <v>284373.5</v>
          </cell>
        </row>
        <row r="20">
          <cell r="C20">
            <v>52663</v>
          </cell>
          <cell r="D20" t="str">
            <v>MF Exit Load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</row>
        <row r="21">
          <cell r="C21">
            <v>52668</v>
          </cell>
          <cell r="D21" t="str">
            <v>MF Agent Fee</v>
          </cell>
          <cell r="E21">
            <v>0</v>
          </cell>
          <cell r="F21">
            <v>-1185</v>
          </cell>
          <cell r="G21">
            <v>-485</v>
          </cell>
          <cell r="H21">
            <v>-2495</v>
          </cell>
          <cell r="I21">
            <v>-1400</v>
          </cell>
          <cell r="J21">
            <v>-575</v>
          </cell>
          <cell r="K21">
            <v>-1445</v>
          </cell>
          <cell r="L21">
            <v>-1094.8899999999994</v>
          </cell>
          <cell r="M21">
            <v>-269.64999999999998</v>
          </cell>
          <cell r="N21">
            <v>-1320</v>
          </cell>
          <cell r="O21">
            <v>-790</v>
          </cell>
          <cell r="P21">
            <v>-1095</v>
          </cell>
          <cell r="Q21">
            <v>-12154.539999999999</v>
          </cell>
        </row>
        <row r="22">
          <cell r="C22">
            <v>52811</v>
          </cell>
          <cell r="D22" t="str">
            <v>Brokerage on Securities Bank</v>
          </cell>
          <cell r="E22">
            <v>-2881.62</v>
          </cell>
          <cell r="F22">
            <v>-16531.22</v>
          </cell>
          <cell r="G22">
            <v>-30422.77</v>
          </cell>
          <cell r="H22">
            <v>-39950.929999999993</v>
          </cell>
          <cell r="I22">
            <v>-30611.310000000012</v>
          </cell>
          <cell r="J22">
            <v>-45098.630000000005</v>
          </cell>
          <cell r="K22">
            <v>-33935.359999999986</v>
          </cell>
          <cell r="L22">
            <v>-38629.489999999991</v>
          </cell>
          <cell r="M22">
            <v>-35112.22</v>
          </cell>
          <cell r="N22">
            <v>-30753.97</v>
          </cell>
          <cell r="O22">
            <v>-34313.15</v>
          </cell>
          <cell r="P22">
            <v>-59054.46</v>
          </cell>
          <cell r="Q22">
            <v>-397295.13000000006</v>
          </cell>
        </row>
        <row r="23">
          <cell r="C23">
            <v>52812</v>
          </cell>
          <cell r="D23" t="str">
            <v>Brokerage on Securities Customer</v>
          </cell>
          <cell r="E23">
            <v>7368.2400000000007</v>
          </cell>
          <cell r="F23">
            <v>16332.19</v>
          </cell>
          <cell r="G23">
            <v>29104.79</v>
          </cell>
          <cell r="H23">
            <v>37120.92</v>
          </cell>
          <cell r="I23">
            <v>30143.349999999991</v>
          </cell>
          <cell r="J23">
            <v>44332.950000000012</v>
          </cell>
          <cell r="K23">
            <v>27638.330000000016</v>
          </cell>
          <cell r="L23">
            <v>38332.639999999985</v>
          </cell>
          <cell r="M23">
            <v>27989.07</v>
          </cell>
          <cell r="N23">
            <v>26030.91</v>
          </cell>
          <cell r="O23">
            <v>27658.39</v>
          </cell>
          <cell r="P23">
            <v>42865.01</v>
          </cell>
          <cell r="Q23">
            <v>354916.79000000004</v>
          </cell>
        </row>
        <row r="24">
          <cell r="C24">
            <v>52320</v>
          </cell>
          <cell r="D24" t="str">
            <v xml:space="preserve">LC Inward Collection Commision 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Q24">
            <v>0</v>
          </cell>
        </row>
        <row r="25">
          <cell r="C25">
            <v>52521</v>
          </cell>
          <cell r="D25" t="str">
            <v>Performance Fee</v>
          </cell>
          <cell r="E25">
            <v>0</v>
          </cell>
          <cell r="F25">
            <v>0</v>
          </cell>
          <cell r="G25">
            <v>1547290.24</v>
          </cell>
          <cell r="H25">
            <v>313027.12000000011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1860317.36</v>
          </cell>
        </row>
        <row r="26">
          <cell r="C26">
            <v>52017</v>
          </cell>
          <cell r="D26" t="str">
            <v>Emission Of C-100</v>
          </cell>
          <cell r="E26">
            <v>5625</v>
          </cell>
          <cell r="F26">
            <v>770</v>
          </cell>
          <cell r="G26">
            <v>7200</v>
          </cell>
          <cell r="H26">
            <v>1765.0599999999995</v>
          </cell>
          <cell r="I26">
            <v>5700.0000000000018</v>
          </cell>
          <cell r="J26">
            <v>2150</v>
          </cell>
          <cell r="K26">
            <v>6510</v>
          </cell>
          <cell r="L26">
            <v>10550.7</v>
          </cell>
          <cell r="M26">
            <v>3300</v>
          </cell>
          <cell r="N26">
            <v>2000</v>
          </cell>
          <cell r="O26">
            <v>6610</v>
          </cell>
          <cell r="P26">
            <v>4050</v>
          </cell>
          <cell r="Q26">
            <v>56230.76</v>
          </cell>
        </row>
        <row r="27">
          <cell r="C27">
            <v>52019</v>
          </cell>
          <cell r="D27" t="str">
            <v>Stand by Comission</v>
          </cell>
          <cell r="E27">
            <v>0</v>
          </cell>
          <cell r="F27">
            <v>0</v>
          </cell>
          <cell r="G27">
            <v>0</v>
          </cell>
          <cell r="H27">
            <v>15300</v>
          </cell>
          <cell r="I27">
            <v>4879.84</v>
          </cell>
          <cell r="J27">
            <v>2500</v>
          </cell>
          <cell r="K27">
            <v>-250</v>
          </cell>
          <cell r="L27">
            <v>6125</v>
          </cell>
          <cell r="M27">
            <v>2500</v>
          </cell>
          <cell r="N27">
            <v>1375</v>
          </cell>
          <cell r="O27">
            <v>2000</v>
          </cell>
          <cell r="P27">
            <v>500</v>
          </cell>
          <cell r="Q27">
            <v>34929.839999999997</v>
          </cell>
        </row>
        <row r="28">
          <cell r="C28">
            <v>52021</v>
          </cell>
          <cell r="D28" t="str">
            <v>Commission on Trusts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C29">
            <v>52022</v>
          </cell>
          <cell r="D29" t="str">
            <v>Commission Off-Shore</v>
          </cell>
          <cell r="E29">
            <v>1400</v>
          </cell>
          <cell r="F29">
            <v>15649.99</v>
          </cell>
          <cell r="G29">
            <v>0</v>
          </cell>
          <cell r="H29">
            <v>500.00000000000364</v>
          </cell>
          <cell r="I29">
            <v>12050</v>
          </cell>
          <cell r="J29">
            <v>850</v>
          </cell>
          <cell r="K29">
            <v>6999.9999999999964</v>
          </cell>
          <cell r="L29">
            <v>11605.240000000005</v>
          </cell>
          <cell r="M29">
            <v>21115.8</v>
          </cell>
          <cell r="N29">
            <v>2500</v>
          </cell>
          <cell r="O29">
            <v>3023.48</v>
          </cell>
          <cell r="P29">
            <v>-2000</v>
          </cell>
          <cell r="Q29">
            <v>73694.509999999995</v>
          </cell>
        </row>
        <row r="30">
          <cell r="C30">
            <v>52025</v>
          </cell>
          <cell r="D30" t="str">
            <v>Account Maintenance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60000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60000</v>
          </cell>
        </row>
        <row r="31">
          <cell r="C31">
            <v>52102</v>
          </cell>
          <cell r="D31" t="str">
            <v>Wire Transfer fee</v>
          </cell>
          <cell r="E31">
            <v>10085</v>
          </cell>
          <cell r="F31">
            <v>7720</v>
          </cell>
          <cell r="G31">
            <v>9520</v>
          </cell>
          <cell r="H31">
            <v>10126</v>
          </cell>
          <cell r="I31">
            <v>8660</v>
          </cell>
          <cell r="J31">
            <v>9470</v>
          </cell>
          <cell r="K31">
            <v>9660</v>
          </cell>
          <cell r="L31">
            <v>9275</v>
          </cell>
          <cell r="M31">
            <v>10030</v>
          </cell>
          <cell r="N31">
            <v>9765</v>
          </cell>
          <cell r="O31">
            <v>8190</v>
          </cell>
          <cell r="P31">
            <v>12330</v>
          </cell>
          <cell r="Q31">
            <v>114831</v>
          </cell>
        </row>
        <row r="32">
          <cell r="C32">
            <v>52103</v>
          </cell>
          <cell r="D32" t="str">
            <v>Funds Transfer IB</v>
          </cell>
          <cell r="E32">
            <v>14310</v>
          </cell>
          <cell r="F32">
            <v>14380</v>
          </cell>
          <cell r="G32">
            <v>12595</v>
          </cell>
          <cell r="H32">
            <v>8985</v>
          </cell>
          <cell r="I32">
            <v>8145</v>
          </cell>
          <cell r="J32">
            <v>9740</v>
          </cell>
          <cell r="K32">
            <v>10470</v>
          </cell>
          <cell r="L32">
            <v>10010</v>
          </cell>
          <cell r="M32">
            <v>10165</v>
          </cell>
          <cell r="N32">
            <v>11175</v>
          </cell>
          <cell r="O32">
            <v>10390</v>
          </cell>
          <cell r="P32">
            <v>10757</v>
          </cell>
          <cell r="Q32">
            <v>131122</v>
          </cell>
        </row>
        <row r="33">
          <cell r="C33">
            <v>52701</v>
          </cell>
          <cell r="D33" t="str">
            <v>Earned Cash Advance</v>
          </cell>
          <cell r="E33">
            <v>3548.96</v>
          </cell>
          <cell r="F33">
            <v>2273.94</v>
          </cell>
          <cell r="G33">
            <v>2985.75</v>
          </cell>
          <cell r="H33">
            <v>227.90999999999985</v>
          </cell>
          <cell r="I33">
            <v>371.98999999999978</v>
          </cell>
          <cell r="J33">
            <v>573.39000000000124</v>
          </cell>
          <cell r="K33">
            <v>775.56999999999971</v>
          </cell>
          <cell r="L33">
            <v>487.18000000000029</v>
          </cell>
          <cell r="M33">
            <v>538.66999999999996</v>
          </cell>
          <cell r="N33">
            <v>460.36</v>
          </cell>
          <cell r="O33">
            <v>548.94000000000005</v>
          </cell>
          <cell r="P33">
            <v>1759.92</v>
          </cell>
          <cell r="Q33">
            <v>14552.580000000002</v>
          </cell>
        </row>
        <row r="34">
          <cell r="C34">
            <v>52702</v>
          </cell>
          <cell r="D34" t="str">
            <v>Paid Cash Advance</v>
          </cell>
          <cell r="E34">
            <v>-62.21</v>
          </cell>
          <cell r="F34">
            <v>-40.44</v>
          </cell>
          <cell r="G34">
            <v>-20.659999999999997</v>
          </cell>
          <cell r="H34">
            <v>-9.4099999999999966</v>
          </cell>
          <cell r="I34">
            <v>-16.900000000000006</v>
          </cell>
          <cell r="J34">
            <v>-24.199999999999989</v>
          </cell>
          <cell r="K34">
            <v>-33.22</v>
          </cell>
          <cell r="L34">
            <v>-20.560000000000002</v>
          </cell>
          <cell r="M34">
            <v>-21.73</v>
          </cell>
          <cell r="N34">
            <v>-18.760000000000002</v>
          </cell>
          <cell r="O34">
            <v>-30.18</v>
          </cell>
          <cell r="P34">
            <v>-32.5</v>
          </cell>
          <cell r="Q34">
            <v>-330.77</v>
          </cell>
        </row>
        <row r="35">
          <cell r="C35">
            <v>52703</v>
          </cell>
          <cell r="D35" t="str">
            <v>VS Membership</v>
          </cell>
          <cell r="E35">
            <v>64150</v>
          </cell>
          <cell r="F35">
            <v>2100</v>
          </cell>
          <cell r="G35">
            <v>1900</v>
          </cell>
          <cell r="H35">
            <v>2000</v>
          </cell>
          <cell r="I35">
            <v>3100</v>
          </cell>
          <cell r="J35">
            <v>2800</v>
          </cell>
          <cell r="K35">
            <v>2450</v>
          </cell>
          <cell r="L35">
            <v>1200</v>
          </cell>
          <cell r="M35">
            <v>1900</v>
          </cell>
          <cell r="N35">
            <v>2100</v>
          </cell>
          <cell r="O35">
            <v>1050</v>
          </cell>
          <cell r="P35">
            <v>4150</v>
          </cell>
          <cell r="Q35">
            <v>88900</v>
          </cell>
        </row>
        <row r="36">
          <cell r="C36">
            <v>52704</v>
          </cell>
          <cell r="D36" t="str">
            <v>VS Interchange</v>
          </cell>
          <cell r="E36">
            <v>8256.44</v>
          </cell>
          <cell r="F36">
            <v>6267.15</v>
          </cell>
          <cell r="G36">
            <v>4873.8899999999994</v>
          </cell>
          <cell r="H36">
            <v>911.38000000000102</v>
          </cell>
          <cell r="I36">
            <v>1206.5400000000009</v>
          </cell>
          <cell r="J36">
            <v>1794.1899999999987</v>
          </cell>
          <cell r="K36">
            <v>1728.2999999999993</v>
          </cell>
          <cell r="L36">
            <v>2053.2200000000012</v>
          </cell>
          <cell r="M36">
            <v>2427.85</v>
          </cell>
          <cell r="N36">
            <v>1886.83</v>
          </cell>
          <cell r="O36">
            <v>4116.38</v>
          </cell>
          <cell r="P36">
            <v>5702.75</v>
          </cell>
          <cell r="Q36">
            <v>41224.92</v>
          </cell>
        </row>
        <row r="37">
          <cell r="C37">
            <v>52705</v>
          </cell>
          <cell r="D37" t="str">
            <v>VS replacement</v>
          </cell>
          <cell r="E37">
            <v>45</v>
          </cell>
          <cell r="F37">
            <v>30</v>
          </cell>
          <cell r="G37">
            <v>0</v>
          </cell>
          <cell r="H37">
            <v>0</v>
          </cell>
          <cell r="I37">
            <v>10</v>
          </cell>
          <cell r="J37">
            <v>0</v>
          </cell>
          <cell r="K37">
            <v>40</v>
          </cell>
          <cell r="L37">
            <v>20</v>
          </cell>
          <cell r="M37">
            <v>10</v>
          </cell>
          <cell r="N37">
            <v>10</v>
          </cell>
          <cell r="O37">
            <v>0</v>
          </cell>
          <cell r="P37">
            <v>10</v>
          </cell>
          <cell r="Q37">
            <v>175</v>
          </cell>
        </row>
        <row r="38">
          <cell r="C38">
            <v>52706</v>
          </cell>
          <cell r="D38" t="str">
            <v>VS Insurance Desgravamen</v>
          </cell>
          <cell r="E38">
            <v>96.84</v>
          </cell>
          <cell r="F38">
            <v>-34.950000000000003</v>
          </cell>
          <cell r="G38">
            <v>127.95</v>
          </cell>
          <cell r="H38">
            <v>139.61999999999998</v>
          </cell>
          <cell r="I38">
            <v>130.15000000000003</v>
          </cell>
          <cell r="J38">
            <v>171.53000000000009</v>
          </cell>
          <cell r="K38">
            <v>230.01999999999998</v>
          </cell>
          <cell r="L38">
            <v>218.11999999999989</v>
          </cell>
          <cell r="M38">
            <v>253.84</v>
          </cell>
          <cell r="N38">
            <v>229.1</v>
          </cell>
          <cell r="O38">
            <v>347.94</v>
          </cell>
          <cell r="P38">
            <v>363.06</v>
          </cell>
          <cell r="Q38">
            <v>2273.2199999999998</v>
          </cell>
        </row>
        <row r="39">
          <cell r="C39">
            <v>62309</v>
          </cell>
          <cell r="D39" t="str">
            <v>VS Fraud Insurance</v>
          </cell>
          <cell r="E39">
            <v>0</v>
          </cell>
          <cell r="F39">
            <v>-2000</v>
          </cell>
          <cell r="G39">
            <v>-2000</v>
          </cell>
          <cell r="H39">
            <v>-2000</v>
          </cell>
          <cell r="I39">
            <v>6000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C40">
            <v>52024</v>
          </cell>
          <cell r="D40" t="str">
            <v>Other Commission Clients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8000</v>
          </cell>
          <cell r="N40">
            <v>0</v>
          </cell>
          <cell r="O40">
            <v>0</v>
          </cell>
          <cell r="P40">
            <v>0</v>
          </cell>
          <cell r="Q40">
            <v>8000</v>
          </cell>
        </row>
        <row r="41">
          <cell r="C41">
            <v>52026</v>
          </cell>
          <cell r="D41" t="str">
            <v>Emisión de Cartas</v>
          </cell>
          <cell r="E41">
            <v>380</v>
          </cell>
          <cell r="F41">
            <v>960</v>
          </cell>
          <cell r="G41">
            <v>720</v>
          </cell>
          <cell r="H41">
            <v>330</v>
          </cell>
          <cell r="I41">
            <v>150</v>
          </cell>
          <cell r="J41">
            <v>630</v>
          </cell>
          <cell r="K41">
            <v>360</v>
          </cell>
          <cell r="L41">
            <v>570</v>
          </cell>
          <cell r="M41">
            <v>420</v>
          </cell>
          <cell r="N41">
            <v>540</v>
          </cell>
          <cell r="O41">
            <v>60</v>
          </cell>
          <cell r="P41">
            <v>630</v>
          </cell>
          <cell r="Q41">
            <v>5750</v>
          </cell>
        </row>
        <row r="42">
          <cell r="C42">
            <v>52027</v>
          </cell>
          <cell r="D42" t="str">
            <v>Exemptions</v>
          </cell>
          <cell r="E42">
            <v>-6160</v>
          </cell>
          <cell r="F42">
            <v>-8763.51</v>
          </cell>
          <cell r="G42">
            <v>-29170.799999999996</v>
          </cell>
          <cell r="H42">
            <v>-33554.290000000008</v>
          </cell>
          <cell r="I42">
            <v>-6958</v>
          </cell>
          <cell r="J42">
            <v>-32063.059999999998</v>
          </cell>
          <cell r="K42">
            <v>-39011.209999999992</v>
          </cell>
          <cell r="L42">
            <v>-24859.580000000016</v>
          </cell>
          <cell r="M42">
            <v>-22860.2</v>
          </cell>
          <cell r="N42">
            <v>-38941.35</v>
          </cell>
          <cell r="O42">
            <v>-56550.23</v>
          </cell>
          <cell r="P42">
            <v>-21195.56</v>
          </cell>
          <cell r="Q42">
            <v>-320087.79000000004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2F5A2-31AE-47D8-B3EC-7624EC051AA5}" name="Tabla2" displayName="Tabla2" ref="A2:J4" totalsRowShown="0" headerRowDxfId="14" headerRowBorderDxfId="26" tableBorderDxfId="27" totalsRowBorderDxfId="25">
  <autoFilter ref="A2:J4" xr:uid="{2499BF76-962C-41C0-AD74-80A51C5F99D3}"/>
  <tableColumns count="10">
    <tableColumn id="1" xr3:uid="{B5F99A9F-1039-4B19-BBCB-A41778D6EEBB}" name="PL" dataDxfId="24"/>
    <tableColumn id="2" xr3:uid="{6832D3C1-7139-44FC-8174-8E4FFB48DCF7}" name="Descripción" dataDxfId="23"/>
    <tableColumn id="3" xr3:uid="{112BB5CB-B54F-4D07-BF43-ECB8A7B21D09}" name="Disponible" dataDxfId="22">
      <calculatedColumnFormula>VLOOKUP(Tabla2[[#This Row],[PL]],Tabla4[[PL]:[DISPONIBLE]],4,0)</calculatedColumnFormula>
    </tableColumn>
    <tableColumn id="4" xr3:uid="{C94BBD4B-6419-4AD1-9DD7-68C16579CBDA}" name="ID" dataDxfId="21">
      <calculatedColumnFormula>VLOOKUP(Tabla2[[#This Row],[PL]],PLs!C2:G25,1,0)</calculatedColumnFormula>
    </tableColumn>
    <tableColumn id="5" xr3:uid="{EFE4E4A4-2A4A-4E7D-89FC-D44CB1B76294}" name="INDEX" dataDxfId="20"/>
    <tableColumn id="6" xr3:uid="{C1846586-1ADA-427A-9F88-B83A98CFBC92}" name="MONTO ACUMULADO 2020" dataDxfId="19"/>
    <tableColumn id="8" xr3:uid="{E1324BCA-3A50-4D0B-95D2-4DB7493854E6}" name="Contacto" dataDxfId="18"/>
    <tableColumn id="9" xr3:uid="{1A8073B9-CC5A-41BE-8639-FA932788494F}" name="Cliente Cero" dataDxfId="17"/>
    <tableColumn id="10" xr3:uid="{B06BD1E3-161E-472B-87C3-DDEA609ABAEB}" name="Monto Cli. Cero acumulado 2020" dataDxfId="16"/>
    <tableColumn id="11" xr3:uid="{F356BAC1-6AB0-43FE-99B0-0ECCED9B633A}" name="Comentarios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566F06-45B6-42C1-9228-4DA8CEEA7E0E}" name="Tabla3" displayName="Tabla3" ref="A7:J32" totalsRowShown="0" headerRowDxfId="1" dataDxfId="28" headerRowBorderDxfId="12" tableBorderDxfId="13" totalsRowBorderDxfId="11">
  <autoFilter ref="A7:J32" xr:uid="{24CF76C4-8FFE-435C-B9B3-D4A2C696A79D}"/>
  <sortState xmlns:xlrd2="http://schemas.microsoft.com/office/spreadsheetml/2017/richdata2" ref="A8:F32">
    <sortCondition descending="1" ref="F7:F32"/>
  </sortState>
  <tableColumns count="10">
    <tableColumn id="1" xr3:uid="{8B866B3F-E687-4F92-8961-256B372BA861}" name="PL" dataDxfId="10"/>
    <tableColumn id="2" xr3:uid="{2613746C-E274-4591-B723-C786C7224306}" name="Descripción" dataDxfId="9"/>
    <tableColumn id="3" xr3:uid="{08F8FB3D-FF3D-4665-B864-5865B0E7A110}" name="Disponible" dataDxfId="8">
      <calculatedColumnFormula>VLOOKUP(Tabla3[[#This Row],[PL]],Tabla4[[PL]:[DISPONIBLE]],4,0)</calculatedColumnFormula>
    </tableColumn>
    <tableColumn id="4" xr3:uid="{C6E0EA72-3A9C-4C46-B614-21967A0C9DE4}" name="ID" dataDxfId="7">
      <calculatedColumnFormula>VLOOKUP(Tabla3[[#This Row],[Descripción]],PLs!C2:F25,1,0)</calculatedColumnFormula>
    </tableColumn>
    <tableColumn id="5" xr3:uid="{43F1CEAA-4CDF-4357-86ED-B27538F140AD}" name="INDEX" dataDxfId="6"/>
    <tableColumn id="6" xr3:uid="{28A8DC59-3634-4397-B5A0-EA514DFAB7DA}" name="MONTO ACUMULADO 2020" dataDxfId="5">
      <calculatedColumnFormula>VLOOKUP(Tabla3[[#This Row],[PL]],'[1]Fee Income'!$C$5:$Q$42,15,0)</calculatedColumnFormula>
    </tableColumn>
    <tableColumn id="8" xr3:uid="{E63CFCF9-27A0-4F79-BCFF-21D78E6B7DBE}" name="Contacto" dataDxfId="4"/>
    <tableColumn id="9" xr3:uid="{5F9BEFC4-834F-4131-B9D0-5C5B4517C37F}" name="Cliente Cero" dataDxfId="3"/>
    <tableColumn id="10" xr3:uid="{EF2E2DFA-A3D0-4793-97CA-BF6BE3C6399E}" name="Monto Cli. Cero acumulado 2020" dataDxfId="2"/>
    <tableColumn id="11" xr3:uid="{A07F1565-8E21-44EA-B99D-1D8BA0FB2D7D}" name="Comentario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C9B693-3391-4861-8E8F-6AA7D2996C09}" name="Tabla26" displayName="Tabla26" ref="A2:J5" totalsRowShown="0" headerRowDxfId="34" tableBorderDxfId="33">
  <autoFilter ref="A2:J5" xr:uid="{BD7EE68D-D9EE-4AD3-AB1C-2F9521548A30}"/>
  <tableColumns count="10">
    <tableColumn id="1" xr3:uid="{10DAB0C4-4AFD-49A0-B3E5-749A6366A304}" name="PL" dataDxfId="32"/>
    <tableColumn id="2" xr3:uid="{0CF8CA3C-6D20-4A3F-9961-FC92A1981E9D}" name="Descripción" dataDxfId="31"/>
    <tableColumn id="3" xr3:uid="{408D760F-B776-4EC5-8B7A-A5F493245FDC}" name="Disponible" dataDxfId="30"/>
    <tableColumn id="4" xr3:uid="{57432ECE-F737-4792-ACE7-A4FB56A03A7C}" name="ID" dataDxfId="29"/>
    <tableColumn id="5" xr3:uid="{3C85AB5F-FBFE-4A68-B117-CAA9BDB4EF35}" name="INDEX"/>
    <tableColumn id="6" xr3:uid="{4E2AABC0-112D-408A-9FE9-31C7CA71FDF7}" name="MONTO ACUMULADO 2020"/>
    <tableColumn id="8" xr3:uid="{79BA7D35-6F10-431F-B7A1-4CF242A89DC3}" name="Contacto"/>
    <tableColumn id="9" xr3:uid="{9FC3293A-F7AA-40F8-8171-4FE4FCAB1C2E}" name="Cliente Cero"/>
    <tableColumn id="10" xr3:uid="{113F6601-B357-4DC3-92CF-753FC1EBD58B}" name="Monto Cli. Cero acumulado 2020"/>
    <tableColumn id="11" xr3:uid="{7D033B7F-4C76-4D22-A0EB-74976AE5A203}" name="Coment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1A987C-AE89-4B5E-BB17-6FDED879F96F}" name="Tabla4" displayName="Tabla4" ref="A1:I44" totalsRowShown="0">
  <autoFilter ref="A1:I44" xr:uid="{AA85E3F2-F896-4BBE-ADEA-584B330744CF}"/>
  <sortState xmlns:xlrd2="http://schemas.microsoft.com/office/spreadsheetml/2017/richdata2" ref="A2:I44">
    <sortCondition ref="D1:D44"/>
  </sortState>
  <tableColumns count="9">
    <tableColumn id="1" xr3:uid="{8F9E5F49-0C3F-4630-A757-20ADD67E2D22}" name="Type"/>
    <tableColumn id="2" xr3:uid="{56C04343-0568-4BED-9C85-3159DFCD9243}" name="INDEX"/>
    <tableColumn id="3" xr3:uid="{4C422CCB-4D77-44FB-AFA8-340BC0D0F331}" name="ID"/>
    <tableColumn id="4" xr3:uid="{D9C22581-0CBE-4FA6-859D-B3A2E2A3E8AC}" name="PL"/>
    <tableColumn id="5" xr3:uid="{99DC9443-646A-42F3-B617-FFCCF4C8A1C6}" name="Description"/>
    <tableColumn id="6" xr3:uid="{FA8B97A2-EF77-4A19-BE3A-864BEB916FF2}" name="TENR EN CUENTA"/>
    <tableColumn id="7" xr3:uid="{7C4E0514-412F-4F59-9000-F0952D223722}" name="DISPONIBLE"/>
    <tableColumn id="9" xr3:uid="{E4397201-8ED2-4BA0-B27C-382343A365CF}" name="CLIENTE CERO"/>
    <tableColumn id="10" xr3:uid="{D113F19E-3F05-4E52-96A1-9C61D2FC0FFB}" name="Comentari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90F493-EEA4-4C5A-8466-F9DD7FB3F963}" name="Tabla1" displayName="Tabla1" ref="A1:J45" totalsRowShown="0" headerRowDxfId="47" dataDxfId="46" tableBorderDxfId="45">
  <autoFilter ref="A1:J45" xr:uid="{72F5D041-3A51-47FE-8FF7-F2370AC54E5C}"/>
  <sortState xmlns:xlrd2="http://schemas.microsoft.com/office/spreadsheetml/2017/richdata2" ref="A2:J45">
    <sortCondition ref="B1"/>
  </sortState>
  <tableColumns count="10">
    <tableColumn id="1" xr3:uid="{7D1CE239-8582-4EAE-B7D2-06FC3B060ED8}" name="Type" dataDxfId="44"/>
    <tableColumn id="2" xr3:uid="{ACF15C81-9954-4215-9E73-021657EF82E6}" name="INDEX" dataDxfId="43"/>
    <tableColumn id="3" xr3:uid="{35B6220B-80E4-4AA2-9A4E-3B0B94C1A477}" name="ID" dataDxfId="42"/>
    <tableColumn id="4" xr3:uid="{31117B7A-7CD2-4557-AA88-5E3082E20AC0}" name="PL" dataDxfId="41"/>
    <tableColumn id="5" xr3:uid="{DBDB2ED9-BC75-487A-8863-C45AEB4A8970}" name="Description" dataDxfId="40"/>
    <tableColumn id="6" xr3:uid="{5621AFD6-B6AC-4969-BB32-FF503EDB1DE5}" name="TENR EN CUENTA" dataDxfId="39"/>
    <tableColumn id="7" xr3:uid="{C49F3770-787B-4DE9-BEC1-9D73228BCB65}" name="DISPONIBLE" dataDxfId="38"/>
    <tableColumn id="8" xr3:uid="{1FC93063-339C-4347-9DC4-2D634DA7250D}" name="ACCESO POR" dataDxfId="37"/>
    <tableColumn id="9" xr3:uid="{9BEEAFC9-A1EE-48B6-A5B8-16998FBDEB8E}" name="CLIENTE CERO" dataDxfId="36"/>
    <tableColumn id="10" xr3:uid="{9B2100A9-548F-42E2-AD5E-665A22348871}" name="Comentario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5A9AC-897C-4C4B-8E15-C77654157D01}">
  <dimension ref="A1:J32"/>
  <sheetViews>
    <sheetView tabSelected="1" topLeftCell="A4" zoomScaleNormal="100" workbookViewId="0">
      <selection activeCell="J14" sqref="J14"/>
    </sheetView>
  </sheetViews>
  <sheetFormatPr baseColWidth="10" defaultRowHeight="15" x14ac:dyDescent="0.25"/>
  <cols>
    <col min="1" max="1" width="7.28515625" customWidth="1"/>
    <col min="2" max="2" width="28.42578125" customWidth="1"/>
    <col min="3" max="3" width="14" customWidth="1"/>
    <col min="4" max="4" width="4.85546875" hidden="1" customWidth="1"/>
    <col min="5" max="5" width="3" hidden="1" customWidth="1"/>
    <col min="6" max="6" width="16" customWidth="1"/>
    <col min="7" max="7" width="23.28515625" customWidth="1"/>
    <col min="8" max="8" width="12.7109375" customWidth="1"/>
    <col min="9" max="9" width="32.85546875" customWidth="1"/>
    <col min="10" max="10" width="115.28515625" customWidth="1"/>
  </cols>
  <sheetData>
    <row r="1" spans="1:10" ht="18.75" x14ac:dyDescent="0.3">
      <c r="A1" s="60" t="s">
        <v>167</v>
      </c>
    </row>
    <row r="2" spans="1:10" x14ac:dyDescent="0.25">
      <c r="A2" s="76" t="s">
        <v>8</v>
      </c>
      <c r="B2" s="77" t="s">
        <v>168</v>
      </c>
      <c r="C2" s="77" t="s">
        <v>172</v>
      </c>
      <c r="D2" s="77" t="s">
        <v>157</v>
      </c>
      <c r="E2" s="77" t="s">
        <v>159</v>
      </c>
      <c r="F2" s="77" t="s">
        <v>173</v>
      </c>
      <c r="G2" s="77" t="s">
        <v>177</v>
      </c>
      <c r="H2" s="77" t="s">
        <v>178</v>
      </c>
      <c r="I2" s="77" t="s">
        <v>182</v>
      </c>
      <c r="J2" s="78" t="s">
        <v>183</v>
      </c>
    </row>
    <row r="3" spans="1:10" x14ac:dyDescent="0.25">
      <c r="A3" s="79">
        <v>51000</v>
      </c>
      <c r="B3" s="61" t="s">
        <v>15</v>
      </c>
      <c r="C3" s="65" t="str">
        <f>VLOOKUP(Tabla2[[#This Row],[PL]],Tabla4[[PL]:[DISPONIBLE]],4,0)</f>
        <v>por cliente</v>
      </c>
      <c r="D3" s="65">
        <v>6</v>
      </c>
      <c r="E3" s="65">
        <v>1</v>
      </c>
      <c r="F3" s="73">
        <v>20274053.739999998</v>
      </c>
      <c r="G3" s="65"/>
      <c r="H3" s="62" t="s">
        <v>179</v>
      </c>
      <c r="I3" s="73">
        <v>911421.26</v>
      </c>
      <c r="J3" s="80"/>
    </row>
    <row r="4" spans="1:10" x14ac:dyDescent="0.25">
      <c r="A4" s="81">
        <v>51997</v>
      </c>
      <c r="B4" s="82" t="s">
        <v>14</v>
      </c>
      <c r="C4" s="67" t="str">
        <f>VLOOKUP(Tabla2[[#This Row],[PL]],Tabla4[[PL]:[DISPONIBLE]],4,0)</f>
        <v>por sector</v>
      </c>
      <c r="D4" s="67">
        <v>17</v>
      </c>
      <c r="E4" s="67">
        <v>2</v>
      </c>
      <c r="F4" s="83">
        <v>-59713.31</v>
      </c>
      <c r="G4" s="67"/>
      <c r="H4" s="67" t="s">
        <v>180</v>
      </c>
      <c r="I4" s="67"/>
      <c r="J4" s="84" t="s">
        <v>184</v>
      </c>
    </row>
    <row r="6" spans="1:10" ht="18.75" x14ac:dyDescent="0.3">
      <c r="A6" s="60" t="s">
        <v>169</v>
      </c>
    </row>
    <row r="7" spans="1:10" x14ac:dyDescent="0.25">
      <c r="A7" s="86" t="s">
        <v>8</v>
      </c>
      <c r="B7" s="66" t="s">
        <v>168</v>
      </c>
      <c r="C7" s="66" t="s">
        <v>172</v>
      </c>
      <c r="D7" s="66" t="s">
        <v>157</v>
      </c>
      <c r="E7" s="66" t="s">
        <v>159</v>
      </c>
      <c r="F7" s="66" t="s">
        <v>173</v>
      </c>
      <c r="G7" s="66" t="s">
        <v>177</v>
      </c>
      <c r="H7" s="66" t="s">
        <v>178</v>
      </c>
      <c r="I7" s="85" t="s">
        <v>182</v>
      </c>
      <c r="J7" s="66" t="s">
        <v>183</v>
      </c>
    </row>
    <row r="8" spans="1:10" x14ac:dyDescent="0.25">
      <c r="A8" s="87">
        <v>52502</v>
      </c>
      <c r="B8" s="62" t="s">
        <v>20</v>
      </c>
      <c r="C8" s="62" t="str">
        <f>VLOOKUP(Tabla3[[#This Row],[PL]],Tabla4[[PL]:[DISPONIBLE]],4,0)</f>
        <v>por sector</v>
      </c>
      <c r="D8" s="64">
        <v>31</v>
      </c>
      <c r="E8" s="62">
        <v>25</v>
      </c>
      <c r="F8" s="74">
        <f>VLOOKUP(Tabla3[[#This Row],[PL]],'[1]Fee Income'!$C$5:$Q$42,15,0)</f>
        <v>13764317.85</v>
      </c>
      <c r="G8" s="62" t="s">
        <v>174</v>
      </c>
      <c r="H8" s="62" t="s">
        <v>180</v>
      </c>
      <c r="I8" s="88"/>
      <c r="J8" s="68" t="s">
        <v>188</v>
      </c>
    </row>
    <row r="9" spans="1:10" x14ac:dyDescent="0.25">
      <c r="A9" s="79">
        <v>52501</v>
      </c>
      <c r="B9" s="61" t="s">
        <v>19</v>
      </c>
      <c r="C9" s="62" t="str">
        <f>VLOOKUP(Tabla3[[#This Row],[PL]],Tabla4[[PL]:[DISPONIBLE]],4,0)</f>
        <v>por cliente</v>
      </c>
      <c r="D9" s="75">
        <v>30</v>
      </c>
      <c r="E9" s="62">
        <v>1</v>
      </c>
      <c r="F9" s="74">
        <f>VLOOKUP(Tabla3[[#This Row],[PL]],'[1]Fee Income'!$C$5:$Q$42,15,0)</f>
        <v>4857902.1400000006</v>
      </c>
      <c r="G9" s="62"/>
      <c r="H9" s="62" t="s">
        <v>179</v>
      </c>
      <c r="I9" s="89">
        <v>-330755.71000000002</v>
      </c>
      <c r="J9" s="62"/>
    </row>
    <row r="10" spans="1:10" x14ac:dyDescent="0.25">
      <c r="A10" s="87">
        <v>52605</v>
      </c>
      <c r="B10" s="62" t="s">
        <v>29</v>
      </c>
      <c r="C10" s="62" t="str">
        <f>VLOOKUP(Tabla3[[#This Row],[PL]],Tabla4[[PL]:[DISPONIBLE]],4,0)</f>
        <v>por cliente</v>
      </c>
      <c r="D10" s="75">
        <v>40</v>
      </c>
      <c r="E10" s="62">
        <v>5</v>
      </c>
      <c r="F10" s="74">
        <f>VLOOKUP(Tabla3[[#This Row],[PL]],'[1]Fee Income'!$C$5:$Q$42,15,0)</f>
        <v>2765069.1199999996</v>
      </c>
      <c r="G10" s="62"/>
      <c r="H10" s="62" t="s">
        <v>179</v>
      </c>
      <c r="I10" s="89">
        <v>93953.87</v>
      </c>
      <c r="J10" s="62"/>
    </row>
    <row r="11" spans="1:10" x14ac:dyDescent="0.25">
      <c r="A11" s="79">
        <v>52548</v>
      </c>
      <c r="B11" s="61" t="s">
        <v>21</v>
      </c>
      <c r="C11" s="62" t="str">
        <f>VLOOKUP(Tabla3[[#This Row],[PL]],Tabla4[[PL]:[DISPONIBLE]],4,0)</f>
        <v>por cliente</v>
      </c>
      <c r="D11" s="75">
        <v>35</v>
      </c>
      <c r="E11" s="62">
        <v>3</v>
      </c>
      <c r="F11" s="74">
        <f>VLOOKUP(Tabla3[[#This Row],[PL]],'[1]Fee Income'!$C$5:$Q$42,15,0)</f>
        <v>1221017.81</v>
      </c>
      <c r="G11" s="62"/>
      <c r="H11" s="62" t="s">
        <v>179</v>
      </c>
      <c r="I11" s="89">
        <v>178042.56</v>
      </c>
      <c r="J11" s="62"/>
    </row>
    <row r="12" spans="1:10" x14ac:dyDescent="0.25">
      <c r="A12" s="79">
        <v>52662</v>
      </c>
      <c r="B12" s="61" t="s">
        <v>30</v>
      </c>
      <c r="C12" s="62" t="str">
        <f>VLOOKUP(Tabla3[[#This Row],[PL]],Tabla4[[PL]:[DISPONIBLE]],4,0)</f>
        <v>por cliente</v>
      </c>
      <c r="D12" s="75">
        <v>44</v>
      </c>
      <c r="E12" s="62">
        <v>7</v>
      </c>
      <c r="F12" s="74">
        <f>VLOOKUP(Tabla3[[#This Row],[PL]],'[1]Fee Income'!$C$5:$Q$42,15,0)</f>
        <v>1161060.69</v>
      </c>
      <c r="G12" s="62"/>
      <c r="H12" s="62" t="s">
        <v>179</v>
      </c>
      <c r="I12" s="89">
        <v>70074.86</v>
      </c>
      <c r="J12" s="62"/>
    </row>
    <row r="13" spans="1:10" x14ac:dyDescent="0.25">
      <c r="A13" s="79">
        <v>52552</v>
      </c>
      <c r="B13" s="61" t="s">
        <v>23</v>
      </c>
      <c r="C13" s="62" t="str">
        <f>VLOOKUP(Tabla3[[#This Row],[PL]],Tabla4[[PL]:[DISPONIBLE]],4,0)</f>
        <v>por cliente</v>
      </c>
      <c r="D13" s="75">
        <v>37</v>
      </c>
      <c r="E13" s="62">
        <v>2</v>
      </c>
      <c r="F13" s="74">
        <f>VLOOKUP(Tabla3[[#This Row],[PL]],'[1]Fee Income'!$C$5:$Q$42,15,0)</f>
        <v>1024983.7799999999</v>
      </c>
      <c r="G13" s="62"/>
      <c r="H13" s="62" t="s">
        <v>179</v>
      </c>
      <c r="I13" s="89">
        <v>3438.04</v>
      </c>
      <c r="J13" s="62"/>
    </row>
    <row r="14" spans="1:10" x14ac:dyDescent="0.25">
      <c r="A14" s="87">
        <v>52551</v>
      </c>
      <c r="B14" s="62" t="s">
        <v>22</v>
      </c>
      <c r="C14" s="62" t="str">
        <f>VLOOKUP(Tabla3[[#This Row],[PL]],Tabla4[[PL]:[DISPONIBLE]],4,0)</f>
        <v>por sector</v>
      </c>
      <c r="D14" s="64">
        <v>36</v>
      </c>
      <c r="E14" s="62">
        <v>24</v>
      </c>
      <c r="F14" s="74">
        <f>VLOOKUP(Tabla3[[#This Row],[PL]],'[1]Fee Income'!$C$5:$Q$42,15,0)</f>
        <v>898577.72</v>
      </c>
      <c r="G14" s="62" t="s">
        <v>175</v>
      </c>
      <c r="H14" s="62" t="s">
        <v>180</v>
      </c>
      <c r="I14" s="89"/>
      <c r="J14" s="62" t="s">
        <v>189</v>
      </c>
    </row>
    <row r="15" spans="1:10" x14ac:dyDescent="0.25">
      <c r="A15" s="87">
        <v>52504</v>
      </c>
      <c r="B15" s="62" t="s">
        <v>27</v>
      </c>
      <c r="C15" s="62" t="str">
        <f>VLOOKUP(Tabla3[[#This Row],[PL]],Tabla4[[PL]:[DISPONIBLE]],4,0)</f>
        <v>por sector</v>
      </c>
      <c r="D15" s="75">
        <v>32</v>
      </c>
      <c r="E15" s="62">
        <v>15</v>
      </c>
      <c r="F15" s="74">
        <f>VLOOKUP(Tabla3[[#This Row],[PL]],'[1]Fee Income'!$C$5:$Q$42,15,0)</f>
        <v>723762.39</v>
      </c>
      <c r="G15" s="62" t="s">
        <v>176</v>
      </c>
      <c r="H15" s="62" t="s">
        <v>180</v>
      </c>
      <c r="I15" s="89"/>
      <c r="J15" s="62"/>
    </row>
    <row r="16" spans="1:10" x14ac:dyDescent="0.25">
      <c r="A16" s="87">
        <v>53505</v>
      </c>
      <c r="B16" s="62" t="s">
        <v>31</v>
      </c>
      <c r="C16" s="62" t="str">
        <f>VLOOKUP(Tabla3[[#This Row],[PL]],Tabla4[[PL]:[DISPONIBLE]],4,0)</f>
        <v>por cliente</v>
      </c>
      <c r="D16" s="64">
        <v>60</v>
      </c>
      <c r="E16" s="62">
        <v>6</v>
      </c>
      <c r="F16" s="74">
        <f>VLOOKUP(Tabla3[[#This Row],[PL]],'[1]Fee Income'!$C$5:$Q$42,15,0)</f>
        <v>636753.75</v>
      </c>
      <c r="G16" s="62"/>
      <c r="H16" s="62" t="s">
        <v>179</v>
      </c>
      <c r="I16" s="89">
        <v>-329248.69</v>
      </c>
      <c r="J16" s="62"/>
    </row>
    <row r="17" spans="1:10" x14ac:dyDescent="0.25">
      <c r="A17" s="79">
        <v>52812</v>
      </c>
      <c r="B17" s="61" t="s">
        <v>39</v>
      </c>
      <c r="C17" s="62" t="str">
        <f>VLOOKUP(Tabla3[[#This Row],[PL]],Tabla4[[PL]:[DISPONIBLE]],4,0)</f>
        <v>por cliente</v>
      </c>
      <c r="D17" s="75">
        <v>56</v>
      </c>
      <c r="E17" s="62">
        <v>14</v>
      </c>
      <c r="F17" s="74">
        <f>VLOOKUP(Tabla3[[#This Row],[PL]],'[1]Fee Income'!$C$5:$Q$42,15,0)</f>
        <v>354916.79000000004</v>
      </c>
      <c r="G17" s="62"/>
      <c r="H17" s="62" t="s">
        <v>179</v>
      </c>
      <c r="I17" s="89">
        <v>3777.06</v>
      </c>
      <c r="J17" s="62"/>
    </row>
    <row r="18" spans="1:10" x14ac:dyDescent="0.25">
      <c r="A18" s="79">
        <v>52615</v>
      </c>
      <c r="B18" s="61" t="s">
        <v>35</v>
      </c>
      <c r="C18" s="62" t="str">
        <f>VLOOKUP(Tabla3[[#This Row],[PL]],Tabla4[[PL]:[DISPONIBLE]],4,0)</f>
        <v>por cliente</v>
      </c>
      <c r="D18" s="64">
        <v>43</v>
      </c>
      <c r="E18" s="62">
        <v>13</v>
      </c>
      <c r="F18" s="74">
        <f>VLOOKUP(Tabla3[[#This Row],[PL]],'[1]Fee Income'!$C$5:$Q$42,15,0)</f>
        <v>284373.5</v>
      </c>
      <c r="G18" s="62"/>
      <c r="H18" s="62" t="s">
        <v>179</v>
      </c>
      <c r="I18" s="89">
        <v>257841</v>
      </c>
      <c r="J18" s="62"/>
    </row>
    <row r="19" spans="1:10" x14ac:dyDescent="0.25">
      <c r="A19" s="79">
        <v>52103</v>
      </c>
      <c r="B19" s="61" t="s">
        <v>50</v>
      </c>
      <c r="C19" s="62" t="str">
        <f>VLOOKUP(Tabla3[[#This Row],[PL]],Tabla4[[PL]:[DISPONIBLE]],4,0)</f>
        <v>por cliente</v>
      </c>
      <c r="D19" s="75">
        <v>29</v>
      </c>
      <c r="E19" s="62">
        <v>10</v>
      </c>
      <c r="F19" s="74">
        <f>VLOOKUP(Tabla3[[#This Row],[PL]],'[1]Fee Income'!$C$5:$Q$42,15,0)</f>
        <v>131122</v>
      </c>
      <c r="G19" s="62"/>
      <c r="H19" s="62" t="s">
        <v>181</v>
      </c>
      <c r="I19" s="89"/>
      <c r="J19" s="62"/>
    </row>
    <row r="20" spans="1:10" x14ac:dyDescent="0.25">
      <c r="A20" s="87">
        <v>52102</v>
      </c>
      <c r="B20" s="62" t="s">
        <v>49</v>
      </c>
      <c r="C20" s="62" t="str">
        <f>VLOOKUP(Tabla3[[#This Row],[PL]],Tabla4[[PL]:[DISPONIBLE]],4,0)</f>
        <v>por cliente</v>
      </c>
      <c r="D20" s="64">
        <v>28</v>
      </c>
      <c r="E20" s="62">
        <v>12</v>
      </c>
      <c r="F20" s="74">
        <f>VLOOKUP(Tabla3[[#This Row],[PL]],'[1]Fee Income'!$C$5:$Q$42,15,0)</f>
        <v>114831</v>
      </c>
      <c r="G20" s="62"/>
      <c r="H20" s="62" t="s">
        <v>179</v>
      </c>
      <c r="I20" s="89">
        <v>-525</v>
      </c>
      <c r="J20" s="62"/>
    </row>
    <row r="21" spans="1:10" x14ac:dyDescent="0.25">
      <c r="A21" s="87">
        <v>52022</v>
      </c>
      <c r="B21" s="62" t="s">
        <v>47</v>
      </c>
      <c r="C21" s="62" t="str">
        <f>VLOOKUP(Tabla3[[#This Row],[PL]],Tabla4[[PL]:[DISPONIBLE]],4,0)</f>
        <v>por sector</v>
      </c>
      <c r="D21" s="75">
        <v>24</v>
      </c>
      <c r="E21" s="62">
        <v>17</v>
      </c>
      <c r="F21" s="74">
        <f>VLOOKUP(Tabla3[[#This Row],[PL]],'[1]Fee Income'!$C$5:$Q$42,15,0)</f>
        <v>73694.509999999995</v>
      </c>
      <c r="G21" s="62"/>
      <c r="H21" s="62" t="s">
        <v>180</v>
      </c>
      <c r="I21" s="89"/>
      <c r="J21" s="62"/>
    </row>
    <row r="22" spans="1:10" x14ac:dyDescent="0.25">
      <c r="A22" s="79">
        <v>52025</v>
      </c>
      <c r="B22" s="61" t="s">
        <v>48</v>
      </c>
      <c r="C22" s="62" t="str">
        <f>VLOOKUP(Tabla3[[#This Row],[PL]],Tabla4[[PL]:[DISPONIBLE]],4,0)</f>
        <v>por sector</v>
      </c>
      <c r="D22" s="75">
        <v>26</v>
      </c>
      <c r="E22" s="62">
        <v>8</v>
      </c>
      <c r="F22" s="74">
        <f>VLOOKUP(Tabla3[[#This Row],[PL]],'[1]Fee Income'!$C$5:$Q$42,15,0)</f>
        <v>60000</v>
      </c>
      <c r="G22" s="62"/>
      <c r="H22" s="62" t="s">
        <v>180</v>
      </c>
      <c r="I22" s="89"/>
      <c r="J22" s="62"/>
    </row>
    <row r="23" spans="1:10" x14ac:dyDescent="0.25">
      <c r="A23" s="87">
        <v>52017</v>
      </c>
      <c r="B23" s="62" t="s">
        <v>44</v>
      </c>
      <c r="C23" s="62" t="str">
        <f>VLOOKUP(Tabla3[[#This Row],[PL]],Tabla4[[PL]:[DISPONIBLE]],4,0)</f>
        <v>por cliente</v>
      </c>
      <c r="D23" s="64">
        <v>20</v>
      </c>
      <c r="E23" s="62">
        <v>9</v>
      </c>
      <c r="F23" s="74">
        <f>VLOOKUP(Tabla3[[#This Row],[PL]],'[1]Fee Income'!$C$5:$Q$42,15,0)</f>
        <v>56230.76</v>
      </c>
      <c r="G23" s="62"/>
      <c r="H23" s="62" t="s">
        <v>179</v>
      </c>
      <c r="I23" s="89">
        <v>338.2</v>
      </c>
      <c r="J23" s="62"/>
    </row>
    <row r="24" spans="1:10" x14ac:dyDescent="0.25">
      <c r="A24" s="79">
        <v>52554</v>
      </c>
      <c r="B24" s="61" t="s">
        <v>25</v>
      </c>
      <c r="C24" s="62" t="str">
        <f>VLOOKUP(Tabla3[[#This Row],[PL]],Tabla4[[PL]:[DISPONIBLE]],4,0)</f>
        <v>por sector</v>
      </c>
      <c r="D24" s="75">
        <v>77</v>
      </c>
      <c r="E24" s="62">
        <v>23</v>
      </c>
      <c r="F24" s="74">
        <f>VLOOKUP(Tabla3[[#This Row],[PL]],'[1]Fee Income'!$C$5:$Q$42,15,0)</f>
        <v>48093.440000000002</v>
      </c>
      <c r="G24" s="62"/>
      <c r="H24" s="62" t="s">
        <v>180</v>
      </c>
      <c r="I24" s="89"/>
      <c r="J24" s="62"/>
    </row>
    <row r="25" spans="1:10" x14ac:dyDescent="0.25">
      <c r="A25" s="79">
        <v>52019</v>
      </c>
      <c r="B25" s="61" t="s">
        <v>170</v>
      </c>
      <c r="C25" s="62" t="str">
        <f>VLOOKUP(Tabla3[[#This Row],[PL]],Tabla4[[PL]:[DISPONIBLE]],4,0)</f>
        <v>por cliente</v>
      </c>
      <c r="D25" s="75">
        <v>22</v>
      </c>
      <c r="E25" s="62">
        <v>11</v>
      </c>
      <c r="F25" s="74">
        <f>VLOOKUP(Tabla3[[#This Row],[PL]],'[1]Fee Income'!$C$5:$Q$42,15,0)</f>
        <v>34929.839999999997</v>
      </c>
      <c r="G25" s="62"/>
      <c r="H25" s="62" t="s">
        <v>179</v>
      </c>
      <c r="I25" s="89">
        <v>-800</v>
      </c>
      <c r="J25" s="62"/>
    </row>
    <row r="26" spans="1:10" x14ac:dyDescent="0.25">
      <c r="A26" s="79">
        <v>52610</v>
      </c>
      <c r="B26" s="61" t="s">
        <v>32</v>
      </c>
      <c r="C26" s="62" t="str">
        <f>VLOOKUP(Tabla3[[#This Row],[PL]],Tabla4[[PL]:[DISPONIBLE]],4,0)</f>
        <v>por sector</v>
      </c>
      <c r="D26" s="75">
        <v>103</v>
      </c>
      <c r="E26" s="62">
        <v>16</v>
      </c>
      <c r="F26" s="74">
        <f>VLOOKUP(Tabla3[[#This Row],[PL]],'[1]Fee Income'!$C$5:$Q$42,15,0)</f>
        <v>27585</v>
      </c>
      <c r="G26" s="62"/>
      <c r="H26" s="62" t="s">
        <v>180</v>
      </c>
      <c r="I26" s="88"/>
      <c r="J26" s="62"/>
    </row>
    <row r="27" spans="1:10" x14ac:dyDescent="0.25">
      <c r="A27" s="87">
        <v>52553</v>
      </c>
      <c r="B27" s="62" t="s">
        <v>24</v>
      </c>
      <c r="C27" s="62" t="str">
        <f>VLOOKUP(Tabla3[[#This Row],[PL]],Tabla4[[PL]:[DISPONIBLE]],4,0)</f>
        <v>por sector</v>
      </c>
      <c r="D27" s="64">
        <v>76</v>
      </c>
      <c r="E27" s="62">
        <v>22</v>
      </c>
      <c r="F27" s="74">
        <f>VLOOKUP(Tabla3[[#This Row],[PL]],'[1]Fee Income'!$C$5:$Q$42,15,0)</f>
        <v>26815.05</v>
      </c>
      <c r="G27" s="62"/>
      <c r="H27" s="62" t="s">
        <v>180</v>
      </c>
      <c r="I27" s="88"/>
      <c r="J27" s="62"/>
    </row>
    <row r="28" spans="1:10" x14ac:dyDescent="0.25">
      <c r="A28" s="87">
        <v>52026</v>
      </c>
      <c r="B28" s="63" t="s">
        <v>171</v>
      </c>
      <c r="C28" s="62" t="str">
        <f>VLOOKUP(Tabla3[[#This Row],[PL]],Tabla4[[PL]:[DISPONIBLE]],4,0)</f>
        <v>por sector</v>
      </c>
      <c r="D28" s="64">
        <v>104</v>
      </c>
      <c r="E28" s="62">
        <v>19</v>
      </c>
      <c r="F28" s="74">
        <f>VLOOKUP(Tabla3[[#This Row],[PL]],'[1]Fee Income'!$C$5:$Q$42,15,0)</f>
        <v>5750</v>
      </c>
      <c r="G28" s="62"/>
      <c r="H28" s="62" t="s">
        <v>180</v>
      </c>
      <c r="I28" s="88"/>
      <c r="J28" s="62"/>
    </row>
    <row r="29" spans="1:10" x14ac:dyDescent="0.25">
      <c r="A29" s="79">
        <v>52603</v>
      </c>
      <c r="B29" s="61" t="s">
        <v>28</v>
      </c>
      <c r="C29" s="62" t="str">
        <f>VLOOKUP(Tabla3[[#This Row],[PL]],Tabla4[[PL]:[DISPONIBLE]],4,0)</f>
        <v>por cliente</v>
      </c>
      <c r="D29" s="64">
        <v>39</v>
      </c>
      <c r="E29" s="62">
        <v>4</v>
      </c>
      <c r="F29" s="74">
        <f>VLOOKUP(Tabla3[[#This Row],[PL]],'[1]Fee Income'!$C$5:$Q$42,15,0)</f>
        <v>1272.55</v>
      </c>
      <c r="G29" s="62"/>
      <c r="H29" s="62" t="s">
        <v>181</v>
      </c>
      <c r="I29" s="88"/>
      <c r="J29" s="62"/>
    </row>
    <row r="30" spans="1:10" x14ac:dyDescent="0.25">
      <c r="A30" s="87">
        <v>52607</v>
      </c>
      <c r="B30" s="62" t="s">
        <v>34</v>
      </c>
      <c r="C30" s="62" t="str">
        <f>VLOOKUP(Tabla3[[#This Row],[PL]],Tabla4[[PL]:[DISPONIBLE]],4,0)</f>
        <v>por sector</v>
      </c>
      <c r="D30" s="64">
        <v>41</v>
      </c>
      <c r="E30" s="62">
        <v>20</v>
      </c>
      <c r="F30" s="74">
        <f>VLOOKUP(Tabla3[[#This Row],[PL]],'[1]Fee Income'!$C$5:$Q$42,15,0)</f>
        <v>1019.68</v>
      </c>
      <c r="G30" s="62"/>
      <c r="H30" s="62" t="s">
        <v>180</v>
      </c>
      <c r="I30" s="88"/>
      <c r="J30" s="62"/>
    </row>
    <row r="31" spans="1:10" x14ac:dyDescent="0.25">
      <c r="A31" s="87">
        <v>52668</v>
      </c>
      <c r="B31" s="62" t="s">
        <v>37</v>
      </c>
      <c r="C31" s="62" t="str">
        <f>VLOOKUP(Tabla3[[#This Row],[PL]],Tabla4[[PL]:[DISPONIBLE]],4,0)</f>
        <v>por sector</v>
      </c>
      <c r="D31" s="75">
        <v>46</v>
      </c>
      <c r="E31" s="62">
        <v>21</v>
      </c>
      <c r="F31" s="74">
        <f>VLOOKUP(Tabla3[[#This Row],[PL]],'[1]Fee Income'!$C$5:$Q$42,15,0)</f>
        <v>-12154.539999999999</v>
      </c>
      <c r="G31" s="62"/>
      <c r="H31" s="62" t="s">
        <v>180</v>
      </c>
      <c r="I31" s="88"/>
      <c r="J31" s="62"/>
    </row>
    <row r="32" spans="1:10" x14ac:dyDescent="0.25">
      <c r="A32" s="90">
        <v>52027</v>
      </c>
      <c r="B32" s="91" t="s">
        <v>150</v>
      </c>
      <c r="C32" s="69" t="str">
        <f>VLOOKUP(Tabla3[[#This Row],[PL]],Tabla4[[PL]:[DISPONIBLE]],4,0)</f>
        <v>por sector</v>
      </c>
      <c r="D32" s="92">
        <v>105</v>
      </c>
      <c r="E32" s="69">
        <v>18</v>
      </c>
      <c r="F32" s="93">
        <f>VLOOKUP(Tabla3[[#This Row],[PL]],'[1]Fee Income'!$C$5:$Q$42,15,0)</f>
        <v>-320087.79000000004</v>
      </c>
      <c r="G32" s="69"/>
      <c r="H32" s="69" t="s">
        <v>180</v>
      </c>
      <c r="I32" s="94"/>
      <c r="J32" s="69"/>
    </row>
  </sheetData>
  <phoneticPr fontId="1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1933-A698-46C9-B791-E45C64FB4DCB}">
  <dimension ref="A1:J5"/>
  <sheetViews>
    <sheetView zoomScale="115" zoomScaleNormal="115" workbookViewId="0">
      <selection activeCell="A4" sqref="A4:XFD4"/>
    </sheetView>
  </sheetViews>
  <sheetFormatPr baseColWidth="10" defaultRowHeight="15" x14ac:dyDescent="0.25"/>
  <cols>
    <col min="2" max="2" width="23.85546875" customWidth="1"/>
    <col min="4" max="5" width="0" hidden="1" customWidth="1"/>
    <col min="6" max="6" width="13.42578125" customWidth="1"/>
    <col min="7" max="7" width="8.5703125" customWidth="1"/>
    <col min="9" max="9" width="18.7109375" customWidth="1"/>
    <col min="10" max="10" width="66.140625" customWidth="1"/>
  </cols>
  <sheetData>
    <row r="1" spans="1:10" ht="18.75" x14ac:dyDescent="0.3">
      <c r="A1" s="60" t="s">
        <v>185</v>
      </c>
    </row>
    <row r="2" spans="1:10" x14ac:dyDescent="0.25">
      <c r="A2" s="59" t="s">
        <v>8</v>
      </c>
      <c r="B2" s="59" t="s">
        <v>168</v>
      </c>
      <c r="C2" s="59" t="s">
        <v>172</v>
      </c>
      <c r="D2" s="59" t="s">
        <v>157</v>
      </c>
      <c r="E2" s="59" t="s">
        <v>159</v>
      </c>
      <c r="F2" s="59" t="s">
        <v>173</v>
      </c>
      <c r="G2" s="59" t="s">
        <v>177</v>
      </c>
      <c r="H2" s="59" t="s">
        <v>178</v>
      </c>
      <c r="I2" s="59" t="s">
        <v>182</v>
      </c>
      <c r="J2" s="59" t="s">
        <v>183</v>
      </c>
    </row>
    <row r="3" spans="1:10" x14ac:dyDescent="0.25">
      <c r="A3">
        <v>50001</v>
      </c>
      <c r="B3" t="s">
        <v>12</v>
      </c>
      <c r="C3" t="s">
        <v>1</v>
      </c>
      <c r="D3">
        <v>1</v>
      </c>
      <c r="E3" s="70">
        <v>1</v>
      </c>
      <c r="F3" s="72">
        <v>-11728775.77</v>
      </c>
      <c r="H3" s="71" t="s">
        <v>179</v>
      </c>
      <c r="I3" s="72">
        <v>546.09</v>
      </c>
    </row>
    <row r="4" spans="1:10" x14ac:dyDescent="0.25">
      <c r="A4">
        <v>50012</v>
      </c>
      <c r="B4" t="s">
        <v>17</v>
      </c>
      <c r="C4" t="s">
        <v>4</v>
      </c>
      <c r="D4">
        <v>102</v>
      </c>
      <c r="E4" s="70">
        <v>2</v>
      </c>
      <c r="F4" s="72">
        <v>-2453602.02</v>
      </c>
      <c r="H4" t="s">
        <v>180</v>
      </c>
      <c r="J4" t="s">
        <v>187</v>
      </c>
    </row>
    <row r="5" spans="1:10" x14ac:dyDescent="0.25">
      <c r="A5">
        <v>50997</v>
      </c>
      <c r="B5" t="s">
        <v>16</v>
      </c>
      <c r="C5" t="s">
        <v>4</v>
      </c>
      <c r="D5">
        <v>5</v>
      </c>
      <c r="E5" s="70">
        <v>3</v>
      </c>
      <c r="F5" s="72">
        <v>528.71</v>
      </c>
      <c r="H5" t="s">
        <v>180</v>
      </c>
      <c r="J5" t="s">
        <v>186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4C65-31A4-40FF-9FEE-D1B124AF83C7}">
  <dimension ref="A1:I44"/>
  <sheetViews>
    <sheetView workbookViewId="0">
      <selection activeCell="C2" sqref="C2:C4"/>
    </sheetView>
  </sheetViews>
  <sheetFormatPr baseColWidth="10" defaultRowHeight="15" x14ac:dyDescent="0.25"/>
  <cols>
    <col min="1" max="1" width="15.85546875" customWidth="1"/>
    <col min="2" max="2" width="7.42578125" customWidth="1"/>
    <col min="3" max="4" width="12" customWidth="1"/>
    <col min="5" max="5" width="33.28515625" customWidth="1"/>
    <col min="6" max="6" width="18.28515625" customWidth="1"/>
    <col min="7" max="7" width="23.7109375" customWidth="1"/>
    <col min="8" max="8" width="23.5703125" customWidth="1"/>
    <col min="9" max="9" width="45.5703125" customWidth="1"/>
  </cols>
  <sheetData>
    <row r="1" spans="1:9" x14ac:dyDescent="0.25">
      <c r="A1" t="s">
        <v>7</v>
      </c>
      <c r="B1" t="s">
        <v>159</v>
      </c>
      <c r="C1" t="s">
        <v>157</v>
      </c>
      <c r="D1" t="s">
        <v>8</v>
      </c>
      <c r="E1" t="s">
        <v>9</v>
      </c>
      <c r="F1" t="s">
        <v>161</v>
      </c>
      <c r="G1" t="s">
        <v>162</v>
      </c>
      <c r="H1" t="s">
        <v>164</v>
      </c>
      <c r="I1" t="s">
        <v>165</v>
      </c>
    </row>
    <row r="2" spans="1:9" x14ac:dyDescent="0.25">
      <c r="A2" t="s">
        <v>11</v>
      </c>
      <c r="B2">
        <v>1</v>
      </c>
      <c r="C2">
        <v>1</v>
      </c>
      <c r="D2">
        <v>50001</v>
      </c>
      <c r="E2" t="s">
        <v>12</v>
      </c>
      <c r="F2" t="s">
        <v>13</v>
      </c>
      <c r="G2" t="s">
        <v>1</v>
      </c>
      <c r="H2" t="s">
        <v>67</v>
      </c>
      <c r="I2" t="s">
        <v>64</v>
      </c>
    </row>
    <row r="3" spans="1:9" x14ac:dyDescent="0.25">
      <c r="B3">
        <v>5</v>
      </c>
      <c r="C3">
        <v>102</v>
      </c>
      <c r="D3">
        <v>50012</v>
      </c>
      <c r="E3" t="s">
        <v>17</v>
      </c>
      <c r="F3" t="s">
        <v>13</v>
      </c>
      <c r="G3" t="s">
        <v>4</v>
      </c>
      <c r="H3" t="s">
        <v>67</v>
      </c>
      <c r="I3" t="s">
        <v>66</v>
      </c>
    </row>
    <row r="4" spans="1:9" x14ac:dyDescent="0.25">
      <c r="B4">
        <v>4</v>
      </c>
      <c r="C4">
        <v>5</v>
      </c>
      <c r="D4">
        <v>50997</v>
      </c>
      <c r="E4" t="s">
        <v>16</v>
      </c>
      <c r="F4" t="s">
        <v>13</v>
      </c>
      <c r="G4" t="s">
        <v>4</v>
      </c>
      <c r="H4" t="s">
        <v>67</v>
      </c>
      <c r="I4" t="s">
        <v>66</v>
      </c>
    </row>
    <row r="5" spans="1:9" x14ac:dyDescent="0.25">
      <c r="B5">
        <v>3</v>
      </c>
      <c r="C5">
        <v>6</v>
      </c>
      <c r="D5" s="58">
        <v>51000</v>
      </c>
      <c r="E5" s="58" t="s">
        <v>15</v>
      </c>
      <c r="F5" t="s">
        <v>13</v>
      </c>
      <c r="G5" t="s">
        <v>1</v>
      </c>
      <c r="H5" t="s">
        <v>67</v>
      </c>
    </row>
    <row r="6" spans="1:9" x14ac:dyDescent="0.25">
      <c r="B6">
        <v>2</v>
      </c>
      <c r="C6">
        <v>17</v>
      </c>
      <c r="D6" s="58">
        <v>51997</v>
      </c>
      <c r="E6" s="58" t="s">
        <v>14</v>
      </c>
      <c r="F6" t="s">
        <v>13</v>
      </c>
      <c r="G6" t="s">
        <v>4</v>
      </c>
      <c r="H6" t="s">
        <v>67</v>
      </c>
      <c r="I6" t="s">
        <v>66</v>
      </c>
    </row>
    <row r="7" spans="1:9" x14ac:dyDescent="0.25">
      <c r="A7" t="s">
        <v>43</v>
      </c>
      <c r="B7">
        <v>27</v>
      </c>
      <c r="C7">
        <v>20</v>
      </c>
      <c r="D7" s="58">
        <v>52017</v>
      </c>
      <c r="E7" s="58" t="s">
        <v>44</v>
      </c>
      <c r="F7" t="s">
        <v>13</v>
      </c>
      <c r="G7" t="s">
        <v>1</v>
      </c>
      <c r="H7" t="s">
        <v>67</v>
      </c>
      <c r="I7" t="s">
        <v>154</v>
      </c>
    </row>
    <row r="8" spans="1:9" x14ac:dyDescent="0.25">
      <c r="B8">
        <v>28</v>
      </c>
      <c r="C8">
        <v>22</v>
      </c>
      <c r="D8" s="58">
        <v>52019</v>
      </c>
      <c r="E8" s="58" t="s">
        <v>45</v>
      </c>
      <c r="F8" t="s">
        <v>13</v>
      </c>
      <c r="G8" t="s">
        <v>1</v>
      </c>
      <c r="H8" t="s">
        <v>67</v>
      </c>
      <c r="I8" t="s">
        <v>154</v>
      </c>
    </row>
    <row r="9" spans="1:9" x14ac:dyDescent="0.25">
      <c r="B9">
        <v>29</v>
      </c>
      <c r="C9">
        <v>23</v>
      </c>
      <c r="D9">
        <v>52021</v>
      </c>
      <c r="E9" t="s">
        <v>46</v>
      </c>
      <c r="F9" t="s">
        <v>158</v>
      </c>
      <c r="G9" t="s">
        <v>153</v>
      </c>
    </row>
    <row r="10" spans="1:9" x14ac:dyDescent="0.25">
      <c r="B10">
        <v>30</v>
      </c>
      <c r="C10">
        <v>24</v>
      </c>
      <c r="D10" s="58">
        <v>52022</v>
      </c>
      <c r="E10" s="58" t="s">
        <v>47</v>
      </c>
      <c r="F10" t="s">
        <v>13</v>
      </c>
      <c r="G10" t="s">
        <v>4</v>
      </c>
      <c r="H10" t="s">
        <v>67</v>
      </c>
      <c r="I10" t="s">
        <v>70</v>
      </c>
    </row>
    <row r="11" spans="1:9" x14ac:dyDescent="0.25">
      <c r="B11">
        <v>41</v>
      </c>
      <c r="C11">
        <v>25</v>
      </c>
      <c r="D11">
        <v>52024</v>
      </c>
      <c r="E11" t="s">
        <v>58</v>
      </c>
      <c r="F11" t="s">
        <v>158</v>
      </c>
      <c r="G11" t="s">
        <v>153</v>
      </c>
    </row>
    <row r="12" spans="1:9" x14ac:dyDescent="0.25">
      <c r="B12">
        <v>31</v>
      </c>
      <c r="C12">
        <v>26</v>
      </c>
      <c r="D12" s="58">
        <v>52025</v>
      </c>
      <c r="E12" s="58" t="s">
        <v>48</v>
      </c>
      <c r="F12" t="s">
        <v>13</v>
      </c>
      <c r="G12" t="s">
        <v>4</v>
      </c>
      <c r="H12" t="s">
        <v>67</v>
      </c>
      <c r="I12" t="s">
        <v>155</v>
      </c>
    </row>
    <row r="13" spans="1:9" x14ac:dyDescent="0.25">
      <c r="B13">
        <v>42</v>
      </c>
      <c r="C13">
        <v>104</v>
      </c>
      <c r="D13" s="58">
        <v>52026</v>
      </c>
      <c r="E13" s="58" t="s">
        <v>59</v>
      </c>
      <c r="F13" t="s">
        <v>13</v>
      </c>
      <c r="G13" t="s">
        <v>4</v>
      </c>
      <c r="H13" t="s">
        <v>67</v>
      </c>
      <c r="I13" t="s">
        <v>70</v>
      </c>
    </row>
    <row r="14" spans="1:9" x14ac:dyDescent="0.25">
      <c r="B14">
        <v>43</v>
      </c>
      <c r="C14">
        <v>105</v>
      </c>
      <c r="D14" s="58">
        <v>52027</v>
      </c>
      <c r="E14" s="58" t="s">
        <v>60</v>
      </c>
      <c r="F14" t="s">
        <v>13</v>
      </c>
      <c r="G14" t="s">
        <v>4</v>
      </c>
      <c r="H14" t="s">
        <v>67</v>
      </c>
      <c r="I14" t="s">
        <v>70</v>
      </c>
    </row>
    <row r="15" spans="1:9" x14ac:dyDescent="0.25">
      <c r="B15">
        <v>32</v>
      </c>
      <c r="C15">
        <v>28</v>
      </c>
      <c r="D15" s="58">
        <v>52102</v>
      </c>
      <c r="E15" s="58" t="s">
        <v>49</v>
      </c>
      <c r="F15" t="s">
        <v>13</v>
      </c>
      <c r="G15" t="s">
        <v>1</v>
      </c>
      <c r="H15" t="s">
        <v>67</v>
      </c>
      <c r="I15" t="s">
        <v>70</v>
      </c>
    </row>
    <row r="16" spans="1:9" x14ac:dyDescent="0.25">
      <c r="B16">
        <v>33</v>
      </c>
      <c r="C16">
        <v>29</v>
      </c>
      <c r="D16" s="58">
        <v>52103</v>
      </c>
      <c r="E16" s="58" t="s">
        <v>50</v>
      </c>
      <c r="F16" t="s">
        <v>13</v>
      </c>
      <c r="G16" t="s">
        <v>1</v>
      </c>
      <c r="H16" t="s">
        <v>156</v>
      </c>
      <c r="I16" t="s">
        <v>70</v>
      </c>
    </row>
    <row r="17" spans="1:9" x14ac:dyDescent="0.25">
      <c r="B17">
        <v>25</v>
      </c>
      <c r="D17">
        <v>52320</v>
      </c>
      <c r="E17" t="s">
        <v>40</v>
      </c>
      <c r="F17" t="s">
        <v>158</v>
      </c>
      <c r="G17" t="s">
        <v>153</v>
      </c>
    </row>
    <row r="18" spans="1:9" x14ac:dyDescent="0.25">
      <c r="A18" t="s">
        <v>18</v>
      </c>
      <c r="B18">
        <v>6</v>
      </c>
      <c r="C18">
        <v>30</v>
      </c>
      <c r="D18" s="58">
        <v>52501</v>
      </c>
      <c r="E18" s="58" t="s">
        <v>19</v>
      </c>
      <c r="F18" t="s">
        <v>13</v>
      </c>
      <c r="G18" t="s">
        <v>1</v>
      </c>
      <c r="H18" t="s">
        <v>67</v>
      </c>
    </row>
    <row r="19" spans="1:9" x14ac:dyDescent="0.25">
      <c r="B19">
        <v>7</v>
      </c>
      <c r="C19">
        <v>31</v>
      </c>
      <c r="D19" s="58">
        <v>52502</v>
      </c>
      <c r="E19" s="58" t="s">
        <v>20</v>
      </c>
      <c r="F19" t="s">
        <v>13</v>
      </c>
      <c r="G19" t="s">
        <v>4</v>
      </c>
      <c r="H19" t="s">
        <v>67</v>
      </c>
    </row>
    <row r="20" spans="1:9" x14ac:dyDescent="0.25">
      <c r="A20" t="s">
        <v>26</v>
      </c>
      <c r="B20">
        <v>13</v>
      </c>
      <c r="C20">
        <v>32</v>
      </c>
      <c r="D20" s="58">
        <v>52504</v>
      </c>
      <c r="E20" s="58" t="s">
        <v>27</v>
      </c>
      <c r="F20" t="s">
        <v>13</v>
      </c>
      <c r="G20" t="s">
        <v>4</v>
      </c>
      <c r="H20" t="s">
        <v>67</v>
      </c>
      <c r="I20" t="s">
        <v>70</v>
      </c>
    </row>
    <row r="21" spans="1:9" x14ac:dyDescent="0.25">
      <c r="A21" t="s">
        <v>41</v>
      </c>
      <c r="B21">
        <v>26</v>
      </c>
      <c r="C21">
        <v>33</v>
      </c>
      <c r="D21">
        <v>52521</v>
      </c>
      <c r="E21" t="s">
        <v>42</v>
      </c>
      <c r="F21" t="s">
        <v>158</v>
      </c>
      <c r="G21" t="s">
        <v>153</v>
      </c>
    </row>
    <row r="22" spans="1:9" x14ac:dyDescent="0.25">
      <c r="B22">
        <v>8</v>
      </c>
      <c r="C22">
        <v>35</v>
      </c>
      <c r="D22" s="58">
        <v>52548</v>
      </c>
      <c r="E22" s="58" t="s">
        <v>21</v>
      </c>
      <c r="F22" t="s">
        <v>13</v>
      </c>
      <c r="G22" t="s">
        <v>1</v>
      </c>
      <c r="H22" t="s">
        <v>67</v>
      </c>
    </row>
    <row r="23" spans="1:9" x14ac:dyDescent="0.25">
      <c r="B23">
        <v>9</v>
      </c>
      <c r="C23">
        <v>36</v>
      </c>
      <c r="D23" s="58">
        <v>52551</v>
      </c>
      <c r="E23" s="58" t="s">
        <v>22</v>
      </c>
      <c r="F23" t="s">
        <v>13</v>
      </c>
      <c r="G23" t="s">
        <v>4</v>
      </c>
      <c r="H23" t="s">
        <v>67</v>
      </c>
    </row>
    <row r="24" spans="1:9" x14ac:dyDescent="0.25">
      <c r="B24">
        <v>10</v>
      </c>
      <c r="C24">
        <v>37</v>
      </c>
      <c r="D24" s="58">
        <v>52552</v>
      </c>
      <c r="E24" s="58" t="s">
        <v>23</v>
      </c>
      <c r="F24" t="s">
        <v>13</v>
      </c>
      <c r="G24" t="s">
        <v>1</v>
      </c>
      <c r="H24" t="s">
        <v>67</v>
      </c>
    </row>
    <row r="25" spans="1:9" x14ac:dyDescent="0.25">
      <c r="B25">
        <v>11</v>
      </c>
      <c r="C25">
        <v>76</v>
      </c>
      <c r="D25" s="58">
        <v>52553</v>
      </c>
      <c r="E25" s="58" t="s">
        <v>24</v>
      </c>
      <c r="F25" t="s">
        <v>13</v>
      </c>
      <c r="G25" t="s">
        <v>4</v>
      </c>
      <c r="I25" t="s">
        <v>68</v>
      </c>
    </row>
    <row r="26" spans="1:9" x14ac:dyDescent="0.25">
      <c r="B26">
        <v>12</v>
      </c>
      <c r="C26">
        <v>77</v>
      </c>
      <c r="D26" s="58">
        <v>52554</v>
      </c>
      <c r="E26" s="58" t="s">
        <v>25</v>
      </c>
      <c r="F26" t="s">
        <v>13</v>
      </c>
      <c r="G26" t="s">
        <v>4</v>
      </c>
      <c r="I26" t="s">
        <v>69</v>
      </c>
    </row>
    <row r="27" spans="1:9" x14ac:dyDescent="0.25">
      <c r="B27">
        <v>14</v>
      </c>
      <c r="C27">
        <v>39</v>
      </c>
      <c r="D27" s="58">
        <v>52603</v>
      </c>
      <c r="E27" s="58" t="s">
        <v>28</v>
      </c>
      <c r="F27" t="s">
        <v>13</v>
      </c>
      <c r="G27" t="s">
        <v>1</v>
      </c>
      <c r="H27" t="s">
        <v>156</v>
      </c>
      <c r="I27" t="s">
        <v>166</v>
      </c>
    </row>
    <row r="28" spans="1:9" x14ac:dyDescent="0.25">
      <c r="B28">
        <v>15</v>
      </c>
      <c r="C28">
        <v>40</v>
      </c>
      <c r="D28" s="58">
        <v>52605</v>
      </c>
      <c r="E28" s="58" t="s">
        <v>29</v>
      </c>
      <c r="F28" t="s">
        <v>13</v>
      </c>
      <c r="G28" t="s">
        <v>1</v>
      </c>
      <c r="H28" t="s">
        <v>67</v>
      </c>
    </row>
    <row r="29" spans="1:9" x14ac:dyDescent="0.25">
      <c r="A29" t="s">
        <v>33</v>
      </c>
      <c r="B29">
        <v>19</v>
      </c>
      <c r="C29">
        <v>41</v>
      </c>
      <c r="D29" s="58">
        <v>52607</v>
      </c>
      <c r="E29" s="58" t="s">
        <v>34</v>
      </c>
      <c r="F29" t="s">
        <v>13</v>
      </c>
      <c r="G29" t="s">
        <v>4</v>
      </c>
      <c r="H29" t="s">
        <v>67</v>
      </c>
      <c r="I29" t="s">
        <v>70</v>
      </c>
    </row>
    <row r="30" spans="1:9" x14ac:dyDescent="0.25">
      <c r="B30">
        <v>18</v>
      </c>
      <c r="C30">
        <v>103</v>
      </c>
      <c r="D30" s="58">
        <v>52610</v>
      </c>
      <c r="E30" s="58" t="s">
        <v>32</v>
      </c>
      <c r="F30" t="s">
        <v>13</v>
      </c>
      <c r="G30" t="s">
        <v>4</v>
      </c>
      <c r="H30" t="s">
        <v>67</v>
      </c>
      <c r="I30" t="s">
        <v>72</v>
      </c>
    </row>
    <row r="31" spans="1:9" x14ac:dyDescent="0.25">
      <c r="B31">
        <v>20</v>
      </c>
      <c r="C31">
        <v>43</v>
      </c>
      <c r="D31" s="58">
        <v>52615</v>
      </c>
      <c r="E31" s="58" t="s">
        <v>35</v>
      </c>
      <c r="F31" t="s">
        <v>13</v>
      </c>
      <c r="G31" t="s">
        <v>1</v>
      </c>
      <c r="H31" t="s">
        <v>67</v>
      </c>
      <c r="I31" t="s">
        <v>151</v>
      </c>
    </row>
    <row r="32" spans="1:9" x14ac:dyDescent="0.25">
      <c r="B32">
        <v>16</v>
      </c>
      <c r="C32">
        <v>44</v>
      </c>
      <c r="D32" s="58">
        <v>52662</v>
      </c>
      <c r="E32" s="58" t="s">
        <v>30</v>
      </c>
      <c r="F32" t="s">
        <v>13</v>
      </c>
      <c r="G32" t="s">
        <v>1</v>
      </c>
      <c r="H32" t="s">
        <v>67</v>
      </c>
    </row>
    <row r="33" spans="2:9" x14ac:dyDescent="0.25">
      <c r="B33">
        <v>21</v>
      </c>
      <c r="C33">
        <v>45</v>
      </c>
      <c r="D33">
        <v>52663</v>
      </c>
      <c r="E33" t="s">
        <v>36</v>
      </c>
      <c r="F33" t="s">
        <v>158</v>
      </c>
      <c r="G33" t="s">
        <v>163</v>
      </c>
    </row>
    <row r="34" spans="2:9" x14ac:dyDescent="0.25">
      <c r="B34">
        <v>22</v>
      </c>
      <c r="C34">
        <v>46</v>
      </c>
      <c r="D34" s="58">
        <v>52668</v>
      </c>
      <c r="E34" s="58" t="s">
        <v>37</v>
      </c>
      <c r="F34" t="s">
        <v>13</v>
      </c>
      <c r="G34" t="s">
        <v>4</v>
      </c>
      <c r="H34" t="s">
        <v>67</v>
      </c>
      <c r="I34" t="s">
        <v>70</v>
      </c>
    </row>
    <row r="35" spans="2:9" x14ac:dyDescent="0.25">
      <c r="B35">
        <v>34</v>
      </c>
      <c r="C35">
        <v>47</v>
      </c>
      <c r="D35">
        <v>52701</v>
      </c>
      <c r="E35" t="s">
        <v>51</v>
      </c>
      <c r="F35" t="s">
        <v>158</v>
      </c>
      <c r="G35" t="s">
        <v>153</v>
      </c>
    </row>
    <row r="36" spans="2:9" x14ac:dyDescent="0.25">
      <c r="B36">
        <v>35</v>
      </c>
      <c r="C36">
        <v>48</v>
      </c>
      <c r="D36">
        <v>52702</v>
      </c>
      <c r="E36" t="s">
        <v>52</v>
      </c>
      <c r="F36" t="s">
        <v>158</v>
      </c>
      <c r="G36" t="s">
        <v>153</v>
      </c>
    </row>
    <row r="37" spans="2:9" x14ac:dyDescent="0.25">
      <c r="B37">
        <v>36</v>
      </c>
      <c r="C37">
        <v>49</v>
      </c>
      <c r="D37">
        <v>52703</v>
      </c>
      <c r="E37" t="s">
        <v>53</v>
      </c>
      <c r="F37" t="s">
        <v>158</v>
      </c>
      <c r="G37" t="s">
        <v>153</v>
      </c>
    </row>
    <row r="38" spans="2:9" x14ac:dyDescent="0.25">
      <c r="B38">
        <v>37</v>
      </c>
      <c r="C38">
        <v>50</v>
      </c>
      <c r="D38">
        <v>52704</v>
      </c>
      <c r="E38" t="s">
        <v>54</v>
      </c>
      <c r="F38" t="s">
        <v>158</v>
      </c>
      <c r="G38" t="s">
        <v>153</v>
      </c>
    </row>
    <row r="39" spans="2:9" x14ac:dyDescent="0.25">
      <c r="B39">
        <v>38</v>
      </c>
      <c r="C39">
        <v>51</v>
      </c>
      <c r="D39">
        <v>52705</v>
      </c>
      <c r="E39" t="s">
        <v>55</v>
      </c>
      <c r="F39" t="s">
        <v>158</v>
      </c>
      <c r="G39" t="s">
        <v>153</v>
      </c>
    </row>
    <row r="40" spans="2:9" x14ac:dyDescent="0.25">
      <c r="B40">
        <v>39</v>
      </c>
      <c r="C40">
        <v>52</v>
      </c>
      <c r="D40">
        <v>52706</v>
      </c>
      <c r="E40" t="s">
        <v>56</v>
      </c>
      <c r="F40" t="s">
        <v>158</v>
      </c>
      <c r="G40" t="s">
        <v>153</v>
      </c>
    </row>
    <row r="41" spans="2:9" x14ac:dyDescent="0.25">
      <c r="B41">
        <v>23</v>
      </c>
      <c r="C41">
        <v>55</v>
      </c>
      <c r="D41">
        <v>52811</v>
      </c>
      <c r="E41" t="s">
        <v>38</v>
      </c>
      <c r="F41" t="s">
        <v>158</v>
      </c>
      <c r="G41" t="s">
        <v>153</v>
      </c>
    </row>
    <row r="42" spans="2:9" x14ac:dyDescent="0.25">
      <c r="B42">
        <v>24</v>
      </c>
      <c r="C42">
        <v>56</v>
      </c>
      <c r="D42" s="58">
        <v>52812</v>
      </c>
      <c r="E42" s="58" t="s">
        <v>39</v>
      </c>
      <c r="F42" t="s">
        <v>13</v>
      </c>
      <c r="G42" t="s">
        <v>1</v>
      </c>
      <c r="H42" t="s">
        <v>67</v>
      </c>
    </row>
    <row r="43" spans="2:9" x14ac:dyDescent="0.25">
      <c r="B43">
        <v>17</v>
      </c>
      <c r="C43">
        <v>60</v>
      </c>
      <c r="D43" s="58">
        <v>53505</v>
      </c>
      <c r="E43" s="58" t="s">
        <v>31</v>
      </c>
      <c r="F43" t="s">
        <v>13</v>
      </c>
      <c r="G43" t="s">
        <v>1</v>
      </c>
      <c r="H43" t="s">
        <v>67</v>
      </c>
    </row>
    <row r="44" spans="2:9" x14ac:dyDescent="0.25">
      <c r="B44">
        <v>40</v>
      </c>
      <c r="C44">
        <v>107</v>
      </c>
      <c r="D44">
        <v>62309</v>
      </c>
      <c r="E44" t="s">
        <v>57</v>
      </c>
      <c r="F44" t="s">
        <v>158</v>
      </c>
      <c r="G44" t="s">
        <v>153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workbookViewId="0">
      <selection activeCell="C17" sqref="C17"/>
    </sheetView>
  </sheetViews>
  <sheetFormatPr baseColWidth="10" defaultColWidth="18" defaultRowHeight="15" x14ac:dyDescent="0.25"/>
  <cols>
    <col min="1" max="1" width="16.7109375" style="24" customWidth="1"/>
    <col min="2" max="2" width="10.5703125" style="34" customWidth="1"/>
    <col min="3" max="3" width="28.28515625" style="9" customWidth="1"/>
    <col min="4" max="5" width="18" style="9"/>
    <col min="6" max="6" width="30.85546875" style="9" customWidth="1"/>
    <col min="7" max="7" width="20.5703125" style="9" customWidth="1"/>
    <col min="8" max="16384" width="18" style="9"/>
  </cols>
  <sheetData>
    <row r="1" spans="1:9" ht="15.75" thickBot="1" x14ac:dyDescent="0.3">
      <c r="A1" s="5" t="s">
        <v>6</v>
      </c>
      <c r="B1" s="29"/>
      <c r="C1" s="6"/>
      <c r="D1" s="7"/>
      <c r="E1" s="7"/>
      <c r="F1" s="8"/>
    </row>
    <row r="2" spans="1:9" ht="15.75" thickBot="1" x14ac:dyDescent="0.3">
      <c r="A2" s="3" t="s">
        <v>7</v>
      </c>
      <c r="B2" s="30" t="s">
        <v>8</v>
      </c>
      <c r="C2" s="10" t="s">
        <v>9</v>
      </c>
      <c r="D2" s="11" t="s">
        <v>10</v>
      </c>
      <c r="E2" s="11" t="s">
        <v>0</v>
      </c>
      <c r="F2" s="12" t="s">
        <v>62</v>
      </c>
    </row>
    <row r="3" spans="1:9" ht="26.25" thickBot="1" x14ac:dyDescent="0.3">
      <c r="A3" s="2" t="s">
        <v>11</v>
      </c>
      <c r="B3" s="31">
        <v>50001</v>
      </c>
      <c r="C3" s="13" t="s">
        <v>12</v>
      </c>
      <c r="D3" s="14" t="s">
        <v>13</v>
      </c>
      <c r="E3" s="14" t="s">
        <v>1</v>
      </c>
      <c r="F3" s="15" t="s">
        <v>63</v>
      </c>
      <c r="G3" s="15" t="s">
        <v>64</v>
      </c>
      <c r="H3" s="15" t="s">
        <v>67</v>
      </c>
    </row>
    <row r="4" spans="1:9" ht="15.75" thickBot="1" x14ac:dyDescent="0.3">
      <c r="A4" s="2"/>
      <c r="B4" s="31">
        <v>51997</v>
      </c>
      <c r="C4" s="16" t="s">
        <v>14</v>
      </c>
      <c r="D4" s="17" t="s">
        <v>13</v>
      </c>
      <c r="E4" s="17" t="s">
        <v>2</v>
      </c>
      <c r="F4" s="18" t="s">
        <v>65</v>
      </c>
      <c r="G4" s="25" t="s">
        <v>66</v>
      </c>
      <c r="H4" s="15" t="s">
        <v>67</v>
      </c>
    </row>
    <row r="5" spans="1:9" ht="15.75" thickBot="1" x14ac:dyDescent="0.3">
      <c r="A5" s="4"/>
      <c r="B5" s="31">
        <v>51000</v>
      </c>
      <c r="C5" s="13" t="s">
        <v>15</v>
      </c>
      <c r="D5" s="14" t="s">
        <v>13</v>
      </c>
      <c r="E5" s="14" t="s">
        <v>1</v>
      </c>
      <c r="F5" s="15" t="s">
        <v>63</v>
      </c>
      <c r="H5" s="15" t="s">
        <v>67</v>
      </c>
    </row>
    <row r="6" spans="1:9" ht="15.75" thickBot="1" x14ac:dyDescent="0.3">
      <c r="A6" s="4"/>
      <c r="B6" s="31">
        <v>50997</v>
      </c>
      <c r="C6" s="16" t="s">
        <v>16</v>
      </c>
      <c r="D6" s="17" t="s">
        <v>13</v>
      </c>
      <c r="E6" s="17" t="s">
        <v>2</v>
      </c>
      <c r="F6" s="18" t="s">
        <v>65</v>
      </c>
      <c r="G6" s="25" t="s">
        <v>66</v>
      </c>
      <c r="H6" s="15" t="s">
        <v>67</v>
      </c>
    </row>
    <row r="7" spans="1:9" ht="15.75" thickBot="1" x14ac:dyDescent="0.3">
      <c r="A7" s="4"/>
      <c r="B7" s="31">
        <v>50012</v>
      </c>
      <c r="C7" s="13" t="s">
        <v>17</v>
      </c>
      <c r="D7" s="14" t="s">
        <v>13</v>
      </c>
      <c r="E7" s="14" t="s">
        <v>3</v>
      </c>
      <c r="F7" s="15" t="s">
        <v>65</v>
      </c>
      <c r="G7" s="15" t="s">
        <v>66</v>
      </c>
      <c r="H7" s="15" t="s">
        <v>67</v>
      </c>
    </row>
    <row r="8" spans="1:9" ht="15.75" thickBot="1" x14ac:dyDescent="0.3">
      <c r="A8" s="2" t="s">
        <v>18</v>
      </c>
      <c r="B8" s="31">
        <v>52501</v>
      </c>
      <c r="C8" s="16" t="s">
        <v>19</v>
      </c>
      <c r="D8" s="19" t="s">
        <v>13</v>
      </c>
      <c r="E8" s="7"/>
      <c r="F8" s="8" t="s">
        <v>63</v>
      </c>
      <c r="H8" s="15" t="s">
        <v>67</v>
      </c>
    </row>
    <row r="9" spans="1:9" ht="15.75" thickBot="1" x14ac:dyDescent="0.3">
      <c r="A9" s="1"/>
      <c r="B9" s="31">
        <v>52502</v>
      </c>
      <c r="C9" s="13" t="s">
        <v>20</v>
      </c>
      <c r="D9" s="20" t="s">
        <v>13</v>
      </c>
      <c r="E9" s="6"/>
      <c r="F9" s="21" t="s">
        <v>65</v>
      </c>
      <c r="H9" s="15" t="s">
        <v>67</v>
      </c>
    </row>
    <row r="10" spans="1:9" ht="15.75" thickBot="1" x14ac:dyDescent="0.3">
      <c r="A10" s="1"/>
      <c r="B10" s="31">
        <v>52548</v>
      </c>
      <c r="C10" s="16" t="s">
        <v>21</v>
      </c>
      <c r="D10" s="19" t="s">
        <v>13</v>
      </c>
      <c r="E10" s="7"/>
      <c r="F10" s="8" t="s">
        <v>63</v>
      </c>
      <c r="H10" s="15" t="s">
        <v>67</v>
      </c>
    </row>
    <row r="11" spans="1:9" ht="15.75" thickBot="1" x14ac:dyDescent="0.3">
      <c r="A11" s="1"/>
      <c r="B11" s="31">
        <v>52551</v>
      </c>
      <c r="C11" s="13" t="s">
        <v>22</v>
      </c>
      <c r="D11" s="20" t="s">
        <v>13</v>
      </c>
      <c r="E11" s="6"/>
      <c r="F11" s="21" t="s">
        <v>65</v>
      </c>
      <c r="H11" s="15" t="s">
        <v>67</v>
      </c>
    </row>
    <row r="12" spans="1:9" ht="15.75" thickBot="1" x14ac:dyDescent="0.3">
      <c r="A12" s="1"/>
      <c r="B12" s="31">
        <v>52552</v>
      </c>
      <c r="C12" s="16" t="s">
        <v>23</v>
      </c>
      <c r="D12" s="19" t="s">
        <v>13</v>
      </c>
      <c r="E12" s="7"/>
      <c r="F12" s="8" t="s">
        <v>63</v>
      </c>
      <c r="H12" s="15" t="s">
        <v>67</v>
      </c>
    </row>
    <row r="13" spans="1:9" ht="15.75" thickBot="1" x14ac:dyDescent="0.3">
      <c r="A13" s="1"/>
      <c r="B13" s="31">
        <v>52553</v>
      </c>
      <c r="C13" s="13" t="s">
        <v>24</v>
      </c>
      <c r="D13" s="20" t="s">
        <v>13</v>
      </c>
      <c r="E13" s="6"/>
      <c r="F13" s="21" t="s">
        <v>65</v>
      </c>
      <c r="I13" s="9" t="s">
        <v>68</v>
      </c>
    </row>
    <row r="14" spans="1:9" ht="15.75" thickBot="1" x14ac:dyDescent="0.3">
      <c r="A14" s="1"/>
      <c r="B14" s="31">
        <v>52554</v>
      </c>
      <c r="C14" s="16" t="s">
        <v>25</v>
      </c>
      <c r="D14" s="19" t="s">
        <v>13</v>
      </c>
      <c r="E14" s="7"/>
      <c r="F14" s="8" t="s">
        <v>65</v>
      </c>
      <c r="I14" s="9" t="s">
        <v>69</v>
      </c>
    </row>
    <row r="15" spans="1:9" ht="15.75" thickBot="1" x14ac:dyDescent="0.3">
      <c r="A15" s="2" t="s">
        <v>26</v>
      </c>
      <c r="B15" s="31">
        <v>52504</v>
      </c>
      <c r="C15" s="13" t="s">
        <v>27</v>
      </c>
      <c r="D15" s="20" t="s">
        <v>13</v>
      </c>
      <c r="E15" s="13" t="s">
        <v>4</v>
      </c>
      <c r="F15" s="22" t="s">
        <v>65</v>
      </c>
      <c r="H15" s="15" t="s">
        <v>67</v>
      </c>
      <c r="I15" s="9" t="s">
        <v>70</v>
      </c>
    </row>
    <row r="16" spans="1:9" ht="15.75" thickBot="1" x14ac:dyDescent="0.3">
      <c r="A16" s="1"/>
      <c r="B16" s="31">
        <v>52603</v>
      </c>
      <c r="C16" s="16" t="s">
        <v>28</v>
      </c>
      <c r="D16" s="19" t="s">
        <v>13</v>
      </c>
      <c r="E16" s="7"/>
      <c r="F16" s="8" t="s">
        <v>63</v>
      </c>
      <c r="I16" s="9" t="s">
        <v>71</v>
      </c>
    </row>
    <row r="17" spans="1:9" ht="15.75" thickBot="1" x14ac:dyDescent="0.3">
      <c r="A17" s="1"/>
      <c r="B17" s="31">
        <v>52605</v>
      </c>
      <c r="C17" s="13" t="s">
        <v>29</v>
      </c>
      <c r="D17" s="20" t="s">
        <v>13</v>
      </c>
      <c r="E17" s="6"/>
      <c r="F17" s="21" t="s">
        <v>63</v>
      </c>
      <c r="H17" s="9" t="s">
        <v>67</v>
      </c>
    </row>
    <row r="18" spans="1:9" ht="15.75" thickBot="1" x14ac:dyDescent="0.3">
      <c r="A18" s="1"/>
      <c r="B18" s="31">
        <v>52662</v>
      </c>
      <c r="C18" s="16" t="s">
        <v>30</v>
      </c>
      <c r="D18" s="19" t="s">
        <v>13</v>
      </c>
      <c r="E18" s="7"/>
      <c r="F18" s="8" t="s">
        <v>63</v>
      </c>
      <c r="H18" s="9" t="s">
        <v>67</v>
      </c>
    </row>
    <row r="19" spans="1:9" ht="15.75" thickBot="1" x14ac:dyDescent="0.3">
      <c r="A19" s="1"/>
      <c r="B19" s="31">
        <v>53505</v>
      </c>
      <c r="C19" s="13" t="s">
        <v>31</v>
      </c>
      <c r="D19" s="20" t="s">
        <v>13</v>
      </c>
      <c r="E19" s="6"/>
      <c r="F19" s="21" t="s">
        <v>63</v>
      </c>
      <c r="H19" s="9" t="s">
        <v>67</v>
      </c>
    </row>
    <row r="20" spans="1:9" ht="15.75" thickBot="1" x14ac:dyDescent="0.3">
      <c r="A20" s="1"/>
      <c r="B20" s="31">
        <v>52610</v>
      </c>
      <c r="C20" s="16" t="s">
        <v>32</v>
      </c>
      <c r="D20" s="19" t="s">
        <v>13</v>
      </c>
      <c r="E20" s="16" t="s">
        <v>4</v>
      </c>
      <c r="F20" s="23" t="s">
        <v>65</v>
      </c>
      <c r="H20" s="26" t="s">
        <v>67</v>
      </c>
      <c r="I20" s="26" t="s">
        <v>72</v>
      </c>
    </row>
    <row r="21" spans="1:9" ht="15.75" thickBot="1" x14ac:dyDescent="0.3">
      <c r="A21" s="2" t="s">
        <v>33</v>
      </c>
      <c r="B21" s="31">
        <v>52607</v>
      </c>
      <c r="C21" s="13" t="s">
        <v>34</v>
      </c>
      <c r="D21" s="20" t="s">
        <v>13</v>
      </c>
      <c r="E21" s="6"/>
      <c r="F21" s="21" t="s">
        <v>65</v>
      </c>
      <c r="H21" s="9" t="s">
        <v>67</v>
      </c>
      <c r="I21" s="9" t="s">
        <v>70</v>
      </c>
    </row>
    <row r="22" spans="1:9" ht="15.75" thickBot="1" x14ac:dyDescent="0.3">
      <c r="A22" s="2"/>
      <c r="B22" s="31">
        <v>52615</v>
      </c>
      <c r="C22" s="16" t="s">
        <v>35</v>
      </c>
      <c r="D22" s="19" t="s">
        <v>13</v>
      </c>
      <c r="E22" s="16" t="s">
        <v>5</v>
      </c>
      <c r="F22" s="23" t="s">
        <v>63</v>
      </c>
      <c r="H22" s="26" t="s">
        <v>67</v>
      </c>
      <c r="I22" s="26" t="s">
        <v>151</v>
      </c>
    </row>
    <row r="23" spans="1:9" ht="15.75" thickBot="1" x14ac:dyDescent="0.3">
      <c r="A23" s="2"/>
      <c r="B23" s="32">
        <v>52663</v>
      </c>
      <c r="C23" s="13" t="s">
        <v>36</v>
      </c>
      <c r="D23" s="6"/>
      <c r="E23" s="6"/>
      <c r="F23" s="21" t="s">
        <v>152</v>
      </c>
    </row>
    <row r="24" spans="1:9" ht="15.75" thickBot="1" x14ac:dyDescent="0.3">
      <c r="A24" s="2"/>
      <c r="B24" s="32">
        <v>52668</v>
      </c>
      <c r="C24" s="16" t="s">
        <v>37</v>
      </c>
      <c r="D24" s="19" t="s">
        <v>13</v>
      </c>
      <c r="E24" s="7"/>
      <c r="F24" s="8" t="s">
        <v>65</v>
      </c>
      <c r="H24" s="26" t="s">
        <v>67</v>
      </c>
      <c r="I24" s="26" t="s">
        <v>70</v>
      </c>
    </row>
    <row r="25" spans="1:9" ht="15.75" thickBot="1" x14ac:dyDescent="0.3">
      <c r="A25" s="2"/>
      <c r="B25" s="32">
        <v>52811</v>
      </c>
      <c r="C25" s="13" t="s">
        <v>38</v>
      </c>
      <c r="D25" s="6"/>
      <c r="E25" s="6"/>
      <c r="F25" s="21"/>
    </row>
    <row r="26" spans="1:9" ht="15.75" thickBot="1" x14ac:dyDescent="0.3">
      <c r="A26" s="2"/>
      <c r="B26" s="31">
        <v>52812</v>
      </c>
      <c r="C26" s="16" t="s">
        <v>39</v>
      </c>
      <c r="D26" s="19" t="s">
        <v>13</v>
      </c>
      <c r="E26" s="16" t="s">
        <v>5</v>
      </c>
      <c r="F26" s="23" t="s">
        <v>63</v>
      </c>
      <c r="H26" s="26" t="s">
        <v>67</v>
      </c>
    </row>
    <row r="27" spans="1:9" ht="15.75" thickBot="1" x14ac:dyDescent="0.3">
      <c r="A27" s="2"/>
      <c r="B27" s="32">
        <v>52320</v>
      </c>
      <c r="C27" s="13" t="s">
        <v>40</v>
      </c>
      <c r="D27" s="6"/>
      <c r="E27" s="6"/>
      <c r="F27" s="21" t="s">
        <v>153</v>
      </c>
    </row>
    <row r="28" spans="1:9" ht="15.75" thickBot="1" x14ac:dyDescent="0.3">
      <c r="A28" s="2" t="s">
        <v>41</v>
      </c>
      <c r="B28" s="32">
        <v>52521</v>
      </c>
      <c r="C28" s="16" t="s">
        <v>42</v>
      </c>
      <c r="D28" s="7"/>
      <c r="E28" s="7"/>
      <c r="F28" s="8" t="s">
        <v>153</v>
      </c>
    </row>
    <row r="29" spans="1:9" ht="15.75" thickBot="1" x14ac:dyDescent="0.3">
      <c r="A29" s="2" t="s">
        <v>43</v>
      </c>
      <c r="B29" s="32">
        <v>52017</v>
      </c>
      <c r="C29" s="13" t="s">
        <v>44</v>
      </c>
      <c r="D29" s="20" t="s">
        <v>13</v>
      </c>
      <c r="E29" s="6"/>
      <c r="F29" s="21" t="s">
        <v>63</v>
      </c>
      <c r="H29" s="9" t="s">
        <v>67</v>
      </c>
      <c r="I29" s="9" t="s">
        <v>154</v>
      </c>
    </row>
    <row r="30" spans="1:9" ht="15.75" thickBot="1" x14ac:dyDescent="0.3">
      <c r="A30" s="2"/>
      <c r="B30" s="32">
        <v>52019</v>
      </c>
      <c r="C30" s="16" t="s">
        <v>45</v>
      </c>
      <c r="D30" s="19" t="s">
        <v>13</v>
      </c>
      <c r="E30" s="7"/>
      <c r="F30" s="8" t="s">
        <v>63</v>
      </c>
      <c r="H30" s="9" t="s">
        <v>67</v>
      </c>
      <c r="I30" s="9" t="s">
        <v>154</v>
      </c>
    </row>
    <row r="31" spans="1:9" ht="15.75" thickBot="1" x14ac:dyDescent="0.3">
      <c r="A31" s="2"/>
      <c r="B31" s="32">
        <v>52021</v>
      </c>
      <c r="C31" s="13" t="s">
        <v>46</v>
      </c>
      <c r="D31" s="6"/>
      <c r="E31" s="6"/>
      <c r="F31" s="21" t="s">
        <v>153</v>
      </c>
    </row>
    <row r="32" spans="1:9" ht="15.75" thickBot="1" x14ac:dyDescent="0.3">
      <c r="A32" s="2"/>
      <c r="B32" s="32">
        <v>52022</v>
      </c>
      <c r="C32" s="16" t="s">
        <v>47</v>
      </c>
      <c r="D32" s="19" t="s">
        <v>13</v>
      </c>
      <c r="E32" s="16" t="s">
        <v>2</v>
      </c>
      <c r="F32" s="23" t="s">
        <v>65</v>
      </c>
      <c r="H32" s="26" t="s">
        <v>67</v>
      </c>
      <c r="I32" s="26" t="s">
        <v>70</v>
      </c>
    </row>
    <row r="33" spans="1:9" ht="15.75" thickBot="1" x14ac:dyDescent="0.3">
      <c r="A33" s="2"/>
      <c r="B33" s="32">
        <v>52025</v>
      </c>
      <c r="C33" s="13" t="s">
        <v>48</v>
      </c>
      <c r="D33" s="20" t="s">
        <v>13</v>
      </c>
      <c r="E33" s="6"/>
      <c r="F33" s="21" t="s">
        <v>65</v>
      </c>
      <c r="H33" s="9" t="s">
        <v>67</v>
      </c>
      <c r="I33" s="9" t="s">
        <v>155</v>
      </c>
    </row>
    <row r="34" spans="1:9" ht="15.75" thickBot="1" x14ac:dyDescent="0.3">
      <c r="A34" s="2"/>
      <c r="B34" s="32">
        <v>52102</v>
      </c>
      <c r="C34" s="16" t="s">
        <v>49</v>
      </c>
      <c r="D34" s="19" t="s">
        <v>13</v>
      </c>
      <c r="E34" s="7"/>
      <c r="F34" s="8" t="s">
        <v>63</v>
      </c>
      <c r="H34" s="9" t="s">
        <v>67</v>
      </c>
      <c r="I34" s="9" t="s">
        <v>70</v>
      </c>
    </row>
    <row r="35" spans="1:9" ht="15.75" thickBot="1" x14ac:dyDescent="0.3">
      <c r="A35" s="2"/>
      <c r="B35" s="32">
        <v>52103</v>
      </c>
      <c r="C35" s="13" t="s">
        <v>50</v>
      </c>
      <c r="D35" s="20" t="s">
        <v>13</v>
      </c>
      <c r="E35" s="6"/>
      <c r="F35" s="21" t="s">
        <v>63</v>
      </c>
      <c r="H35" s="9" t="s">
        <v>156</v>
      </c>
      <c r="I35" s="9" t="s">
        <v>70</v>
      </c>
    </row>
    <row r="36" spans="1:9" ht="15.75" thickBot="1" x14ac:dyDescent="0.3">
      <c r="A36" s="2"/>
      <c r="B36" s="32">
        <v>52701</v>
      </c>
      <c r="C36" s="16" t="s">
        <v>51</v>
      </c>
      <c r="D36" s="7"/>
      <c r="E36" s="7"/>
      <c r="F36" s="8" t="s">
        <v>153</v>
      </c>
    </row>
    <row r="37" spans="1:9" ht="15.75" thickBot="1" x14ac:dyDescent="0.3">
      <c r="A37" s="2"/>
      <c r="B37" s="32">
        <v>52702</v>
      </c>
      <c r="C37" s="13" t="s">
        <v>52</v>
      </c>
      <c r="D37" s="6"/>
      <c r="E37" s="6"/>
      <c r="F37" s="8" t="s">
        <v>153</v>
      </c>
    </row>
    <row r="38" spans="1:9" ht="15.75" thickBot="1" x14ac:dyDescent="0.3">
      <c r="A38" s="2"/>
      <c r="B38" s="32">
        <v>52703</v>
      </c>
      <c r="C38" s="16" t="s">
        <v>53</v>
      </c>
      <c r="D38" s="7"/>
      <c r="E38" s="7"/>
      <c r="F38" s="8" t="s">
        <v>153</v>
      </c>
    </row>
    <row r="39" spans="1:9" ht="15.75" thickBot="1" x14ac:dyDescent="0.3">
      <c r="A39" s="2"/>
      <c r="B39" s="32">
        <v>52704</v>
      </c>
      <c r="C39" s="13" t="s">
        <v>54</v>
      </c>
      <c r="D39" s="6"/>
      <c r="E39" s="6"/>
      <c r="F39" s="8" t="s">
        <v>153</v>
      </c>
    </row>
    <row r="40" spans="1:9" ht="15.75" thickBot="1" x14ac:dyDescent="0.3">
      <c r="A40" s="2"/>
      <c r="B40" s="32">
        <v>52705</v>
      </c>
      <c r="C40" s="16" t="s">
        <v>55</v>
      </c>
      <c r="D40" s="7"/>
      <c r="E40" s="7"/>
      <c r="F40" s="8" t="s">
        <v>153</v>
      </c>
    </row>
    <row r="41" spans="1:9" ht="15.75" thickBot="1" x14ac:dyDescent="0.3">
      <c r="A41" s="2"/>
      <c r="B41" s="32">
        <v>52706</v>
      </c>
      <c r="C41" s="13" t="s">
        <v>56</v>
      </c>
      <c r="D41" s="6"/>
      <c r="E41" s="6"/>
      <c r="F41" s="8" t="s">
        <v>153</v>
      </c>
    </row>
    <row r="42" spans="1:9" ht="15.75" thickBot="1" x14ac:dyDescent="0.3">
      <c r="A42" s="2"/>
      <c r="B42" s="32">
        <v>62309</v>
      </c>
      <c r="C42" s="16" t="s">
        <v>57</v>
      </c>
      <c r="D42" s="7"/>
      <c r="E42" s="7"/>
      <c r="F42" s="8" t="s">
        <v>153</v>
      </c>
    </row>
    <row r="43" spans="1:9" ht="15.75" thickBot="1" x14ac:dyDescent="0.3">
      <c r="A43" s="2"/>
      <c r="B43" s="32">
        <v>52024</v>
      </c>
      <c r="C43" s="13" t="s">
        <v>58</v>
      </c>
      <c r="D43" s="6"/>
      <c r="E43" s="6"/>
      <c r="F43" s="8" t="s">
        <v>153</v>
      </c>
    </row>
    <row r="44" spans="1:9" ht="15.75" thickBot="1" x14ac:dyDescent="0.3">
      <c r="A44" s="2"/>
      <c r="B44" s="32">
        <v>52026</v>
      </c>
      <c r="C44" s="16" t="s">
        <v>59</v>
      </c>
      <c r="D44" s="19" t="s">
        <v>13</v>
      </c>
      <c r="E44" s="16" t="s">
        <v>2</v>
      </c>
      <c r="F44" s="23" t="s">
        <v>65</v>
      </c>
      <c r="H44" s="26" t="s">
        <v>67</v>
      </c>
      <c r="I44" s="26" t="s">
        <v>70</v>
      </c>
    </row>
    <row r="45" spans="1:9" ht="15.75" thickBot="1" x14ac:dyDescent="0.3">
      <c r="A45" s="2"/>
      <c r="B45" s="32">
        <v>52027</v>
      </c>
      <c r="C45" s="13" t="s">
        <v>60</v>
      </c>
      <c r="D45" s="20" t="s">
        <v>13</v>
      </c>
      <c r="E45" s="13" t="s">
        <v>2</v>
      </c>
      <c r="F45" s="22" t="s">
        <v>65</v>
      </c>
      <c r="H45" s="22" t="s">
        <v>67</v>
      </c>
      <c r="I45" s="22" t="s">
        <v>70</v>
      </c>
    </row>
    <row r="46" spans="1:9" ht="15.75" thickBot="1" x14ac:dyDescent="0.3">
      <c r="A46" s="4"/>
      <c r="B46" s="33"/>
      <c r="C46" s="10" t="s">
        <v>61</v>
      </c>
      <c r="D46" s="7"/>
      <c r="E46" s="7"/>
      <c r="F46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A171-A052-43FB-B714-2B7458307AA5}">
  <dimension ref="A1:C109"/>
  <sheetViews>
    <sheetView workbookViewId="0">
      <selection activeCell="C47" sqref="C47"/>
    </sheetView>
  </sheetViews>
  <sheetFormatPr baseColWidth="10" defaultRowHeight="15" x14ac:dyDescent="0.25"/>
  <cols>
    <col min="1" max="2" width="11.42578125" style="27"/>
    <col min="3" max="3" width="35.28515625" style="27" customWidth="1"/>
  </cols>
  <sheetData>
    <row r="1" spans="1:3" x14ac:dyDescent="0.25">
      <c r="A1" s="27" t="s">
        <v>73</v>
      </c>
      <c r="B1" s="27" t="s">
        <v>74</v>
      </c>
      <c r="C1" s="27" t="s">
        <v>75</v>
      </c>
    </row>
    <row r="2" spans="1:3" x14ac:dyDescent="0.25">
      <c r="A2" s="27">
        <v>0</v>
      </c>
      <c r="B2" s="27">
        <v>0</v>
      </c>
      <c r="C2" s="27" t="s">
        <v>76</v>
      </c>
    </row>
    <row r="3" spans="1:3" x14ac:dyDescent="0.25">
      <c r="A3" s="27">
        <v>1</v>
      </c>
      <c r="B3" s="27">
        <v>50001</v>
      </c>
      <c r="C3" s="27" t="s">
        <v>77</v>
      </c>
    </row>
    <row r="4" spans="1:3" x14ac:dyDescent="0.25">
      <c r="A4" s="27">
        <v>2</v>
      </c>
      <c r="B4" s="27">
        <v>50007</v>
      </c>
      <c r="C4" s="27" t="s">
        <v>78</v>
      </c>
    </row>
    <row r="5" spans="1:3" x14ac:dyDescent="0.25">
      <c r="A5" s="27">
        <v>3</v>
      </c>
      <c r="B5" s="27">
        <v>50009</v>
      </c>
      <c r="C5" s="27" t="s">
        <v>79</v>
      </c>
    </row>
    <row r="6" spans="1:3" x14ac:dyDescent="0.25">
      <c r="A6" s="27">
        <v>4</v>
      </c>
      <c r="B6" s="27">
        <v>50011</v>
      </c>
      <c r="C6" s="28" t="s">
        <v>80</v>
      </c>
    </row>
    <row r="7" spans="1:3" x14ac:dyDescent="0.25">
      <c r="A7" s="27">
        <v>102</v>
      </c>
      <c r="B7" s="27">
        <v>50012</v>
      </c>
      <c r="C7" s="27" t="s">
        <v>147</v>
      </c>
    </row>
    <row r="8" spans="1:3" x14ac:dyDescent="0.25">
      <c r="A8" s="27">
        <v>5</v>
      </c>
      <c r="B8" s="27">
        <v>50997</v>
      </c>
      <c r="C8" s="27" t="s">
        <v>81</v>
      </c>
    </row>
    <row r="9" spans="1:3" x14ac:dyDescent="0.25">
      <c r="A9" s="27">
        <v>75</v>
      </c>
      <c r="B9" s="27">
        <v>50998</v>
      </c>
      <c r="C9" s="27" t="s">
        <v>124</v>
      </c>
    </row>
    <row r="10" spans="1:3" x14ac:dyDescent="0.25">
      <c r="A10" s="27">
        <v>6</v>
      </c>
      <c r="B10" s="27">
        <v>51000</v>
      </c>
      <c r="C10" s="27" t="s">
        <v>15</v>
      </c>
    </row>
    <row r="11" spans="1:3" x14ac:dyDescent="0.25">
      <c r="A11" s="27">
        <v>7</v>
      </c>
      <c r="B11" s="27">
        <v>51001</v>
      </c>
      <c r="C11" s="27" t="s">
        <v>82</v>
      </c>
    </row>
    <row r="12" spans="1:3" x14ac:dyDescent="0.25">
      <c r="A12" s="27">
        <v>8</v>
      </c>
      <c r="B12" s="27">
        <v>51002</v>
      </c>
      <c r="C12" s="27" t="s">
        <v>83</v>
      </c>
    </row>
    <row r="13" spans="1:3" x14ac:dyDescent="0.25">
      <c r="A13" s="27">
        <v>9</v>
      </c>
      <c r="B13" s="27">
        <v>51003</v>
      </c>
      <c r="C13" s="27" t="s">
        <v>84</v>
      </c>
    </row>
    <row r="14" spans="1:3" x14ac:dyDescent="0.25">
      <c r="A14" s="27">
        <v>10</v>
      </c>
      <c r="B14" s="27">
        <v>51007</v>
      </c>
      <c r="C14" s="27" t="s">
        <v>85</v>
      </c>
    </row>
    <row r="15" spans="1:3" x14ac:dyDescent="0.25">
      <c r="A15" s="27">
        <v>11</v>
      </c>
      <c r="B15" s="27">
        <v>51011</v>
      </c>
      <c r="C15" s="27" t="s">
        <v>86</v>
      </c>
    </row>
    <row r="16" spans="1:3" x14ac:dyDescent="0.25">
      <c r="A16" s="27">
        <v>12</v>
      </c>
      <c r="B16" s="27">
        <v>51012</v>
      </c>
      <c r="C16" s="27" t="s">
        <v>87</v>
      </c>
    </row>
    <row r="17" spans="1:3" x14ac:dyDescent="0.25">
      <c r="A17" s="27">
        <v>13</v>
      </c>
      <c r="B17" s="27">
        <v>51013</v>
      </c>
      <c r="C17" s="27" t="s">
        <v>88</v>
      </c>
    </row>
    <row r="18" spans="1:3" x14ac:dyDescent="0.25">
      <c r="A18" s="27">
        <v>106</v>
      </c>
      <c r="B18" s="27">
        <v>51015</v>
      </c>
      <c r="C18" s="27" t="s">
        <v>15</v>
      </c>
    </row>
    <row r="19" spans="1:3" x14ac:dyDescent="0.25">
      <c r="A19" s="27">
        <v>14</v>
      </c>
      <c r="B19" s="27">
        <v>51990</v>
      </c>
      <c r="C19" s="27" t="s">
        <v>89</v>
      </c>
    </row>
    <row r="20" spans="1:3" x14ac:dyDescent="0.25">
      <c r="A20" s="27">
        <v>100</v>
      </c>
      <c r="B20" s="27">
        <v>51992</v>
      </c>
      <c r="C20" s="27" t="s">
        <v>145</v>
      </c>
    </row>
    <row r="21" spans="1:3" x14ac:dyDescent="0.25">
      <c r="A21" s="27">
        <v>15</v>
      </c>
      <c r="B21" s="27">
        <v>51994</v>
      </c>
      <c r="C21" s="27" t="s">
        <v>90</v>
      </c>
    </row>
    <row r="22" spans="1:3" x14ac:dyDescent="0.25">
      <c r="A22" s="27">
        <v>16</v>
      </c>
      <c r="B22" s="27">
        <v>51996</v>
      </c>
      <c r="C22" s="27" t="s">
        <v>91</v>
      </c>
    </row>
    <row r="23" spans="1:3" x14ac:dyDescent="0.25">
      <c r="A23" s="27">
        <v>17</v>
      </c>
      <c r="B23" s="27">
        <v>51997</v>
      </c>
      <c r="C23" s="27" t="s">
        <v>92</v>
      </c>
    </row>
    <row r="24" spans="1:3" x14ac:dyDescent="0.25">
      <c r="A24" s="27">
        <v>18</v>
      </c>
      <c r="B24" s="27">
        <v>51998</v>
      </c>
      <c r="C24" s="27" t="s">
        <v>93</v>
      </c>
    </row>
    <row r="25" spans="1:3" x14ac:dyDescent="0.25">
      <c r="A25" s="27">
        <v>19</v>
      </c>
      <c r="B25" s="27">
        <v>52003</v>
      </c>
      <c r="C25" s="27" t="s">
        <v>94</v>
      </c>
    </row>
    <row r="26" spans="1:3" x14ac:dyDescent="0.25">
      <c r="A26" s="27">
        <v>20</v>
      </c>
      <c r="B26" s="27">
        <v>52017</v>
      </c>
      <c r="C26" s="27" t="s">
        <v>44</v>
      </c>
    </row>
    <row r="27" spans="1:3" x14ac:dyDescent="0.25">
      <c r="A27" s="27">
        <v>21</v>
      </c>
      <c r="B27" s="27">
        <v>52018</v>
      </c>
      <c r="C27" s="27" t="s">
        <v>95</v>
      </c>
    </row>
    <row r="28" spans="1:3" x14ac:dyDescent="0.25">
      <c r="A28" s="27">
        <v>22</v>
      </c>
      <c r="B28" s="27">
        <v>52019</v>
      </c>
      <c r="C28" s="27" t="s">
        <v>45</v>
      </c>
    </row>
    <row r="29" spans="1:3" x14ac:dyDescent="0.25">
      <c r="A29" s="27">
        <v>23</v>
      </c>
      <c r="B29" s="27">
        <v>52021</v>
      </c>
      <c r="C29" s="27" t="s">
        <v>46</v>
      </c>
    </row>
    <row r="30" spans="1:3" x14ac:dyDescent="0.25">
      <c r="A30" s="27">
        <v>24</v>
      </c>
      <c r="B30" s="27">
        <v>52022</v>
      </c>
      <c r="C30" s="27" t="s">
        <v>47</v>
      </c>
    </row>
    <row r="31" spans="1:3" x14ac:dyDescent="0.25">
      <c r="A31" s="27">
        <v>25</v>
      </c>
      <c r="B31" s="27">
        <v>52024</v>
      </c>
      <c r="C31" s="27" t="s">
        <v>58</v>
      </c>
    </row>
    <row r="32" spans="1:3" x14ac:dyDescent="0.25">
      <c r="A32" s="27">
        <v>26</v>
      </c>
      <c r="B32" s="27">
        <v>52025</v>
      </c>
      <c r="C32" s="27" t="s">
        <v>96</v>
      </c>
    </row>
    <row r="33" spans="1:3" x14ac:dyDescent="0.25">
      <c r="A33" s="27">
        <v>104</v>
      </c>
      <c r="B33" s="27">
        <v>52026</v>
      </c>
      <c r="C33" s="27" t="s">
        <v>149</v>
      </c>
    </row>
    <row r="34" spans="1:3" x14ac:dyDescent="0.25">
      <c r="A34" s="27">
        <v>105</v>
      </c>
      <c r="B34" s="27">
        <v>52027</v>
      </c>
      <c r="C34" s="27" t="s">
        <v>150</v>
      </c>
    </row>
    <row r="35" spans="1:3" x14ac:dyDescent="0.25">
      <c r="A35" s="27">
        <v>27</v>
      </c>
      <c r="B35" s="27">
        <v>52101</v>
      </c>
      <c r="C35" s="27" t="s">
        <v>97</v>
      </c>
    </row>
    <row r="36" spans="1:3" x14ac:dyDescent="0.25">
      <c r="A36" s="27">
        <v>28</v>
      </c>
      <c r="B36" s="27">
        <v>52102</v>
      </c>
      <c r="C36" s="27" t="s">
        <v>49</v>
      </c>
    </row>
    <row r="37" spans="1:3" x14ac:dyDescent="0.25">
      <c r="A37" s="27">
        <v>29</v>
      </c>
      <c r="B37" s="27">
        <v>52103</v>
      </c>
      <c r="C37" s="27" t="s">
        <v>50</v>
      </c>
    </row>
    <row r="38" spans="1:3" x14ac:dyDescent="0.25">
      <c r="A38" s="27">
        <v>30</v>
      </c>
      <c r="B38" s="27">
        <v>52501</v>
      </c>
      <c r="C38" s="27" t="s">
        <v>19</v>
      </c>
    </row>
    <row r="39" spans="1:3" x14ac:dyDescent="0.25">
      <c r="A39" s="27">
        <v>31</v>
      </c>
      <c r="B39" s="27">
        <v>52502</v>
      </c>
      <c r="C39" s="27" t="s">
        <v>20</v>
      </c>
    </row>
    <row r="40" spans="1:3" x14ac:dyDescent="0.25">
      <c r="A40" s="27">
        <v>32</v>
      </c>
      <c r="B40" s="27">
        <v>52504</v>
      </c>
      <c r="C40" s="27" t="s">
        <v>27</v>
      </c>
    </row>
    <row r="41" spans="1:3" x14ac:dyDescent="0.25">
      <c r="A41" s="27">
        <v>33</v>
      </c>
      <c r="B41" s="27">
        <v>52521</v>
      </c>
      <c r="C41" s="27" t="s">
        <v>42</v>
      </c>
    </row>
    <row r="42" spans="1:3" x14ac:dyDescent="0.25">
      <c r="A42" s="27">
        <v>34</v>
      </c>
      <c r="B42" s="27">
        <v>52522</v>
      </c>
      <c r="C42" s="27" t="s">
        <v>98</v>
      </c>
    </row>
    <row r="43" spans="1:3" x14ac:dyDescent="0.25">
      <c r="A43" s="27">
        <v>35</v>
      </c>
      <c r="B43" s="27">
        <v>52548</v>
      </c>
      <c r="C43" s="27" t="s">
        <v>21</v>
      </c>
    </row>
    <row r="44" spans="1:3" x14ac:dyDescent="0.25">
      <c r="A44" s="27">
        <v>36</v>
      </c>
      <c r="B44" s="27">
        <v>52551</v>
      </c>
      <c r="C44" s="27" t="s">
        <v>22</v>
      </c>
    </row>
    <row r="45" spans="1:3" x14ac:dyDescent="0.25">
      <c r="A45" s="27">
        <v>37</v>
      </c>
      <c r="B45" s="27">
        <v>52552</v>
      </c>
      <c r="C45" s="27" t="s">
        <v>23</v>
      </c>
    </row>
    <row r="46" spans="1:3" x14ac:dyDescent="0.25">
      <c r="A46" s="27">
        <v>76</v>
      </c>
      <c r="B46" s="27">
        <v>52553</v>
      </c>
      <c r="C46" s="27" t="s">
        <v>24</v>
      </c>
    </row>
    <row r="47" spans="1:3" x14ac:dyDescent="0.25">
      <c r="A47" s="27">
        <v>77</v>
      </c>
      <c r="B47" s="27">
        <v>52554</v>
      </c>
      <c r="C47" s="27" t="s">
        <v>25</v>
      </c>
    </row>
    <row r="48" spans="1:3" x14ac:dyDescent="0.25">
      <c r="A48" s="27">
        <v>38</v>
      </c>
      <c r="B48" s="27">
        <v>52601</v>
      </c>
      <c r="C48" s="27" t="s">
        <v>99</v>
      </c>
    </row>
    <row r="49" spans="1:3" x14ac:dyDescent="0.25">
      <c r="A49" s="27">
        <v>39</v>
      </c>
      <c r="B49" s="27">
        <v>52603</v>
      </c>
      <c r="C49" s="27" t="s">
        <v>28</v>
      </c>
    </row>
    <row r="50" spans="1:3" x14ac:dyDescent="0.25">
      <c r="A50" s="27">
        <v>40</v>
      </c>
      <c r="B50" s="27">
        <v>52605</v>
      </c>
      <c r="C50" s="27" t="s">
        <v>29</v>
      </c>
    </row>
    <row r="51" spans="1:3" x14ac:dyDescent="0.25">
      <c r="A51" s="27">
        <v>41</v>
      </c>
      <c r="B51" s="27">
        <v>52607</v>
      </c>
      <c r="C51" s="27" t="s">
        <v>34</v>
      </c>
    </row>
    <row r="52" spans="1:3" x14ac:dyDescent="0.25">
      <c r="A52" s="27">
        <v>74</v>
      </c>
      <c r="B52" s="27">
        <v>52608</v>
      </c>
      <c r="C52" s="27" t="s">
        <v>123</v>
      </c>
    </row>
    <row r="53" spans="1:3" x14ac:dyDescent="0.25">
      <c r="A53" s="27">
        <v>42</v>
      </c>
      <c r="B53" s="27">
        <v>52609</v>
      </c>
      <c r="C53" s="27" t="s">
        <v>100</v>
      </c>
    </row>
    <row r="54" spans="1:3" x14ac:dyDescent="0.25">
      <c r="A54" s="27">
        <v>103</v>
      </c>
      <c r="B54" s="27">
        <v>52610</v>
      </c>
      <c r="C54" s="27" t="s">
        <v>148</v>
      </c>
    </row>
    <row r="55" spans="1:3" x14ac:dyDescent="0.25">
      <c r="A55" s="27">
        <v>43</v>
      </c>
      <c r="B55" s="27">
        <v>52615</v>
      </c>
      <c r="C55" s="27" t="s">
        <v>35</v>
      </c>
    </row>
    <row r="56" spans="1:3" x14ac:dyDescent="0.25">
      <c r="A56" s="27">
        <v>44</v>
      </c>
      <c r="B56" s="27">
        <v>52662</v>
      </c>
      <c r="C56" s="27" t="s">
        <v>30</v>
      </c>
    </row>
    <row r="57" spans="1:3" x14ac:dyDescent="0.25">
      <c r="A57" s="27">
        <v>45</v>
      </c>
      <c r="B57" s="27">
        <v>52663</v>
      </c>
      <c r="C57" s="27" t="s">
        <v>36</v>
      </c>
    </row>
    <row r="58" spans="1:3" x14ac:dyDescent="0.25">
      <c r="A58" s="27">
        <v>46</v>
      </c>
      <c r="B58" s="27">
        <v>52668</v>
      </c>
      <c r="C58" s="27" t="s">
        <v>37</v>
      </c>
    </row>
    <row r="59" spans="1:3" x14ac:dyDescent="0.25">
      <c r="A59" s="27">
        <v>47</v>
      </c>
      <c r="B59" s="27">
        <v>52701</v>
      </c>
      <c r="C59" s="27" t="s">
        <v>51</v>
      </c>
    </row>
    <row r="60" spans="1:3" x14ac:dyDescent="0.25">
      <c r="A60" s="27">
        <v>48</v>
      </c>
      <c r="B60" s="27">
        <v>52702</v>
      </c>
      <c r="C60" s="27" t="s">
        <v>52</v>
      </c>
    </row>
    <row r="61" spans="1:3" x14ac:dyDescent="0.25">
      <c r="A61" s="27">
        <v>49</v>
      </c>
      <c r="B61" s="27">
        <v>52703</v>
      </c>
      <c r="C61" s="27" t="s">
        <v>101</v>
      </c>
    </row>
    <row r="62" spans="1:3" x14ac:dyDescent="0.25">
      <c r="A62" s="27">
        <v>50</v>
      </c>
      <c r="B62" s="27">
        <v>52704</v>
      </c>
      <c r="C62" s="27" t="s">
        <v>102</v>
      </c>
    </row>
    <row r="63" spans="1:3" x14ac:dyDescent="0.25">
      <c r="A63" s="27">
        <v>51</v>
      </c>
      <c r="B63" s="27">
        <v>52705</v>
      </c>
      <c r="C63" s="27" t="s">
        <v>103</v>
      </c>
    </row>
    <row r="64" spans="1:3" x14ac:dyDescent="0.25">
      <c r="A64" s="27">
        <v>52</v>
      </c>
      <c r="B64" s="27">
        <v>52706</v>
      </c>
      <c r="C64" s="27" t="s">
        <v>104</v>
      </c>
    </row>
    <row r="65" spans="1:3" x14ac:dyDescent="0.25">
      <c r="A65" s="27">
        <v>53</v>
      </c>
      <c r="B65" s="27">
        <v>52709</v>
      </c>
      <c r="C65" s="27" t="s">
        <v>105</v>
      </c>
    </row>
    <row r="66" spans="1:3" x14ac:dyDescent="0.25">
      <c r="A66" s="27">
        <v>54</v>
      </c>
      <c r="B66" s="27">
        <v>52710</v>
      </c>
      <c r="C66" s="27" t="s">
        <v>106</v>
      </c>
    </row>
    <row r="67" spans="1:3" x14ac:dyDescent="0.25">
      <c r="A67" s="27">
        <v>55</v>
      </c>
      <c r="B67" s="27">
        <v>52811</v>
      </c>
      <c r="C67" s="27" t="s">
        <v>38</v>
      </c>
    </row>
    <row r="68" spans="1:3" x14ac:dyDescent="0.25">
      <c r="A68" s="27">
        <v>56</v>
      </c>
      <c r="B68" s="27">
        <v>52812</v>
      </c>
      <c r="C68" s="27" t="s">
        <v>39</v>
      </c>
    </row>
    <row r="69" spans="1:3" x14ac:dyDescent="0.25">
      <c r="A69" s="27">
        <v>57</v>
      </c>
      <c r="B69" s="27">
        <v>53100</v>
      </c>
      <c r="C69" s="27" t="s">
        <v>107</v>
      </c>
    </row>
    <row r="70" spans="1:3" x14ac:dyDescent="0.25">
      <c r="A70" s="27">
        <v>87</v>
      </c>
      <c r="B70" s="27">
        <v>53102</v>
      </c>
      <c r="C70" s="27" t="s">
        <v>130</v>
      </c>
    </row>
    <row r="71" spans="1:3" x14ac:dyDescent="0.25">
      <c r="A71" s="27">
        <v>78</v>
      </c>
      <c r="B71" s="27">
        <v>53103</v>
      </c>
      <c r="C71" s="27" t="s">
        <v>125</v>
      </c>
    </row>
    <row r="72" spans="1:3" x14ac:dyDescent="0.25">
      <c r="A72" s="27">
        <v>88</v>
      </c>
      <c r="B72" s="27">
        <v>53104</v>
      </c>
      <c r="C72" s="27" t="s">
        <v>134</v>
      </c>
    </row>
    <row r="73" spans="1:3" x14ac:dyDescent="0.25">
      <c r="A73" s="27">
        <v>58</v>
      </c>
      <c r="B73" s="27">
        <v>53105</v>
      </c>
      <c r="C73" s="27" t="s">
        <v>108</v>
      </c>
    </row>
    <row r="74" spans="1:3" x14ac:dyDescent="0.25">
      <c r="A74" s="27">
        <v>59</v>
      </c>
      <c r="B74" s="27">
        <v>53106</v>
      </c>
      <c r="C74" s="27" t="s">
        <v>109</v>
      </c>
    </row>
    <row r="75" spans="1:3" x14ac:dyDescent="0.25">
      <c r="A75" s="27">
        <v>90</v>
      </c>
      <c r="B75" s="27">
        <v>53107</v>
      </c>
      <c r="C75" s="27" t="s">
        <v>136</v>
      </c>
    </row>
    <row r="76" spans="1:3" x14ac:dyDescent="0.25">
      <c r="A76" s="27">
        <v>91</v>
      </c>
      <c r="B76" s="27">
        <v>53108</v>
      </c>
      <c r="C76" s="27" t="s">
        <v>137</v>
      </c>
    </row>
    <row r="77" spans="1:3" x14ac:dyDescent="0.25">
      <c r="A77" s="27">
        <v>92</v>
      </c>
      <c r="B77" s="27">
        <v>53109</v>
      </c>
      <c r="C77" s="27" t="s">
        <v>138</v>
      </c>
    </row>
    <row r="78" spans="1:3" x14ac:dyDescent="0.25">
      <c r="A78" s="27">
        <v>89</v>
      </c>
      <c r="B78" s="27">
        <v>53110</v>
      </c>
      <c r="C78" s="27" t="s">
        <v>135</v>
      </c>
    </row>
    <row r="79" spans="1:3" x14ac:dyDescent="0.25">
      <c r="A79" s="27">
        <v>99</v>
      </c>
      <c r="B79" s="27">
        <v>53111</v>
      </c>
      <c r="C79" s="27" t="s">
        <v>108</v>
      </c>
    </row>
    <row r="80" spans="1:3" x14ac:dyDescent="0.25">
      <c r="A80" s="27">
        <v>72</v>
      </c>
      <c r="B80" s="27">
        <v>53195</v>
      </c>
      <c r="C80" s="27" t="s">
        <v>121</v>
      </c>
    </row>
    <row r="81" spans="1:3" x14ac:dyDescent="0.25">
      <c r="A81" s="27">
        <v>82</v>
      </c>
      <c r="B81" s="27">
        <v>53196</v>
      </c>
      <c r="C81" s="27" t="s">
        <v>129</v>
      </c>
    </row>
    <row r="82" spans="1:3" x14ac:dyDescent="0.25">
      <c r="A82" s="27">
        <v>83</v>
      </c>
      <c r="B82" s="27">
        <v>53197</v>
      </c>
      <c r="C82" s="27" t="s">
        <v>130</v>
      </c>
    </row>
    <row r="83" spans="1:3" x14ac:dyDescent="0.25">
      <c r="A83" s="27">
        <v>80</v>
      </c>
      <c r="B83" s="27">
        <v>53198</v>
      </c>
      <c r="C83" s="27" t="s">
        <v>127</v>
      </c>
    </row>
    <row r="84" spans="1:3" x14ac:dyDescent="0.25">
      <c r="A84" s="27">
        <v>86</v>
      </c>
      <c r="B84" s="27">
        <v>53199</v>
      </c>
      <c r="C84" s="27" t="s">
        <v>133</v>
      </c>
    </row>
    <row r="85" spans="1:3" x14ac:dyDescent="0.25">
      <c r="A85" s="27">
        <v>93</v>
      </c>
      <c r="B85" s="27">
        <v>53501</v>
      </c>
      <c r="C85" s="27" t="s">
        <v>139</v>
      </c>
    </row>
    <row r="86" spans="1:3" x14ac:dyDescent="0.25">
      <c r="A86" s="27">
        <v>94</v>
      </c>
      <c r="B86" s="27">
        <v>53502</v>
      </c>
      <c r="C86" s="27" t="s">
        <v>140</v>
      </c>
    </row>
    <row r="87" spans="1:3" x14ac:dyDescent="0.25">
      <c r="A87" s="27">
        <v>95</v>
      </c>
      <c r="B87" s="27">
        <v>53503</v>
      </c>
      <c r="C87" s="27" t="s">
        <v>141</v>
      </c>
    </row>
    <row r="88" spans="1:3" x14ac:dyDescent="0.25">
      <c r="A88" s="27">
        <v>60</v>
      </c>
      <c r="B88" s="27">
        <v>53505</v>
      </c>
      <c r="C88" s="27" t="s">
        <v>31</v>
      </c>
    </row>
    <row r="89" spans="1:3" x14ac:dyDescent="0.25">
      <c r="A89" s="27">
        <v>61</v>
      </c>
      <c r="B89" s="27">
        <v>53506</v>
      </c>
      <c r="C89" s="27" t="s">
        <v>110</v>
      </c>
    </row>
    <row r="90" spans="1:3" x14ac:dyDescent="0.25">
      <c r="A90" s="27">
        <v>96</v>
      </c>
      <c r="B90" s="27">
        <v>53507</v>
      </c>
      <c r="C90" s="27" t="s">
        <v>142</v>
      </c>
    </row>
    <row r="91" spans="1:3" x14ac:dyDescent="0.25">
      <c r="A91" s="27">
        <v>62</v>
      </c>
      <c r="B91" s="27">
        <v>53508</v>
      </c>
      <c r="C91" s="27" t="s">
        <v>111</v>
      </c>
    </row>
    <row r="92" spans="1:3" x14ac:dyDescent="0.25">
      <c r="A92" s="27">
        <v>63</v>
      </c>
      <c r="B92" s="27">
        <v>53509</v>
      </c>
      <c r="C92" s="27" t="s">
        <v>112</v>
      </c>
    </row>
    <row r="93" spans="1:3" x14ac:dyDescent="0.25">
      <c r="A93" s="27">
        <v>64</v>
      </c>
      <c r="B93" s="27">
        <v>53510</v>
      </c>
      <c r="C93" s="27" t="s">
        <v>113</v>
      </c>
    </row>
    <row r="94" spans="1:3" x14ac:dyDescent="0.25">
      <c r="A94" s="27">
        <v>65</v>
      </c>
      <c r="B94" s="27">
        <v>53511</v>
      </c>
      <c r="C94" s="27" t="s">
        <v>114</v>
      </c>
    </row>
    <row r="95" spans="1:3" x14ac:dyDescent="0.25">
      <c r="A95" s="27">
        <v>101</v>
      </c>
      <c r="B95" s="27">
        <v>53521</v>
      </c>
      <c r="C95" s="27" t="s">
        <v>146</v>
      </c>
    </row>
    <row r="96" spans="1:3" x14ac:dyDescent="0.25">
      <c r="A96" s="27">
        <v>97</v>
      </c>
      <c r="B96" s="27">
        <v>53991</v>
      </c>
      <c r="C96" s="27" t="s">
        <v>143</v>
      </c>
    </row>
    <row r="97" spans="1:3" x14ac:dyDescent="0.25">
      <c r="A97" s="27">
        <v>98</v>
      </c>
      <c r="B97" s="27">
        <v>53992</v>
      </c>
      <c r="C97" s="27" t="s">
        <v>144</v>
      </c>
    </row>
    <row r="98" spans="1:3" x14ac:dyDescent="0.25">
      <c r="A98" s="27">
        <v>84</v>
      </c>
      <c r="B98" s="27">
        <v>53993</v>
      </c>
      <c r="C98" s="27" t="s">
        <v>131</v>
      </c>
    </row>
    <row r="99" spans="1:3" x14ac:dyDescent="0.25">
      <c r="A99" s="27">
        <v>85</v>
      </c>
      <c r="B99" s="27">
        <v>53994</v>
      </c>
      <c r="C99" s="27" t="s">
        <v>132</v>
      </c>
    </row>
    <row r="100" spans="1:3" x14ac:dyDescent="0.25">
      <c r="A100" s="27">
        <v>81</v>
      </c>
      <c r="B100" s="27">
        <v>53995</v>
      </c>
      <c r="C100" s="27" t="s">
        <v>128</v>
      </c>
    </row>
    <row r="101" spans="1:3" x14ac:dyDescent="0.25">
      <c r="A101" s="27">
        <v>66</v>
      </c>
      <c r="B101" s="27">
        <v>53996</v>
      </c>
      <c r="C101" s="27" t="s">
        <v>115</v>
      </c>
    </row>
    <row r="102" spans="1:3" x14ac:dyDescent="0.25">
      <c r="A102" s="27">
        <v>67</v>
      </c>
      <c r="B102" s="27">
        <v>53997</v>
      </c>
      <c r="C102" s="27" t="s">
        <v>116</v>
      </c>
    </row>
    <row r="103" spans="1:3" x14ac:dyDescent="0.25">
      <c r="A103" s="27">
        <v>73</v>
      </c>
      <c r="B103" s="27">
        <v>53998</v>
      </c>
      <c r="C103" s="27" t="s">
        <v>122</v>
      </c>
    </row>
    <row r="104" spans="1:3" x14ac:dyDescent="0.25">
      <c r="A104" s="27">
        <v>68</v>
      </c>
      <c r="B104" s="27">
        <v>61105</v>
      </c>
      <c r="C104" s="27" t="s">
        <v>117</v>
      </c>
    </row>
    <row r="105" spans="1:3" x14ac:dyDescent="0.25">
      <c r="A105" s="27">
        <v>69</v>
      </c>
      <c r="B105" s="27">
        <v>62233</v>
      </c>
      <c r="C105" s="27" t="s">
        <v>118</v>
      </c>
    </row>
    <row r="106" spans="1:3" x14ac:dyDescent="0.25">
      <c r="A106" s="27">
        <v>70</v>
      </c>
      <c r="B106" s="27">
        <v>62235</v>
      </c>
      <c r="C106" s="27" t="s">
        <v>119</v>
      </c>
    </row>
    <row r="107" spans="1:3" x14ac:dyDescent="0.25">
      <c r="A107" s="27">
        <v>79</v>
      </c>
      <c r="B107" s="27">
        <v>62236</v>
      </c>
      <c r="C107" s="27" t="s">
        <v>126</v>
      </c>
    </row>
    <row r="108" spans="1:3" x14ac:dyDescent="0.25">
      <c r="A108" s="27">
        <v>71</v>
      </c>
      <c r="B108" s="27">
        <v>62308</v>
      </c>
      <c r="C108" s="27" t="s">
        <v>120</v>
      </c>
    </row>
    <row r="109" spans="1:3" x14ac:dyDescent="0.25">
      <c r="A109" s="27">
        <v>107</v>
      </c>
      <c r="B109" s="27">
        <v>62309</v>
      </c>
      <c r="C109" s="27" t="s">
        <v>120</v>
      </c>
    </row>
  </sheetData>
  <autoFilter ref="A1:C1" xr:uid="{D83A851C-028D-40D1-A9F1-6EE6F9A43DB3}">
    <sortState xmlns:xlrd2="http://schemas.microsoft.com/office/spreadsheetml/2017/richdata2" ref="A2:C109">
      <sortCondition ref="B1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675A-8F3E-40DC-B7FC-43D67A162A23}">
  <dimension ref="A1:J45"/>
  <sheetViews>
    <sheetView workbookViewId="0">
      <selection activeCell="H28" sqref="H28"/>
    </sheetView>
  </sheetViews>
  <sheetFormatPr baseColWidth="10" defaultColWidth="18" defaultRowHeight="15" x14ac:dyDescent="0.25"/>
  <cols>
    <col min="1" max="1" width="16.7109375" style="55" customWidth="1"/>
    <col min="2" max="2" width="8.7109375" style="55" customWidth="1"/>
    <col min="3" max="3" width="16.7109375" style="55" customWidth="1"/>
    <col min="4" max="4" width="10.5703125" style="56" customWidth="1"/>
    <col min="5" max="5" width="28.28515625" style="40" customWidth="1"/>
    <col min="6" max="6" width="22.85546875" style="40" customWidth="1"/>
    <col min="7" max="7" width="22.5703125" style="40" customWidth="1"/>
    <col min="8" max="9" width="18" style="40"/>
    <col min="10" max="10" width="56.5703125" style="40" customWidth="1"/>
    <col min="11" max="16384" width="18" style="40"/>
  </cols>
  <sheetData>
    <row r="1" spans="1:10" ht="15.75" thickBot="1" x14ac:dyDescent="0.3">
      <c r="A1" s="35" t="s">
        <v>7</v>
      </c>
      <c r="B1" s="36" t="s">
        <v>159</v>
      </c>
      <c r="C1" s="36" t="s">
        <v>157</v>
      </c>
      <c r="D1" s="37" t="s">
        <v>8</v>
      </c>
      <c r="E1" s="38" t="s">
        <v>9</v>
      </c>
      <c r="F1" s="39" t="s">
        <v>161</v>
      </c>
      <c r="G1" s="39" t="s">
        <v>162</v>
      </c>
      <c r="H1" s="39" t="s">
        <v>160</v>
      </c>
      <c r="I1" s="57" t="s">
        <v>164</v>
      </c>
      <c r="J1" s="57" t="s">
        <v>165</v>
      </c>
    </row>
    <row r="2" spans="1:10" ht="26.25" thickBot="1" x14ac:dyDescent="0.3">
      <c r="A2" s="41" t="s">
        <v>11</v>
      </c>
      <c r="B2" s="42">
        <v>1</v>
      </c>
      <c r="C2" s="43">
        <v>1</v>
      </c>
      <c r="D2" s="44">
        <v>50001</v>
      </c>
      <c r="E2" s="45" t="s">
        <v>12</v>
      </c>
      <c r="F2" s="46" t="s">
        <v>13</v>
      </c>
      <c r="G2" s="47" t="s">
        <v>1</v>
      </c>
      <c r="H2" s="46" t="s">
        <v>1</v>
      </c>
      <c r="I2" s="48" t="s">
        <v>67</v>
      </c>
      <c r="J2" s="48" t="s">
        <v>64</v>
      </c>
    </row>
    <row r="3" spans="1:10" ht="15.75" thickBot="1" x14ac:dyDescent="0.3">
      <c r="A3" s="41"/>
      <c r="B3" s="42">
        <v>2</v>
      </c>
      <c r="C3" s="43">
        <v>17</v>
      </c>
      <c r="D3" s="44">
        <v>51997</v>
      </c>
      <c r="E3" s="45" t="s">
        <v>14</v>
      </c>
      <c r="F3" s="46" t="s">
        <v>13</v>
      </c>
      <c r="G3" s="47" t="s">
        <v>4</v>
      </c>
      <c r="H3" s="46" t="s">
        <v>2</v>
      </c>
      <c r="I3" s="48" t="s">
        <v>67</v>
      </c>
      <c r="J3" s="48" t="s">
        <v>66</v>
      </c>
    </row>
    <row r="4" spans="1:10" ht="15.75" thickBot="1" x14ac:dyDescent="0.3">
      <c r="A4" s="35"/>
      <c r="B4" s="42">
        <v>3</v>
      </c>
      <c r="C4" s="43">
        <v>6</v>
      </c>
      <c r="D4" s="44">
        <v>51000</v>
      </c>
      <c r="E4" s="45" t="s">
        <v>15</v>
      </c>
      <c r="F4" s="46" t="s">
        <v>13</v>
      </c>
      <c r="G4" s="47" t="s">
        <v>1</v>
      </c>
      <c r="H4" s="46" t="s">
        <v>1</v>
      </c>
      <c r="I4" s="48" t="s">
        <v>67</v>
      </c>
    </row>
    <row r="5" spans="1:10" ht="15.75" thickBot="1" x14ac:dyDescent="0.3">
      <c r="A5" s="35"/>
      <c r="B5" s="42">
        <v>4</v>
      </c>
      <c r="C5" s="43">
        <v>5</v>
      </c>
      <c r="D5" s="44">
        <v>50997</v>
      </c>
      <c r="E5" s="45" t="s">
        <v>16</v>
      </c>
      <c r="F5" s="46" t="s">
        <v>13</v>
      </c>
      <c r="G5" s="47" t="s">
        <v>4</v>
      </c>
      <c r="H5" s="46" t="s">
        <v>2</v>
      </c>
      <c r="I5" s="48" t="s">
        <v>67</v>
      </c>
      <c r="J5" s="48" t="s">
        <v>66</v>
      </c>
    </row>
    <row r="6" spans="1:10" ht="15.75" thickBot="1" x14ac:dyDescent="0.3">
      <c r="A6" s="35"/>
      <c r="B6" s="42">
        <v>5</v>
      </c>
      <c r="C6" s="43">
        <v>102</v>
      </c>
      <c r="D6" s="44">
        <v>50012</v>
      </c>
      <c r="E6" s="45" t="s">
        <v>17</v>
      </c>
      <c r="F6" s="46" t="s">
        <v>13</v>
      </c>
      <c r="G6" s="47" t="s">
        <v>4</v>
      </c>
      <c r="H6" s="46" t="s">
        <v>3</v>
      </c>
      <c r="I6" s="48" t="s">
        <v>67</v>
      </c>
      <c r="J6" s="48" t="s">
        <v>66</v>
      </c>
    </row>
    <row r="7" spans="1:10" ht="15.75" thickBot="1" x14ac:dyDescent="0.3">
      <c r="A7" s="41" t="s">
        <v>18</v>
      </c>
      <c r="B7" s="42">
        <v>6</v>
      </c>
      <c r="C7" s="43">
        <v>30</v>
      </c>
      <c r="D7" s="44">
        <v>52501</v>
      </c>
      <c r="E7" s="45" t="s">
        <v>19</v>
      </c>
      <c r="F7" s="49" t="s">
        <v>13</v>
      </c>
      <c r="G7" s="47" t="s">
        <v>1</v>
      </c>
      <c r="H7" s="50"/>
      <c r="I7" s="48" t="s">
        <v>67</v>
      </c>
    </row>
    <row r="8" spans="1:10" ht="15.75" thickBot="1" x14ac:dyDescent="0.3">
      <c r="A8" s="51"/>
      <c r="B8" s="42">
        <v>7</v>
      </c>
      <c r="C8" s="43">
        <v>31</v>
      </c>
      <c r="D8" s="44">
        <v>52502</v>
      </c>
      <c r="E8" s="45" t="s">
        <v>20</v>
      </c>
      <c r="F8" s="49" t="s">
        <v>13</v>
      </c>
      <c r="G8" s="47" t="s">
        <v>4</v>
      </c>
      <c r="H8" s="50"/>
      <c r="I8" s="48" t="s">
        <v>67</v>
      </c>
    </row>
    <row r="9" spans="1:10" ht="15.75" thickBot="1" x14ac:dyDescent="0.3">
      <c r="A9" s="51"/>
      <c r="B9" s="42">
        <v>8</v>
      </c>
      <c r="C9" s="43">
        <v>35</v>
      </c>
      <c r="D9" s="44">
        <v>52548</v>
      </c>
      <c r="E9" s="45" t="s">
        <v>21</v>
      </c>
      <c r="F9" s="49" t="s">
        <v>13</v>
      </c>
      <c r="G9" s="47" t="s">
        <v>1</v>
      </c>
      <c r="H9" s="50"/>
      <c r="I9" s="48" t="s">
        <v>67</v>
      </c>
    </row>
    <row r="10" spans="1:10" ht="15.75" thickBot="1" x14ac:dyDescent="0.3">
      <c r="A10" s="51"/>
      <c r="B10" s="42">
        <v>9</v>
      </c>
      <c r="C10" s="43">
        <v>36</v>
      </c>
      <c r="D10" s="44">
        <v>52551</v>
      </c>
      <c r="E10" s="45" t="s">
        <v>22</v>
      </c>
      <c r="F10" s="49" t="s">
        <v>13</v>
      </c>
      <c r="G10" s="47" t="s">
        <v>4</v>
      </c>
      <c r="H10" s="50"/>
      <c r="I10" s="48" t="s">
        <v>67</v>
      </c>
    </row>
    <row r="11" spans="1:10" ht="15.75" thickBot="1" x14ac:dyDescent="0.3">
      <c r="A11" s="51"/>
      <c r="B11" s="42">
        <v>10</v>
      </c>
      <c r="C11" s="43">
        <v>37</v>
      </c>
      <c r="D11" s="44">
        <v>52552</v>
      </c>
      <c r="E11" s="45" t="s">
        <v>23</v>
      </c>
      <c r="F11" s="49" t="s">
        <v>13</v>
      </c>
      <c r="G11" s="47" t="s">
        <v>1</v>
      </c>
      <c r="H11" s="50"/>
      <c r="I11" s="48" t="s">
        <v>67</v>
      </c>
    </row>
    <row r="12" spans="1:10" ht="15.75" thickBot="1" x14ac:dyDescent="0.3">
      <c r="A12" s="51"/>
      <c r="B12" s="42">
        <v>11</v>
      </c>
      <c r="C12" s="43">
        <v>76</v>
      </c>
      <c r="D12" s="44">
        <v>52553</v>
      </c>
      <c r="E12" s="45" t="s">
        <v>24</v>
      </c>
      <c r="F12" s="49" t="s">
        <v>13</v>
      </c>
      <c r="G12" s="47" t="s">
        <v>4</v>
      </c>
      <c r="H12" s="50"/>
      <c r="J12" s="40" t="s">
        <v>68</v>
      </c>
    </row>
    <row r="13" spans="1:10" ht="15.75" thickBot="1" x14ac:dyDescent="0.3">
      <c r="A13" s="51"/>
      <c r="B13" s="42">
        <v>12</v>
      </c>
      <c r="C13" s="43">
        <v>77</v>
      </c>
      <c r="D13" s="44">
        <v>52554</v>
      </c>
      <c r="E13" s="45" t="s">
        <v>25</v>
      </c>
      <c r="F13" s="49" t="s">
        <v>13</v>
      </c>
      <c r="G13" s="47" t="s">
        <v>4</v>
      </c>
      <c r="H13" s="50"/>
      <c r="J13" s="40" t="s">
        <v>69</v>
      </c>
    </row>
    <row r="14" spans="1:10" ht="15.75" thickBot="1" x14ac:dyDescent="0.3">
      <c r="A14" s="41" t="s">
        <v>26</v>
      </c>
      <c r="B14" s="42">
        <v>13</v>
      </c>
      <c r="C14" s="43">
        <v>32</v>
      </c>
      <c r="D14" s="44">
        <v>52504</v>
      </c>
      <c r="E14" s="45" t="s">
        <v>27</v>
      </c>
      <c r="F14" s="49" t="s">
        <v>13</v>
      </c>
      <c r="G14" s="47" t="s">
        <v>4</v>
      </c>
      <c r="H14" s="45" t="s">
        <v>4</v>
      </c>
      <c r="I14" s="48" t="s">
        <v>67</v>
      </c>
      <c r="J14" s="40" t="s">
        <v>70</v>
      </c>
    </row>
    <row r="15" spans="1:10" ht="15.75" thickBot="1" x14ac:dyDescent="0.3">
      <c r="A15" s="51"/>
      <c r="B15" s="42">
        <v>14</v>
      </c>
      <c r="C15" s="43">
        <v>39</v>
      </c>
      <c r="D15" s="44">
        <v>52603</v>
      </c>
      <c r="E15" s="45" t="s">
        <v>28</v>
      </c>
      <c r="F15" s="49" t="s">
        <v>13</v>
      </c>
      <c r="G15" s="47" t="s">
        <v>1</v>
      </c>
      <c r="H15" s="50"/>
      <c r="J15" s="40" t="s">
        <v>71</v>
      </c>
    </row>
    <row r="16" spans="1:10" ht="15.75" thickBot="1" x14ac:dyDescent="0.3">
      <c r="A16" s="51"/>
      <c r="B16" s="42">
        <v>15</v>
      </c>
      <c r="C16" s="43">
        <v>40</v>
      </c>
      <c r="D16" s="44">
        <v>52605</v>
      </c>
      <c r="E16" s="45" t="s">
        <v>29</v>
      </c>
      <c r="F16" s="49" t="s">
        <v>13</v>
      </c>
      <c r="G16" s="47" t="s">
        <v>1</v>
      </c>
      <c r="H16" s="50"/>
      <c r="I16" s="40" t="s">
        <v>67</v>
      </c>
    </row>
    <row r="17" spans="1:10" ht="15.75" thickBot="1" x14ac:dyDescent="0.3">
      <c r="A17" s="51"/>
      <c r="B17" s="42">
        <v>16</v>
      </c>
      <c r="C17" s="43">
        <v>44</v>
      </c>
      <c r="D17" s="44">
        <v>52662</v>
      </c>
      <c r="E17" s="45" t="s">
        <v>30</v>
      </c>
      <c r="F17" s="49" t="s">
        <v>13</v>
      </c>
      <c r="G17" s="47" t="s">
        <v>1</v>
      </c>
      <c r="H17" s="50"/>
      <c r="I17" s="40" t="s">
        <v>67</v>
      </c>
    </row>
    <row r="18" spans="1:10" ht="15.75" thickBot="1" x14ac:dyDescent="0.3">
      <c r="A18" s="51"/>
      <c r="B18" s="42">
        <v>17</v>
      </c>
      <c r="C18" s="43">
        <v>60</v>
      </c>
      <c r="D18" s="44">
        <v>53505</v>
      </c>
      <c r="E18" s="45" t="s">
        <v>31</v>
      </c>
      <c r="F18" s="49" t="s">
        <v>13</v>
      </c>
      <c r="G18" s="47" t="s">
        <v>1</v>
      </c>
      <c r="H18" s="50"/>
      <c r="I18" s="40" t="s">
        <v>67</v>
      </c>
    </row>
    <row r="19" spans="1:10" ht="15.75" thickBot="1" x14ac:dyDescent="0.3">
      <c r="A19" s="51"/>
      <c r="B19" s="42">
        <v>18</v>
      </c>
      <c r="C19" s="43">
        <v>103</v>
      </c>
      <c r="D19" s="44">
        <v>52610</v>
      </c>
      <c r="E19" s="45" t="s">
        <v>32</v>
      </c>
      <c r="F19" s="49" t="s">
        <v>13</v>
      </c>
      <c r="G19" s="47" t="s">
        <v>4</v>
      </c>
      <c r="H19" s="45" t="s">
        <v>4</v>
      </c>
      <c r="I19" s="52" t="s">
        <v>67</v>
      </c>
      <c r="J19" s="52" t="s">
        <v>72</v>
      </c>
    </row>
    <row r="20" spans="1:10" ht="15.75" thickBot="1" x14ac:dyDescent="0.3">
      <c r="A20" s="41" t="s">
        <v>33</v>
      </c>
      <c r="B20" s="42">
        <v>19</v>
      </c>
      <c r="C20" s="43">
        <v>41</v>
      </c>
      <c r="D20" s="44">
        <v>52607</v>
      </c>
      <c r="E20" s="45" t="s">
        <v>34</v>
      </c>
      <c r="F20" s="49" t="s">
        <v>13</v>
      </c>
      <c r="G20" s="47" t="s">
        <v>4</v>
      </c>
      <c r="H20" s="50"/>
      <c r="I20" s="40" t="s">
        <v>67</v>
      </c>
      <c r="J20" s="40" t="s">
        <v>70</v>
      </c>
    </row>
    <row r="21" spans="1:10" ht="15.75" thickBot="1" x14ac:dyDescent="0.3">
      <c r="A21" s="41"/>
      <c r="B21" s="42">
        <v>20</v>
      </c>
      <c r="C21" s="43">
        <v>43</v>
      </c>
      <c r="D21" s="44">
        <v>52615</v>
      </c>
      <c r="E21" s="45" t="s">
        <v>35</v>
      </c>
      <c r="F21" s="49" t="s">
        <v>13</v>
      </c>
      <c r="G21" s="47" t="s">
        <v>1</v>
      </c>
      <c r="H21" s="45" t="s">
        <v>5</v>
      </c>
      <c r="I21" s="52" t="s">
        <v>67</v>
      </c>
      <c r="J21" s="52" t="s">
        <v>151</v>
      </c>
    </row>
    <row r="22" spans="1:10" ht="15.75" thickBot="1" x14ac:dyDescent="0.3">
      <c r="A22" s="41"/>
      <c r="B22" s="42">
        <v>21</v>
      </c>
      <c r="C22" s="43">
        <v>45</v>
      </c>
      <c r="D22" s="44">
        <v>52663</v>
      </c>
      <c r="E22" s="45" t="s">
        <v>36</v>
      </c>
      <c r="F22" s="50" t="s">
        <v>158</v>
      </c>
      <c r="G22" s="53" t="s">
        <v>163</v>
      </c>
      <c r="H22" s="50"/>
    </row>
    <row r="23" spans="1:10" ht="15.75" thickBot="1" x14ac:dyDescent="0.3">
      <c r="A23" s="41"/>
      <c r="B23" s="42">
        <v>22</v>
      </c>
      <c r="C23" s="43">
        <v>46</v>
      </c>
      <c r="D23" s="44">
        <v>52668</v>
      </c>
      <c r="E23" s="45" t="s">
        <v>37</v>
      </c>
      <c r="F23" s="49" t="s">
        <v>13</v>
      </c>
      <c r="G23" s="47" t="s">
        <v>4</v>
      </c>
      <c r="H23" s="50"/>
      <c r="I23" s="52" t="s">
        <v>67</v>
      </c>
      <c r="J23" s="52" t="s">
        <v>70</v>
      </c>
    </row>
    <row r="24" spans="1:10" ht="15.75" thickBot="1" x14ac:dyDescent="0.3">
      <c r="A24" s="41"/>
      <c r="B24" s="42">
        <v>23</v>
      </c>
      <c r="C24" s="43">
        <v>55</v>
      </c>
      <c r="D24" s="44">
        <v>52811</v>
      </c>
      <c r="E24" s="45" t="s">
        <v>38</v>
      </c>
      <c r="F24" s="50" t="s">
        <v>158</v>
      </c>
      <c r="G24" s="54" t="s">
        <v>153</v>
      </c>
      <c r="H24" s="50"/>
    </row>
    <row r="25" spans="1:10" ht="15.75" thickBot="1" x14ac:dyDescent="0.3">
      <c r="A25" s="41"/>
      <c r="B25" s="42">
        <v>24</v>
      </c>
      <c r="C25" s="43">
        <v>56</v>
      </c>
      <c r="D25" s="44">
        <v>52812</v>
      </c>
      <c r="E25" s="45" t="s">
        <v>39</v>
      </c>
      <c r="F25" s="49" t="s">
        <v>13</v>
      </c>
      <c r="G25" s="47" t="s">
        <v>1</v>
      </c>
      <c r="H25" s="45" t="s">
        <v>5</v>
      </c>
      <c r="I25" s="52" t="s">
        <v>67</v>
      </c>
    </row>
    <row r="26" spans="1:10" ht="15.75" thickBot="1" x14ac:dyDescent="0.3">
      <c r="A26" s="41"/>
      <c r="B26" s="42">
        <v>25</v>
      </c>
      <c r="C26" s="40"/>
      <c r="D26" s="44">
        <v>52320</v>
      </c>
      <c r="E26" s="45" t="s">
        <v>40</v>
      </c>
      <c r="F26" s="50" t="s">
        <v>158</v>
      </c>
      <c r="G26" s="54" t="s">
        <v>153</v>
      </c>
      <c r="H26" s="50"/>
    </row>
    <row r="27" spans="1:10" ht="15.75" thickBot="1" x14ac:dyDescent="0.3">
      <c r="A27" s="41" t="s">
        <v>41</v>
      </c>
      <c r="B27" s="42">
        <v>26</v>
      </c>
      <c r="C27" s="43">
        <v>33</v>
      </c>
      <c r="D27" s="44">
        <v>52521</v>
      </c>
      <c r="E27" s="45" t="s">
        <v>42</v>
      </c>
      <c r="F27" s="50" t="s">
        <v>158</v>
      </c>
      <c r="G27" s="54" t="s">
        <v>153</v>
      </c>
      <c r="H27" s="50"/>
    </row>
    <row r="28" spans="1:10" ht="15.75" thickBot="1" x14ac:dyDescent="0.3">
      <c r="A28" s="41" t="s">
        <v>43</v>
      </c>
      <c r="B28" s="42">
        <v>27</v>
      </c>
      <c r="C28" s="43">
        <v>20</v>
      </c>
      <c r="D28" s="44">
        <v>52017</v>
      </c>
      <c r="E28" s="45" t="s">
        <v>44</v>
      </c>
      <c r="F28" s="49" t="s">
        <v>13</v>
      </c>
      <c r="G28" s="47" t="s">
        <v>1</v>
      </c>
      <c r="H28" s="50"/>
      <c r="I28" s="40" t="s">
        <v>67</v>
      </c>
      <c r="J28" s="40" t="s">
        <v>154</v>
      </c>
    </row>
    <row r="29" spans="1:10" ht="15.75" thickBot="1" x14ac:dyDescent="0.3">
      <c r="A29" s="41"/>
      <c r="B29" s="42">
        <v>28</v>
      </c>
      <c r="C29" s="43">
        <v>22</v>
      </c>
      <c r="D29" s="44">
        <v>52019</v>
      </c>
      <c r="E29" s="45" t="s">
        <v>45</v>
      </c>
      <c r="F29" s="49" t="s">
        <v>13</v>
      </c>
      <c r="G29" s="47" t="s">
        <v>1</v>
      </c>
      <c r="H29" s="50"/>
      <c r="I29" s="40" t="s">
        <v>67</v>
      </c>
      <c r="J29" s="40" t="s">
        <v>154</v>
      </c>
    </row>
    <row r="30" spans="1:10" ht="15.75" thickBot="1" x14ac:dyDescent="0.3">
      <c r="A30" s="41"/>
      <c r="B30" s="42">
        <v>29</v>
      </c>
      <c r="C30" s="43">
        <v>23</v>
      </c>
      <c r="D30" s="44">
        <v>52021</v>
      </c>
      <c r="E30" s="45" t="s">
        <v>46</v>
      </c>
      <c r="F30" s="50" t="s">
        <v>158</v>
      </c>
      <c r="G30" s="54" t="s">
        <v>153</v>
      </c>
      <c r="H30" s="50"/>
    </row>
    <row r="31" spans="1:10" ht="15.75" thickBot="1" x14ac:dyDescent="0.3">
      <c r="A31" s="41"/>
      <c r="B31" s="42">
        <v>30</v>
      </c>
      <c r="C31" s="43">
        <v>24</v>
      </c>
      <c r="D31" s="44">
        <v>52022</v>
      </c>
      <c r="E31" s="45" t="s">
        <v>47</v>
      </c>
      <c r="F31" s="49" t="s">
        <v>13</v>
      </c>
      <c r="G31" s="47" t="s">
        <v>4</v>
      </c>
      <c r="H31" s="45" t="s">
        <v>2</v>
      </c>
      <c r="I31" s="52" t="s">
        <v>67</v>
      </c>
      <c r="J31" s="52" t="s">
        <v>70</v>
      </c>
    </row>
    <row r="32" spans="1:10" ht="15.75" thickBot="1" x14ac:dyDescent="0.3">
      <c r="A32" s="41"/>
      <c r="B32" s="42">
        <v>31</v>
      </c>
      <c r="C32" s="43">
        <v>26</v>
      </c>
      <c r="D32" s="44">
        <v>52025</v>
      </c>
      <c r="E32" s="45" t="s">
        <v>48</v>
      </c>
      <c r="F32" s="49" t="s">
        <v>13</v>
      </c>
      <c r="G32" s="47" t="s">
        <v>4</v>
      </c>
      <c r="H32" s="50"/>
      <c r="I32" s="40" t="s">
        <v>67</v>
      </c>
      <c r="J32" s="40" t="s">
        <v>155</v>
      </c>
    </row>
    <row r="33" spans="1:10" ht="15.75" thickBot="1" x14ac:dyDescent="0.3">
      <c r="A33" s="41"/>
      <c r="B33" s="42">
        <v>32</v>
      </c>
      <c r="C33" s="43">
        <v>28</v>
      </c>
      <c r="D33" s="44">
        <v>52102</v>
      </c>
      <c r="E33" s="45" t="s">
        <v>49</v>
      </c>
      <c r="F33" s="49" t="s">
        <v>13</v>
      </c>
      <c r="G33" s="47" t="s">
        <v>1</v>
      </c>
      <c r="H33" s="50"/>
      <c r="I33" s="40" t="s">
        <v>67</v>
      </c>
      <c r="J33" s="40" t="s">
        <v>70</v>
      </c>
    </row>
    <row r="34" spans="1:10" ht="15.75" thickBot="1" x14ac:dyDescent="0.3">
      <c r="A34" s="41"/>
      <c r="B34" s="42">
        <v>33</v>
      </c>
      <c r="C34" s="43">
        <v>29</v>
      </c>
      <c r="D34" s="44">
        <v>52103</v>
      </c>
      <c r="E34" s="45" t="s">
        <v>50</v>
      </c>
      <c r="F34" s="49" t="s">
        <v>13</v>
      </c>
      <c r="G34" s="47" t="s">
        <v>1</v>
      </c>
      <c r="H34" s="50"/>
      <c r="I34" s="40" t="s">
        <v>156</v>
      </c>
      <c r="J34" s="40" t="s">
        <v>70</v>
      </c>
    </row>
    <row r="35" spans="1:10" ht="15.75" thickBot="1" x14ac:dyDescent="0.3">
      <c r="A35" s="41"/>
      <c r="B35" s="42">
        <v>34</v>
      </c>
      <c r="C35" s="43">
        <v>47</v>
      </c>
      <c r="D35" s="44">
        <v>52701</v>
      </c>
      <c r="E35" s="45" t="s">
        <v>51</v>
      </c>
      <c r="F35" s="50" t="s">
        <v>158</v>
      </c>
      <c r="G35" s="54" t="s">
        <v>153</v>
      </c>
      <c r="H35" s="50"/>
    </row>
    <row r="36" spans="1:10" ht="15.75" thickBot="1" x14ac:dyDescent="0.3">
      <c r="A36" s="41"/>
      <c r="B36" s="42">
        <v>35</v>
      </c>
      <c r="C36" s="43">
        <v>48</v>
      </c>
      <c r="D36" s="44">
        <v>52702</v>
      </c>
      <c r="E36" s="45" t="s">
        <v>52</v>
      </c>
      <c r="F36" s="50" t="s">
        <v>158</v>
      </c>
      <c r="G36" s="54" t="s">
        <v>153</v>
      </c>
      <c r="H36" s="50"/>
    </row>
    <row r="37" spans="1:10" ht="15.75" thickBot="1" x14ac:dyDescent="0.3">
      <c r="A37" s="41"/>
      <c r="B37" s="42">
        <v>36</v>
      </c>
      <c r="C37" s="43">
        <v>49</v>
      </c>
      <c r="D37" s="44">
        <v>52703</v>
      </c>
      <c r="E37" s="45" t="s">
        <v>53</v>
      </c>
      <c r="F37" s="50" t="s">
        <v>158</v>
      </c>
      <c r="G37" s="54" t="s">
        <v>153</v>
      </c>
      <c r="H37" s="50"/>
    </row>
    <row r="38" spans="1:10" ht="15.75" thickBot="1" x14ac:dyDescent="0.3">
      <c r="A38" s="41"/>
      <c r="B38" s="42">
        <v>37</v>
      </c>
      <c r="C38" s="43">
        <v>50</v>
      </c>
      <c r="D38" s="44">
        <v>52704</v>
      </c>
      <c r="E38" s="45" t="s">
        <v>54</v>
      </c>
      <c r="F38" s="50" t="s">
        <v>158</v>
      </c>
      <c r="G38" s="54" t="s">
        <v>153</v>
      </c>
      <c r="H38" s="50"/>
    </row>
    <row r="39" spans="1:10" ht="15.75" thickBot="1" x14ac:dyDescent="0.3">
      <c r="A39" s="41"/>
      <c r="B39" s="42">
        <v>38</v>
      </c>
      <c r="C39" s="43">
        <v>51</v>
      </c>
      <c r="D39" s="44">
        <v>52705</v>
      </c>
      <c r="E39" s="45" t="s">
        <v>55</v>
      </c>
      <c r="F39" s="50" t="s">
        <v>158</v>
      </c>
      <c r="G39" s="54" t="s">
        <v>153</v>
      </c>
      <c r="H39" s="50"/>
    </row>
    <row r="40" spans="1:10" ht="15.75" thickBot="1" x14ac:dyDescent="0.3">
      <c r="A40" s="41"/>
      <c r="B40" s="42">
        <v>39</v>
      </c>
      <c r="C40" s="43">
        <v>52</v>
      </c>
      <c r="D40" s="44">
        <v>52706</v>
      </c>
      <c r="E40" s="45" t="s">
        <v>56</v>
      </c>
      <c r="F40" s="50" t="s">
        <v>158</v>
      </c>
      <c r="G40" s="54" t="s">
        <v>153</v>
      </c>
      <c r="H40" s="50"/>
    </row>
    <row r="41" spans="1:10" ht="15.75" thickBot="1" x14ac:dyDescent="0.3">
      <c r="A41" s="41"/>
      <c r="B41" s="42">
        <v>40</v>
      </c>
      <c r="C41" s="43">
        <v>107</v>
      </c>
      <c r="D41" s="44">
        <v>62309</v>
      </c>
      <c r="E41" s="45" t="s">
        <v>57</v>
      </c>
      <c r="F41" s="50" t="s">
        <v>158</v>
      </c>
      <c r="G41" s="54" t="s">
        <v>153</v>
      </c>
      <c r="H41" s="50"/>
    </row>
    <row r="42" spans="1:10" ht="15.75" thickBot="1" x14ac:dyDescent="0.3">
      <c r="A42" s="41"/>
      <c r="B42" s="42">
        <v>41</v>
      </c>
      <c r="C42" s="43">
        <v>25</v>
      </c>
      <c r="D42" s="44">
        <v>52024</v>
      </c>
      <c r="E42" s="45" t="s">
        <v>58</v>
      </c>
      <c r="F42" s="50" t="s">
        <v>158</v>
      </c>
      <c r="G42" s="54" t="s">
        <v>153</v>
      </c>
      <c r="H42" s="50"/>
    </row>
    <row r="43" spans="1:10" ht="15.75" thickBot="1" x14ac:dyDescent="0.3">
      <c r="A43" s="41"/>
      <c r="B43" s="42">
        <v>42</v>
      </c>
      <c r="C43" s="43">
        <v>104</v>
      </c>
      <c r="D43" s="44">
        <v>52026</v>
      </c>
      <c r="E43" s="45" t="s">
        <v>59</v>
      </c>
      <c r="F43" s="49" t="s">
        <v>13</v>
      </c>
      <c r="G43" s="47" t="s">
        <v>4</v>
      </c>
      <c r="H43" s="45" t="s">
        <v>2</v>
      </c>
      <c r="I43" s="52" t="s">
        <v>67</v>
      </c>
      <c r="J43" s="52" t="s">
        <v>70</v>
      </c>
    </row>
    <row r="44" spans="1:10" ht="15.75" thickBot="1" x14ac:dyDescent="0.3">
      <c r="A44" s="41"/>
      <c r="B44" s="42">
        <v>43</v>
      </c>
      <c r="C44" s="43">
        <v>105</v>
      </c>
      <c r="D44" s="44">
        <v>52027</v>
      </c>
      <c r="E44" s="45" t="s">
        <v>60</v>
      </c>
      <c r="F44" s="49" t="s">
        <v>13</v>
      </c>
      <c r="G44" s="47" t="s">
        <v>4</v>
      </c>
      <c r="H44" s="45" t="s">
        <v>2</v>
      </c>
      <c r="I44" s="52" t="s">
        <v>67</v>
      </c>
      <c r="J44" s="52" t="s">
        <v>70</v>
      </c>
    </row>
    <row r="45" spans="1:10" ht="15.75" thickBot="1" x14ac:dyDescent="0.3">
      <c r="A45" s="35"/>
      <c r="B45" s="42">
        <v>44</v>
      </c>
      <c r="C45" s="42"/>
      <c r="D45" s="37"/>
      <c r="E45" s="38" t="s">
        <v>61</v>
      </c>
      <c r="F45" s="50"/>
      <c r="G45" s="50"/>
      <c r="H45" s="50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PLs de Ingreso</vt:lpstr>
      <vt:lpstr>PLs de gasto</vt:lpstr>
      <vt:lpstr>PLs</vt:lpstr>
      <vt:lpstr>Hoja1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Inteligo</dc:creator>
  <cp:lastModifiedBy>Inteligo</cp:lastModifiedBy>
  <dcterms:created xsi:type="dcterms:W3CDTF">2015-06-05T18:19:34Z</dcterms:created>
  <dcterms:modified xsi:type="dcterms:W3CDTF">2021-02-10T20:48:25Z</dcterms:modified>
</cp:coreProperties>
</file>