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E:\软件工程综合实践\"/>
    </mc:Choice>
  </mc:AlternateContent>
  <bookViews>
    <workbookView xWindow="0" yWindow="0" windowWidth="20490" windowHeight="7905" activeTab="1"/>
  </bookViews>
  <sheets>
    <sheet name="Release Plan" sheetId="2" r:id="rId1"/>
    <sheet name="Product Backlog" sheetId="1" r:id="rId2"/>
    <sheet name="Sheet5" sheetId="5" state="hidden" r:id="rId3"/>
    <sheet name="Sprints" sheetId="6" r:id="rId4"/>
  </sheets>
  <externalReferences>
    <externalReference r:id="rId5"/>
    <externalReference r:id="rId6"/>
  </externalReferences>
  <definedNames>
    <definedName name="AverageSpeedLastEight">OFFSET('[1]PB Burndown'!$P$27,1,0,'[1]PB Burndown'!$G$3,1)</definedName>
    <definedName name="AverageSpeedRealized">OFFSET('[1]PB Burndown'!$O$27,1,0,'[1]PB Burndown'!$G$3,1)</definedName>
    <definedName name="AverageSpeedWorstThree">OFFSET('[1]PB Burndown'!$Q$27,1,0,'[1]PB Burndown'!$G$3,1)</definedName>
    <definedName name="ColBottomCurrentScope">OFFSET('[1]PB Burndown'!$I$27,1,0,'[1]PB Burndown'!$G$3,1)</definedName>
    <definedName name="ColTopRemainingWork">OFFSET('[1]PB Burndown'!$F$27,1,0,'[1]PB Burndown'!$G$3,1)</definedName>
    <definedName name="DoneDays">#REF!</definedName>
    <definedName name="ImplementationDays">#REF!</definedName>
    <definedName name="LastEight">IF('[1]PB Burndown'!$G$4&gt;8,OFFSET('[1]PB Burndown'!$D$27,'[1]PB Burndown'!$G$4-7,0,8,1),OFFSET('[1]PB Burndown'!$D$27,1,0,'[1]PB Burndown'!$G$4-1,1))</definedName>
    <definedName name="LastPlanned">IF(OFFSET('[1]PB Burndown'!$B$27,1,0,1,1)="",1,OFFSET('[1]PB Burndown'!$B$27,'[1]PB Burndown'!$G$3,0,1,1))</definedName>
    <definedName name="LastRealized">IF(OFFSET('[1]PB Burndown'!$D$27,1,0,1,1)="",1,OFFSET('[1]PB Burndown'!$D$27,'[1]PB Burndown'!$G$3,0,1,1))</definedName>
    <definedName name="PBCurrentBottom">OFFSET('[1]PB Burndown'!$N$27,1,0,'[1]PB Burndown'!$G$9,1)</definedName>
    <definedName name="PBTrend">OFFSET('[1]PB Burndown'!$M$27,1,0,'[1]PB Burndown'!$G$9,1)</definedName>
    <definedName name="PlannedSpeed">OFFSET('[1]PB Burndown'!$C$27,1,0,'[1]PB Burndown'!$G$3,1)</definedName>
    <definedName name="_xlnm.Print_Area" localSheetId="1">'Product Backlog'!$A:$E</definedName>
    <definedName name="ProductBacklog">'Product Backlog'!$A$3:$E$78</definedName>
    <definedName name="RealizedSpeed">OFFSET('[1]PB Burndown'!$D$27,1,0,'[1]PB Burndown'!$G$3,1)</definedName>
    <definedName name="Sprint">'Product Backlog'!$D$4:$D$77</definedName>
    <definedName name="SprintCount">'[1]PB Burndown'!$G$3</definedName>
    <definedName name="SprintsInTrend">'[1]PB Burndown'!$G$6</definedName>
    <definedName name="Status">'Product Backlog'!$F$4:$F$77</definedName>
    <definedName name="StoryName">'Product Backlog'!$C$4:$C$77</definedName>
    <definedName name="TaskRows">#REF!</definedName>
    <definedName name="TotalEffort">#REF!</definedName>
    <definedName name="TrendDays">'[1]Sprint Sheet Template'!$D$13</definedName>
    <definedName name="TrendOffset">'[1]PB Burndown'!$G$5</definedName>
    <definedName name="TrendSprintCount">'[1]PB Burndown'!$G$4</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5" i="2" l="1"/>
  <c r="B6" i="2"/>
  <c r="D6" i="2"/>
  <c r="I24" i="5"/>
  <c r="I23" i="5"/>
  <c r="J4" i="6"/>
  <c r="K4" i="6"/>
  <c r="L4" i="6"/>
  <c r="M4" i="6"/>
  <c r="E25" i="5"/>
  <c r="F25" i="5"/>
  <c r="I25" i="5"/>
  <c r="E4" i="2"/>
  <c r="E5" i="2"/>
  <c r="E6" i="2"/>
  <c r="E7" i="2"/>
  <c r="E8" i="2"/>
  <c r="E9" i="2"/>
  <c r="F6" i="5"/>
  <c r="G6" i="5"/>
  <c r="H6" i="5"/>
  <c r="I6" i="5"/>
  <c r="F7" i="5"/>
  <c r="G7" i="5"/>
  <c r="H7" i="5"/>
  <c r="I7" i="5"/>
  <c r="F8" i="5"/>
  <c r="G8" i="5"/>
  <c r="H8" i="5"/>
  <c r="I8" i="5"/>
  <c r="F9" i="5"/>
  <c r="G9" i="5"/>
  <c r="H9" i="5"/>
  <c r="I9" i="5"/>
  <c r="G11" i="5"/>
  <c r="H11" i="5"/>
  <c r="I11" i="5"/>
  <c r="G12" i="5"/>
  <c r="H12" i="5"/>
  <c r="I12" i="5"/>
  <c r="G13" i="5"/>
  <c r="H13" i="5"/>
  <c r="I13" i="5"/>
  <c r="G14" i="5"/>
  <c r="H14" i="5"/>
  <c r="I14" i="5"/>
  <c r="G15" i="5"/>
  <c r="H15" i="5"/>
  <c r="I15" i="5"/>
  <c r="H17" i="5"/>
  <c r="I17" i="5"/>
  <c r="H18" i="5"/>
  <c r="I18" i="5"/>
  <c r="H19" i="5"/>
  <c r="I19" i="5"/>
  <c r="E21" i="5"/>
  <c r="F21" i="5"/>
  <c r="I21" i="5"/>
  <c r="E22" i="5"/>
  <c r="F22" i="5"/>
  <c r="I22" i="5"/>
  <c r="I36" i="5"/>
  <c r="H36" i="5"/>
  <c r="G36" i="5"/>
  <c r="F36" i="5"/>
  <c r="E36" i="5"/>
  <c r="D36" i="5"/>
  <c r="I5" i="5"/>
  <c r="H5" i="5"/>
  <c r="G5" i="5"/>
  <c r="F5" i="5"/>
  <c r="E5" i="5"/>
  <c r="D5" i="5"/>
  <c r="E4" i="5"/>
  <c r="F4" i="5"/>
  <c r="G4" i="5"/>
  <c r="H4" i="5"/>
  <c r="I4" i="5"/>
  <c r="F6" i="2"/>
  <c r="F7" i="2"/>
  <c r="F8" i="2"/>
  <c r="F9" i="2"/>
  <c r="F11" i="2"/>
  <c r="B7" i="2"/>
  <c r="B8" i="2"/>
  <c r="B9" i="2"/>
  <c r="B11" i="2"/>
  <c r="A11" i="2"/>
  <c r="E11" i="2"/>
  <c r="D11" i="2"/>
  <c r="D9" i="2"/>
  <c r="D8" i="2"/>
  <c r="D7" i="2"/>
  <c r="D5" i="2"/>
  <c r="D4" i="2"/>
</calcChain>
</file>

<file path=xl/comments1.xml><?xml version="1.0" encoding="utf-8"?>
<comments xmlns="http://schemas.openxmlformats.org/spreadsheetml/2006/main">
  <authors>
    <author>Marchenko Artem</author>
  </authors>
  <commentList>
    <comment ref="E5" authorId="0" shapeId="0">
      <text>
        <r>
          <rPr>
            <sz val="10"/>
            <color indexed="81"/>
            <rFont val="Tahoma"/>
            <family val="2"/>
            <charset val="204"/>
          </rPr>
          <t>Effort as in the beginning of sprint 2</t>
        </r>
      </text>
    </comment>
    <comment ref="D10" authorId="0" shapeId="0">
      <text>
        <r>
          <rPr>
            <sz val="10"/>
            <color indexed="81"/>
            <rFont val="Tahoma"/>
            <family val="2"/>
            <charset val="204"/>
          </rPr>
          <t>It is important to see how much effort was done during each sprint (team velocity). However, it would complicate the simplest formulae used here. So, for the simplest backlog it might be easier to calculate velocity manually.</t>
        </r>
      </text>
    </comment>
    <comment ref="D12" authorId="0" shapeId="0">
      <text>
        <r>
          <rPr>
            <sz val="10"/>
            <color indexed="81"/>
            <rFont val="Tahoma"/>
            <family val="2"/>
            <charset val="204"/>
          </rPr>
          <t>This product backlog item was added to the product backlog after the first sprint. Therefore no estimation during sprint 1</t>
        </r>
      </text>
    </comment>
    <comment ref="B17" authorId="0" shapeId="0">
      <text>
        <r>
          <rPr>
            <sz val="10"/>
            <color indexed="81"/>
            <rFont val="Tahoma"/>
            <family val="2"/>
            <charset val="204"/>
          </rPr>
          <t>In a real product backlog, items are more likely to be in the form of user stories. E.g. this item could be stated as "As a user I want to see the real weather data so that I could know what to wear before leaving home"</t>
        </r>
      </text>
    </comment>
    <comment ref="D17" authorId="0" shapeId="0">
      <text>
        <r>
          <rPr>
            <sz val="10"/>
            <color indexed="81"/>
            <rFont val="Tahoma"/>
            <family val="2"/>
            <charset val="204"/>
          </rPr>
          <t>Team was so uncertain about this item during sprint one, that the estimated size was a complete question mark. Some experiments were carried out during sprint one in order to get a handle on the size</t>
        </r>
      </text>
    </comment>
    <comment ref="E18" authorId="0" shapeId="0">
      <text>
        <r>
          <rPr>
            <sz val="10"/>
            <color indexed="81"/>
            <rFont val="Tahoma"/>
            <family val="2"/>
          </rPr>
          <t>Note formulae. It is convenient to have values copied automatically until there is a reason to change the estimation</t>
        </r>
      </text>
    </comment>
  </commentList>
</comments>
</file>

<file path=xl/sharedStrings.xml><?xml version="1.0" encoding="utf-8"?>
<sst xmlns="http://schemas.openxmlformats.org/spreadsheetml/2006/main" count="508" uniqueCount="268">
  <si>
    <t>Planned</t>
  </si>
  <si>
    <t>Sprint</t>
  </si>
  <si>
    <t>Size</t>
  </si>
  <si>
    <t>Status</t>
  </si>
  <si>
    <t xml:space="preserve"> </t>
  </si>
  <si>
    <t>Product Backlog</t>
  </si>
  <si>
    <t>用户故事</t>
    <phoneticPr fontId="1" type="noConversion"/>
  </si>
  <si>
    <t>任务</t>
    <phoneticPr fontId="1" type="noConversion"/>
  </si>
  <si>
    <t>注册界面设计</t>
    <phoneticPr fontId="1" type="noConversion"/>
  </si>
  <si>
    <t>连接数据库获取数据</t>
    <phoneticPr fontId="1" type="noConversion"/>
  </si>
  <si>
    <t>状态</t>
    <phoneticPr fontId="1" type="noConversion"/>
  </si>
  <si>
    <t>Start</t>
  </si>
  <si>
    <t>Days</t>
  </si>
  <si>
    <t>End</t>
  </si>
  <si>
    <t>Goal</t>
  </si>
  <si>
    <t>Sprint Plan</t>
  </si>
  <si>
    <t>ID</t>
  </si>
  <si>
    <t>Description</t>
  </si>
  <si>
    <t>Effort needed for Release 1 as in the beginning of the sprint</t>
  </si>
  <si>
    <t>Sprint 3</t>
  </si>
  <si>
    <t>服务端处理注册信息并返回注册结果</t>
    <phoneticPr fontId="1" type="noConversion"/>
  </si>
  <si>
    <t>登录界面设计</t>
  </si>
  <si>
    <t>客户端对登录信息进行判断过滤</t>
  </si>
  <si>
    <t>客户端对登录信息进行判断过滤</t>
    <phoneticPr fontId="1" type="noConversion"/>
  </si>
  <si>
    <t>服务端处理登录信息并返回登录结果</t>
  </si>
  <si>
    <t>服务端处理登录信息并返回登录结果</t>
    <phoneticPr fontId="1" type="noConversion"/>
  </si>
  <si>
    <t>Sprint #</t>
  </si>
  <si>
    <t>Sprint 1</t>
  </si>
  <si>
    <t>Sprint 2</t>
  </si>
  <si>
    <t>Sprint 4</t>
  </si>
  <si>
    <t>Effort in the whole backlog</t>
  </si>
  <si>
    <t>领取人</t>
    <phoneticPr fontId="1" type="noConversion"/>
  </si>
  <si>
    <t>查询界面设计</t>
    <phoneticPr fontId="1" type="noConversion"/>
  </si>
  <si>
    <t>服务器获取查询信息，读数据库返回查询结果</t>
    <phoneticPr fontId="1" type="noConversion"/>
  </si>
  <si>
    <t>客户端获取查询结果信息并在屏幕上显示</t>
    <phoneticPr fontId="1" type="noConversion"/>
  </si>
  <si>
    <t>找回密码界面设计</t>
    <phoneticPr fontId="1" type="noConversion"/>
  </si>
  <si>
    <t>服务端验证账户信息</t>
    <phoneticPr fontId="1" type="noConversion"/>
  </si>
  <si>
    <t>界面设计</t>
    <phoneticPr fontId="1" type="noConversion"/>
  </si>
  <si>
    <t>服务端发送病人目前的信息到客户端显示</t>
  </si>
  <si>
    <t>客户端更新信息发送到服务端更新保存</t>
    <phoneticPr fontId="1" type="noConversion"/>
  </si>
  <si>
    <t>客户端分类显示病人的信息</t>
    <phoneticPr fontId="1" type="noConversion"/>
  </si>
  <si>
    <t>服务端响应病人删除操作，更新数据库</t>
    <phoneticPr fontId="1" type="noConversion"/>
  </si>
  <si>
    <t>推荐医生显示界面设计</t>
    <phoneticPr fontId="1" type="noConversion"/>
  </si>
  <si>
    <t>获得推荐医生算法设计</t>
    <phoneticPr fontId="1" type="noConversion"/>
  </si>
  <si>
    <t>客户端将所选医生编号发送到服务器</t>
    <phoneticPr fontId="1" type="noConversion"/>
  </si>
  <si>
    <t>服务端从数据库获取医生排班信息返回给客户端</t>
    <phoneticPr fontId="1" type="noConversion"/>
  </si>
  <si>
    <t>服务器读取在线医生信息返回给客户端</t>
    <phoneticPr fontId="1" type="noConversion"/>
  </si>
  <si>
    <t>客户端获取数据分类处理显示</t>
    <phoneticPr fontId="1" type="noConversion"/>
  </si>
  <si>
    <t>服务器读取未读的消息返回给客户端</t>
    <phoneticPr fontId="1" type="noConversion"/>
  </si>
  <si>
    <t>客户端接收消息并显示</t>
    <phoneticPr fontId="1" type="noConversion"/>
  </si>
  <si>
    <r>
      <rPr>
        <sz val="10"/>
        <rFont val="宋体"/>
        <family val="3"/>
        <charset val="134"/>
      </rPr>
      <t>登录时，当用户密码输入超过</t>
    </r>
    <r>
      <rPr>
        <sz val="10"/>
        <rFont val="Arial"/>
        <family val="2"/>
      </rPr>
      <t>5</t>
    </r>
    <r>
      <rPr>
        <sz val="10"/>
        <rFont val="宋体"/>
        <family val="3"/>
        <charset val="134"/>
      </rPr>
      <t>次，则锁定账户，并通知用户</t>
    </r>
    <phoneticPr fontId="1" type="noConversion"/>
  </si>
  <si>
    <t>系统能够智能处理用户请求数据，保证用户正常使用不同模块的功能</t>
    <phoneticPr fontId="1" type="noConversion"/>
  </si>
  <si>
    <t>预约界面设计</t>
    <phoneticPr fontId="1" type="noConversion"/>
  </si>
  <si>
    <t>客户端向服务器提交预约请求</t>
    <phoneticPr fontId="1" type="noConversion"/>
  </si>
  <si>
    <t>服务端处理预约请求，返回预约结果</t>
    <phoneticPr fontId="1" type="noConversion"/>
  </si>
  <si>
    <t>连接支付宝和银行网上支付的接口</t>
    <phoneticPr fontId="1" type="noConversion"/>
  </si>
  <si>
    <t>支付结果处理</t>
    <phoneticPr fontId="1" type="noConversion"/>
  </si>
  <si>
    <t>服务器读取数据库信息返回给客户端</t>
    <phoneticPr fontId="1" type="noConversion"/>
  </si>
  <si>
    <t>客户端接收信息处理显示</t>
    <phoneticPr fontId="1" type="noConversion"/>
  </si>
  <si>
    <t>客户端发送取消订单请求</t>
    <phoneticPr fontId="1" type="noConversion"/>
  </si>
  <si>
    <t>服务器处理请求返回结果</t>
    <phoneticPr fontId="1" type="noConversion"/>
  </si>
  <si>
    <t>界面设计，列出各个方面供用户打分，并填写评价内容</t>
    <phoneticPr fontId="1" type="noConversion"/>
  </si>
  <si>
    <t>系统获取保存评价内容，汇总分析</t>
    <phoneticPr fontId="1" type="noConversion"/>
  </si>
  <si>
    <t>客户端发送删除评价请求</t>
    <phoneticPr fontId="1" type="noConversion"/>
  </si>
  <si>
    <t>服务端处理请求返回结果</t>
    <phoneticPr fontId="1" type="noConversion"/>
  </si>
  <si>
    <t>服务端读取原评价信息显示在客户端</t>
    <phoneticPr fontId="1" type="noConversion"/>
  </si>
  <si>
    <t>客户端更新评价信息，将信息的信息发送给服务端</t>
    <phoneticPr fontId="1" type="noConversion"/>
  </si>
  <si>
    <t>服务端接收更新信息保存并返回更新结果</t>
    <phoneticPr fontId="1" type="noConversion"/>
  </si>
  <si>
    <t>系统读取预约信息，若预约人数达到上限，则提示且禁止预约</t>
    <phoneticPr fontId="1" type="noConversion"/>
  </si>
  <si>
    <t>在医生信息界面，读取医生评价分数显示</t>
    <phoneticPr fontId="1" type="noConversion"/>
  </si>
  <si>
    <t>医生绩效评价</t>
    <phoneticPr fontId="1" type="noConversion"/>
  </si>
  <si>
    <t>从服务器获取数据显示</t>
    <phoneticPr fontId="1" type="noConversion"/>
  </si>
  <si>
    <t>获取评价详细信息进行分类显示</t>
    <phoneticPr fontId="1" type="noConversion"/>
  </si>
  <si>
    <t>叫号系统分配病人算法设计</t>
    <phoneticPr fontId="1" type="noConversion"/>
  </si>
  <si>
    <t>获取就诊病人的信息并显示</t>
    <phoneticPr fontId="1" type="noConversion"/>
  </si>
  <si>
    <t>就诊卡刷卡器进行连接，获取病人编号</t>
    <phoneticPr fontId="1" type="noConversion"/>
  </si>
  <si>
    <t>根据病人编号获取病人信息显示</t>
    <phoneticPr fontId="1" type="noConversion"/>
  </si>
  <si>
    <t>刷新待接诊列表</t>
    <phoneticPr fontId="1" type="noConversion"/>
  </si>
  <si>
    <t>从数据库读取咨询信息显示</t>
    <phoneticPr fontId="1" type="noConversion"/>
  </si>
  <si>
    <t>故事ID</t>
    <phoneticPr fontId="1" type="noConversion"/>
  </si>
  <si>
    <t>任务编号</t>
    <phoneticPr fontId="1" type="noConversion"/>
  </si>
  <si>
    <t>回复界面设计</t>
    <phoneticPr fontId="1" type="noConversion"/>
  </si>
  <si>
    <t>将回复内容保存到数据库，返回结果</t>
    <phoneticPr fontId="1" type="noConversion"/>
  </si>
  <si>
    <t>举报界面设计</t>
    <phoneticPr fontId="1" type="noConversion"/>
  </si>
  <si>
    <t>将举报内容发送到服务器保存</t>
    <phoneticPr fontId="1" type="noConversion"/>
  </si>
  <si>
    <t>算法和实现设计</t>
    <phoneticPr fontId="1" type="noConversion"/>
  </si>
  <si>
    <t>同普通医生</t>
    <phoneticPr fontId="1" type="noConversion"/>
  </si>
  <si>
    <t>服务器对导入数据进行处理存数据库</t>
    <phoneticPr fontId="1" type="noConversion"/>
  </si>
  <si>
    <t>客户端发送更新信息请求</t>
    <phoneticPr fontId="1" type="noConversion"/>
  </si>
  <si>
    <t>服务器保存新的信息并返回结果</t>
    <phoneticPr fontId="1" type="noConversion"/>
  </si>
  <si>
    <t>客户端发送删除信息请求</t>
    <phoneticPr fontId="1" type="noConversion"/>
  </si>
  <si>
    <t>服务器删除信息并返回结果</t>
    <phoneticPr fontId="1" type="noConversion"/>
  </si>
  <si>
    <t>排名公式算法设计</t>
    <phoneticPr fontId="1" type="noConversion"/>
  </si>
  <si>
    <t>获取排名显示</t>
    <phoneticPr fontId="1" type="noConversion"/>
  </si>
  <si>
    <t>登录界面设计</t>
    <phoneticPr fontId="1" type="noConversion"/>
  </si>
  <si>
    <t>登录节界面设计</t>
    <phoneticPr fontId="1" type="noConversion"/>
  </si>
  <si>
    <t>Planned</t>
    <phoneticPr fontId="1" type="noConversion"/>
  </si>
  <si>
    <t>Planned</t>
    <phoneticPr fontId="1" type="noConversion"/>
  </si>
  <si>
    <t>Planned</t>
    <phoneticPr fontId="1" type="noConversion"/>
  </si>
  <si>
    <t>Planned</t>
    <phoneticPr fontId="1" type="noConversion"/>
  </si>
  <si>
    <t>智能就诊系统</t>
    <phoneticPr fontId="1" type="noConversion"/>
  </si>
  <si>
    <t>信息安全与维护</t>
    <phoneticPr fontId="1" type="noConversion"/>
  </si>
  <si>
    <t>预约挂号分流</t>
    <phoneticPr fontId="1" type="noConversion"/>
  </si>
  <si>
    <t>智能提示挂号</t>
    <phoneticPr fontId="1" type="noConversion"/>
  </si>
  <si>
    <t>网上在线支付</t>
    <phoneticPr fontId="1" type="noConversion"/>
  </si>
  <si>
    <t>Sprint 5</t>
    <phoneticPr fontId="1" type="noConversion"/>
  </si>
  <si>
    <t>医生绩效评价</t>
    <phoneticPr fontId="1" type="noConversion"/>
  </si>
  <si>
    <t>Sprint 6</t>
    <phoneticPr fontId="1" type="noConversion"/>
  </si>
  <si>
    <t>管理员显示医生排名</t>
    <phoneticPr fontId="1" type="noConversion"/>
  </si>
  <si>
    <t>分析了解设计数据库结构</t>
    <phoneticPr fontId="1" type="noConversion"/>
  </si>
  <si>
    <t>收集医生和病人的全部信息</t>
    <phoneticPr fontId="1" type="noConversion"/>
  </si>
  <si>
    <t>服务端将信息发送给客户端</t>
    <phoneticPr fontId="1" type="noConversion"/>
  </si>
  <si>
    <t>客户端更新消息同步到服务端</t>
    <phoneticPr fontId="1" type="noConversion"/>
  </si>
  <si>
    <t>导入疾病症状信息</t>
    <phoneticPr fontId="1" type="noConversion"/>
  </si>
  <si>
    <t>随机弹出问题供病人回答以判断症状疾病</t>
    <phoneticPr fontId="1" type="noConversion"/>
  </si>
  <si>
    <t>分析回答结果，推荐相应的科室</t>
    <phoneticPr fontId="1" type="noConversion"/>
  </si>
  <si>
    <t>系统管理员登陆后台数据系统</t>
    <phoneticPr fontId="1" type="noConversion"/>
  </si>
  <si>
    <t>选择需要的数据</t>
    <phoneticPr fontId="1" type="noConversion"/>
  </si>
  <si>
    <t>显示排名靠前的信息</t>
    <phoneticPr fontId="1" type="noConversion"/>
  </si>
  <si>
    <t>用户对相关医生进行评价打分</t>
    <phoneticPr fontId="1" type="noConversion"/>
  </si>
  <si>
    <t>系统对有效数据进行分析和录入</t>
    <phoneticPr fontId="1" type="noConversion"/>
  </si>
  <si>
    <t>系统根据有效数据的录入对医生进行评价打分</t>
    <phoneticPr fontId="1" type="noConversion"/>
  </si>
  <si>
    <t>分数作为医生绩效考核的参考依据</t>
    <phoneticPr fontId="1" type="noConversion"/>
  </si>
  <si>
    <t>用户向系统提交订单</t>
    <phoneticPr fontId="1" type="noConversion"/>
  </si>
  <si>
    <t>系统获取用户订单信息</t>
    <phoneticPr fontId="1" type="noConversion"/>
  </si>
  <si>
    <t>用户进入在线支付界面</t>
    <phoneticPr fontId="1" type="noConversion"/>
  </si>
  <si>
    <t>发送用户账号信息进行支付</t>
    <phoneticPr fontId="1" type="noConversion"/>
  </si>
  <si>
    <t>系统获取支付信息</t>
    <phoneticPr fontId="1" type="noConversion"/>
  </si>
  <si>
    <t>已登录用户选择科室和医生，并确认</t>
    <phoneticPr fontId="1" type="noConversion"/>
  </si>
  <si>
    <t>根据用户选择，系统返回可预约时间和可预约人数</t>
    <phoneticPr fontId="1" type="noConversion"/>
  </si>
  <si>
    <t>用户进行在线支付挂号费</t>
    <phoneticPr fontId="1" type="noConversion"/>
  </si>
  <si>
    <t>系统接收到支付信息，返回预约结果</t>
    <phoneticPr fontId="1" type="noConversion"/>
  </si>
  <si>
    <t>用户获取详细预约结果</t>
    <phoneticPr fontId="1" type="noConversion"/>
  </si>
  <si>
    <t>Release</t>
    <phoneticPr fontId="1" type="noConversion"/>
  </si>
  <si>
    <t>Sprint #</t>
    <phoneticPr fontId="1" type="noConversion"/>
  </si>
  <si>
    <r>
      <t xml:space="preserve">Sprint 1  </t>
    </r>
    <r>
      <rPr>
        <sz val="10"/>
        <rFont val="宋体"/>
        <family val="3"/>
        <charset val="134"/>
      </rPr>
      <t>信息维护</t>
    </r>
    <phoneticPr fontId="1" type="noConversion"/>
  </si>
  <si>
    <t xml:space="preserve">Release 1 </t>
    <phoneticPr fontId="1" type="noConversion"/>
  </si>
  <si>
    <t>Release 2</t>
    <phoneticPr fontId="1" type="noConversion"/>
  </si>
  <si>
    <t>Release 3</t>
    <phoneticPr fontId="1" type="noConversion"/>
  </si>
  <si>
    <t>Release 4</t>
    <phoneticPr fontId="1" type="noConversion"/>
  </si>
  <si>
    <t>耗时</t>
    <phoneticPr fontId="1" type="noConversion"/>
  </si>
  <si>
    <t>耗时</t>
    <phoneticPr fontId="1" type="noConversion"/>
  </si>
  <si>
    <t>Planned</t>
    <phoneticPr fontId="1" type="noConversion"/>
  </si>
  <si>
    <t>Release date</t>
    <phoneticPr fontId="1" type="noConversion"/>
  </si>
  <si>
    <t>添加网上在线支付的特性</t>
    <phoneticPr fontId="1" type="noConversion"/>
  </si>
  <si>
    <t>迭代完成预约挂号分流特性</t>
    <phoneticPr fontId="1" type="noConversion"/>
  </si>
  <si>
    <t>完成智能提示挂号特性</t>
    <phoneticPr fontId="1" type="noConversion"/>
  </si>
  <si>
    <t>添加信息管理特性的相关功能特性</t>
  </si>
  <si>
    <t>添加医生绩效评价的特性</t>
    <phoneticPr fontId="1" type="noConversion"/>
  </si>
  <si>
    <t>添加医生排名展示的特性</t>
    <phoneticPr fontId="1" type="noConversion"/>
  </si>
  <si>
    <r>
      <t xml:space="preserve">Sprint 1   </t>
    </r>
    <r>
      <rPr>
        <sz val="10"/>
        <rFont val="宋体"/>
        <family val="3"/>
        <charset val="134"/>
      </rPr>
      <t>智能提示挂号</t>
    </r>
    <phoneticPr fontId="1" type="noConversion"/>
  </si>
  <si>
    <t>进行第一次release，获取用户反馈</t>
    <phoneticPr fontId="1" type="noConversion"/>
  </si>
  <si>
    <r>
      <t xml:space="preserve">Sprint 2 </t>
    </r>
    <r>
      <rPr>
        <sz val="10"/>
        <rFont val="宋体"/>
        <family val="3"/>
        <charset val="134"/>
      </rPr>
      <t>预约挂号分流</t>
    </r>
    <phoneticPr fontId="1" type="noConversion"/>
  </si>
  <si>
    <t>进行第二次release，获取用户反馈</t>
    <phoneticPr fontId="1" type="noConversion"/>
  </si>
  <si>
    <t>Sprint 3 网上在线支付</t>
    <phoneticPr fontId="1" type="noConversion"/>
  </si>
  <si>
    <t>进行第三次release，获取用户反馈</t>
    <phoneticPr fontId="1" type="noConversion"/>
  </si>
  <si>
    <r>
      <t xml:space="preserve">Sprint 4  </t>
    </r>
    <r>
      <rPr>
        <sz val="10"/>
        <rFont val="宋体"/>
        <family val="3"/>
        <charset val="134"/>
      </rPr>
      <t>医生绩效评价</t>
    </r>
    <phoneticPr fontId="1" type="noConversion"/>
  </si>
  <si>
    <r>
      <t xml:space="preserve">Sprint 5 </t>
    </r>
    <r>
      <rPr>
        <sz val="10"/>
        <rFont val="宋体"/>
        <family val="3"/>
        <charset val="134"/>
      </rPr>
      <t>医生排名智能排序</t>
    </r>
    <phoneticPr fontId="1" type="noConversion"/>
  </si>
  <si>
    <r>
      <rPr>
        <sz val="10"/>
        <rFont val="宋体"/>
        <family val="3"/>
        <charset val="134"/>
      </rPr>
      <t>完成</t>
    </r>
    <r>
      <rPr>
        <sz val="10"/>
        <rFont val="Arial"/>
        <family val="2"/>
      </rPr>
      <t xml:space="preserve"> Sprint 4</t>
    </r>
    <r>
      <rPr>
        <sz val="10"/>
        <rFont val="宋体"/>
        <family val="3"/>
        <charset val="134"/>
      </rPr>
      <t>和</t>
    </r>
    <r>
      <rPr>
        <sz val="10"/>
        <rFont val="Arial"/>
        <family val="2"/>
      </rPr>
      <t xml:space="preserve">Sprint 5 </t>
    </r>
    <r>
      <rPr>
        <sz val="10"/>
        <rFont val="宋体"/>
        <family val="3"/>
        <charset val="134"/>
      </rPr>
      <t>，进行第四次release</t>
    </r>
    <phoneticPr fontId="1" type="noConversion"/>
  </si>
  <si>
    <t>Release 5</t>
    <phoneticPr fontId="1" type="noConversion"/>
  </si>
  <si>
    <t>Final Release,发布产品的最终版本</t>
    <phoneticPr fontId="1" type="noConversion"/>
  </si>
  <si>
    <t>特性 Theme</t>
    <phoneticPr fontId="1" type="noConversion"/>
  </si>
  <si>
    <t>故事 ID</t>
    <phoneticPr fontId="1" type="noConversion"/>
  </si>
  <si>
    <t>作为一个用户，我希望系统能够提示我要挂号的科室</t>
  </si>
  <si>
    <t>作为一个用户，我希望系统能够提示我要挂号的科室</t>
    <phoneticPr fontId="1" type="noConversion"/>
  </si>
  <si>
    <t>作为一个用户，我希望系统能够提示我可以挂号的专家医生</t>
  </si>
  <si>
    <t>作为一个用户，我希望系统能够提示我可以挂号的专家医生</t>
    <phoneticPr fontId="1" type="noConversion"/>
  </si>
  <si>
    <t>作为一个用户，我想要知道医生可预约的时间安排</t>
  </si>
  <si>
    <t>作为一个用户，我想要知道医生可预约的时间安排</t>
    <phoneticPr fontId="1" type="noConversion"/>
  </si>
  <si>
    <t>作为一个用户，我能够提交预约的信息</t>
  </si>
  <si>
    <t>作为一个用户，我能够提交预约的信息</t>
    <phoneticPr fontId="1" type="noConversion"/>
  </si>
  <si>
    <t>作为一个用户，我希望系统能够提示已经预约满员，无法预约的信息</t>
    <phoneticPr fontId="1" type="noConversion"/>
  </si>
  <si>
    <r>
      <t>作为一个用户，我希望系统能够在在线用户高峰时期，在</t>
    </r>
    <r>
      <rPr>
        <sz val="10"/>
        <color rgb="FF000000"/>
        <rFont val="Calibri"/>
        <family val="2"/>
      </rPr>
      <t>10s</t>
    </r>
    <r>
      <rPr>
        <sz val="10"/>
        <color rgb="FF000000"/>
        <rFont val="宋体"/>
        <family val="3"/>
        <charset val="134"/>
      </rPr>
      <t>内反馈用户信息</t>
    </r>
    <phoneticPr fontId="1" type="noConversion"/>
  </si>
  <si>
    <t>作为一个普通医生，我希望能够查看挂相关科室的病人的列表</t>
  </si>
  <si>
    <t>作为一个普通医生，我希望能够查看挂相关科室的病人的列表</t>
    <phoneticPr fontId="1" type="noConversion"/>
  </si>
  <si>
    <t>作为一个普通医生，我希望系统能够在我点击结束就诊后，生成下一个病人的就诊信息</t>
    <phoneticPr fontId="1" type="noConversion"/>
  </si>
  <si>
    <t>作为一个普通医生，我希望系统出现叫号三次病人未到的情况下，自动将该用户的预约放置队列尾</t>
    <phoneticPr fontId="1" type="noConversion"/>
  </si>
  <si>
    <t>作为一个专家医生，我希望系统出现叫号三次病人未到的情况下，自动将该用户的预约放置队列尾</t>
    <phoneticPr fontId="1" type="noConversion"/>
  </si>
  <si>
    <t>作为一个用户，我希望能够在线支付预约订单</t>
  </si>
  <si>
    <t>作为一个用户，我希望能够在线支付预约订单</t>
    <phoneticPr fontId="1" type="noConversion"/>
  </si>
  <si>
    <t>作为一个用户，我希望能够查看历史订单信息和待办订单和已办订单信息</t>
  </si>
  <si>
    <t>作为一个用户，我希望可以取消未支付待确定的订单</t>
  </si>
  <si>
    <t>作为一个用户，我希望可以取消未支付待确定的订单</t>
    <phoneticPr fontId="1" type="noConversion"/>
  </si>
  <si>
    <t>作为一个用户，我希望可以从不同的角度评价接诊自己的医生</t>
  </si>
  <si>
    <t>作为一个用户，我希望可以从不同的角度评价接诊自己的医生</t>
    <phoneticPr fontId="1" type="noConversion"/>
  </si>
  <si>
    <t>作为一个用户，我希望可以选择删除自己的评价</t>
  </si>
  <si>
    <t>作为一个用户，我希望可以选择删除自己的评价</t>
    <phoneticPr fontId="1" type="noConversion"/>
  </si>
  <si>
    <t>Removed</t>
  </si>
  <si>
    <t>作为一个用户，我希望可以选择修改自己的评价</t>
  </si>
  <si>
    <t>作为一个用户，我希望可以选择修改自己的评价</t>
    <phoneticPr fontId="1" type="noConversion"/>
  </si>
  <si>
    <t>作为一个用户，我希望系统能够显示当前医生的评价分数</t>
    <phoneticPr fontId="1" type="noConversion"/>
  </si>
  <si>
    <t>作为一个普通医生，我希望可以查看自己的评价信息</t>
  </si>
  <si>
    <t>作为一个普通医生，我希望可以查看自己的评价信息</t>
    <phoneticPr fontId="1" type="noConversion"/>
  </si>
  <si>
    <t>作为一个普通医生，我希望可以举报不良的用户评价信息</t>
  </si>
  <si>
    <t>作为一个普通医生，我希望可以举报不良的用户评价信息</t>
    <phoneticPr fontId="1" type="noConversion"/>
  </si>
  <si>
    <t>作为一个普通医生，我希望系统根据在线的时间，确定当天工作时长</t>
    <phoneticPr fontId="1" type="noConversion"/>
  </si>
  <si>
    <t>作为一个管理员，我希望系统实行评价一月制，每周系统能够自动将以前的用户评价抹掉，供下月用户重新进行评价</t>
    <phoneticPr fontId="1" type="noConversion"/>
  </si>
  <si>
    <t>作为一个专家医生，我希望可以查看自己的评价信息</t>
  </si>
  <si>
    <t>作为一个专家医生，我希望可以查看自己的评价信息</t>
    <phoneticPr fontId="1" type="noConversion"/>
  </si>
  <si>
    <t>作为一个专家医生，我希望可以举报不良的用户评价信息</t>
    <phoneticPr fontId="1" type="noConversion"/>
  </si>
  <si>
    <t>作为一个管理员，我希望可以查看各科室医生的综合排名</t>
  </si>
  <si>
    <t>作为一个管理员，我希望可以查看各科室医生的综合排名</t>
    <phoneticPr fontId="1" type="noConversion"/>
  </si>
  <si>
    <t>作为一个用户，我能够注册系统</t>
  </si>
  <si>
    <t>作为一个用户，我能够注册系统</t>
    <phoneticPr fontId="1" type="noConversion"/>
  </si>
  <si>
    <t>作为一个用户，我能够登录系统</t>
  </si>
  <si>
    <t>作为一个用户，我能够登录系统</t>
    <phoneticPr fontId="1" type="noConversion"/>
  </si>
  <si>
    <t>作为一个用户，我能够查询医生个人信息</t>
  </si>
  <si>
    <t>作为一个用户，我能够查询医生个人信息</t>
    <phoneticPr fontId="1" type="noConversion"/>
  </si>
  <si>
    <t>作为一个用户，我能够找回密码</t>
  </si>
  <si>
    <t>作为一个用户，我能够找回密码</t>
    <phoneticPr fontId="1" type="noConversion"/>
  </si>
  <si>
    <t>作为一个用户，我能够编辑自己的个人信息</t>
  </si>
  <si>
    <t>作为一个用户，我能够编辑自己的个人信息</t>
    <phoneticPr fontId="1" type="noConversion"/>
  </si>
  <si>
    <t>作为一个用户，我能够修改自己的个人信息</t>
  </si>
  <si>
    <t>作为一个用户，我能够修改自己的个人信息</t>
    <phoneticPr fontId="1" type="noConversion"/>
  </si>
  <si>
    <t>作为一个用户，我能够删除自己的个人信息</t>
  </si>
  <si>
    <t>作为一个用户，我能够删除自己的个人信息</t>
    <phoneticPr fontId="1" type="noConversion"/>
  </si>
  <si>
    <t>作为一个用户，我希望系统显示在线的医生</t>
  </si>
  <si>
    <t>作为一个用户，我希望系统显示在线的医生</t>
    <phoneticPr fontId="1" type="noConversion"/>
  </si>
  <si>
    <t>作为一个用户，我希望系统可以接受离线的医生回复信息</t>
  </si>
  <si>
    <t>作为一个用户，我希望系统可以接受离线的医生回复信息</t>
    <phoneticPr fontId="1" type="noConversion"/>
  </si>
  <si>
    <t>作为一个用户，我希望系统能够保障用户的信息安全</t>
    <phoneticPr fontId="1" type="noConversion"/>
  </si>
  <si>
    <t>作为一个普通医生，我能够登录系统</t>
  </si>
  <si>
    <t>作为一个普通医生，我能够登录系统</t>
    <phoneticPr fontId="1" type="noConversion"/>
  </si>
  <si>
    <t>作为一个普通医生，我能够查看自己的个人信息</t>
  </si>
  <si>
    <t>作为一个普通医生，我能够查看自己的个人信息</t>
    <phoneticPr fontId="1" type="noConversion"/>
  </si>
  <si>
    <t>作为一个普通医生，我能够在接诊时识别病人的身份</t>
  </si>
  <si>
    <t>作为一个普通医生，我能够在接诊时识别病人的身份</t>
    <phoneticPr fontId="1" type="noConversion"/>
  </si>
  <si>
    <t>作为一个普通医生，我希望系统能显示用户的在线咨询信息</t>
  </si>
  <si>
    <t>作为一个普通医生，我希望系统能显示用户的在线咨询信息</t>
    <phoneticPr fontId="1" type="noConversion"/>
  </si>
  <si>
    <t>作为一个普通医生，我可以回复咨询信息</t>
  </si>
  <si>
    <t>作为一个普通医生，我可以回复咨询信息</t>
    <phoneticPr fontId="1" type="noConversion"/>
  </si>
  <si>
    <t>作为一个专家医生，我能登录系统</t>
  </si>
  <si>
    <t>作为一个专家医生，我能登录系统</t>
    <phoneticPr fontId="1" type="noConversion"/>
  </si>
  <si>
    <t>作为一个专家医生，我能查看自己的个人信息</t>
  </si>
  <si>
    <t>作为一个专家医生，我能查看自己的个人信息</t>
    <phoneticPr fontId="1" type="noConversion"/>
  </si>
  <si>
    <t>作为一个专家医生，我能查看待接诊的病人列表</t>
  </si>
  <si>
    <t>作为一个专家医生，我能查看待接诊的病人列表</t>
    <phoneticPr fontId="1" type="noConversion"/>
  </si>
  <si>
    <t>作为一个专家医生，我能够查看接诊的具体信息</t>
  </si>
  <si>
    <t>作为一个专家医生，我能够查看接诊的具体信息</t>
    <phoneticPr fontId="1" type="noConversion"/>
  </si>
  <si>
    <t>作为一个专家医生，我能够通过系统识别病人的身份</t>
    <phoneticPr fontId="1" type="noConversion"/>
  </si>
  <si>
    <t>作为一个管理员，我能够录入病人的个人信息</t>
  </si>
  <si>
    <t>作为一个管理员，我能够录入病人的个人信息</t>
    <phoneticPr fontId="1" type="noConversion"/>
  </si>
  <si>
    <t>作为一个管理员，我能够录入医生的个人信息</t>
  </si>
  <si>
    <t>作为一个管理员，我能够录入医生的个人信息</t>
    <phoneticPr fontId="1" type="noConversion"/>
  </si>
  <si>
    <t>作为一个管理员，我能够修改医生的信息</t>
  </si>
  <si>
    <t>作为一个管理员，我能够修改医生的信息</t>
    <phoneticPr fontId="1" type="noConversion"/>
  </si>
  <si>
    <t>作为一个管理员，我能够删除医生信息</t>
  </si>
  <si>
    <t>作为一个管理员，我能够删除医生信息</t>
    <phoneticPr fontId="1" type="noConversion"/>
  </si>
  <si>
    <t>信息安全与维护</t>
    <phoneticPr fontId="1" type="noConversion"/>
  </si>
  <si>
    <t>医生排名智能排序</t>
    <phoneticPr fontId="1" type="noConversion"/>
  </si>
  <si>
    <t>智能提示挂号</t>
    <phoneticPr fontId="1" type="noConversion"/>
  </si>
  <si>
    <t>作为一个管理员，我希望可以查看医生的就诊情况和人数</t>
  </si>
  <si>
    <t>作为一个管理员，我希望可以查看医生的就诊情况和人数</t>
    <phoneticPr fontId="1" type="noConversion"/>
  </si>
  <si>
    <r>
      <t>作为一个用户，我希望系统能够在在线用户高峰时期，在</t>
    </r>
    <r>
      <rPr>
        <sz val="10"/>
        <color rgb="FF000000"/>
        <rFont val="Calibri"/>
        <family val="2"/>
      </rPr>
      <t>10s</t>
    </r>
    <r>
      <rPr>
        <sz val="10"/>
        <color rgb="FF000000"/>
        <rFont val="宋体"/>
        <family val="3"/>
        <charset val="134"/>
      </rPr>
      <t>内反馈用户信息</t>
    </r>
    <phoneticPr fontId="1" type="noConversion"/>
  </si>
  <si>
    <t>作为一个普通医生，我希望系统能够在我点击结束就诊后，生成下一个病人的就诊信息</t>
    <phoneticPr fontId="1" type="noConversion"/>
  </si>
  <si>
    <t>作为一个普通医生，我希望系统出现叫号三次病人未到的情况下，自动将该用户的预约放置队列尾</t>
    <phoneticPr fontId="1" type="noConversion"/>
  </si>
  <si>
    <t>郭和吉</t>
    <phoneticPr fontId="1" type="noConversion"/>
  </si>
  <si>
    <t>黄和吉</t>
    <phoneticPr fontId="1" type="noConversion"/>
  </si>
  <si>
    <t>王和姜</t>
    <phoneticPr fontId="1" type="noConversion"/>
  </si>
  <si>
    <t>黄和姜</t>
    <phoneticPr fontId="1" type="noConversion"/>
  </si>
  <si>
    <t>Ongoing</t>
  </si>
  <si>
    <t>王和吉</t>
    <phoneticPr fontId="1" type="noConversion"/>
  </si>
  <si>
    <t>郭和姜</t>
    <phoneticPr fontId="1" type="noConversion"/>
  </si>
  <si>
    <t>评审结果</t>
    <phoneticPr fontId="1" type="noConversion"/>
  </si>
  <si>
    <t>界面设计</t>
    <phoneticPr fontId="1" type="noConversion"/>
  </si>
  <si>
    <t>算法及分析规则设计</t>
    <phoneticPr fontId="1" type="noConversion"/>
  </si>
  <si>
    <t>结果与科室匹配推荐算法设计</t>
    <phoneticPr fontId="1" type="noConversion"/>
  </si>
  <si>
    <t>作为一个用户，我希望能够查看历史订单信息和待办订单和已办订单信息</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</si>
</sst>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5" x14ac:knownFonts="1">
    <font>
      <sz val="10"/>
      <name val="Arial"/>
      <family val="2"/>
    </font>
    <font>
      <sz val="9"/>
      <name val="宋体"/>
      <family val="3"/>
      <charset val="134"/>
    </font>
    <font>
      <b/>
      <sz val="10"/>
      <name val="Arial"/>
      <family val="2"/>
    </font>
    <font>
      <sz val="14"/>
      <name val="Arial"/>
      <family val="2"/>
    </font>
    <font>
      <b/>
      <sz val="10"/>
      <name val="宋体"/>
      <family val="3"/>
      <charset val="134"/>
    </font>
    <font>
      <sz val="10"/>
      <name val="宋体"/>
      <family val="3"/>
      <charset val="134"/>
    </font>
    <font>
      <b/>
      <sz val="14"/>
      <name val="宋体"/>
      <family val="3"/>
      <charset val="134"/>
    </font>
    <font>
      <b/>
      <sz val="10"/>
      <name val="Arial"/>
      <family val="2"/>
      <charset val="204"/>
    </font>
    <font>
      <i/>
      <sz val="10"/>
      <name val="Arial"/>
      <family val="2"/>
      <charset val="204"/>
    </font>
    <font>
      <sz val="10"/>
      <color indexed="81"/>
      <name val="Tahoma"/>
      <family val="2"/>
      <charset val="204"/>
    </font>
    <font>
      <sz val="10"/>
      <color indexed="81"/>
      <name val="Tahoma"/>
      <family val="2"/>
    </font>
    <font>
      <sz val="10"/>
      <name val="宋体"/>
      <family val="3"/>
      <charset val="134"/>
      <scheme val="minor"/>
    </font>
    <font>
      <sz val="10"/>
      <color rgb="FF000000"/>
      <name val="宋体"/>
      <family val="3"/>
      <charset val="134"/>
    </font>
    <font>
      <sz val="10"/>
      <color rgb="FF000000"/>
      <name val="Calibri"/>
      <family val="2"/>
    </font>
    <font>
      <i/>
      <sz val="10"/>
      <name val="宋体"/>
      <family val="3"/>
      <charset val="134"/>
    </font>
  </fonts>
  <fills count="30">
    <fill>
      <patternFill patternType="none"/>
    </fill>
    <fill>
      <patternFill patternType="gray125"/>
    </fill>
    <fill>
      <patternFill patternType="solid">
        <fgColor indexed="47"/>
        <bgColor indexed="64"/>
      </patternFill>
    </fill>
    <fill>
      <patternFill patternType="solid">
        <fgColor indexed="27"/>
        <bgColor indexed="64"/>
      </patternFill>
    </fill>
    <fill>
      <patternFill patternType="solid">
        <fgColor rgb="FF00B050"/>
        <bgColor indexed="64"/>
      </patternFill>
    </fill>
    <fill>
      <patternFill patternType="solid">
        <fgColor rgb="FF00B0F0"/>
        <bgColor indexed="64"/>
      </patternFill>
    </fill>
    <fill>
      <patternFill patternType="solid">
        <fgColor theme="3" tint="0.39997558519241921"/>
        <bgColor indexed="64"/>
      </patternFill>
    </fill>
    <fill>
      <patternFill patternType="solid">
        <fgColor theme="2" tint="-9.9978637043366805E-2"/>
        <bgColor indexed="64"/>
      </patternFill>
    </fill>
    <fill>
      <patternFill patternType="solid">
        <fgColor theme="5"/>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7" tint="0.39997558519241921"/>
        <bgColor indexed="64"/>
      </patternFill>
    </fill>
    <fill>
      <patternFill patternType="solid">
        <fgColor theme="8" tint="0.39997558519241921"/>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7" tint="-0.249977111117893"/>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3" tint="0.59999389629810485"/>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theme="7" tint="-0.499984740745262"/>
        <bgColor indexed="64"/>
      </patternFill>
    </fill>
    <fill>
      <patternFill patternType="solid">
        <fgColor theme="5" tint="-0.249977111117893"/>
        <bgColor indexed="64"/>
      </patternFill>
    </fill>
    <fill>
      <patternFill patternType="solid">
        <fgColor rgb="FF92D050"/>
        <bgColor indexed="64"/>
      </patternFill>
    </fill>
    <fill>
      <patternFill patternType="solid">
        <fgColor rgb="FFFFFF00"/>
        <bgColor indexed="64"/>
      </patternFill>
    </fill>
    <fill>
      <patternFill patternType="solid">
        <fgColor theme="0"/>
        <bgColor indexed="64"/>
      </patternFill>
    </fill>
  </fills>
  <borders count="28">
    <border>
      <left/>
      <right/>
      <top/>
      <bottom/>
      <diagonal/>
    </border>
    <border>
      <left/>
      <right/>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medium">
        <color indexed="64"/>
      </top>
      <bottom/>
      <diagonal/>
    </border>
    <border>
      <left/>
      <right style="medium">
        <color indexed="64"/>
      </right>
      <top style="medium">
        <color indexed="64"/>
      </top>
      <bottom/>
      <diagonal/>
    </border>
    <border>
      <left/>
      <right style="thin">
        <color indexed="64"/>
      </right>
      <top style="medium">
        <color indexed="64"/>
      </top>
      <bottom/>
      <diagonal/>
    </border>
    <border>
      <left/>
      <right style="medium">
        <color indexed="64"/>
      </right>
      <top/>
      <bottom style="medium">
        <color indexed="64"/>
      </bottom>
      <diagonal/>
    </border>
    <border>
      <left/>
      <right style="thin">
        <color indexed="64"/>
      </right>
      <top/>
      <bottom style="medium">
        <color indexed="64"/>
      </bottom>
      <diagonal/>
    </border>
    <border>
      <left/>
      <right style="medium">
        <color indexed="64"/>
      </right>
      <top/>
      <bottom/>
      <diagonal/>
    </border>
    <border>
      <left style="medium">
        <color indexed="64"/>
      </left>
      <right/>
      <top style="medium">
        <color indexed="64"/>
      </top>
      <bottom/>
      <diagonal/>
    </border>
    <border>
      <left style="medium">
        <color indexed="64"/>
      </left>
      <right/>
      <top/>
      <bottom/>
      <diagonal/>
    </border>
    <border>
      <left/>
      <right style="medium">
        <color indexed="64"/>
      </right>
      <top/>
      <bottom style="thin">
        <color indexed="64"/>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318">
    <xf numFmtId="0" fontId="0" fillId="0" borderId="0" xfId="0"/>
    <xf numFmtId="0" fontId="3" fillId="0" borderId="0" xfId="0" applyFont="1"/>
    <xf numFmtId="0" fontId="0" fillId="0" borderId="0" xfId="0" applyAlignment="1">
      <alignment horizontal="center"/>
    </xf>
    <xf numFmtId="0" fontId="2" fillId="0" borderId="2" xfId="0" applyFont="1" applyBorder="1" applyAlignment="1">
      <alignment horizontal="center"/>
    </xf>
    <xf numFmtId="0" fontId="2" fillId="0" borderId="3" xfId="0" applyFont="1" applyBorder="1" applyAlignment="1">
      <alignment horizontal="center"/>
    </xf>
    <xf numFmtId="0" fontId="0" fillId="0" borderId="0" xfId="0" applyBorder="1"/>
    <xf numFmtId="0" fontId="2" fillId="0" borderId="5" xfId="0" applyFont="1" applyBorder="1"/>
    <xf numFmtId="14" fontId="0" fillId="0" borderId="0" xfId="0" applyNumberFormat="1" applyFill="1" applyBorder="1" applyAlignment="1">
      <alignment horizontal="center"/>
    </xf>
    <xf numFmtId="0" fontId="0" fillId="0" borderId="0" xfId="0" applyNumberFormat="1" applyFill="1" applyBorder="1" applyAlignment="1">
      <alignment horizontal="center"/>
    </xf>
    <xf numFmtId="0" fontId="0" fillId="0" borderId="7" xfId="0" applyNumberFormat="1" applyFill="1" applyBorder="1" applyAlignment="1">
      <alignment horizontal="left"/>
    </xf>
    <xf numFmtId="0" fontId="0" fillId="0" borderId="10" xfId="0" applyNumberFormat="1" applyFill="1" applyBorder="1" applyAlignment="1">
      <alignment horizontal="left"/>
    </xf>
    <xf numFmtId="0" fontId="0" fillId="0" borderId="0" xfId="0" applyAlignment="1">
      <alignment horizontal="center" vertical="center"/>
    </xf>
    <xf numFmtId="0" fontId="0" fillId="0" borderId="1" xfId="0" applyBorder="1"/>
    <xf numFmtId="0" fontId="7" fillId="0" borderId="12" xfId="0" applyFont="1" applyBorder="1"/>
    <xf numFmtId="0" fontId="7" fillId="0" borderId="11" xfId="0" applyFont="1" applyBorder="1"/>
    <xf numFmtId="0" fontId="7" fillId="0" borderId="13" xfId="0" applyFont="1" applyBorder="1" applyAlignment="1">
      <alignment horizontal="right"/>
    </xf>
    <xf numFmtId="0" fontId="0" fillId="0" borderId="11" xfId="0" applyBorder="1"/>
    <xf numFmtId="0" fontId="0" fillId="0" borderId="12" xfId="0" applyBorder="1"/>
    <xf numFmtId="0" fontId="0" fillId="0" borderId="14" xfId="0" applyBorder="1"/>
    <xf numFmtId="0" fontId="7" fillId="0" borderId="15" xfId="0" applyFont="1" applyBorder="1" applyAlignment="1">
      <alignment horizontal="right"/>
    </xf>
    <xf numFmtId="0" fontId="0" fillId="0" borderId="16" xfId="0" applyBorder="1"/>
    <xf numFmtId="0" fontId="0" fillId="3" borderId="9" xfId="0" applyFill="1" applyBorder="1"/>
    <xf numFmtId="0" fontId="8" fillId="3" borderId="9" xfId="0" applyFont="1" applyFill="1" applyBorder="1"/>
    <xf numFmtId="0" fontId="8" fillId="3" borderId="19" xfId="0" applyFont="1" applyFill="1" applyBorder="1"/>
    <xf numFmtId="0" fontId="0" fillId="3" borderId="10" xfId="0" applyFill="1" applyBorder="1"/>
    <xf numFmtId="0" fontId="0" fillId="3" borderId="19" xfId="0" applyFill="1" applyBorder="1"/>
    <xf numFmtId="0" fontId="0" fillId="0" borderId="0" xfId="0" applyAlignment="1">
      <alignment horizontal="center" vertical="center" wrapText="1"/>
    </xf>
    <xf numFmtId="0" fontId="3" fillId="0" borderId="0" xfId="0" applyFont="1" applyAlignment="1">
      <alignment horizontal="center" vertical="center"/>
    </xf>
    <xf numFmtId="14" fontId="0" fillId="0" borderId="0" xfId="0" applyNumberFormat="1" applyFill="1" applyBorder="1" applyAlignment="1">
      <alignment horizontal="center" vertical="center"/>
    </xf>
    <xf numFmtId="0" fontId="0" fillId="0" borderId="0" xfId="0" applyFill="1" applyBorder="1"/>
    <xf numFmtId="0" fontId="0" fillId="0" borderId="6" xfId="0" applyNumberFormat="1" applyFill="1" applyBorder="1" applyAlignment="1">
      <alignment horizontal="center"/>
    </xf>
    <xf numFmtId="0" fontId="0" fillId="0" borderId="8" xfId="0" applyNumberFormat="1" applyFill="1" applyBorder="1" applyAlignment="1">
      <alignment horizontal="center"/>
    </xf>
    <xf numFmtId="14" fontId="0" fillId="0" borderId="9" xfId="0" applyNumberFormat="1" applyFill="1" applyBorder="1" applyAlignment="1">
      <alignment horizontal="center" vertical="center"/>
    </xf>
    <xf numFmtId="0" fontId="0" fillId="0" borderId="9" xfId="0" applyNumberFormat="1" applyFill="1" applyBorder="1" applyAlignment="1">
      <alignment horizontal="center"/>
    </xf>
    <xf numFmtId="14" fontId="0" fillId="0" borderId="9" xfId="0" applyNumberFormat="1" applyFill="1" applyBorder="1" applyAlignment="1">
      <alignment horizontal="center"/>
    </xf>
    <xf numFmtId="0" fontId="0" fillId="0" borderId="9" xfId="0" applyFill="1" applyBorder="1"/>
    <xf numFmtId="0" fontId="6" fillId="0" borderId="0" xfId="0" applyFont="1" applyAlignment="1">
      <alignment horizontal="center"/>
    </xf>
    <xf numFmtId="0" fontId="14" fillId="3" borderId="9" xfId="0" applyFont="1" applyFill="1" applyBorder="1"/>
    <xf numFmtId="0" fontId="5" fillId="3" borderId="9" xfId="0" applyFont="1" applyFill="1" applyBorder="1"/>
    <xf numFmtId="0" fontId="0" fillId="3" borderId="0" xfId="0" applyFill="1" applyBorder="1"/>
    <xf numFmtId="0" fontId="8" fillId="3" borderId="0" xfId="0" applyFont="1" applyFill="1" applyBorder="1"/>
    <xf numFmtId="0" fontId="5" fillId="3" borderId="0" xfId="0" applyFont="1" applyFill="1" applyBorder="1"/>
    <xf numFmtId="0" fontId="0" fillId="0" borderId="18" xfId="0" applyBorder="1" applyAlignment="1"/>
    <xf numFmtId="0" fontId="0" fillId="0" borderId="16" xfId="0" applyBorder="1" applyAlignment="1"/>
    <xf numFmtId="0" fontId="5" fillId="0" borderId="0" xfId="0" applyFont="1"/>
    <xf numFmtId="0" fontId="5" fillId="0" borderId="18" xfId="0" applyFont="1" applyBorder="1" applyAlignment="1"/>
    <xf numFmtId="0" fontId="0" fillId="0" borderId="0" xfId="0" applyBorder="1" applyAlignment="1"/>
    <xf numFmtId="0" fontId="0" fillId="0" borderId="0" xfId="0" applyFill="1"/>
    <xf numFmtId="0" fontId="6" fillId="0" borderId="0" xfId="0" applyFont="1" applyFill="1" applyAlignment="1">
      <alignment horizontal="left"/>
    </xf>
    <xf numFmtId="0" fontId="0" fillId="0" borderId="0" xfId="0" applyFill="1" applyAlignment="1">
      <alignment horizontal="left"/>
    </xf>
    <xf numFmtId="0" fontId="2" fillId="0" borderId="4" xfId="0" applyFont="1" applyBorder="1"/>
    <xf numFmtId="0" fontId="0" fillId="0" borderId="0" xfId="0" applyNumberFormat="1" applyFill="1" applyBorder="1" applyAlignment="1">
      <alignment horizontal="left"/>
    </xf>
    <xf numFmtId="0" fontId="0" fillId="0" borderId="9" xfId="0" applyNumberFormat="1" applyFill="1" applyBorder="1" applyAlignment="1">
      <alignment horizontal="left"/>
    </xf>
    <xf numFmtId="0" fontId="0" fillId="0" borderId="0" xfId="0" applyFill="1" applyBorder="1" applyAlignment="1">
      <alignment horizontal="left"/>
    </xf>
    <xf numFmtId="0" fontId="0" fillId="0" borderId="21" xfId="0" applyFill="1" applyBorder="1"/>
    <xf numFmtId="0" fontId="0" fillId="0" borderId="21" xfId="0" applyFill="1" applyBorder="1" applyAlignment="1">
      <alignment horizontal="center" vertical="top"/>
    </xf>
    <xf numFmtId="0" fontId="5" fillId="0" borderId="21" xfId="0" applyFont="1" applyFill="1" applyBorder="1" applyAlignment="1">
      <alignment vertical="top" wrapText="1"/>
    </xf>
    <xf numFmtId="0" fontId="0" fillId="0" borderId="21" xfId="0" applyFill="1" applyBorder="1" applyAlignment="1">
      <alignment horizontal="center" vertical="center"/>
    </xf>
    <xf numFmtId="0" fontId="5" fillId="0" borderId="21" xfId="0" applyFont="1" applyFill="1" applyBorder="1" applyAlignment="1">
      <alignment horizontal="center" vertical="center" wrapText="1"/>
    </xf>
    <xf numFmtId="0" fontId="11" fillId="0" borderId="21" xfId="0" applyFont="1" applyFill="1" applyBorder="1" applyAlignment="1">
      <alignment vertical="top" wrapText="1"/>
    </xf>
    <xf numFmtId="0" fontId="5" fillId="0" borderId="21" xfId="0" applyFont="1" applyFill="1" applyBorder="1" applyAlignment="1">
      <alignment horizontal="center" vertical="top" wrapText="1"/>
    </xf>
    <xf numFmtId="0" fontId="0" fillId="0" borderId="21" xfId="0" applyFill="1" applyBorder="1" applyAlignment="1">
      <alignment horizontal="center" vertical="center" wrapText="1"/>
    </xf>
    <xf numFmtId="0" fontId="12" fillId="0" borderId="21" xfId="0" applyFont="1" applyFill="1" applyBorder="1" applyAlignment="1">
      <alignment horizontal="center" vertical="center"/>
    </xf>
    <xf numFmtId="0" fontId="0" fillId="0" borderId="21" xfId="0" applyFont="1" applyFill="1" applyBorder="1" applyAlignment="1">
      <alignment horizontal="center" vertical="top"/>
    </xf>
    <xf numFmtId="0" fontId="4" fillId="2" borderId="0" xfId="0" applyFont="1" applyFill="1" applyBorder="1" applyAlignment="1">
      <alignment horizontal="center" vertical="center" wrapText="1"/>
    </xf>
    <xf numFmtId="0" fontId="4" fillId="2" borderId="0" xfId="0" applyFont="1" applyFill="1" applyBorder="1" applyAlignment="1">
      <alignment horizontal="center" vertical="center"/>
    </xf>
    <xf numFmtId="0" fontId="0" fillId="14" borderId="21" xfId="0" applyFill="1" applyBorder="1" applyAlignment="1">
      <alignment horizontal="center" vertical="center"/>
    </xf>
    <xf numFmtId="0" fontId="0" fillId="19" borderId="21" xfId="0" applyFill="1" applyBorder="1" applyAlignment="1">
      <alignment horizontal="center" vertical="center"/>
    </xf>
    <xf numFmtId="0" fontId="0" fillId="15" borderId="21" xfId="0" applyFill="1" applyBorder="1" applyAlignment="1">
      <alignment horizontal="center" vertical="center"/>
    </xf>
    <xf numFmtId="0" fontId="0" fillId="25" borderId="21" xfId="0" applyFill="1" applyBorder="1" applyAlignment="1">
      <alignment horizontal="center" vertical="center"/>
    </xf>
    <xf numFmtId="0" fontId="0" fillId="13" borderId="21" xfId="0" applyFill="1" applyBorder="1" applyAlignment="1">
      <alignment horizontal="center" vertical="center"/>
    </xf>
    <xf numFmtId="0" fontId="0" fillId="12" borderId="21" xfId="0" applyFill="1" applyBorder="1" applyAlignment="1">
      <alignment horizontal="center" vertical="center"/>
    </xf>
    <xf numFmtId="0" fontId="0" fillId="20" borderId="21" xfId="0" applyFill="1" applyBorder="1" applyAlignment="1">
      <alignment horizontal="center" vertical="center"/>
    </xf>
    <xf numFmtId="0" fontId="5" fillId="22" borderId="21" xfId="0" applyFont="1" applyFill="1" applyBorder="1" applyAlignment="1">
      <alignment horizontal="center" vertical="center" wrapText="1"/>
    </xf>
    <xf numFmtId="0" fontId="0" fillId="22" borderId="21" xfId="0" applyFill="1" applyBorder="1" applyAlignment="1">
      <alignment horizontal="center" vertical="center"/>
    </xf>
    <xf numFmtId="0" fontId="5" fillId="7" borderId="21" xfId="0" applyFont="1" applyFill="1" applyBorder="1" applyAlignment="1">
      <alignment horizontal="center" vertical="center" wrapText="1"/>
    </xf>
    <xf numFmtId="0" fontId="5" fillId="18" borderId="21" xfId="0" applyFont="1" applyFill="1" applyBorder="1" applyAlignment="1">
      <alignment horizontal="center" vertical="center" wrapText="1"/>
    </xf>
    <xf numFmtId="0" fontId="5" fillId="6" borderId="21" xfId="0" applyFont="1" applyFill="1" applyBorder="1" applyAlignment="1">
      <alignment horizontal="center" vertical="center" wrapText="1"/>
    </xf>
    <xf numFmtId="0" fontId="5" fillId="17" borderId="21" xfId="0" applyFont="1" applyFill="1" applyBorder="1" applyAlignment="1">
      <alignment horizontal="center" vertical="center" wrapText="1"/>
    </xf>
    <xf numFmtId="0" fontId="5" fillId="11" borderId="21" xfId="0" applyFont="1" applyFill="1" applyBorder="1" applyAlignment="1">
      <alignment horizontal="center" vertical="center" wrapText="1"/>
    </xf>
    <xf numFmtId="0" fontId="0" fillId="24" borderId="21" xfId="0" applyFill="1" applyBorder="1" applyAlignment="1">
      <alignment horizontal="center" vertical="center"/>
    </xf>
    <xf numFmtId="0" fontId="0" fillId="11" borderId="21" xfId="0" applyFill="1" applyBorder="1" applyAlignment="1">
      <alignment horizontal="center" vertical="center"/>
    </xf>
    <xf numFmtId="0" fontId="0" fillId="21" borderId="21" xfId="0" applyFill="1" applyBorder="1" applyAlignment="1">
      <alignment horizontal="center" vertical="center" wrapText="1"/>
    </xf>
    <xf numFmtId="0" fontId="5" fillId="21" borderId="21" xfId="0" applyFont="1" applyFill="1" applyBorder="1" applyAlignment="1">
      <alignment horizontal="center" vertical="center" wrapText="1"/>
    </xf>
    <xf numFmtId="0" fontId="12" fillId="23" borderId="21" xfId="0" applyFont="1" applyFill="1" applyBorder="1" applyAlignment="1">
      <alignment horizontal="center" vertical="center"/>
    </xf>
    <xf numFmtId="0" fontId="12" fillId="9" borderId="21" xfId="0" applyFont="1" applyFill="1" applyBorder="1" applyAlignment="1">
      <alignment horizontal="center" vertical="center"/>
    </xf>
    <xf numFmtId="0" fontId="0" fillId="19" borderId="21" xfId="0" applyFill="1" applyBorder="1" applyAlignment="1">
      <alignment horizontal="center" vertical="center" wrapText="1"/>
    </xf>
    <xf numFmtId="0" fontId="0" fillId="14" borderId="21" xfId="0" applyFill="1" applyBorder="1" applyAlignment="1">
      <alignment horizontal="center" vertical="center" wrapText="1"/>
    </xf>
    <xf numFmtId="0" fontId="12" fillId="19" borderId="21" xfId="0" applyFont="1" applyFill="1" applyBorder="1" applyAlignment="1">
      <alignment horizontal="center" vertical="center"/>
    </xf>
    <xf numFmtId="0" fontId="0" fillId="15" borderId="21" xfId="0" applyFill="1" applyBorder="1" applyAlignment="1">
      <alignment horizontal="center" vertical="center" wrapText="1"/>
    </xf>
    <xf numFmtId="0" fontId="5" fillId="15" borderId="21" xfId="0" applyFont="1" applyFill="1" applyBorder="1" applyAlignment="1">
      <alignment horizontal="center" vertical="center" wrapText="1"/>
    </xf>
    <xf numFmtId="0" fontId="0" fillId="20" borderId="21" xfId="0" applyFill="1" applyBorder="1" applyAlignment="1">
      <alignment horizontal="center" vertical="center" wrapText="1"/>
    </xf>
    <xf numFmtId="0" fontId="5" fillId="20" borderId="21" xfId="0" applyFont="1" applyFill="1" applyBorder="1" applyAlignment="1">
      <alignment horizontal="center" vertical="center" wrapText="1"/>
    </xf>
    <xf numFmtId="0" fontId="5" fillId="0" borderId="0" xfId="0" applyFont="1" applyFill="1" applyBorder="1" applyAlignment="1">
      <alignment horizontal="left"/>
    </xf>
    <xf numFmtId="0" fontId="0" fillId="0" borderId="22" xfId="0" applyFill="1" applyBorder="1" applyAlignment="1">
      <alignment horizontal="center" vertical="top"/>
    </xf>
    <xf numFmtId="0" fontId="5" fillId="0" borderId="22" xfId="0" applyFont="1" applyFill="1" applyBorder="1" applyAlignment="1">
      <alignment vertical="top" wrapText="1"/>
    </xf>
    <xf numFmtId="0" fontId="0" fillId="0" borderId="22" xfId="0" applyFill="1" applyBorder="1" applyAlignment="1">
      <alignment horizontal="center" vertical="center"/>
    </xf>
    <xf numFmtId="0" fontId="4" fillId="2" borderId="20" xfId="0" applyFont="1" applyFill="1" applyBorder="1" applyAlignment="1">
      <alignment horizontal="center" vertical="center" wrapText="1"/>
    </xf>
    <xf numFmtId="0" fontId="4" fillId="2" borderId="20" xfId="0" applyFont="1" applyFill="1" applyBorder="1" applyAlignment="1">
      <alignment horizontal="center" vertical="top"/>
    </xf>
    <xf numFmtId="0" fontId="4" fillId="2" borderId="20" xfId="0" applyFont="1" applyFill="1" applyBorder="1" applyAlignment="1">
      <alignment horizontal="left" vertical="top" wrapText="1"/>
    </xf>
    <xf numFmtId="0" fontId="4" fillId="2" borderId="20" xfId="0" applyFont="1" applyFill="1" applyBorder="1" applyAlignment="1">
      <alignment horizontal="center" vertical="top" wrapText="1"/>
    </xf>
    <xf numFmtId="0" fontId="4" fillId="2" borderId="20" xfId="0" applyFont="1" applyFill="1" applyBorder="1" applyAlignment="1">
      <alignment horizontal="center" vertical="center"/>
    </xf>
    <xf numFmtId="0" fontId="0" fillId="0" borderId="1" xfId="0" applyBorder="1" applyAlignment="1">
      <alignment horizontal="center" vertical="center"/>
    </xf>
    <xf numFmtId="0" fontId="0" fillId="0" borderId="11" xfId="0" applyBorder="1" applyAlignment="1">
      <alignment horizontal="center" vertical="center"/>
    </xf>
    <xf numFmtId="0" fontId="0" fillId="0" borderId="12" xfId="0" applyBorder="1" applyAlignment="1">
      <alignment horizontal="center" vertical="center"/>
    </xf>
    <xf numFmtId="0" fontId="0" fillId="0" borderId="14" xfId="0" applyBorder="1" applyAlignment="1">
      <alignment horizontal="center" vertical="center"/>
    </xf>
    <xf numFmtId="0" fontId="0" fillId="0" borderId="0" xfId="0" applyBorder="1" applyAlignment="1">
      <alignment horizontal="center" vertical="center"/>
    </xf>
    <xf numFmtId="0" fontId="0" fillId="0" borderId="16" xfId="0" applyBorder="1" applyAlignment="1">
      <alignment horizontal="center" vertical="center"/>
    </xf>
    <xf numFmtId="0" fontId="0" fillId="28" borderId="2" xfId="0" applyFill="1" applyBorder="1" applyAlignment="1">
      <alignment horizontal="left" vertical="center" wrapText="1"/>
    </xf>
    <xf numFmtId="0" fontId="0" fillId="28" borderId="3" xfId="0" applyFill="1" applyBorder="1" applyAlignment="1">
      <alignment horizontal="left" vertical="center" wrapText="1"/>
    </xf>
    <xf numFmtId="0" fontId="0" fillId="28" borderId="23" xfId="0" applyFill="1" applyBorder="1" applyAlignment="1">
      <alignment horizontal="left" vertical="center" wrapText="1"/>
    </xf>
    <xf numFmtId="0" fontId="0" fillId="28" borderId="4" xfId="0" applyFill="1" applyBorder="1" applyAlignment="1">
      <alignment horizontal="left" vertical="center" wrapText="1"/>
    </xf>
    <xf numFmtId="0" fontId="0" fillId="28" borderId="5" xfId="0" applyFill="1" applyBorder="1" applyAlignment="1">
      <alignment horizontal="left" vertical="center" wrapText="1"/>
    </xf>
    <xf numFmtId="0" fontId="11" fillId="28" borderId="2" xfId="0" applyFont="1" applyFill="1" applyBorder="1" applyAlignment="1">
      <alignment horizontal="left" vertical="center" wrapText="1"/>
    </xf>
    <xf numFmtId="0" fontId="11" fillId="28" borderId="3" xfId="0" applyFont="1" applyFill="1" applyBorder="1" applyAlignment="1">
      <alignment horizontal="left" vertical="center" wrapText="1"/>
    </xf>
    <xf numFmtId="0" fontId="11" fillId="28" borderId="4" xfId="0" applyFont="1" applyFill="1" applyBorder="1" applyAlignment="1">
      <alignment horizontal="left" vertical="center" wrapText="1"/>
    </xf>
    <xf numFmtId="0" fontId="11" fillId="28" borderId="5" xfId="0" applyFont="1" applyFill="1" applyBorder="1" applyAlignment="1">
      <alignment horizontal="left" vertical="center" wrapText="1"/>
    </xf>
    <xf numFmtId="0" fontId="0" fillId="28" borderId="0" xfId="0" applyFill="1"/>
    <xf numFmtId="0" fontId="0" fillId="28" borderId="0" xfId="0" applyFill="1" applyAlignment="1">
      <alignment horizontal="left"/>
    </xf>
    <xf numFmtId="0" fontId="0" fillId="28" borderId="0" xfId="0" applyFill="1" applyAlignment="1">
      <alignment horizontal="center" vertical="center"/>
    </xf>
    <xf numFmtId="0" fontId="0" fillId="16" borderId="21" xfId="0" applyFill="1" applyBorder="1" applyAlignment="1">
      <alignment horizontal="center" vertical="top"/>
    </xf>
    <xf numFmtId="0" fontId="5" fillId="16" borderId="21" xfId="0" applyFont="1" applyFill="1" applyBorder="1" applyAlignment="1">
      <alignment vertical="top" wrapText="1"/>
    </xf>
    <xf numFmtId="0" fontId="0" fillId="16" borderId="21" xfId="0" applyFill="1" applyBorder="1" applyAlignment="1">
      <alignment horizontal="center" vertical="center"/>
    </xf>
    <xf numFmtId="0" fontId="5" fillId="16" borderId="21" xfId="0" applyFont="1" applyFill="1" applyBorder="1" applyAlignment="1">
      <alignment horizontal="center" vertical="center" wrapText="1"/>
    </xf>
    <xf numFmtId="0" fontId="0" fillId="16" borderId="21" xfId="0" applyFill="1" applyBorder="1" applyAlignment="1">
      <alignment vertical="top" wrapText="1"/>
    </xf>
    <xf numFmtId="0" fontId="0" fillId="16" borderId="26" xfId="0" applyFill="1" applyBorder="1" applyAlignment="1">
      <alignment horizontal="center" vertical="center"/>
    </xf>
    <xf numFmtId="0" fontId="11" fillId="16" borderId="21" xfId="0" applyFont="1" applyFill="1" applyBorder="1" applyAlignment="1">
      <alignment vertical="top" wrapText="1"/>
    </xf>
    <xf numFmtId="0" fontId="0" fillId="16" borderId="21" xfId="0" applyFill="1" applyBorder="1" applyAlignment="1">
      <alignment horizontal="center" vertical="center" wrapText="1"/>
    </xf>
    <xf numFmtId="0" fontId="5" fillId="16" borderId="21" xfId="0" applyFont="1" applyFill="1" applyBorder="1" applyAlignment="1">
      <alignment horizontal="center" vertical="top" wrapText="1"/>
    </xf>
    <xf numFmtId="0" fontId="5" fillId="16" borderId="21" xfId="0" applyFont="1" applyFill="1" applyBorder="1" applyAlignment="1">
      <alignment vertical="top"/>
    </xf>
    <xf numFmtId="0" fontId="5" fillId="16" borderId="21" xfId="0" applyFont="1" applyFill="1" applyBorder="1" applyAlignment="1">
      <alignment horizontal="center" vertical="top"/>
    </xf>
    <xf numFmtId="0" fontId="12" fillId="16" borderId="21" xfId="0" applyFont="1" applyFill="1" applyBorder="1" applyAlignment="1">
      <alignment horizontal="center" vertical="center"/>
    </xf>
    <xf numFmtId="0" fontId="3" fillId="0" borderId="0" xfId="0" applyFont="1" applyAlignment="1">
      <alignment horizontal="left" vertical="center"/>
    </xf>
    <xf numFmtId="0" fontId="0" fillId="0" borderId="0" xfId="0" applyAlignment="1">
      <alignment horizontal="left" vertical="center" wrapText="1"/>
    </xf>
    <xf numFmtId="0" fontId="4" fillId="2" borderId="0" xfId="0" applyFont="1" applyFill="1" applyBorder="1" applyAlignment="1">
      <alignment horizontal="left" vertical="center" wrapText="1"/>
    </xf>
    <xf numFmtId="0" fontId="2" fillId="2" borderId="0" xfId="0" applyFont="1" applyFill="1" applyBorder="1" applyAlignment="1">
      <alignment horizontal="center" vertical="center"/>
    </xf>
    <xf numFmtId="0" fontId="5" fillId="29" borderId="21" xfId="0" applyFont="1" applyFill="1" applyBorder="1" applyAlignment="1">
      <alignment horizontal="center" vertical="center" wrapText="1"/>
    </xf>
    <xf numFmtId="0" fontId="5" fillId="29" borderId="21" xfId="0" applyFont="1" applyFill="1" applyBorder="1" applyAlignment="1">
      <alignment horizontal="left" vertical="center" wrapText="1"/>
    </xf>
    <xf numFmtId="0" fontId="0" fillId="29" borderId="21" xfId="0" applyFill="1" applyBorder="1" applyAlignment="1">
      <alignment horizontal="center" vertical="center"/>
    </xf>
    <xf numFmtId="0" fontId="5" fillId="14" borderId="21" xfId="0" applyFont="1" applyFill="1" applyBorder="1" applyAlignment="1">
      <alignment horizontal="center" vertical="center" wrapText="1"/>
    </xf>
    <xf numFmtId="0" fontId="5" fillId="14" borderId="21" xfId="0" applyFont="1" applyFill="1" applyBorder="1" applyAlignment="1">
      <alignment horizontal="left" vertical="center" wrapText="1"/>
    </xf>
    <xf numFmtId="0" fontId="5" fillId="19" borderId="21" xfId="0" applyFont="1" applyFill="1" applyBorder="1" applyAlignment="1">
      <alignment horizontal="center" vertical="center" wrapText="1"/>
    </xf>
    <xf numFmtId="0" fontId="5" fillId="19" borderId="21" xfId="0" applyFont="1" applyFill="1" applyBorder="1" applyAlignment="1">
      <alignment horizontal="left" vertical="center" wrapText="1"/>
    </xf>
    <xf numFmtId="0" fontId="5" fillId="15" borderId="21" xfId="0" applyFont="1" applyFill="1" applyBorder="1" applyAlignment="1">
      <alignment horizontal="left" vertical="center" wrapText="1"/>
    </xf>
    <xf numFmtId="0" fontId="5" fillId="25" borderId="21" xfId="0" applyFont="1" applyFill="1" applyBorder="1" applyAlignment="1">
      <alignment horizontal="center" vertical="center" wrapText="1"/>
    </xf>
    <xf numFmtId="0" fontId="5" fillId="25" borderId="21" xfId="0" applyFont="1" applyFill="1" applyBorder="1" applyAlignment="1">
      <alignment horizontal="left" vertical="center" wrapText="1"/>
    </xf>
    <xf numFmtId="0" fontId="5" fillId="13" borderId="21" xfId="0" applyFont="1" applyFill="1" applyBorder="1" applyAlignment="1">
      <alignment horizontal="center" vertical="center" wrapText="1"/>
    </xf>
    <xf numFmtId="0" fontId="5" fillId="13" borderId="21" xfId="0" applyFont="1" applyFill="1" applyBorder="1" applyAlignment="1">
      <alignment horizontal="left" vertical="center" wrapText="1"/>
    </xf>
    <xf numFmtId="0" fontId="5" fillId="12" borderId="21" xfId="0" applyFont="1" applyFill="1" applyBorder="1" applyAlignment="1">
      <alignment horizontal="center" vertical="center" wrapText="1"/>
    </xf>
    <xf numFmtId="0" fontId="5" fillId="12" borderId="21" xfId="0" applyFont="1" applyFill="1" applyBorder="1" applyAlignment="1">
      <alignment horizontal="left" vertical="center" wrapText="1"/>
    </xf>
    <xf numFmtId="0" fontId="11" fillId="20" borderId="21" xfId="0" applyFont="1" applyFill="1" applyBorder="1" applyAlignment="1">
      <alignment horizontal="center" vertical="center" wrapText="1"/>
    </xf>
    <xf numFmtId="0" fontId="11" fillId="20" borderId="21" xfId="0" applyFont="1" applyFill="1" applyBorder="1" applyAlignment="1">
      <alignment horizontal="left" vertical="center" wrapText="1"/>
    </xf>
    <xf numFmtId="0" fontId="5" fillId="22" borderId="21" xfId="0" applyFont="1" applyFill="1" applyBorder="1" applyAlignment="1">
      <alignment horizontal="left" vertical="center" wrapText="1"/>
    </xf>
    <xf numFmtId="0" fontId="5" fillId="7" borderId="21" xfId="0" applyFont="1" applyFill="1" applyBorder="1" applyAlignment="1">
      <alignment horizontal="left" vertical="center" wrapText="1"/>
    </xf>
    <xf numFmtId="0" fontId="0" fillId="7" borderId="21" xfId="0" applyFill="1" applyBorder="1" applyAlignment="1">
      <alignment horizontal="center" vertical="center"/>
    </xf>
    <xf numFmtId="0" fontId="5" fillId="18" borderId="21" xfId="0" applyFont="1" applyFill="1" applyBorder="1" applyAlignment="1">
      <alignment horizontal="left" vertical="center" wrapText="1"/>
    </xf>
    <xf numFmtId="0" fontId="5" fillId="6" borderId="21" xfId="0" applyFont="1" applyFill="1" applyBorder="1" applyAlignment="1">
      <alignment horizontal="left" vertical="center" wrapText="1"/>
    </xf>
    <xf numFmtId="0" fontId="5" fillId="17" borderId="21" xfId="0" applyFont="1" applyFill="1" applyBorder="1" applyAlignment="1">
      <alignment horizontal="left" vertical="center" wrapText="1"/>
    </xf>
    <xf numFmtId="0" fontId="0" fillId="11" borderId="21" xfId="0" applyFill="1" applyBorder="1" applyAlignment="1">
      <alignment horizontal="center" vertical="center" wrapText="1"/>
    </xf>
    <xf numFmtId="0" fontId="5" fillId="11" borderId="21" xfId="0" applyFont="1" applyFill="1" applyBorder="1" applyAlignment="1">
      <alignment horizontal="left" vertical="center" wrapText="1"/>
    </xf>
    <xf numFmtId="0" fontId="0" fillId="24" borderId="21" xfId="0" applyFill="1" applyBorder="1" applyAlignment="1">
      <alignment horizontal="center" vertical="center" wrapText="1"/>
    </xf>
    <xf numFmtId="0" fontId="5" fillId="24" borderId="21" xfId="0" applyFont="1" applyFill="1" applyBorder="1" applyAlignment="1">
      <alignment horizontal="left" vertical="center" wrapText="1"/>
    </xf>
    <xf numFmtId="0" fontId="5" fillId="21" borderId="21" xfId="0" applyFont="1" applyFill="1" applyBorder="1" applyAlignment="1">
      <alignment horizontal="left" vertical="center" wrapText="1"/>
    </xf>
    <xf numFmtId="0" fontId="0" fillId="12" borderId="21" xfId="0" applyFill="1" applyBorder="1" applyAlignment="1">
      <alignment horizontal="center" vertical="center" wrapText="1"/>
    </xf>
    <xf numFmtId="0" fontId="0" fillId="17" borderId="21" xfId="0" applyFill="1" applyBorder="1" applyAlignment="1">
      <alignment horizontal="center" vertical="center" wrapText="1"/>
    </xf>
    <xf numFmtId="0" fontId="0" fillId="7" borderId="21" xfId="0" applyFill="1" applyBorder="1" applyAlignment="1">
      <alignment horizontal="center" vertical="center" wrapText="1"/>
    </xf>
    <xf numFmtId="0" fontId="11" fillId="19" borderId="21" xfId="0" applyFont="1" applyFill="1" applyBorder="1" applyAlignment="1">
      <alignment horizontal="center" vertical="center" wrapText="1"/>
    </xf>
    <xf numFmtId="0" fontId="11" fillId="19" borderId="21" xfId="0" applyFont="1" applyFill="1" applyBorder="1" applyAlignment="1">
      <alignment horizontal="left" vertical="center" wrapText="1"/>
    </xf>
    <xf numFmtId="0" fontId="11" fillId="10" borderId="21" xfId="0" applyFont="1" applyFill="1" applyBorder="1" applyAlignment="1">
      <alignment horizontal="center" vertical="center"/>
    </xf>
    <xf numFmtId="0" fontId="11" fillId="10" borderId="21" xfId="0" applyFont="1" applyFill="1" applyBorder="1" applyAlignment="1">
      <alignment horizontal="left" vertical="center"/>
    </xf>
    <xf numFmtId="0" fontId="5" fillId="10" borderId="21" xfId="0" applyFont="1" applyFill="1" applyBorder="1" applyAlignment="1">
      <alignment horizontal="center" vertical="center"/>
    </xf>
    <xf numFmtId="0" fontId="11" fillId="11" borderId="21" xfId="0" applyFont="1" applyFill="1" applyBorder="1" applyAlignment="1">
      <alignment horizontal="center" vertical="center" wrapText="1"/>
    </xf>
    <xf numFmtId="0" fontId="11" fillId="11" borderId="21" xfId="0" applyFont="1" applyFill="1" applyBorder="1" applyAlignment="1">
      <alignment horizontal="left" vertical="center" wrapText="1"/>
    </xf>
    <xf numFmtId="0" fontId="12" fillId="23" borderId="21" xfId="0" applyFont="1" applyFill="1" applyBorder="1" applyAlignment="1">
      <alignment horizontal="left" vertical="center"/>
    </xf>
    <xf numFmtId="0" fontId="5" fillId="23" borderId="21" xfId="0" applyFont="1" applyFill="1" applyBorder="1" applyAlignment="1">
      <alignment horizontal="center" vertical="center" wrapText="1"/>
    </xf>
    <xf numFmtId="0" fontId="12" fillId="9" borderId="21" xfId="0" applyFont="1" applyFill="1" applyBorder="1" applyAlignment="1">
      <alignment horizontal="left" vertical="center"/>
    </xf>
    <xf numFmtId="0" fontId="5" fillId="9" borderId="21" xfId="0" applyFont="1" applyFill="1" applyBorder="1" applyAlignment="1">
      <alignment horizontal="center" vertical="center" wrapText="1"/>
    </xf>
    <xf numFmtId="0" fontId="5" fillId="10" borderId="21" xfId="0" applyFont="1" applyFill="1" applyBorder="1" applyAlignment="1">
      <alignment horizontal="center" vertical="center" wrapText="1"/>
    </xf>
    <xf numFmtId="0" fontId="5" fillId="10" borderId="21" xfId="0" applyFont="1" applyFill="1" applyBorder="1" applyAlignment="1">
      <alignment horizontal="left" vertical="center" wrapText="1"/>
    </xf>
    <xf numFmtId="0" fontId="11" fillId="12" borderId="21" xfId="0" applyFont="1" applyFill="1" applyBorder="1" applyAlignment="1">
      <alignment horizontal="center" vertical="center" wrapText="1"/>
    </xf>
    <xf numFmtId="0" fontId="11" fillId="12" borderId="21" xfId="0" applyFont="1" applyFill="1" applyBorder="1" applyAlignment="1">
      <alignment horizontal="left" vertical="center" wrapText="1"/>
    </xf>
    <xf numFmtId="0" fontId="12" fillId="19" borderId="21" xfId="0" applyFont="1" applyFill="1" applyBorder="1" applyAlignment="1">
      <alignment horizontal="left" vertical="center"/>
    </xf>
    <xf numFmtId="0" fontId="11" fillId="13" borderId="21" xfId="0" applyFont="1" applyFill="1" applyBorder="1" applyAlignment="1">
      <alignment horizontal="center" vertical="center" wrapText="1"/>
    </xf>
    <xf numFmtId="0" fontId="11" fillId="13" borderId="21" xfId="0" applyFont="1" applyFill="1" applyBorder="1" applyAlignment="1">
      <alignment horizontal="left" vertical="center" wrapText="1"/>
    </xf>
    <xf numFmtId="0" fontId="12" fillId="20" borderId="21" xfId="0" applyFont="1" applyFill="1" applyBorder="1" applyAlignment="1">
      <alignment horizontal="center" vertical="center"/>
    </xf>
    <xf numFmtId="0" fontId="12" fillId="20" borderId="21" xfId="0" applyFont="1" applyFill="1" applyBorder="1" applyAlignment="1">
      <alignment horizontal="left" vertical="center"/>
    </xf>
    <xf numFmtId="0" fontId="0" fillId="22" borderId="21" xfId="0" applyFont="1" applyFill="1" applyBorder="1" applyAlignment="1">
      <alignment horizontal="center" vertical="center"/>
    </xf>
    <xf numFmtId="0" fontId="0" fillId="10" borderId="21" xfId="0" applyFill="1" applyBorder="1" applyAlignment="1">
      <alignment horizontal="center" vertical="center"/>
    </xf>
    <xf numFmtId="0" fontId="0" fillId="13" borderId="21" xfId="0" applyFill="1" applyBorder="1" applyAlignment="1">
      <alignment horizontal="center" vertical="center" wrapText="1"/>
    </xf>
    <xf numFmtId="0" fontId="5" fillId="20" borderId="21" xfId="0" applyFont="1" applyFill="1" applyBorder="1" applyAlignment="1">
      <alignment horizontal="left" vertical="center" wrapText="1"/>
    </xf>
    <xf numFmtId="0" fontId="0" fillId="9" borderId="21" xfId="0" applyFill="1" applyBorder="1" applyAlignment="1">
      <alignment horizontal="center" vertical="center" wrapText="1"/>
    </xf>
    <xf numFmtId="0" fontId="0" fillId="9" borderId="21" xfId="0" applyFill="1" applyBorder="1" applyAlignment="1">
      <alignment horizontal="center" vertical="center"/>
    </xf>
    <xf numFmtId="0" fontId="0" fillId="26" borderId="21" xfId="0" applyFill="1" applyBorder="1" applyAlignment="1">
      <alignment horizontal="center" vertical="center" wrapText="1"/>
    </xf>
    <xf numFmtId="0" fontId="5" fillId="26" borderId="21" xfId="0" applyFont="1" applyFill="1" applyBorder="1" applyAlignment="1">
      <alignment horizontal="left" vertical="center" wrapText="1"/>
    </xf>
    <xf numFmtId="0" fontId="5" fillId="26" borderId="21" xfId="0" applyFont="1" applyFill="1" applyBorder="1" applyAlignment="1">
      <alignment horizontal="center" vertical="center" wrapText="1"/>
    </xf>
    <xf numFmtId="0" fontId="0" fillId="26" borderId="21" xfId="0" applyFill="1" applyBorder="1" applyAlignment="1">
      <alignment horizontal="center" vertical="center"/>
    </xf>
    <xf numFmtId="0" fontId="2" fillId="0" borderId="27" xfId="0" applyFont="1" applyBorder="1" applyAlignment="1">
      <alignment horizontal="center"/>
    </xf>
    <xf numFmtId="0" fontId="2" fillId="0" borderId="4" xfId="0" applyFont="1" applyBorder="1" applyAlignment="1">
      <alignment horizontal="center" vertical="center"/>
    </xf>
    <xf numFmtId="0" fontId="2" fillId="0" borderId="4" xfId="0" applyFont="1" applyBorder="1" applyAlignment="1">
      <alignment horizontal="center"/>
    </xf>
    <xf numFmtId="0" fontId="0" fillId="29" borderId="21" xfId="0" applyNumberFormat="1" applyFill="1" applyBorder="1" applyAlignment="1">
      <alignment horizontal="center"/>
    </xf>
    <xf numFmtId="14" fontId="0" fillId="29" borderId="21" xfId="0" applyNumberFormat="1" applyFill="1" applyBorder="1" applyAlignment="1">
      <alignment horizontal="center" vertical="center"/>
    </xf>
    <xf numFmtId="14" fontId="0" fillId="29" borderId="21" xfId="0" applyNumberFormat="1" applyFill="1" applyBorder="1" applyAlignment="1">
      <alignment horizontal="center"/>
    </xf>
    <xf numFmtId="0" fontId="0" fillId="29" borderId="21" xfId="0" applyFill="1" applyBorder="1"/>
    <xf numFmtId="0" fontId="5" fillId="29" borderId="21" xfId="0" applyNumberFormat="1" applyFont="1" applyFill="1" applyBorder="1" applyAlignment="1">
      <alignment horizontal="left"/>
    </xf>
    <xf numFmtId="0" fontId="5" fillId="0" borderId="21" xfId="0" applyNumberFormat="1" applyFont="1" applyFill="1" applyBorder="1" applyAlignment="1">
      <alignment horizontal="left"/>
    </xf>
    <xf numFmtId="0" fontId="0" fillId="0" borderId="21" xfId="0" applyNumberFormat="1" applyFill="1" applyBorder="1" applyAlignment="1">
      <alignment horizontal="center"/>
    </xf>
    <xf numFmtId="0" fontId="0" fillId="11" borderId="21" xfId="0" applyNumberFormat="1" applyFill="1" applyBorder="1" applyAlignment="1">
      <alignment horizontal="center"/>
    </xf>
    <xf numFmtId="14" fontId="0" fillId="11" borderId="21" xfId="0" applyNumberFormat="1" applyFill="1" applyBorder="1" applyAlignment="1">
      <alignment horizontal="center" vertical="center"/>
    </xf>
    <xf numFmtId="14" fontId="0" fillId="11" borderId="21" xfId="0" applyNumberFormat="1" applyFill="1" applyBorder="1" applyAlignment="1">
      <alignment horizontal="center"/>
    </xf>
    <xf numFmtId="0" fontId="0" fillId="11" borderId="21" xfId="0" applyFill="1" applyBorder="1"/>
    <xf numFmtId="0" fontId="5" fillId="11" borderId="21" xfId="0" applyNumberFormat="1" applyFont="1" applyFill="1" applyBorder="1" applyAlignment="1">
      <alignment horizontal="left"/>
    </xf>
    <xf numFmtId="14" fontId="0" fillId="0" borderId="21" xfId="0" applyNumberFormat="1" applyFill="1" applyBorder="1" applyAlignment="1">
      <alignment horizontal="center"/>
    </xf>
    <xf numFmtId="0" fontId="5" fillId="0" borderId="27" xfId="0" applyNumberFormat="1" applyFont="1" applyFill="1" applyBorder="1" applyAlignment="1">
      <alignment horizontal="center"/>
    </xf>
    <xf numFmtId="0" fontId="5" fillId="0" borderId="5" xfId="0" applyNumberFormat="1" applyFont="1" applyFill="1" applyBorder="1" applyAlignment="1">
      <alignment horizontal="center"/>
    </xf>
    <xf numFmtId="14" fontId="0" fillId="0" borderId="21" xfId="0" applyNumberFormat="1" applyFill="1" applyBorder="1" applyAlignment="1">
      <alignment horizontal="center" vertical="center"/>
    </xf>
    <xf numFmtId="0" fontId="5" fillId="16" borderId="26" xfId="0" applyFont="1" applyFill="1" applyBorder="1" applyAlignment="1">
      <alignment horizontal="center" vertical="top"/>
    </xf>
    <xf numFmtId="0" fontId="5" fillId="11" borderId="21" xfId="0" applyNumberFormat="1" applyFont="1" applyFill="1" applyBorder="1" applyAlignment="1">
      <alignment horizontal="center"/>
    </xf>
    <xf numFmtId="0" fontId="5" fillId="0" borderId="21" xfId="0" applyNumberFormat="1" applyFont="1" applyFill="1" applyBorder="1" applyAlignment="1">
      <alignment horizontal="center"/>
    </xf>
    <xf numFmtId="0" fontId="5" fillId="28" borderId="3" xfId="0" applyFont="1" applyFill="1" applyBorder="1" applyAlignment="1">
      <alignment horizontal="left" vertical="center" wrapText="1"/>
    </xf>
    <xf numFmtId="0" fontId="5" fillId="28" borderId="0" xfId="0" applyFont="1" applyFill="1" applyAlignment="1">
      <alignment horizontal="left"/>
    </xf>
    <xf numFmtId="0" fontId="12" fillId="19" borderId="21" xfId="0" applyFont="1" applyFill="1" applyBorder="1" applyAlignment="1">
      <alignment horizontal="left" vertical="center" wrapText="1"/>
    </xf>
    <xf numFmtId="0" fontId="12" fillId="14" borderId="21" xfId="0" applyFont="1" applyFill="1" applyBorder="1" applyAlignment="1">
      <alignment horizontal="left" vertical="center" wrapText="1"/>
    </xf>
    <xf numFmtId="0" fontId="0" fillId="0" borderId="0" xfId="0" applyFill="1" applyBorder="1" applyAlignment="1">
      <alignment horizontal="center" vertical="center"/>
    </xf>
    <xf numFmtId="0" fontId="12" fillId="29" borderId="21" xfId="0" applyFont="1" applyFill="1" applyBorder="1" applyAlignment="1">
      <alignment horizontal="left" vertical="center"/>
    </xf>
    <xf numFmtId="0" fontId="12" fillId="29" borderId="21" xfId="0" applyFont="1" applyFill="1" applyBorder="1" applyAlignment="1">
      <alignment horizontal="left" vertical="center" wrapText="1"/>
    </xf>
    <xf numFmtId="0" fontId="5" fillId="16" borderId="21" xfId="0" applyFont="1" applyFill="1" applyBorder="1" applyAlignment="1">
      <alignment horizontal="left" vertical="center" wrapText="1"/>
    </xf>
    <xf numFmtId="0" fontId="12" fillId="16" borderId="21" xfId="0" applyFont="1" applyFill="1" applyBorder="1" applyAlignment="1">
      <alignment horizontal="left" vertical="center"/>
    </xf>
    <xf numFmtId="0" fontId="5" fillId="16" borderId="21" xfId="0" applyFont="1" applyFill="1" applyBorder="1" applyAlignment="1">
      <alignment horizontal="left" vertical="top" wrapText="1"/>
    </xf>
    <xf numFmtId="0" fontId="4" fillId="28" borderId="0" xfId="0" applyFont="1" applyFill="1" applyBorder="1" applyAlignment="1">
      <alignment horizontal="center" vertical="center"/>
    </xf>
    <xf numFmtId="0" fontId="0" fillId="28" borderId="6" xfId="0" applyFill="1" applyBorder="1" applyAlignment="1">
      <alignment horizontal="center" vertical="center"/>
    </xf>
    <xf numFmtId="0" fontId="2" fillId="0" borderId="18" xfId="0" applyFont="1" applyBorder="1" applyAlignment="1"/>
    <xf numFmtId="0" fontId="4" fillId="5" borderId="21" xfId="0" applyFont="1" applyFill="1" applyBorder="1" applyAlignment="1">
      <alignment horizontal="center" vertical="center"/>
    </xf>
    <xf numFmtId="0" fontId="5" fillId="5" borderId="21" xfId="0" applyFont="1" applyFill="1" applyBorder="1" applyAlignment="1">
      <alignment horizontal="center" vertical="center"/>
    </xf>
    <xf numFmtId="0" fontId="7" fillId="0" borderId="4" xfId="0" applyFont="1" applyBorder="1" applyAlignment="1">
      <alignment horizontal="right"/>
    </xf>
    <xf numFmtId="0" fontId="5" fillId="0" borderId="18" xfId="0" applyFont="1" applyBorder="1" applyAlignment="1"/>
    <xf numFmtId="0" fontId="0" fillId="0" borderId="16" xfId="0" applyBorder="1" applyAlignment="1"/>
    <xf numFmtId="0" fontId="0" fillId="0" borderId="18" xfId="0" applyBorder="1" applyAlignment="1"/>
    <xf numFmtId="0" fontId="5" fillId="0" borderId="17" xfId="0" applyFont="1" applyBorder="1" applyAlignment="1"/>
    <xf numFmtId="0" fontId="0" fillId="0" borderId="12" xfId="0" applyBorder="1" applyAlignment="1"/>
    <xf numFmtId="0" fontId="0" fillId="0" borderId="18" xfId="0" applyBorder="1" applyAlignment="1">
      <alignment horizontal="center"/>
    </xf>
    <xf numFmtId="0" fontId="0" fillId="0" borderId="0" xfId="0" applyBorder="1" applyAlignment="1">
      <alignment horizontal="center"/>
    </xf>
    <xf numFmtId="0" fontId="2" fillId="0" borderId="18" xfId="0" applyFont="1" applyBorder="1" applyAlignment="1">
      <alignment horizontal="center"/>
    </xf>
    <xf numFmtId="0" fontId="2" fillId="0" borderId="0" xfId="0" applyFont="1" applyBorder="1" applyAlignment="1">
      <alignment horizontal="center"/>
    </xf>
    <xf numFmtId="0" fontId="5" fillId="0" borderId="21" xfId="0" applyFont="1" applyFill="1" applyBorder="1" applyAlignment="1">
      <alignment horizontal="center" vertical="center" wrapText="1"/>
    </xf>
    <xf numFmtId="0" fontId="5" fillId="0" borderId="21" xfId="0" applyFont="1" applyFill="1" applyBorder="1" applyAlignment="1">
      <alignment horizontal="left" vertical="center" wrapText="1"/>
    </xf>
    <xf numFmtId="0" fontId="0" fillId="0" borderId="21" xfId="0" applyFill="1" applyBorder="1" applyAlignment="1">
      <alignment horizontal="center" vertical="center" wrapText="1"/>
    </xf>
    <xf numFmtId="0" fontId="0" fillId="16" borderId="21" xfId="0" applyFill="1" applyBorder="1" applyAlignment="1">
      <alignment horizontal="center" vertical="center" wrapText="1"/>
    </xf>
    <xf numFmtId="0" fontId="5" fillId="16" borderId="21" xfId="0" applyFont="1" applyFill="1" applyBorder="1" applyAlignment="1">
      <alignment horizontal="left" vertical="center" wrapText="1"/>
    </xf>
    <xf numFmtId="0" fontId="5" fillId="16" borderId="21" xfId="0" applyFont="1" applyFill="1" applyBorder="1" applyAlignment="1">
      <alignment horizontal="center" vertical="center" wrapText="1"/>
    </xf>
    <xf numFmtId="0" fontId="11" fillId="0" borderId="21" xfId="0" applyFont="1" applyFill="1" applyBorder="1" applyAlignment="1">
      <alignment horizontal="center" vertical="center" wrapText="1"/>
    </xf>
    <xf numFmtId="0" fontId="11" fillId="0" borderId="26" xfId="0" applyFont="1" applyFill="1" applyBorder="1" applyAlignment="1">
      <alignment horizontal="left" vertical="center" wrapText="1"/>
    </xf>
    <xf numFmtId="0" fontId="11" fillId="0" borderId="25" xfId="0" applyFont="1" applyFill="1" applyBorder="1" applyAlignment="1">
      <alignment horizontal="left" vertical="center" wrapText="1"/>
    </xf>
    <xf numFmtId="0" fontId="11" fillId="0" borderId="22" xfId="0" applyFont="1" applyFill="1" applyBorder="1" applyAlignment="1">
      <alignment horizontal="left" vertical="center" wrapText="1"/>
    </xf>
    <xf numFmtId="0" fontId="11" fillId="16" borderId="21" xfId="0" applyFont="1" applyFill="1" applyBorder="1" applyAlignment="1">
      <alignment horizontal="center" vertical="center"/>
    </xf>
    <xf numFmtId="0" fontId="11" fillId="16" borderId="26" xfId="0" applyFont="1" applyFill="1" applyBorder="1" applyAlignment="1">
      <alignment horizontal="left" vertical="center"/>
    </xf>
    <xf numFmtId="0" fontId="11" fillId="16" borderId="22" xfId="0" applyFont="1" applyFill="1" applyBorder="1" applyAlignment="1">
      <alignment horizontal="left" vertical="center"/>
    </xf>
    <xf numFmtId="0" fontId="5" fillId="16" borderId="26" xfId="0" applyFont="1" applyFill="1" applyBorder="1" applyAlignment="1">
      <alignment horizontal="center" vertical="center" wrapText="1"/>
    </xf>
    <xf numFmtId="0" fontId="5" fillId="16" borderId="25" xfId="0" applyFont="1" applyFill="1" applyBorder="1" applyAlignment="1">
      <alignment horizontal="center" vertical="center" wrapText="1"/>
    </xf>
    <xf numFmtId="0" fontId="5" fillId="16" borderId="22" xfId="0" applyFont="1" applyFill="1" applyBorder="1" applyAlignment="1">
      <alignment horizontal="center" vertical="center" wrapText="1"/>
    </xf>
    <xf numFmtId="0" fontId="0" fillId="27" borderId="2" xfId="0" applyFill="1" applyBorder="1" applyAlignment="1">
      <alignment horizontal="left" vertical="center" wrapText="1"/>
    </xf>
    <xf numFmtId="0" fontId="0" fillId="27" borderId="3" xfId="0" applyFill="1" applyBorder="1" applyAlignment="1">
      <alignment horizontal="left" vertical="center" wrapText="1"/>
    </xf>
    <xf numFmtId="0" fontId="0" fillId="27" borderId="23" xfId="0" applyFill="1" applyBorder="1" applyAlignment="1">
      <alignment horizontal="left" vertical="center" wrapText="1"/>
    </xf>
    <xf numFmtId="0" fontId="5" fillId="16" borderId="26" xfId="0" applyFont="1" applyFill="1" applyBorder="1" applyAlignment="1">
      <alignment horizontal="center" vertical="center"/>
    </xf>
    <xf numFmtId="0" fontId="5" fillId="16" borderId="22" xfId="0" applyFont="1" applyFill="1" applyBorder="1" applyAlignment="1">
      <alignment horizontal="center" vertical="center"/>
    </xf>
    <xf numFmtId="0" fontId="5" fillId="16" borderId="26" xfId="0" applyFont="1" applyFill="1" applyBorder="1" applyAlignment="1">
      <alignment horizontal="left" vertical="center" wrapText="1"/>
    </xf>
    <xf numFmtId="0" fontId="5" fillId="16" borderId="25" xfId="0" applyFont="1" applyFill="1" applyBorder="1" applyAlignment="1">
      <alignment horizontal="left" vertical="center" wrapText="1"/>
    </xf>
    <xf numFmtId="0" fontId="5" fillId="16" borderId="22" xfId="0" applyFont="1" applyFill="1" applyBorder="1" applyAlignment="1">
      <alignment horizontal="left" vertical="center" wrapText="1"/>
    </xf>
    <xf numFmtId="0" fontId="5" fillId="0" borderId="26" xfId="0" applyFont="1" applyFill="1" applyBorder="1" applyAlignment="1">
      <alignment horizontal="center" vertical="top" wrapText="1"/>
    </xf>
    <xf numFmtId="0" fontId="5" fillId="0" borderId="22" xfId="0" applyFont="1" applyFill="1" applyBorder="1" applyAlignment="1">
      <alignment horizontal="center" vertical="top" wrapText="1"/>
    </xf>
    <xf numFmtId="0" fontId="5" fillId="16" borderId="26" xfId="0" applyFont="1" applyFill="1" applyBorder="1" applyAlignment="1">
      <alignment horizontal="center" vertical="top" wrapText="1"/>
    </xf>
    <xf numFmtId="0" fontId="5" fillId="16" borderId="25" xfId="0" applyFont="1" applyFill="1" applyBorder="1" applyAlignment="1">
      <alignment horizontal="center" vertical="top" wrapText="1"/>
    </xf>
    <xf numFmtId="0" fontId="5" fillId="16" borderId="22" xfId="0" applyFont="1" applyFill="1" applyBorder="1" applyAlignment="1">
      <alignment horizontal="center" vertical="top" wrapText="1"/>
    </xf>
    <xf numFmtId="0" fontId="5" fillId="0" borderId="26" xfId="0" applyFont="1" applyFill="1" applyBorder="1" applyAlignment="1">
      <alignment horizontal="center" vertical="center" wrapText="1"/>
    </xf>
    <xf numFmtId="0" fontId="5" fillId="0" borderId="22" xfId="0" applyFont="1" applyFill="1" applyBorder="1" applyAlignment="1">
      <alignment horizontal="center" vertical="center" wrapText="1"/>
    </xf>
    <xf numFmtId="0" fontId="11" fillId="16" borderId="21" xfId="0" applyFont="1" applyFill="1" applyBorder="1" applyAlignment="1">
      <alignment horizontal="center" vertical="center" wrapText="1"/>
    </xf>
    <xf numFmtId="0" fontId="11" fillId="16" borderId="21" xfId="0" applyFont="1" applyFill="1" applyBorder="1" applyAlignment="1">
      <alignment horizontal="left" vertical="center" wrapText="1"/>
    </xf>
    <xf numFmtId="0" fontId="11" fillId="0" borderId="21" xfId="0" applyFont="1" applyFill="1" applyBorder="1" applyAlignment="1">
      <alignment horizontal="left" vertical="center" wrapText="1"/>
    </xf>
    <xf numFmtId="0" fontId="12" fillId="0" borderId="21" xfId="0" applyFont="1" applyFill="1" applyBorder="1" applyAlignment="1">
      <alignment horizontal="center" vertical="center"/>
    </xf>
    <xf numFmtId="0" fontId="12" fillId="0" borderId="21" xfId="0" applyFont="1" applyFill="1" applyBorder="1" applyAlignment="1">
      <alignment horizontal="left" vertical="center"/>
    </xf>
    <xf numFmtId="0" fontId="12" fillId="16" borderId="21" xfId="0" applyFont="1" applyFill="1" applyBorder="1" applyAlignment="1">
      <alignment horizontal="center" vertical="center"/>
    </xf>
    <xf numFmtId="0" fontId="12" fillId="16" borderId="21" xfId="0" applyFont="1" applyFill="1" applyBorder="1" applyAlignment="1">
      <alignment horizontal="left" vertical="center"/>
    </xf>
    <xf numFmtId="0" fontId="11" fillId="27" borderId="2" xfId="0" applyFont="1" applyFill="1" applyBorder="1" applyAlignment="1">
      <alignment horizontal="left" vertical="center" wrapText="1"/>
    </xf>
    <xf numFmtId="0" fontId="11" fillId="27" borderId="3" xfId="0" applyFont="1" applyFill="1" applyBorder="1" applyAlignment="1">
      <alignment horizontal="left" vertical="center" wrapText="1"/>
    </xf>
    <xf numFmtId="0" fontId="11" fillId="27" borderId="23" xfId="0" applyFont="1" applyFill="1" applyBorder="1" applyAlignment="1">
      <alignment horizontal="left" vertical="center" wrapText="1"/>
    </xf>
    <xf numFmtId="0" fontId="5" fillId="16" borderId="25" xfId="0" applyFont="1" applyFill="1" applyBorder="1" applyAlignment="1">
      <alignment horizontal="center" vertical="center"/>
    </xf>
    <xf numFmtId="0" fontId="7" fillId="0" borderId="2" xfId="0" applyFont="1" applyBorder="1" applyAlignment="1">
      <alignment horizontal="right"/>
    </xf>
    <xf numFmtId="0" fontId="7" fillId="0" borderId="3" xfId="0" applyFont="1" applyBorder="1" applyAlignment="1">
      <alignment horizontal="right"/>
    </xf>
    <xf numFmtId="0" fontId="0" fillId="27" borderId="4" xfId="0" applyFill="1" applyBorder="1" applyAlignment="1">
      <alignment horizontal="left"/>
    </xf>
    <xf numFmtId="0" fontId="5" fillId="0" borderId="24" xfId="0" applyFont="1" applyFill="1" applyBorder="1" applyAlignment="1">
      <alignment horizontal="center" vertical="top" wrapText="1"/>
    </xf>
    <xf numFmtId="0" fontId="5" fillId="0" borderId="25" xfId="0" applyFont="1" applyFill="1" applyBorder="1" applyAlignment="1">
      <alignment horizontal="center" vertical="top" wrapText="1"/>
    </xf>
    <xf numFmtId="0" fontId="0" fillId="0" borderId="26" xfId="0" applyFill="1" applyBorder="1" applyAlignment="1">
      <alignment horizontal="center" vertical="center"/>
    </xf>
    <xf numFmtId="0" fontId="0" fillId="0" borderId="25" xfId="0" applyFill="1" applyBorder="1" applyAlignment="1">
      <alignment horizontal="center" vertical="center"/>
    </xf>
    <xf numFmtId="0" fontId="0" fillId="0" borderId="22" xfId="0" applyFill="1" applyBorder="1" applyAlignment="1">
      <alignment horizontal="center" vertical="center"/>
    </xf>
    <xf numFmtId="0" fontId="5" fillId="16" borderId="26" xfId="0" applyFont="1" applyFill="1" applyBorder="1" applyAlignment="1">
      <alignment horizontal="center" vertical="top"/>
    </xf>
    <xf numFmtId="0" fontId="5" fillId="16" borderId="25" xfId="0" applyFont="1" applyFill="1" applyBorder="1" applyAlignment="1">
      <alignment horizontal="center" vertical="top"/>
    </xf>
    <xf numFmtId="0" fontId="5" fillId="16" borderId="22" xfId="0" applyFont="1" applyFill="1" applyBorder="1" applyAlignment="1">
      <alignment horizontal="center" vertical="top"/>
    </xf>
    <xf numFmtId="0" fontId="0" fillId="16" borderId="26" xfId="0" applyFill="1" applyBorder="1" applyAlignment="1">
      <alignment horizontal="center" vertical="center"/>
    </xf>
    <xf numFmtId="0" fontId="0" fillId="16" borderId="25" xfId="0" applyFill="1" applyBorder="1" applyAlignment="1">
      <alignment horizontal="center" vertical="center"/>
    </xf>
    <xf numFmtId="0" fontId="0" fillId="16" borderId="22" xfId="0" applyFill="1" applyBorder="1" applyAlignment="1">
      <alignment horizontal="center" vertical="center"/>
    </xf>
    <xf numFmtId="0" fontId="5" fillId="0" borderId="22" xfId="0" applyFont="1" applyFill="1" applyBorder="1" applyAlignment="1">
      <alignment horizontal="left" vertical="center" wrapText="1"/>
    </xf>
    <xf numFmtId="0" fontId="5" fillId="0" borderId="21" xfId="0" applyFont="1" applyFill="1" applyBorder="1" applyAlignment="1">
      <alignment horizontal="center" vertical="center"/>
    </xf>
    <xf numFmtId="0" fontId="5" fillId="0" borderId="21" xfId="0" applyFont="1" applyFill="1" applyBorder="1" applyAlignment="1">
      <alignment horizontal="left" vertical="center"/>
    </xf>
    <xf numFmtId="0" fontId="5" fillId="0" borderId="25" xfId="0" applyFont="1" applyFill="1" applyBorder="1" applyAlignment="1">
      <alignment horizontal="center" vertical="center" wrapText="1"/>
    </xf>
    <xf numFmtId="0" fontId="5" fillId="0" borderId="25" xfId="0" applyFont="1" applyFill="1" applyBorder="1" applyAlignment="1">
      <alignment horizontal="center" vertical="top"/>
    </xf>
    <xf numFmtId="0" fontId="0" fillId="0" borderId="25" xfId="0" applyFill="1" applyBorder="1" applyAlignment="1">
      <alignment horizontal="center" vertical="top"/>
    </xf>
    <xf numFmtId="0" fontId="0" fillId="0" borderId="22" xfId="0" applyFill="1" applyBorder="1" applyAlignment="1">
      <alignment horizontal="center" vertical="top"/>
    </xf>
    <xf numFmtId="0" fontId="4" fillId="28" borderId="26" xfId="0" applyFont="1" applyFill="1" applyBorder="1" applyAlignment="1">
      <alignment horizontal="center" vertical="center"/>
    </xf>
    <xf numFmtId="0" fontId="4" fillId="28" borderId="25" xfId="0" applyFont="1" applyFill="1" applyBorder="1" applyAlignment="1">
      <alignment horizontal="center" vertical="center"/>
    </xf>
    <xf numFmtId="0" fontId="4" fillId="8" borderId="26" xfId="0" applyFont="1" applyFill="1" applyBorder="1" applyAlignment="1">
      <alignment horizontal="center" vertical="center"/>
    </xf>
    <xf numFmtId="0" fontId="4" fillId="8" borderId="25" xfId="0" applyFont="1" applyFill="1" applyBorder="1" applyAlignment="1">
      <alignment horizontal="center" vertical="center"/>
    </xf>
    <xf numFmtId="0" fontId="4" fillId="8" borderId="22" xfId="0" applyFont="1" applyFill="1" applyBorder="1" applyAlignment="1">
      <alignment horizontal="center" vertical="center"/>
    </xf>
    <xf numFmtId="0" fontId="4" fillId="12" borderId="26" xfId="0" applyFont="1" applyFill="1" applyBorder="1" applyAlignment="1">
      <alignment horizontal="center" vertical="center"/>
    </xf>
    <xf numFmtId="0" fontId="4" fillId="12" borderId="22" xfId="0" applyFont="1" applyFill="1" applyBorder="1" applyAlignment="1">
      <alignment horizontal="center" vertical="center"/>
    </xf>
    <xf numFmtId="0" fontId="4" fillId="4" borderId="26" xfId="0" applyFont="1" applyFill="1" applyBorder="1" applyAlignment="1">
      <alignment horizontal="center" vertical="center"/>
    </xf>
    <xf numFmtId="0" fontId="4" fillId="4" borderId="25" xfId="0" applyFont="1" applyFill="1" applyBorder="1" applyAlignment="1">
      <alignment horizontal="center" vertical="center"/>
    </xf>
    <xf numFmtId="0" fontId="4" fillId="4" borderId="22" xfId="0" applyFont="1" applyFill="1" applyBorder="1" applyAlignment="1">
      <alignment horizontal="center" vertical="center"/>
    </xf>
    <xf numFmtId="0" fontId="4" fillId="27" borderId="25" xfId="0" applyFont="1" applyFill="1" applyBorder="1" applyAlignment="1">
      <alignment horizontal="center" vertical="center"/>
    </xf>
    <xf numFmtId="0" fontId="4" fillId="27" borderId="22" xfId="0" applyFont="1" applyFill="1" applyBorder="1" applyAlignment="1">
      <alignment horizontal="center" vertical="center"/>
    </xf>
  </cellXfs>
  <cellStyles count="1">
    <cellStyle name="常规" xfId="0" builtinId="0"/>
  </cellStyles>
  <dxfs count="126">
    <dxf>
      <fill>
        <patternFill patternType="lightUp">
          <fgColor indexed="10"/>
          <bgColor indexed="65"/>
        </patternFill>
      </fill>
    </dxf>
    <dxf>
      <fill>
        <patternFill>
          <bgColor indexed="43"/>
        </patternFill>
      </fill>
    </dxf>
    <dxf>
      <fill>
        <patternFill>
          <bgColor indexed="42"/>
        </patternFill>
      </fill>
    </dxf>
    <dxf>
      <fill>
        <patternFill patternType="lightUp">
          <fgColor indexed="10"/>
          <bgColor indexed="65"/>
        </patternFill>
      </fill>
    </dxf>
    <dxf>
      <fill>
        <patternFill>
          <bgColor indexed="43"/>
        </patternFill>
      </fill>
    </dxf>
    <dxf>
      <fill>
        <patternFill>
          <bgColor indexed="42"/>
        </patternFill>
      </fill>
    </dxf>
    <dxf>
      <fill>
        <patternFill patternType="lightUp">
          <fgColor indexed="10"/>
          <bgColor indexed="65"/>
        </patternFill>
      </fill>
    </dxf>
    <dxf>
      <fill>
        <patternFill>
          <bgColor indexed="43"/>
        </patternFill>
      </fill>
    </dxf>
    <dxf>
      <fill>
        <patternFill>
          <bgColor indexed="42"/>
        </patternFill>
      </fill>
    </dxf>
    <dxf>
      <fill>
        <patternFill patternType="lightUp">
          <fgColor indexed="10"/>
          <bgColor indexed="65"/>
        </patternFill>
      </fill>
    </dxf>
    <dxf>
      <fill>
        <patternFill>
          <bgColor indexed="43"/>
        </patternFill>
      </fill>
    </dxf>
    <dxf>
      <fill>
        <patternFill>
          <bgColor indexed="42"/>
        </patternFill>
      </fill>
    </dxf>
    <dxf>
      <fill>
        <patternFill patternType="lightUp">
          <fgColor indexed="10"/>
          <bgColor indexed="65"/>
        </patternFill>
      </fill>
    </dxf>
    <dxf>
      <fill>
        <patternFill>
          <bgColor indexed="43"/>
        </patternFill>
      </fill>
    </dxf>
    <dxf>
      <fill>
        <patternFill>
          <bgColor indexed="42"/>
        </patternFill>
      </fill>
    </dxf>
    <dxf>
      <fill>
        <patternFill patternType="lightUp">
          <fgColor indexed="10"/>
          <bgColor indexed="65"/>
        </patternFill>
      </fill>
    </dxf>
    <dxf>
      <fill>
        <patternFill>
          <bgColor indexed="43"/>
        </patternFill>
      </fill>
    </dxf>
    <dxf>
      <fill>
        <patternFill>
          <bgColor indexed="42"/>
        </patternFill>
      </fill>
    </dxf>
    <dxf>
      <fill>
        <patternFill patternType="lightUp">
          <fgColor indexed="10"/>
          <bgColor indexed="65"/>
        </patternFill>
      </fill>
    </dxf>
    <dxf>
      <fill>
        <patternFill>
          <bgColor indexed="43"/>
        </patternFill>
      </fill>
    </dxf>
    <dxf>
      <fill>
        <patternFill>
          <bgColor indexed="42"/>
        </patternFill>
      </fill>
    </dxf>
    <dxf>
      <fill>
        <patternFill patternType="lightUp">
          <fgColor indexed="10"/>
          <bgColor indexed="65"/>
        </patternFill>
      </fill>
    </dxf>
    <dxf>
      <fill>
        <patternFill>
          <bgColor indexed="43"/>
        </patternFill>
      </fill>
    </dxf>
    <dxf>
      <fill>
        <patternFill>
          <bgColor indexed="42"/>
        </patternFill>
      </fill>
    </dxf>
    <dxf>
      <fill>
        <patternFill patternType="lightUp">
          <fgColor indexed="10"/>
          <bgColor indexed="65"/>
        </patternFill>
      </fill>
    </dxf>
    <dxf>
      <fill>
        <patternFill>
          <bgColor indexed="43"/>
        </patternFill>
      </fill>
    </dxf>
    <dxf>
      <fill>
        <patternFill>
          <bgColor indexed="42"/>
        </patternFill>
      </fill>
    </dxf>
    <dxf>
      <fill>
        <patternFill patternType="lightUp">
          <fgColor indexed="10"/>
          <bgColor indexed="65"/>
        </patternFill>
      </fill>
    </dxf>
    <dxf>
      <fill>
        <patternFill>
          <bgColor indexed="43"/>
        </patternFill>
      </fill>
    </dxf>
    <dxf>
      <fill>
        <patternFill>
          <bgColor indexed="42"/>
        </patternFill>
      </fill>
    </dxf>
    <dxf>
      <fill>
        <patternFill patternType="lightUp">
          <fgColor indexed="10"/>
          <bgColor indexed="65"/>
        </patternFill>
      </fill>
    </dxf>
    <dxf>
      <fill>
        <patternFill>
          <bgColor indexed="43"/>
        </patternFill>
      </fill>
    </dxf>
    <dxf>
      <fill>
        <patternFill>
          <bgColor indexed="42"/>
        </patternFill>
      </fill>
    </dxf>
    <dxf>
      <fill>
        <patternFill patternType="lightUp">
          <fgColor indexed="10"/>
          <bgColor indexed="65"/>
        </patternFill>
      </fill>
    </dxf>
    <dxf>
      <fill>
        <patternFill>
          <bgColor indexed="43"/>
        </patternFill>
      </fill>
    </dxf>
    <dxf>
      <fill>
        <patternFill>
          <bgColor indexed="42"/>
        </patternFill>
      </fill>
    </dxf>
    <dxf>
      <fill>
        <patternFill patternType="lightUp">
          <fgColor indexed="10"/>
          <bgColor indexed="65"/>
        </patternFill>
      </fill>
    </dxf>
    <dxf>
      <fill>
        <patternFill>
          <bgColor indexed="43"/>
        </patternFill>
      </fill>
    </dxf>
    <dxf>
      <fill>
        <patternFill>
          <bgColor indexed="42"/>
        </patternFill>
      </fill>
    </dxf>
    <dxf>
      <fill>
        <patternFill patternType="lightUp">
          <fgColor indexed="10"/>
          <bgColor indexed="65"/>
        </patternFill>
      </fill>
    </dxf>
    <dxf>
      <fill>
        <patternFill>
          <bgColor indexed="43"/>
        </patternFill>
      </fill>
    </dxf>
    <dxf>
      <fill>
        <patternFill>
          <bgColor indexed="42"/>
        </patternFill>
      </fill>
    </dxf>
    <dxf>
      <fill>
        <patternFill patternType="lightUp">
          <fgColor indexed="10"/>
          <bgColor indexed="65"/>
        </patternFill>
      </fill>
    </dxf>
    <dxf>
      <fill>
        <patternFill>
          <bgColor indexed="43"/>
        </patternFill>
      </fill>
    </dxf>
    <dxf>
      <fill>
        <patternFill>
          <bgColor indexed="42"/>
        </patternFill>
      </fill>
    </dxf>
    <dxf>
      <fill>
        <patternFill patternType="lightUp">
          <fgColor indexed="10"/>
          <bgColor indexed="65"/>
        </patternFill>
      </fill>
    </dxf>
    <dxf>
      <fill>
        <patternFill>
          <bgColor indexed="43"/>
        </patternFill>
      </fill>
    </dxf>
    <dxf>
      <fill>
        <patternFill>
          <bgColor indexed="42"/>
        </patternFill>
      </fill>
    </dxf>
    <dxf>
      <fill>
        <patternFill patternType="lightUp">
          <fgColor indexed="10"/>
          <bgColor indexed="65"/>
        </patternFill>
      </fill>
    </dxf>
    <dxf>
      <fill>
        <patternFill>
          <bgColor indexed="43"/>
        </patternFill>
      </fill>
    </dxf>
    <dxf>
      <fill>
        <patternFill>
          <bgColor indexed="42"/>
        </patternFill>
      </fill>
    </dxf>
    <dxf>
      <fill>
        <patternFill patternType="lightUp">
          <fgColor indexed="10"/>
          <bgColor indexed="65"/>
        </patternFill>
      </fill>
    </dxf>
    <dxf>
      <fill>
        <patternFill>
          <bgColor indexed="43"/>
        </patternFill>
      </fill>
    </dxf>
    <dxf>
      <fill>
        <patternFill>
          <bgColor indexed="42"/>
        </patternFill>
      </fill>
    </dxf>
    <dxf>
      <fill>
        <patternFill patternType="lightUp">
          <fgColor indexed="10"/>
          <bgColor indexed="65"/>
        </patternFill>
      </fill>
    </dxf>
    <dxf>
      <fill>
        <patternFill>
          <bgColor indexed="43"/>
        </patternFill>
      </fill>
    </dxf>
    <dxf>
      <fill>
        <patternFill>
          <bgColor indexed="42"/>
        </patternFill>
      </fill>
    </dxf>
    <dxf>
      <fill>
        <patternFill patternType="lightUp">
          <fgColor indexed="10"/>
          <bgColor indexed="65"/>
        </patternFill>
      </fill>
    </dxf>
    <dxf>
      <fill>
        <patternFill>
          <bgColor indexed="43"/>
        </patternFill>
      </fill>
    </dxf>
    <dxf>
      <fill>
        <patternFill>
          <bgColor indexed="42"/>
        </patternFill>
      </fill>
    </dxf>
    <dxf>
      <fill>
        <patternFill patternType="lightUp">
          <fgColor indexed="10"/>
          <bgColor indexed="65"/>
        </patternFill>
      </fill>
    </dxf>
    <dxf>
      <fill>
        <patternFill>
          <bgColor indexed="43"/>
        </patternFill>
      </fill>
    </dxf>
    <dxf>
      <fill>
        <patternFill>
          <bgColor indexed="42"/>
        </patternFill>
      </fill>
    </dxf>
    <dxf>
      <fill>
        <patternFill patternType="lightUp">
          <fgColor indexed="10"/>
          <bgColor indexed="65"/>
        </patternFill>
      </fill>
    </dxf>
    <dxf>
      <fill>
        <patternFill>
          <bgColor indexed="43"/>
        </patternFill>
      </fill>
    </dxf>
    <dxf>
      <fill>
        <patternFill>
          <bgColor indexed="42"/>
        </patternFill>
      </fill>
    </dxf>
    <dxf>
      <fill>
        <patternFill patternType="lightUp">
          <fgColor indexed="10"/>
          <bgColor indexed="65"/>
        </patternFill>
      </fill>
    </dxf>
    <dxf>
      <fill>
        <patternFill>
          <bgColor indexed="43"/>
        </patternFill>
      </fill>
    </dxf>
    <dxf>
      <fill>
        <patternFill>
          <bgColor indexed="42"/>
        </patternFill>
      </fill>
    </dxf>
    <dxf>
      <fill>
        <patternFill patternType="lightUp">
          <fgColor indexed="10"/>
          <bgColor indexed="65"/>
        </patternFill>
      </fill>
    </dxf>
    <dxf>
      <fill>
        <patternFill>
          <bgColor indexed="43"/>
        </patternFill>
      </fill>
    </dxf>
    <dxf>
      <fill>
        <patternFill>
          <bgColor indexed="42"/>
        </patternFill>
      </fill>
    </dxf>
    <dxf>
      <fill>
        <patternFill patternType="lightUp">
          <fgColor indexed="10"/>
          <bgColor indexed="65"/>
        </patternFill>
      </fill>
    </dxf>
    <dxf>
      <fill>
        <patternFill>
          <bgColor indexed="43"/>
        </patternFill>
      </fill>
    </dxf>
    <dxf>
      <fill>
        <patternFill>
          <bgColor indexed="42"/>
        </patternFill>
      </fill>
    </dxf>
    <dxf>
      <fill>
        <patternFill patternType="lightUp">
          <fgColor indexed="10"/>
          <bgColor indexed="65"/>
        </patternFill>
      </fill>
    </dxf>
    <dxf>
      <fill>
        <patternFill>
          <bgColor indexed="43"/>
        </patternFill>
      </fill>
    </dxf>
    <dxf>
      <fill>
        <patternFill>
          <bgColor indexed="42"/>
        </patternFill>
      </fill>
    </dxf>
    <dxf>
      <fill>
        <patternFill patternType="lightUp">
          <fgColor indexed="10"/>
          <bgColor indexed="65"/>
        </patternFill>
      </fill>
    </dxf>
    <dxf>
      <fill>
        <patternFill>
          <bgColor indexed="43"/>
        </patternFill>
      </fill>
    </dxf>
    <dxf>
      <fill>
        <patternFill>
          <bgColor indexed="42"/>
        </patternFill>
      </fill>
    </dxf>
    <dxf>
      <fill>
        <patternFill patternType="lightUp">
          <fgColor indexed="10"/>
          <bgColor indexed="65"/>
        </patternFill>
      </fill>
    </dxf>
    <dxf>
      <fill>
        <patternFill>
          <bgColor indexed="43"/>
        </patternFill>
      </fill>
    </dxf>
    <dxf>
      <fill>
        <patternFill>
          <bgColor indexed="42"/>
        </patternFill>
      </fill>
    </dxf>
    <dxf>
      <fill>
        <patternFill patternType="lightUp">
          <fgColor indexed="10"/>
          <bgColor indexed="65"/>
        </patternFill>
      </fill>
    </dxf>
    <dxf>
      <fill>
        <patternFill>
          <bgColor indexed="43"/>
        </patternFill>
      </fill>
    </dxf>
    <dxf>
      <fill>
        <patternFill>
          <bgColor indexed="42"/>
        </patternFill>
      </fill>
    </dxf>
    <dxf>
      <fill>
        <patternFill patternType="lightUp">
          <fgColor indexed="10"/>
          <bgColor indexed="65"/>
        </patternFill>
      </fill>
    </dxf>
    <dxf>
      <fill>
        <patternFill>
          <bgColor indexed="43"/>
        </patternFill>
      </fill>
    </dxf>
    <dxf>
      <fill>
        <patternFill>
          <bgColor indexed="42"/>
        </patternFill>
      </fill>
    </dxf>
    <dxf>
      <fill>
        <patternFill patternType="lightUp">
          <fgColor indexed="10"/>
          <bgColor indexed="65"/>
        </patternFill>
      </fill>
    </dxf>
    <dxf>
      <fill>
        <patternFill>
          <bgColor indexed="43"/>
        </patternFill>
      </fill>
    </dxf>
    <dxf>
      <fill>
        <patternFill>
          <bgColor indexed="42"/>
        </patternFill>
      </fill>
    </dxf>
    <dxf>
      <fill>
        <patternFill patternType="lightUp">
          <fgColor indexed="10"/>
          <bgColor indexed="65"/>
        </patternFill>
      </fill>
    </dxf>
    <dxf>
      <fill>
        <patternFill>
          <bgColor indexed="43"/>
        </patternFill>
      </fill>
    </dxf>
    <dxf>
      <fill>
        <patternFill>
          <bgColor indexed="42"/>
        </patternFill>
      </fill>
    </dxf>
    <dxf>
      <fill>
        <patternFill patternType="lightUp">
          <fgColor indexed="10"/>
          <bgColor indexed="65"/>
        </patternFill>
      </fill>
    </dxf>
    <dxf>
      <fill>
        <patternFill>
          <bgColor indexed="43"/>
        </patternFill>
      </fill>
    </dxf>
    <dxf>
      <fill>
        <patternFill>
          <bgColor indexed="42"/>
        </patternFill>
      </fill>
    </dxf>
    <dxf>
      <fill>
        <patternFill patternType="lightUp">
          <fgColor indexed="10"/>
          <bgColor indexed="65"/>
        </patternFill>
      </fill>
    </dxf>
    <dxf>
      <fill>
        <patternFill>
          <bgColor indexed="43"/>
        </patternFill>
      </fill>
    </dxf>
    <dxf>
      <fill>
        <patternFill>
          <bgColor indexed="42"/>
        </patternFill>
      </fill>
    </dxf>
    <dxf>
      <fill>
        <patternFill patternType="lightUp">
          <fgColor indexed="10"/>
          <bgColor indexed="65"/>
        </patternFill>
      </fill>
    </dxf>
    <dxf>
      <fill>
        <patternFill>
          <bgColor indexed="43"/>
        </patternFill>
      </fill>
    </dxf>
    <dxf>
      <fill>
        <patternFill>
          <bgColor indexed="42"/>
        </patternFill>
      </fill>
    </dxf>
    <dxf>
      <fill>
        <patternFill patternType="lightUp">
          <fgColor indexed="10"/>
          <bgColor indexed="65"/>
        </patternFill>
      </fill>
    </dxf>
    <dxf>
      <fill>
        <patternFill>
          <bgColor indexed="43"/>
        </patternFill>
      </fill>
    </dxf>
    <dxf>
      <fill>
        <patternFill>
          <bgColor indexed="42"/>
        </patternFill>
      </fill>
    </dxf>
    <dxf>
      <fill>
        <patternFill patternType="lightUp">
          <fgColor indexed="10"/>
          <bgColor indexed="65"/>
        </patternFill>
      </fill>
    </dxf>
    <dxf>
      <fill>
        <patternFill>
          <bgColor indexed="43"/>
        </patternFill>
      </fill>
    </dxf>
    <dxf>
      <fill>
        <patternFill>
          <bgColor indexed="42"/>
        </patternFill>
      </fill>
    </dxf>
    <dxf>
      <font>
        <b/>
        <i val="0"/>
        <condense val="0"/>
        <extend val="0"/>
      </font>
    </dxf>
    <dxf>
      <font>
        <condense val="0"/>
        <extend val="0"/>
        <color indexed="54"/>
      </font>
    </dxf>
    <dxf>
      <font>
        <b/>
        <i val="0"/>
        <condense val="0"/>
        <extend val="0"/>
      </font>
    </dxf>
    <dxf>
      <font>
        <condense val="0"/>
        <extend val="0"/>
        <color indexed="54"/>
      </font>
    </dxf>
    <dxf>
      <font>
        <b/>
        <i val="0"/>
        <condense val="0"/>
        <extend val="0"/>
      </font>
    </dxf>
    <dxf>
      <font>
        <condense val="0"/>
        <extend val="0"/>
        <color indexed="54"/>
      </font>
    </dxf>
    <dxf>
      <font>
        <b/>
        <i val="0"/>
        <condense val="0"/>
        <extend val="0"/>
      </font>
    </dxf>
    <dxf>
      <font>
        <condense val="0"/>
        <extend val="0"/>
        <color indexed="54"/>
      </font>
    </dxf>
    <dxf>
      <font>
        <b/>
        <i val="0"/>
        <condense val="0"/>
        <extend val="0"/>
      </font>
    </dxf>
    <dxf>
      <font>
        <condense val="0"/>
        <extend val="0"/>
        <color indexed="54"/>
      </font>
    </dxf>
    <dxf>
      <font>
        <b/>
        <i val="0"/>
        <condense val="0"/>
        <extend val="0"/>
      </font>
    </dxf>
    <dxf>
      <font>
        <condense val="0"/>
        <extend val="0"/>
        <color indexed="54"/>
      </font>
    </dxf>
    <dxf>
      <font>
        <condense val="0"/>
        <extend val="0"/>
        <color indexed="9"/>
      </font>
    </dxf>
    <dxf>
      <font>
        <b/>
        <i val="0"/>
        <condense val="0"/>
        <extend val="0"/>
      </font>
    </dxf>
    <dxf>
      <font>
        <condense val="0"/>
        <extend val="0"/>
        <color indexed="54"/>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5" Type="http://schemas.openxmlformats.org/officeDocument/2006/relationships/externalLink" Target="externalLinks/externalLink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4.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ltLang="zh-CN"/>
              <a:t>Effort left until Release 1</a:t>
            </a:r>
          </a:p>
        </c:rich>
      </c:tx>
      <c:layout>
        <c:manualLayout>
          <c:xMode val="edge"/>
          <c:yMode val="edge"/>
          <c:x val="0.33004965802231423"/>
          <c:y val="3.5587188612099648E-2"/>
        </c:manualLayout>
      </c:layout>
      <c:overlay val="0"/>
      <c:spPr>
        <a:noFill/>
        <a:ln w="25400">
          <a:noFill/>
        </a:ln>
      </c:spPr>
    </c:title>
    <c:autoTitleDeleted val="0"/>
    <c:plotArea>
      <c:layout>
        <c:manualLayout>
          <c:layoutTarget val="inner"/>
          <c:xMode val="edge"/>
          <c:yMode val="edge"/>
          <c:x val="0.1600987147123166"/>
          <c:y val="0.20284697508896798"/>
          <c:w val="0.80541968786042351"/>
          <c:h val="0.57295373665480431"/>
        </c:manualLayout>
      </c:layout>
      <c:lineChart>
        <c:grouping val="standard"/>
        <c:varyColors val="0"/>
        <c:ser>
          <c:idx val="0"/>
          <c:order val="0"/>
          <c:tx>
            <c:v>Work left</c:v>
          </c:tx>
          <c:spPr>
            <a:ln w="12700">
              <a:solidFill>
                <a:srgbClr val="000080"/>
              </a:solidFill>
              <a:prstDash val="solid"/>
            </a:ln>
          </c:spPr>
          <c:marker>
            <c:symbol val="diamond"/>
            <c:size val="5"/>
            <c:spPr>
              <a:solidFill>
                <a:srgbClr val="000080"/>
              </a:solidFill>
              <a:ln>
                <a:solidFill>
                  <a:srgbClr val="000080"/>
                </a:solidFill>
                <a:prstDash val="solid"/>
              </a:ln>
            </c:spPr>
          </c:marker>
          <c:dLbls>
            <c:spPr>
              <a:noFill/>
              <a:ln w="25400">
                <a:noFill/>
              </a:ln>
            </c:spPr>
            <c:txPr>
              <a:bodyPr wrap="square" lIns="38100" tIns="19050" rIns="38100" bIns="19050" anchor="ctr">
                <a:spAutoFit/>
              </a:bodyPr>
              <a:lstStyle/>
              <a:p>
                <a:pPr>
                  <a:defRPr sz="800" b="0" i="0" u="none" strike="noStrike" baseline="0">
                    <a:solidFill>
                      <a:srgbClr val="000000"/>
                    </a:solidFill>
                    <a:latin typeface="Arial"/>
                    <a:ea typeface="Arial"/>
                    <a:cs typeface="Arial"/>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'[2]Product backlog'!$D$4:$I$4</c:f>
              <c:numCache>
                <c:formatCode>General</c:formatCode>
                <c:ptCount val="6"/>
                <c:pt idx="0">
                  <c:v>1</c:v>
                </c:pt>
                <c:pt idx="1">
                  <c:v>2</c:v>
                </c:pt>
                <c:pt idx="2">
                  <c:v>3</c:v>
                </c:pt>
                <c:pt idx="3">
                  <c:v>4</c:v>
                </c:pt>
                <c:pt idx="4">
                  <c:v>5</c:v>
                </c:pt>
                <c:pt idx="5">
                  <c:v>6</c:v>
                </c:pt>
              </c:numCache>
            </c:numRef>
          </c:cat>
          <c:val>
            <c:numRef>
              <c:f>'[2]Product backlog'!$D$5:$I$5</c:f>
              <c:numCache>
                <c:formatCode>General</c:formatCode>
                <c:ptCount val="6"/>
                <c:pt idx="0">
                  <c:v>90</c:v>
                </c:pt>
                <c:pt idx="1">
                  <c:v>70</c:v>
                </c:pt>
                <c:pt idx="2">
                  <c:v>34</c:v>
                </c:pt>
                <c:pt idx="3">
                  <c:v>0</c:v>
                </c:pt>
                <c:pt idx="4">
                  <c:v>0</c:v>
                </c:pt>
                <c:pt idx="5">
                  <c:v>0</c:v>
                </c:pt>
              </c:numCache>
            </c:numRef>
          </c:val>
          <c:smooth val="0"/>
        </c:ser>
        <c:dLbls>
          <c:showLegendKey val="0"/>
          <c:showVal val="1"/>
          <c:showCatName val="0"/>
          <c:showSerName val="0"/>
          <c:showPercent val="0"/>
          <c:showBubbleSize val="0"/>
        </c:dLbls>
        <c:marker val="1"/>
        <c:smooth val="0"/>
        <c:axId val="-382239840"/>
        <c:axId val="-382238208"/>
      </c:lineChart>
      <c:catAx>
        <c:axId val="-382239840"/>
        <c:scaling>
          <c:orientation val="minMax"/>
        </c:scaling>
        <c:delete val="0"/>
        <c:axPos val="b"/>
        <c:title>
          <c:tx>
            <c:rich>
              <a:bodyPr/>
              <a:lstStyle/>
              <a:p>
                <a:pPr>
                  <a:defRPr sz="800" b="1" i="0" u="none" strike="noStrike" baseline="0">
                    <a:solidFill>
                      <a:srgbClr val="000000"/>
                    </a:solidFill>
                    <a:latin typeface="Arial"/>
                    <a:ea typeface="Arial"/>
                    <a:cs typeface="Arial"/>
                  </a:defRPr>
                </a:pPr>
                <a:r>
                  <a:rPr lang="en-US" altLang="zh-CN"/>
                  <a:t>Sprint #</a:t>
                </a:r>
              </a:p>
            </c:rich>
          </c:tx>
          <c:layout>
            <c:manualLayout>
              <c:xMode val="edge"/>
              <c:yMode val="edge"/>
              <c:x val="0.50492671563115243"/>
              <c:y val="0.87188612099644125"/>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zh-CN"/>
          </a:p>
        </c:txPr>
        <c:crossAx val="-382238208"/>
        <c:crosses val="autoZero"/>
        <c:auto val="1"/>
        <c:lblAlgn val="ctr"/>
        <c:lblOffset val="100"/>
        <c:tickLblSkip val="1"/>
        <c:tickMarkSkip val="1"/>
        <c:noMultiLvlLbl val="0"/>
      </c:catAx>
      <c:valAx>
        <c:axId val="-382238208"/>
        <c:scaling>
          <c:orientation val="minMax"/>
        </c:scaling>
        <c:delete val="0"/>
        <c:axPos val="l"/>
        <c:majorGridlines>
          <c:spPr>
            <a:ln w="3175">
              <a:solidFill>
                <a:srgbClr val="000000"/>
              </a:solidFill>
              <a:prstDash val="solid"/>
            </a:ln>
          </c:spPr>
        </c:majorGridlines>
        <c:title>
          <c:tx>
            <c:rich>
              <a:bodyPr/>
              <a:lstStyle/>
              <a:p>
                <a:pPr>
                  <a:defRPr sz="800" b="1" i="0" u="none" strike="noStrike" baseline="0">
                    <a:solidFill>
                      <a:srgbClr val="000000"/>
                    </a:solidFill>
                    <a:latin typeface="Arial"/>
                    <a:ea typeface="Arial"/>
                    <a:cs typeface="Arial"/>
                  </a:defRPr>
                </a:pPr>
                <a:r>
                  <a:rPr lang="en-US" altLang="zh-CN"/>
                  <a:t>Work left</a:t>
                </a:r>
              </a:p>
            </c:rich>
          </c:tx>
          <c:layout>
            <c:manualLayout>
              <c:xMode val="edge"/>
              <c:yMode val="edge"/>
              <c:x val="3.9408914390724088E-2"/>
              <c:y val="0.3914590747330961"/>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zh-CN"/>
          </a:p>
        </c:txPr>
        <c:crossAx val="-382239840"/>
        <c:crosses val="autoZero"/>
        <c:crossBetween val="between"/>
      </c:valAx>
      <c:spPr>
        <a:solidFill>
          <a:srgbClr val="C0C0C0"/>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zh-CN"/>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ltLang="zh-CN"/>
              <a:t>Effort left in the backlog</a:t>
            </a:r>
          </a:p>
        </c:rich>
      </c:tx>
      <c:layout>
        <c:manualLayout>
          <c:xMode val="edge"/>
          <c:yMode val="edge"/>
          <c:x val="0.33415841584158418"/>
          <c:y val="3.5335750013371685E-2"/>
        </c:manualLayout>
      </c:layout>
      <c:overlay val="0"/>
      <c:spPr>
        <a:noFill/>
        <a:ln w="25400">
          <a:noFill/>
        </a:ln>
      </c:spPr>
    </c:title>
    <c:autoTitleDeleted val="0"/>
    <c:plotArea>
      <c:layout>
        <c:manualLayout>
          <c:layoutTarget val="inner"/>
          <c:xMode val="edge"/>
          <c:yMode val="edge"/>
          <c:x val="0.1608910891089109"/>
          <c:y val="0.2014137750762186"/>
          <c:w val="0.8044554455445545"/>
          <c:h val="0.57597272521795839"/>
        </c:manualLayout>
      </c:layout>
      <c:lineChart>
        <c:grouping val="standard"/>
        <c:varyColors val="0"/>
        <c:ser>
          <c:idx val="0"/>
          <c:order val="0"/>
          <c:tx>
            <c:v>Work left</c:v>
          </c:tx>
          <c:spPr>
            <a:ln w="12700">
              <a:solidFill>
                <a:srgbClr val="000080"/>
              </a:solidFill>
              <a:prstDash val="solid"/>
            </a:ln>
          </c:spPr>
          <c:marker>
            <c:symbol val="diamond"/>
            <c:size val="5"/>
            <c:spPr>
              <a:solidFill>
                <a:srgbClr val="000080"/>
              </a:solidFill>
              <a:ln>
                <a:solidFill>
                  <a:srgbClr val="000080"/>
                </a:solidFill>
                <a:prstDash val="solid"/>
              </a:ln>
            </c:spPr>
          </c:marker>
          <c:dLbls>
            <c:spPr>
              <a:noFill/>
              <a:ln w="25400">
                <a:noFill/>
              </a:ln>
            </c:spPr>
            <c:txPr>
              <a:bodyPr wrap="square" lIns="38100" tIns="19050" rIns="38100" bIns="19050" anchor="ctr">
                <a:spAutoFit/>
              </a:bodyPr>
              <a:lstStyle/>
              <a:p>
                <a:pPr>
                  <a:defRPr sz="800" b="0" i="0" u="none" strike="noStrike" baseline="0">
                    <a:solidFill>
                      <a:srgbClr val="000000"/>
                    </a:solidFill>
                    <a:latin typeface="Arial"/>
                    <a:ea typeface="Arial"/>
                    <a:cs typeface="Arial"/>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'[2]Product backlog'!$D$4:$I$4</c:f>
              <c:numCache>
                <c:formatCode>General</c:formatCode>
                <c:ptCount val="6"/>
                <c:pt idx="0">
                  <c:v>1</c:v>
                </c:pt>
                <c:pt idx="1">
                  <c:v>2</c:v>
                </c:pt>
                <c:pt idx="2">
                  <c:v>3</c:v>
                </c:pt>
                <c:pt idx="3">
                  <c:v>4</c:v>
                </c:pt>
                <c:pt idx="4">
                  <c:v>5</c:v>
                </c:pt>
                <c:pt idx="5">
                  <c:v>6</c:v>
                </c:pt>
              </c:numCache>
            </c:numRef>
          </c:cat>
          <c:val>
            <c:numRef>
              <c:f>'[2]Product backlog'!$D$30:$I$30</c:f>
              <c:numCache>
                <c:formatCode>General</c:formatCode>
                <c:ptCount val="6"/>
                <c:pt idx="0">
                  <c:v>170</c:v>
                </c:pt>
                <c:pt idx="1">
                  <c:v>150</c:v>
                </c:pt>
                <c:pt idx="2">
                  <c:v>114</c:v>
                </c:pt>
                <c:pt idx="3">
                  <c:v>80</c:v>
                </c:pt>
                <c:pt idx="4">
                  <c:v>80</c:v>
                </c:pt>
                <c:pt idx="5">
                  <c:v>80</c:v>
                </c:pt>
              </c:numCache>
            </c:numRef>
          </c:val>
          <c:smooth val="0"/>
        </c:ser>
        <c:dLbls>
          <c:showLegendKey val="0"/>
          <c:showVal val="1"/>
          <c:showCatName val="0"/>
          <c:showSerName val="0"/>
          <c:showPercent val="0"/>
          <c:showBubbleSize val="0"/>
        </c:dLbls>
        <c:marker val="1"/>
        <c:smooth val="0"/>
        <c:axId val="-1083156384"/>
        <c:axId val="-1083144416"/>
      </c:lineChart>
      <c:catAx>
        <c:axId val="-1083156384"/>
        <c:scaling>
          <c:orientation val="minMax"/>
        </c:scaling>
        <c:delete val="0"/>
        <c:axPos val="b"/>
        <c:title>
          <c:tx>
            <c:rich>
              <a:bodyPr/>
              <a:lstStyle/>
              <a:p>
                <a:pPr>
                  <a:defRPr sz="800" b="1" i="0" u="none" strike="noStrike" baseline="0">
                    <a:solidFill>
                      <a:srgbClr val="000000"/>
                    </a:solidFill>
                    <a:latin typeface="Arial"/>
                    <a:ea typeface="Arial"/>
                    <a:cs typeface="Arial"/>
                  </a:defRPr>
                </a:pPr>
                <a:r>
                  <a:rPr lang="en-US" altLang="zh-CN"/>
                  <a:t>Sprint #</a:t>
                </a:r>
              </a:p>
            </c:rich>
          </c:tx>
          <c:layout>
            <c:manualLayout>
              <c:xMode val="edge"/>
              <c:yMode val="edge"/>
              <c:x val="0.50495049504950495"/>
              <c:y val="0.87279302533028058"/>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zh-CN"/>
          </a:p>
        </c:txPr>
        <c:crossAx val="-1083144416"/>
        <c:crosses val="autoZero"/>
        <c:auto val="1"/>
        <c:lblAlgn val="ctr"/>
        <c:lblOffset val="100"/>
        <c:tickLblSkip val="1"/>
        <c:tickMarkSkip val="1"/>
        <c:noMultiLvlLbl val="0"/>
      </c:catAx>
      <c:valAx>
        <c:axId val="-1083144416"/>
        <c:scaling>
          <c:orientation val="minMax"/>
        </c:scaling>
        <c:delete val="0"/>
        <c:axPos val="l"/>
        <c:majorGridlines>
          <c:spPr>
            <a:ln w="3175">
              <a:solidFill>
                <a:srgbClr val="000000"/>
              </a:solidFill>
              <a:prstDash val="solid"/>
            </a:ln>
          </c:spPr>
        </c:majorGridlines>
        <c:title>
          <c:tx>
            <c:rich>
              <a:bodyPr/>
              <a:lstStyle/>
              <a:p>
                <a:pPr>
                  <a:defRPr sz="800" b="1" i="0" u="none" strike="noStrike" baseline="0">
                    <a:solidFill>
                      <a:srgbClr val="000000"/>
                    </a:solidFill>
                    <a:latin typeface="Arial"/>
                    <a:ea typeface="Arial"/>
                    <a:cs typeface="Arial"/>
                  </a:defRPr>
                </a:pPr>
                <a:r>
                  <a:rPr lang="en-US" altLang="zh-CN"/>
                  <a:t>Work left</a:t>
                </a:r>
              </a:p>
            </c:rich>
          </c:tx>
          <c:layout>
            <c:manualLayout>
              <c:xMode val="edge"/>
              <c:yMode val="edge"/>
              <c:x val="3.9603960396039604E-2"/>
              <c:y val="0.39222682514842566"/>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zh-CN"/>
          </a:p>
        </c:txPr>
        <c:crossAx val="-1083156384"/>
        <c:crosses val="autoZero"/>
        <c:crossBetween val="between"/>
      </c:valAx>
      <c:spPr>
        <a:solidFill>
          <a:srgbClr val="C0C0C0"/>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zh-CN"/>
    </a:p>
  </c:txPr>
  <c:printSettings>
    <c:headerFooter alignWithMargins="0"/>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ltLang="zh-CN" sz="1800" b="1" i="0" baseline="0">
                <a:effectLst/>
              </a:rPr>
              <a:t>Effort needed each Sprint</a:t>
            </a:r>
            <a:endParaRPr lang="zh-CN" altLang="zh-CN">
              <a:effectLst/>
            </a:endParaRPr>
          </a:p>
        </c:rich>
      </c:tx>
      <c:layout>
        <c:manualLayout>
          <c:xMode val="edge"/>
          <c:yMode val="edge"/>
          <c:x val="0.37176406421909547"/>
          <c:y val="4.7254230987886475E-2"/>
        </c:manualLayout>
      </c:layout>
      <c:overlay val="0"/>
      <c:spPr>
        <a:noFill/>
        <a:ln w="25400">
          <a:noFill/>
        </a:ln>
      </c:spPr>
    </c:title>
    <c:autoTitleDeleted val="0"/>
    <c:plotArea>
      <c:layout>
        <c:manualLayout>
          <c:layoutTarget val="inner"/>
          <c:xMode val="edge"/>
          <c:yMode val="edge"/>
          <c:x val="0.1600987147123166"/>
          <c:y val="0.20284697508896798"/>
          <c:w val="0.80541968786042351"/>
          <c:h val="0.57295373665480431"/>
        </c:manualLayout>
      </c:layout>
      <c:lineChart>
        <c:grouping val="standard"/>
        <c:varyColors val="0"/>
        <c:ser>
          <c:idx val="0"/>
          <c:order val="0"/>
          <c:tx>
            <c:v>Work left</c:v>
          </c:tx>
          <c:spPr>
            <a:ln w="12700">
              <a:solidFill>
                <a:srgbClr val="000080"/>
              </a:solidFill>
              <a:prstDash val="solid"/>
            </a:ln>
          </c:spPr>
          <c:marker>
            <c:symbol val="diamond"/>
            <c:size val="5"/>
            <c:spPr>
              <a:solidFill>
                <a:srgbClr val="000080"/>
              </a:solidFill>
              <a:ln>
                <a:solidFill>
                  <a:srgbClr val="000080"/>
                </a:solidFill>
                <a:prstDash val="solid"/>
              </a:ln>
            </c:spPr>
          </c:marker>
          <c:dLbls>
            <c:spPr>
              <a:noFill/>
              <a:ln w="25400">
                <a:noFill/>
              </a:ln>
            </c:spPr>
            <c:txPr>
              <a:bodyPr wrap="square" lIns="38100" tIns="19050" rIns="38100" bIns="19050" anchor="ctr">
                <a:spAutoFit/>
              </a:bodyPr>
              <a:lstStyle/>
              <a:p>
                <a:pPr>
                  <a:defRPr sz="800" b="0" i="0" u="none" strike="noStrike" baseline="0">
                    <a:solidFill>
                      <a:srgbClr val="000000"/>
                    </a:solidFill>
                    <a:latin typeface="Arial"/>
                    <a:ea typeface="Arial"/>
                    <a:cs typeface="Arial"/>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Sprints!$H$4:$M$4</c:f>
              <c:numCache>
                <c:formatCode>General</c:formatCode>
                <c:ptCount val="6"/>
                <c:pt idx="0">
                  <c:v>1</c:v>
                </c:pt>
                <c:pt idx="1">
                  <c:v>2</c:v>
                </c:pt>
                <c:pt idx="2">
                  <c:v>3</c:v>
                </c:pt>
                <c:pt idx="3">
                  <c:v>4</c:v>
                </c:pt>
                <c:pt idx="4">
                  <c:v>5</c:v>
                </c:pt>
                <c:pt idx="5">
                  <c:v>6</c:v>
                </c:pt>
              </c:numCache>
            </c:numRef>
          </c:cat>
          <c:val>
            <c:numRef>
              <c:f>Sprints!$H$5:$M$5</c:f>
              <c:numCache>
                <c:formatCode>General</c:formatCode>
                <c:ptCount val="6"/>
                <c:pt idx="0">
                  <c:v>111</c:v>
                </c:pt>
                <c:pt idx="1">
                  <c:v>71</c:v>
                </c:pt>
                <c:pt idx="2">
                  <c:v>26</c:v>
                </c:pt>
                <c:pt idx="3">
                  <c:v>100</c:v>
                </c:pt>
                <c:pt idx="4">
                  <c:v>38</c:v>
                </c:pt>
                <c:pt idx="5">
                  <c:v>233</c:v>
                </c:pt>
              </c:numCache>
            </c:numRef>
          </c:val>
          <c:smooth val="0"/>
        </c:ser>
        <c:dLbls>
          <c:showLegendKey val="0"/>
          <c:showVal val="1"/>
          <c:showCatName val="0"/>
          <c:showSerName val="0"/>
          <c:showPercent val="0"/>
          <c:showBubbleSize val="0"/>
        </c:dLbls>
        <c:marker val="1"/>
        <c:smooth val="0"/>
        <c:axId val="-1083142784"/>
        <c:axId val="-1083148224"/>
      </c:lineChart>
      <c:catAx>
        <c:axId val="-1083142784"/>
        <c:scaling>
          <c:orientation val="minMax"/>
        </c:scaling>
        <c:delete val="0"/>
        <c:axPos val="b"/>
        <c:title>
          <c:tx>
            <c:rich>
              <a:bodyPr/>
              <a:lstStyle/>
              <a:p>
                <a:pPr>
                  <a:defRPr sz="800" b="1" i="0" u="none" strike="noStrike" baseline="0">
                    <a:solidFill>
                      <a:srgbClr val="000000"/>
                    </a:solidFill>
                    <a:latin typeface="Arial"/>
                    <a:ea typeface="Arial"/>
                    <a:cs typeface="Arial"/>
                  </a:defRPr>
                </a:pPr>
                <a:r>
                  <a:rPr lang="en-US" altLang="zh-CN"/>
                  <a:t>Sprint #</a:t>
                </a:r>
              </a:p>
            </c:rich>
          </c:tx>
          <c:layout>
            <c:manualLayout>
              <c:xMode val="edge"/>
              <c:yMode val="edge"/>
              <c:x val="0.50492671563115243"/>
              <c:y val="0.87188612099644125"/>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zh-CN"/>
          </a:p>
        </c:txPr>
        <c:crossAx val="-1083148224"/>
        <c:crosses val="autoZero"/>
        <c:auto val="1"/>
        <c:lblAlgn val="ctr"/>
        <c:lblOffset val="100"/>
        <c:tickLblSkip val="1"/>
        <c:tickMarkSkip val="1"/>
        <c:noMultiLvlLbl val="0"/>
      </c:catAx>
      <c:valAx>
        <c:axId val="-1083148224"/>
        <c:scaling>
          <c:orientation val="minMax"/>
        </c:scaling>
        <c:delete val="0"/>
        <c:axPos val="l"/>
        <c:majorGridlines>
          <c:spPr>
            <a:ln w="3175">
              <a:solidFill>
                <a:srgbClr val="000000"/>
              </a:solidFill>
              <a:prstDash val="solid"/>
            </a:ln>
          </c:spPr>
        </c:majorGridlines>
        <c:title>
          <c:tx>
            <c:rich>
              <a:bodyPr/>
              <a:lstStyle/>
              <a:p>
                <a:pPr>
                  <a:defRPr sz="800" b="1" i="0" u="none" strike="noStrike" baseline="0">
                    <a:solidFill>
                      <a:srgbClr val="000000"/>
                    </a:solidFill>
                    <a:latin typeface="Arial"/>
                    <a:ea typeface="Arial"/>
                    <a:cs typeface="Arial"/>
                  </a:defRPr>
                </a:pPr>
                <a:r>
                  <a:rPr lang="en-US" altLang="zh-CN"/>
                  <a:t>Work needed</a:t>
                </a:r>
              </a:p>
            </c:rich>
          </c:tx>
          <c:layout>
            <c:manualLayout>
              <c:xMode val="edge"/>
              <c:yMode val="edge"/>
              <c:x val="3.9408914390724088E-2"/>
              <c:y val="0.3914590747330961"/>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zh-CN"/>
          </a:p>
        </c:txPr>
        <c:crossAx val="-1083142784"/>
        <c:crosses val="autoZero"/>
        <c:crossBetween val="between"/>
      </c:valAx>
      <c:spPr>
        <a:solidFill>
          <a:srgbClr val="C0C0C0"/>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zh-CN"/>
    </a:p>
  </c:txPr>
  <c:printSettings>
    <c:headerFooter alignWithMargins="0"/>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13709011373578303"/>
          <c:y val="6.481481481481481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lineChart>
        <c:grouping val="standard"/>
        <c:varyColors val="0"/>
        <c:ser>
          <c:idx val="0"/>
          <c:order val="0"/>
          <c:tx>
            <c:strRef>
              <c:f>Sprints!$A$5</c:f>
              <c:strCache>
                <c:ptCount val="1"/>
                <c:pt idx="0">
                  <c:v>Effort needed for Release 1 as in the beginning of the sprint</c:v>
                </c:pt>
              </c:strCache>
            </c:strRef>
          </c:tx>
          <c:spPr>
            <a:ln w="28575" cap="rnd">
              <a:solidFill>
                <a:schemeClr val="accent1"/>
              </a:solidFill>
              <a:round/>
            </a:ln>
            <a:effectLst/>
          </c:spPr>
          <c:marker>
            <c:symbol val="none"/>
          </c:marker>
          <c:cat>
            <c:numRef>
              <c:f>Sprints!$B$4:$M$4</c:f>
              <c:numCache>
                <c:formatCode>General</c:formatCode>
                <c:ptCount val="12"/>
                <c:pt idx="6">
                  <c:v>1</c:v>
                </c:pt>
                <c:pt idx="7">
                  <c:v>2</c:v>
                </c:pt>
                <c:pt idx="8">
                  <c:v>3</c:v>
                </c:pt>
                <c:pt idx="9">
                  <c:v>4</c:v>
                </c:pt>
                <c:pt idx="10">
                  <c:v>5</c:v>
                </c:pt>
                <c:pt idx="11">
                  <c:v>6</c:v>
                </c:pt>
              </c:numCache>
            </c:numRef>
          </c:cat>
          <c:val>
            <c:numRef>
              <c:f>Sprints!$B$5:$M$5</c:f>
              <c:numCache>
                <c:formatCode>General</c:formatCode>
                <c:ptCount val="12"/>
                <c:pt idx="6">
                  <c:v>111</c:v>
                </c:pt>
                <c:pt idx="7">
                  <c:v>71</c:v>
                </c:pt>
                <c:pt idx="8">
                  <c:v>26</c:v>
                </c:pt>
                <c:pt idx="9">
                  <c:v>100</c:v>
                </c:pt>
                <c:pt idx="10">
                  <c:v>38</c:v>
                </c:pt>
                <c:pt idx="11">
                  <c:v>233</c:v>
                </c:pt>
              </c:numCache>
            </c:numRef>
          </c:val>
          <c:smooth val="0"/>
        </c:ser>
        <c:dLbls>
          <c:showLegendKey val="0"/>
          <c:showVal val="0"/>
          <c:showCatName val="0"/>
          <c:showSerName val="0"/>
          <c:showPercent val="0"/>
          <c:showBubbleSize val="0"/>
        </c:dLbls>
        <c:smooth val="0"/>
        <c:axId val="-1083143872"/>
        <c:axId val="-1083147680"/>
      </c:lineChart>
      <c:catAx>
        <c:axId val="-10831438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083147680"/>
        <c:crosses val="autoZero"/>
        <c:auto val="1"/>
        <c:lblAlgn val="ctr"/>
        <c:lblOffset val="100"/>
        <c:noMultiLvlLbl val="0"/>
      </c:catAx>
      <c:valAx>
        <c:axId val="-10831476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08314387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9</xdr:col>
      <xdr:colOff>104775</xdr:colOff>
      <xdr:row>3</xdr:row>
      <xdr:rowOff>0</xdr:rowOff>
    </xdr:from>
    <xdr:to>
      <xdr:col>15</xdr:col>
      <xdr:colOff>314325</xdr:colOff>
      <xdr:row>17</xdr:row>
      <xdr:rowOff>76200</xdr:rowOff>
    </xdr:to>
    <xdr:graphicFrame macro="">
      <xdr:nvGraphicFramePr>
        <xdr:cNvPr id="2" name="图表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95250</xdr:colOff>
      <xdr:row>18</xdr:row>
      <xdr:rowOff>114300</xdr:rowOff>
    </xdr:from>
    <xdr:to>
      <xdr:col>15</xdr:col>
      <xdr:colOff>285750</xdr:colOff>
      <xdr:row>41</xdr:row>
      <xdr:rowOff>57150</xdr:rowOff>
    </xdr:to>
    <xdr:graphicFrame macro="">
      <xdr:nvGraphicFramePr>
        <xdr:cNvPr id="3" name="图表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14</xdr:col>
      <xdr:colOff>201705</xdr:colOff>
      <xdr:row>8</xdr:row>
      <xdr:rowOff>120462</xdr:rowOff>
    </xdr:from>
    <xdr:to>
      <xdr:col>19</xdr:col>
      <xdr:colOff>582705</xdr:colOff>
      <xdr:row>22</xdr:row>
      <xdr:rowOff>391644</xdr:rowOff>
    </xdr:to>
    <xdr:graphicFrame macro="">
      <xdr:nvGraphicFramePr>
        <xdr:cNvPr id="2" name="图表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302558</xdr:colOff>
      <xdr:row>9</xdr:row>
      <xdr:rowOff>23532</xdr:rowOff>
    </xdr:from>
    <xdr:to>
      <xdr:col>28</xdr:col>
      <xdr:colOff>33617</xdr:colOff>
      <xdr:row>22</xdr:row>
      <xdr:rowOff>312644</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26080;&#21487;&#20225;&#21450;\Desktop\ph_product_sprint_backlog_0.03.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26080;&#21487;&#20225;&#21450;\Desktop\SimpleProductBacklog.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lease Plan"/>
      <sheetName val="Product Backlog"/>
      <sheetName val="PB Burndown"/>
      <sheetName val="Sp1"/>
      <sheetName val="Sprint Sheet Template"/>
      <sheetName val="Task Slips"/>
    </sheetNames>
    <sheetDataSet>
      <sheetData sheetId="0" refreshError="1"/>
      <sheetData sheetId="1" refreshError="1"/>
      <sheetData sheetId="2">
        <row r="3">
          <cell r="G3">
            <v>5</v>
          </cell>
        </row>
        <row r="4">
          <cell r="G4">
            <v>3</v>
          </cell>
        </row>
        <row r="5">
          <cell r="G5">
            <v>0</v>
          </cell>
        </row>
        <row r="6">
          <cell r="G6">
            <v>3</v>
          </cell>
        </row>
        <row r="9">
          <cell r="G9">
            <v>7</v>
          </cell>
        </row>
        <row r="27">
          <cell r="B27" t="str">
            <v>Remain.Work</v>
          </cell>
          <cell r="C27" t="str">
            <v>Planned Work</v>
          </cell>
          <cell r="D27" t="str">
            <v>Realized Work</v>
          </cell>
          <cell r="F27" t="str">
            <v>Col top</v>
          </cell>
          <cell r="I27" t="str">
            <v>Col bottom</v>
          </cell>
          <cell r="M27" t="str">
            <v>Real Trend</v>
          </cell>
          <cell r="N27" t="str">
            <v>Current Bottom</v>
          </cell>
          <cell r="O27" t="str">
            <v>Realized</v>
          </cell>
          <cell r="P27" t="str">
            <v>Last 8</v>
          </cell>
          <cell r="Q27" t="str">
            <v>Worst 3 in Last 8</v>
          </cell>
        </row>
      </sheetData>
      <sheetData sheetId="3" refreshError="1"/>
      <sheetData sheetId="4">
        <row r="13">
          <cell r="D13">
            <v>1</v>
          </cell>
        </row>
      </sheetData>
      <sheetData sheetId="5"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duct backlog"/>
    </sheetNames>
    <sheetDataSet>
      <sheetData sheetId="0">
        <row r="4">
          <cell r="D4">
            <v>1</v>
          </cell>
          <cell r="E4">
            <v>2</v>
          </cell>
          <cell r="F4">
            <v>3</v>
          </cell>
          <cell r="G4">
            <v>4</v>
          </cell>
          <cell r="H4">
            <v>5</v>
          </cell>
          <cell r="I4">
            <v>6</v>
          </cell>
        </row>
        <row r="5">
          <cell r="D5">
            <v>90</v>
          </cell>
          <cell r="E5">
            <v>70</v>
          </cell>
          <cell r="F5">
            <v>34</v>
          </cell>
          <cell r="G5">
            <v>0</v>
          </cell>
          <cell r="H5">
            <v>0</v>
          </cell>
          <cell r="I5">
            <v>0</v>
          </cell>
        </row>
        <row r="30">
          <cell r="D30">
            <v>170</v>
          </cell>
          <cell r="E30">
            <v>150</v>
          </cell>
          <cell r="F30">
            <v>114</v>
          </cell>
          <cell r="G30">
            <v>80</v>
          </cell>
          <cell r="H30">
            <v>80</v>
          </cell>
          <cell r="I30">
            <v>80</v>
          </cell>
        </row>
      </sheetData>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I20"/>
  <sheetViews>
    <sheetView workbookViewId="0">
      <selection activeCell="I6" sqref="I6"/>
    </sheetView>
  </sheetViews>
  <sheetFormatPr defaultRowHeight="12.75" x14ac:dyDescent="0.2"/>
  <cols>
    <col min="1" max="1" width="7.85546875" customWidth="1"/>
    <col min="2" max="2" width="10.42578125" style="11" customWidth="1"/>
    <col min="3" max="3" width="9.5703125" customWidth="1"/>
    <col min="4" max="4" width="10.7109375" customWidth="1"/>
    <col min="5" max="5" width="14.42578125" customWidth="1"/>
    <col min="7" max="7" width="37.42578125" customWidth="1"/>
    <col min="8" max="8" width="15.140625" customWidth="1"/>
    <col min="9" max="9" width="13.7109375" style="2" customWidth="1"/>
  </cols>
  <sheetData>
    <row r="1" spans="1:9" ht="18" x14ac:dyDescent="0.25">
      <c r="A1" s="1" t="s">
        <v>15</v>
      </c>
    </row>
    <row r="3" spans="1:9" x14ac:dyDescent="0.2">
      <c r="A3" s="196" t="s">
        <v>1</v>
      </c>
      <c r="B3" s="197" t="s">
        <v>11</v>
      </c>
      <c r="C3" s="198" t="s">
        <v>12</v>
      </c>
      <c r="D3" s="198" t="s">
        <v>13</v>
      </c>
      <c r="E3" s="198" t="s">
        <v>2</v>
      </c>
      <c r="F3" s="50" t="s">
        <v>3</v>
      </c>
      <c r="G3" s="6" t="s">
        <v>14</v>
      </c>
      <c r="H3" s="3" t="s">
        <v>133</v>
      </c>
      <c r="I3" s="4" t="s">
        <v>143</v>
      </c>
    </row>
    <row r="4" spans="1:9" x14ac:dyDescent="0.2">
      <c r="A4" s="199">
        <v>1</v>
      </c>
      <c r="B4" s="200">
        <v>42103</v>
      </c>
      <c r="C4" s="199">
        <v>21</v>
      </c>
      <c r="D4" s="201">
        <f t="shared" ref="D4:D11" si="0">IF(AND(B4&lt;&gt;"",C4&lt;&gt;""),B4+C4-1,"")</f>
        <v>42123</v>
      </c>
      <c r="E4" s="199">
        <f>IF(A4="","",SUMIF('Product Backlog'!D$4:D$52,'Release Plan'!A4,'Product Backlog'!E$4:E$52))</f>
        <v>103</v>
      </c>
      <c r="F4" s="202" t="s">
        <v>0</v>
      </c>
      <c r="G4" s="203" t="s">
        <v>146</v>
      </c>
      <c r="H4" s="212">
        <v>1</v>
      </c>
      <c r="I4" s="213"/>
    </row>
    <row r="5" spans="1:9" x14ac:dyDescent="0.2">
      <c r="A5" s="206">
        <v>2</v>
      </c>
      <c r="B5" s="207">
        <f>IF(AND(B4&lt;C11&gt;"",C4&lt;&gt;"",C5&lt;&gt;""),B4+C4,"")</f>
        <v>42124</v>
      </c>
      <c r="C5" s="206">
        <v>14</v>
      </c>
      <c r="D5" s="208">
        <f>IF(AND(B5&lt;&gt;"",C5&lt;&gt;""),B5+C5-1,"")</f>
        <v>42137</v>
      </c>
      <c r="E5" s="206">
        <f>IF(A5="","",SUMIF('Product Backlog'!D$4:D$52,'Release Plan'!A5,'Product Backlog'!E$4:E$52))</f>
        <v>71</v>
      </c>
      <c r="F5" s="209" t="s">
        <v>0</v>
      </c>
      <c r="G5" s="210" t="s">
        <v>145</v>
      </c>
      <c r="H5" s="216">
        <v>2</v>
      </c>
      <c r="I5" s="208">
        <v>42137</v>
      </c>
    </row>
    <row r="6" spans="1:9" x14ac:dyDescent="0.2">
      <c r="A6" s="205">
        <v>3</v>
      </c>
      <c r="B6" s="214">
        <f>IF(AND(B5&lt;&gt;"",C5&lt;&gt;"",C6&lt;&gt;""),B5+C5,"")</f>
        <v>42138</v>
      </c>
      <c r="C6" s="205">
        <v>7</v>
      </c>
      <c r="D6" s="211">
        <f>IF(AND(B6&lt;&gt;"",C6&lt;&gt;""),B6+C6-1,"")</f>
        <v>42144</v>
      </c>
      <c r="E6" s="205">
        <f>IF(A6="","",SUMIF('Product Backlog'!D$4:D$52,'Release Plan'!A6,'Product Backlog'!E$4:E$52))</f>
        <v>26</v>
      </c>
      <c r="F6" s="54" t="str">
        <f>IF(AND(OR(F5="Planned",F5="Ongoing"),C6&lt;&gt;""),"Planned","Unplanned")</f>
        <v>Planned</v>
      </c>
      <c r="G6" s="204" t="s">
        <v>144</v>
      </c>
      <c r="H6" s="217">
        <v>3</v>
      </c>
      <c r="I6" s="211">
        <v>42144</v>
      </c>
    </row>
    <row r="7" spans="1:9" x14ac:dyDescent="0.2">
      <c r="A7" s="206">
        <v>4</v>
      </c>
      <c r="B7" s="207">
        <f>IF(AND(B6&lt;&gt;"",C6&lt;&gt;"",C7&lt;&gt;""),B6+C6,"")</f>
        <v>42145</v>
      </c>
      <c r="C7" s="206">
        <v>11</v>
      </c>
      <c r="D7" s="208">
        <f>IF(AND(B7&lt;&gt;"",C7&lt;&gt;""),B7+C7-1,"")</f>
        <v>42155</v>
      </c>
      <c r="E7" s="206">
        <f>IF(A7="","",SUMIF('Product Backlog'!D$4:D$52,'Release Plan'!A7,'Product Backlog'!E$4:E$52))</f>
        <v>100</v>
      </c>
      <c r="F7" s="209" t="str">
        <f>IF(AND(OR(F6="Planned",F6="Ongoing"),C7&lt;&gt;""),"Planned","Unplanned")</f>
        <v>Planned</v>
      </c>
      <c r="G7" s="210" t="s">
        <v>148</v>
      </c>
      <c r="H7" s="216"/>
      <c r="I7" s="208">
        <v>42155</v>
      </c>
    </row>
    <row r="8" spans="1:9" x14ac:dyDescent="0.2">
      <c r="A8" s="205">
        <v>5</v>
      </c>
      <c r="B8" s="214">
        <f>IF(AND(B7&lt;&gt;"",C7&lt;&gt;"",C8&lt;&gt;""),B7+C7,"")</f>
        <v>42156</v>
      </c>
      <c r="C8" s="205">
        <v>7</v>
      </c>
      <c r="D8" s="211">
        <f>IF(AND(B8&lt;&gt;"",C8&lt;&gt;""),B8+C8-1,"")</f>
        <v>42162</v>
      </c>
      <c r="E8" s="205">
        <f>IF(A8="","",SUMIF('Product Backlog'!D$4:D$52,'Release Plan'!A8,'Product Backlog'!E$4:E$52))</f>
        <v>38</v>
      </c>
      <c r="F8" s="54" t="str">
        <f>IF(AND(OR(F7="Planned",F7="Ongoing"),C8&lt;&gt;""),"Planned","Unplanned")</f>
        <v>Planned</v>
      </c>
      <c r="G8" s="204" t="s">
        <v>149</v>
      </c>
      <c r="H8" s="217">
        <v>4</v>
      </c>
      <c r="I8" s="205"/>
    </row>
    <row r="9" spans="1:9" x14ac:dyDescent="0.2">
      <c r="A9" s="206">
        <v>6</v>
      </c>
      <c r="B9" s="207">
        <f>IF(AND(B8&lt;&gt;"",C8&lt;&gt;"",C9&lt;&gt;""),B8+C8,"")</f>
        <v>42163</v>
      </c>
      <c r="C9" s="206">
        <v>8</v>
      </c>
      <c r="D9" s="208">
        <f>IF(AND(B9&lt;&gt;"",C9&lt;&gt;""),B9+C9-1,"")</f>
        <v>42170</v>
      </c>
      <c r="E9" s="206">
        <f>IF(A9="","",SUMIF('Product Backlog'!D$4:D$52,'Release Plan'!A9,'Product Backlog'!E$4:E$52))</f>
        <v>233</v>
      </c>
      <c r="F9" s="209" t="str">
        <f>IF(AND(OR(F8="Planned",F8="Ongoing"),C9&lt;&gt;""),"Planned","Unplanned")</f>
        <v>Planned</v>
      </c>
      <c r="G9" s="210" t="s">
        <v>147</v>
      </c>
      <c r="H9" s="216">
        <v>5</v>
      </c>
      <c r="I9" s="208">
        <v>42170</v>
      </c>
    </row>
    <row r="10" spans="1:9" x14ac:dyDescent="0.2">
      <c r="A10" s="30"/>
      <c r="B10" s="28"/>
      <c r="C10" s="8"/>
      <c r="D10" s="7"/>
      <c r="E10" s="8"/>
      <c r="F10" s="29"/>
      <c r="G10" s="9"/>
      <c r="H10" s="51"/>
      <c r="I10" s="8"/>
    </row>
    <row r="11" spans="1:9" x14ac:dyDescent="0.2">
      <c r="A11" s="31" t="str">
        <f>IF(AND(B11&lt;&gt;"",C11&lt;&gt;""),A10+1,"")</f>
        <v/>
      </c>
      <c r="B11" s="32" t="str">
        <f>IF(AND(B10&lt;&gt;"",C10&lt;&gt;"",C11&lt;&gt;""),B10+C10,"")</f>
        <v/>
      </c>
      <c r="C11" s="33"/>
      <c r="D11" s="34" t="str">
        <f t="shared" si="0"/>
        <v/>
      </c>
      <c r="E11" s="33" t="str">
        <f>IF(A11="","",SUMIF('Product Backlog'!D$4:D$26,'Release Plan'!A11,'Product Backlog'!#REF!))</f>
        <v/>
      </c>
      <c r="F11" s="35" t="str">
        <f>IF(AND(OR(F10="Planned",F10="Ongoing"),C11&lt;&gt;""),"Planned","Unplanned")</f>
        <v>Unplanned</v>
      </c>
      <c r="G11" s="10"/>
      <c r="H11" s="52"/>
      <c r="I11" s="33"/>
    </row>
    <row r="14" spans="1:9" x14ac:dyDescent="0.2">
      <c r="D14" s="44"/>
    </row>
    <row r="15" spans="1:9" x14ac:dyDescent="0.2">
      <c r="D15" s="44"/>
    </row>
    <row r="16" spans="1:9" x14ac:dyDescent="0.2">
      <c r="D16" s="44"/>
    </row>
    <row r="17" spans="4:4" x14ac:dyDescent="0.2">
      <c r="D17" s="44"/>
    </row>
    <row r="18" spans="4:4" x14ac:dyDescent="0.2">
      <c r="D18" s="44"/>
    </row>
    <row r="19" spans="4:4" x14ac:dyDescent="0.2">
      <c r="D19" s="44"/>
    </row>
    <row r="20" spans="4:4" x14ac:dyDescent="0.2">
      <c r="D20" s="44"/>
    </row>
  </sheetData>
  <phoneticPr fontId="1" type="noConversion"/>
  <conditionalFormatting sqref="F4:F11">
    <cfRule type="expression" dxfId="125" priority="13" stopIfTrue="1">
      <formula>$F4="Planned"</formula>
    </cfRule>
    <cfRule type="expression" dxfId="124" priority="14" stopIfTrue="1">
      <formula>$F4="Ongoing"</formula>
    </cfRule>
    <cfRule type="cellIs" dxfId="123" priority="15" stopIfTrue="1" operator="equal">
      <formula>"Unplanned"</formula>
    </cfRule>
  </conditionalFormatting>
  <conditionalFormatting sqref="A4:E11 G4:G5 G5:I11">
    <cfRule type="expression" dxfId="122" priority="16" stopIfTrue="1">
      <formula>OR($F4="Planned",$F4="Unplanned")</formula>
    </cfRule>
    <cfRule type="expression" dxfId="121" priority="17" stopIfTrue="1">
      <formula>$F4="Ongoing"</formula>
    </cfRule>
  </conditionalFormatting>
  <conditionalFormatting sqref="H4">
    <cfRule type="expression" dxfId="120" priority="733" stopIfTrue="1">
      <formula>OR($F5="Planned",$F5="Unplanned")</formula>
    </cfRule>
    <cfRule type="expression" dxfId="119" priority="734" stopIfTrue="1">
      <formula>$F5="Ongoing"</formula>
    </cfRule>
  </conditionalFormatting>
  <conditionalFormatting sqref="I5">
    <cfRule type="expression" dxfId="118" priority="9" stopIfTrue="1">
      <formula>OR($F5="Planned",$F5="Unplanned")</formula>
    </cfRule>
    <cfRule type="expression" dxfId="117" priority="10" stopIfTrue="1">
      <formula>$F5="Ongoing"</formula>
    </cfRule>
  </conditionalFormatting>
  <conditionalFormatting sqref="H5">
    <cfRule type="expression" dxfId="116" priority="5" stopIfTrue="1">
      <formula>OR($F5="Planned",$F5="Unplanned")</formula>
    </cfRule>
    <cfRule type="expression" dxfId="115" priority="6" stopIfTrue="1">
      <formula>$F5="Ongoing"</formula>
    </cfRule>
  </conditionalFormatting>
  <conditionalFormatting sqref="I7">
    <cfRule type="expression" dxfId="114" priority="3" stopIfTrue="1">
      <formula>OR($F7="Planned",$F7="Unplanned")</formula>
    </cfRule>
    <cfRule type="expression" dxfId="113" priority="4" stopIfTrue="1">
      <formula>$F7="Ongoing"</formula>
    </cfRule>
  </conditionalFormatting>
  <conditionalFormatting sqref="I5">
    <cfRule type="expression" dxfId="112" priority="1" stopIfTrue="1">
      <formula>OR($F5="Planned",$F5="Unplanned")</formula>
    </cfRule>
    <cfRule type="expression" dxfId="111" priority="2" stopIfTrue="1">
      <formula>$F5="Ongoing"</formula>
    </cfRule>
  </conditionalFormatting>
  <dataValidations count="1">
    <dataValidation type="list" allowBlank="1" showInputMessage="1" showErrorMessage="1" sqref="F4:F11">
      <formula1>"Planned,Ongoing,Released,Unplanned"</formula1>
    </dataValidation>
  </dataValidations>
  <pageMargins left="0.75" right="0.75" top="1" bottom="1" header="0.5" footer="0.5"/>
  <pageSetup paperSize="9"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G53"/>
  <sheetViews>
    <sheetView tabSelected="1" zoomScaleNormal="100" workbookViewId="0">
      <pane ySplit="3" topLeftCell="A10" activePane="bottomLeft" state="frozen"/>
      <selection pane="bottomLeft" activeCell="C15" sqref="C15"/>
    </sheetView>
  </sheetViews>
  <sheetFormatPr defaultRowHeight="12.75" x14ac:dyDescent="0.2"/>
  <cols>
    <col min="1" max="1" width="38.28515625" style="11" customWidth="1"/>
    <col min="2" max="2" width="18.85546875" style="26" customWidth="1"/>
    <col min="3" max="3" width="67.42578125" style="133" customWidth="1"/>
    <col min="4" max="4" width="14.7109375" style="11" customWidth="1"/>
    <col min="5" max="5" width="15.42578125" style="11" customWidth="1"/>
    <col min="6" max="6" width="15.7109375" style="11" customWidth="1"/>
    <col min="7" max="7" width="11.140625" style="11" customWidth="1"/>
    <col min="8" max="16384" width="9.140625" style="11"/>
  </cols>
  <sheetData>
    <row r="1" spans="1:7" ht="18" x14ac:dyDescent="0.2">
      <c r="A1" s="27"/>
      <c r="C1" s="132" t="s">
        <v>5</v>
      </c>
      <c r="F1" s="27" t="s">
        <v>4</v>
      </c>
    </row>
    <row r="2" spans="1:7" x14ac:dyDescent="0.2">
      <c r="C2" s="11"/>
    </row>
    <row r="3" spans="1:7" ht="20.100000000000001" customHeight="1" x14ac:dyDescent="0.2">
      <c r="A3" s="65" t="s">
        <v>161</v>
      </c>
      <c r="B3" s="64" t="s">
        <v>162</v>
      </c>
      <c r="C3" s="134" t="s">
        <v>6</v>
      </c>
      <c r="D3" s="135" t="s">
        <v>1</v>
      </c>
      <c r="E3" s="65" t="s">
        <v>141</v>
      </c>
      <c r="F3" s="65" t="s">
        <v>10</v>
      </c>
      <c r="G3" s="228" t="s">
        <v>263</v>
      </c>
    </row>
    <row r="4" spans="1:7" ht="20.100000000000001" customHeight="1" x14ac:dyDescent="0.2">
      <c r="A4" s="231" t="s">
        <v>250</v>
      </c>
      <c r="B4" s="166">
        <v>8</v>
      </c>
      <c r="C4" s="167" t="s">
        <v>164</v>
      </c>
      <c r="D4" s="141">
        <v>1</v>
      </c>
      <c r="E4" s="141">
        <v>50</v>
      </c>
      <c r="F4" s="141" t="s">
        <v>98</v>
      </c>
      <c r="G4" s="229"/>
    </row>
    <row r="5" spans="1:7" ht="20.100000000000001" customHeight="1" x14ac:dyDescent="0.2">
      <c r="A5" s="232"/>
      <c r="B5" s="168">
        <v>9</v>
      </c>
      <c r="C5" s="169" t="s">
        <v>166</v>
      </c>
      <c r="D5" s="170">
        <v>1</v>
      </c>
      <c r="E5" s="170">
        <v>26</v>
      </c>
      <c r="F5" s="170" t="s">
        <v>98</v>
      </c>
      <c r="G5" s="229"/>
    </row>
    <row r="6" spans="1:7" ht="20.100000000000001" customHeight="1" x14ac:dyDescent="0.2">
      <c r="A6" s="232"/>
      <c r="B6" s="171">
        <v>10</v>
      </c>
      <c r="C6" s="172" t="s">
        <v>168</v>
      </c>
      <c r="D6" s="79">
        <v>1</v>
      </c>
      <c r="E6" s="79">
        <v>15</v>
      </c>
      <c r="F6" s="79" t="s">
        <v>99</v>
      </c>
      <c r="G6" s="229"/>
    </row>
    <row r="7" spans="1:7" ht="20.100000000000001" customHeight="1" x14ac:dyDescent="0.2">
      <c r="A7" s="232"/>
      <c r="B7" s="90">
        <v>15</v>
      </c>
      <c r="C7" s="143" t="s">
        <v>170</v>
      </c>
      <c r="D7" s="90">
        <v>1</v>
      </c>
      <c r="E7" s="90">
        <v>12</v>
      </c>
      <c r="F7" s="90" t="s">
        <v>0</v>
      </c>
      <c r="G7" s="229"/>
    </row>
    <row r="8" spans="1:7" ht="20.100000000000001" customHeight="1" x14ac:dyDescent="0.2">
      <c r="A8" s="306" t="s">
        <v>102</v>
      </c>
      <c r="B8" s="84">
        <v>14</v>
      </c>
      <c r="C8" s="173" t="s">
        <v>172</v>
      </c>
      <c r="D8" s="174">
        <v>2</v>
      </c>
      <c r="E8" s="174">
        <v>20</v>
      </c>
      <c r="F8" s="174" t="s">
        <v>98</v>
      </c>
      <c r="G8" s="229"/>
    </row>
    <row r="9" spans="1:7" ht="20.100000000000001" customHeight="1" x14ac:dyDescent="0.2">
      <c r="A9" s="307"/>
      <c r="B9" s="85">
        <v>23</v>
      </c>
      <c r="C9" s="175" t="s">
        <v>171</v>
      </c>
      <c r="D9" s="176">
        <v>2</v>
      </c>
      <c r="E9" s="176">
        <v>2</v>
      </c>
      <c r="F9" s="176" t="s">
        <v>97</v>
      </c>
      <c r="G9" s="229"/>
    </row>
    <row r="10" spans="1:7" ht="20.100000000000001" customHeight="1" x14ac:dyDescent="0.2">
      <c r="A10" s="307"/>
      <c r="B10" s="177">
        <v>28</v>
      </c>
      <c r="C10" s="178" t="s">
        <v>174</v>
      </c>
      <c r="D10" s="177">
        <v>2</v>
      </c>
      <c r="E10" s="177">
        <v>22</v>
      </c>
      <c r="F10" s="177" t="s">
        <v>96</v>
      </c>
      <c r="G10" s="229"/>
    </row>
    <row r="11" spans="1:7" ht="31.5" customHeight="1" x14ac:dyDescent="0.2">
      <c r="A11" s="307"/>
      <c r="B11" s="179">
        <v>30</v>
      </c>
      <c r="C11" s="180" t="s">
        <v>175</v>
      </c>
      <c r="D11" s="148">
        <v>2</v>
      </c>
      <c r="E11" s="148">
        <v>8</v>
      </c>
      <c r="F11" s="148" t="s">
        <v>0</v>
      </c>
      <c r="G11" s="229"/>
    </row>
    <row r="12" spans="1:7" ht="28.5" customHeight="1" x14ac:dyDescent="0.2">
      <c r="A12" s="307"/>
      <c r="B12" s="86">
        <v>34</v>
      </c>
      <c r="C12" s="220" t="s">
        <v>176</v>
      </c>
      <c r="D12" s="141">
        <v>2</v>
      </c>
      <c r="E12" s="141">
        <v>15</v>
      </c>
      <c r="F12" s="141" t="s">
        <v>99</v>
      </c>
      <c r="G12" s="229"/>
    </row>
    <row r="13" spans="1:7" ht="33" customHeight="1" x14ac:dyDescent="0.2">
      <c r="A13" s="307"/>
      <c r="B13" s="87">
        <v>45</v>
      </c>
      <c r="C13" s="221" t="s">
        <v>177</v>
      </c>
      <c r="D13" s="139">
        <v>2</v>
      </c>
      <c r="E13" s="139">
        <v>4</v>
      </c>
      <c r="F13" s="139" t="s">
        <v>98</v>
      </c>
      <c r="G13" s="229"/>
    </row>
    <row r="14" spans="1:7" ht="31.5" customHeight="1" x14ac:dyDescent="0.2">
      <c r="A14" s="316" t="s">
        <v>104</v>
      </c>
      <c r="B14" s="73">
        <v>16</v>
      </c>
      <c r="C14" s="152" t="s">
        <v>179</v>
      </c>
      <c r="D14" s="74">
        <v>3</v>
      </c>
      <c r="E14" s="74">
        <v>14</v>
      </c>
      <c r="F14" s="73" t="s">
        <v>97</v>
      </c>
      <c r="G14" s="229"/>
    </row>
    <row r="15" spans="1:7" ht="20.100000000000001" customHeight="1" x14ac:dyDescent="0.2">
      <c r="A15" s="316"/>
      <c r="B15" s="182">
        <v>17</v>
      </c>
      <c r="C15" s="183" t="s">
        <v>267</v>
      </c>
      <c r="D15" s="70">
        <v>3</v>
      </c>
      <c r="E15" s="70">
        <v>8</v>
      </c>
      <c r="F15" s="146" t="s">
        <v>98</v>
      </c>
      <c r="G15" s="229"/>
    </row>
    <row r="16" spans="1:7" ht="20.100000000000001" customHeight="1" x14ac:dyDescent="0.2">
      <c r="A16" s="317"/>
      <c r="B16" s="179">
        <v>18</v>
      </c>
      <c r="C16" s="180" t="s">
        <v>182</v>
      </c>
      <c r="D16" s="71">
        <v>3</v>
      </c>
      <c r="E16" s="71">
        <v>4</v>
      </c>
      <c r="F16" s="148" t="s">
        <v>0</v>
      </c>
      <c r="G16" s="229"/>
    </row>
    <row r="17" spans="1:7" ht="20.100000000000001" customHeight="1" x14ac:dyDescent="0.2">
      <c r="A17" s="308" t="s">
        <v>70</v>
      </c>
      <c r="B17" s="184">
        <v>20</v>
      </c>
      <c r="C17" s="185" t="s">
        <v>184</v>
      </c>
      <c r="D17" s="72">
        <v>4</v>
      </c>
      <c r="E17" s="72">
        <v>12</v>
      </c>
      <c r="F17" s="92" t="s">
        <v>0</v>
      </c>
      <c r="G17" s="229"/>
    </row>
    <row r="18" spans="1:7" ht="20.100000000000001" customHeight="1" x14ac:dyDescent="0.2">
      <c r="A18" s="309"/>
      <c r="B18" s="186">
        <v>21</v>
      </c>
      <c r="C18" s="186" t="s">
        <v>186</v>
      </c>
      <c r="D18" s="186">
        <v>4</v>
      </c>
      <c r="E18" s="186">
        <v>12</v>
      </c>
      <c r="F18" s="83" t="s">
        <v>187</v>
      </c>
      <c r="G18" s="229"/>
    </row>
    <row r="19" spans="1:7" ht="20.100000000000001" customHeight="1" x14ac:dyDescent="0.2">
      <c r="A19" s="309"/>
      <c r="B19" s="186">
        <v>22</v>
      </c>
      <c r="C19" s="186" t="s">
        <v>189</v>
      </c>
      <c r="D19" s="186">
        <v>4</v>
      </c>
      <c r="E19" s="186">
        <v>10</v>
      </c>
      <c r="F19" s="73" t="s">
        <v>187</v>
      </c>
      <c r="G19" s="229"/>
    </row>
    <row r="20" spans="1:7" ht="20.100000000000001" customHeight="1" x14ac:dyDescent="0.2">
      <c r="A20" s="309"/>
      <c r="B20" s="88">
        <v>24</v>
      </c>
      <c r="C20" s="181" t="s">
        <v>190</v>
      </c>
      <c r="D20" s="67">
        <v>4</v>
      </c>
      <c r="E20" s="67">
        <v>2</v>
      </c>
      <c r="F20" s="141" t="s">
        <v>0</v>
      </c>
      <c r="G20" s="229"/>
    </row>
    <row r="21" spans="1:7" ht="20.100000000000001" customHeight="1" x14ac:dyDescent="0.2">
      <c r="A21" s="309"/>
      <c r="B21" s="177">
        <v>27</v>
      </c>
      <c r="C21" s="178" t="s">
        <v>192</v>
      </c>
      <c r="D21" s="187">
        <v>4</v>
      </c>
      <c r="E21" s="187">
        <v>4</v>
      </c>
      <c r="F21" s="177" t="s">
        <v>0</v>
      </c>
      <c r="G21" s="229"/>
    </row>
    <row r="22" spans="1:7" ht="20.100000000000001" customHeight="1" x14ac:dyDescent="0.2">
      <c r="A22" s="309"/>
      <c r="B22" s="158">
        <v>33</v>
      </c>
      <c r="C22" s="159" t="s">
        <v>194</v>
      </c>
      <c r="D22" s="81">
        <v>4</v>
      </c>
      <c r="E22" s="81">
        <v>6</v>
      </c>
      <c r="F22" s="79" t="s">
        <v>187</v>
      </c>
      <c r="G22" s="229"/>
    </row>
    <row r="23" spans="1:7" ht="20.100000000000001" customHeight="1" x14ac:dyDescent="0.2">
      <c r="A23" s="309"/>
      <c r="B23" s="89">
        <v>35</v>
      </c>
      <c r="C23" s="143" t="s">
        <v>195</v>
      </c>
      <c r="D23" s="68">
        <v>4</v>
      </c>
      <c r="E23" s="68">
        <v>20</v>
      </c>
      <c r="F23" s="90" t="s">
        <v>97</v>
      </c>
      <c r="G23" s="229"/>
    </row>
    <row r="24" spans="1:7" ht="20.100000000000001" customHeight="1" x14ac:dyDescent="0.2">
      <c r="A24" s="309"/>
      <c r="B24" s="87">
        <v>36</v>
      </c>
      <c r="C24" s="221" t="s">
        <v>196</v>
      </c>
      <c r="D24" s="66">
        <v>4</v>
      </c>
      <c r="E24" s="66">
        <v>20</v>
      </c>
      <c r="F24" s="139" t="s">
        <v>98</v>
      </c>
      <c r="G24" s="229"/>
    </row>
    <row r="25" spans="1:7" ht="27.75" customHeight="1" x14ac:dyDescent="0.2">
      <c r="A25" s="309"/>
      <c r="B25" s="188">
        <v>39</v>
      </c>
      <c r="C25" s="147" t="s">
        <v>198</v>
      </c>
      <c r="D25" s="70">
        <v>4</v>
      </c>
      <c r="E25" s="70">
        <v>10</v>
      </c>
      <c r="F25" s="146" t="s">
        <v>0</v>
      </c>
      <c r="G25" s="229"/>
    </row>
    <row r="26" spans="1:7" ht="20.100000000000001" customHeight="1" x14ac:dyDescent="0.2">
      <c r="A26" s="310"/>
      <c r="B26" s="91">
        <v>44</v>
      </c>
      <c r="C26" s="189" t="s">
        <v>199</v>
      </c>
      <c r="D26" s="72">
        <v>4</v>
      </c>
      <c r="E26" s="72">
        <v>4</v>
      </c>
      <c r="F26" s="92" t="s">
        <v>187</v>
      </c>
      <c r="G26" s="229"/>
    </row>
    <row r="27" spans="1:7" ht="20.100000000000001" customHeight="1" x14ac:dyDescent="0.2">
      <c r="A27" s="311" t="s">
        <v>249</v>
      </c>
      <c r="B27" s="190">
        <v>50</v>
      </c>
      <c r="C27" s="147" t="s">
        <v>252</v>
      </c>
      <c r="D27" s="191">
        <v>5</v>
      </c>
      <c r="E27" s="191">
        <v>8</v>
      </c>
      <c r="F27" s="176" t="s">
        <v>0</v>
      </c>
      <c r="G27" s="229"/>
    </row>
    <row r="28" spans="1:7" ht="20.100000000000001" customHeight="1" x14ac:dyDescent="0.2">
      <c r="A28" s="312"/>
      <c r="B28" s="192">
        <v>51</v>
      </c>
      <c r="C28" s="193" t="s">
        <v>201</v>
      </c>
      <c r="D28" s="195">
        <v>5</v>
      </c>
      <c r="E28" s="195">
        <v>30</v>
      </c>
      <c r="F28" s="194" t="s">
        <v>0</v>
      </c>
      <c r="G28" s="229"/>
    </row>
    <row r="29" spans="1:7" ht="20.100000000000001" customHeight="1" x14ac:dyDescent="0.2">
      <c r="A29" s="313" t="s">
        <v>248</v>
      </c>
      <c r="B29" s="136">
        <v>1</v>
      </c>
      <c r="C29" s="137" t="s">
        <v>203</v>
      </c>
      <c r="D29" s="138">
        <v>6</v>
      </c>
      <c r="E29" s="138">
        <v>10</v>
      </c>
      <c r="F29" s="138" t="s">
        <v>0</v>
      </c>
      <c r="G29" s="229"/>
    </row>
    <row r="30" spans="1:7" ht="20.100000000000001" customHeight="1" x14ac:dyDescent="0.2">
      <c r="A30" s="314"/>
      <c r="B30" s="139">
        <v>2</v>
      </c>
      <c r="C30" s="140" t="s">
        <v>205</v>
      </c>
      <c r="D30" s="66">
        <v>6</v>
      </c>
      <c r="E30" s="66">
        <v>8</v>
      </c>
      <c r="F30" s="66" t="s">
        <v>0</v>
      </c>
      <c r="G30" s="229"/>
    </row>
    <row r="31" spans="1:7" ht="20.100000000000001" customHeight="1" x14ac:dyDescent="0.2">
      <c r="A31" s="314"/>
      <c r="B31" s="141">
        <v>3</v>
      </c>
      <c r="C31" s="142" t="s">
        <v>207</v>
      </c>
      <c r="D31" s="67">
        <v>6</v>
      </c>
      <c r="E31" s="67">
        <v>14</v>
      </c>
      <c r="F31" s="67" t="s">
        <v>142</v>
      </c>
      <c r="G31" s="229"/>
    </row>
    <row r="32" spans="1:7" ht="20.100000000000001" customHeight="1" x14ac:dyDescent="0.2">
      <c r="A32" s="314"/>
      <c r="B32" s="90">
        <v>4</v>
      </c>
      <c r="C32" s="143" t="s">
        <v>209</v>
      </c>
      <c r="D32" s="68">
        <v>6</v>
      </c>
      <c r="E32" s="68">
        <v>8</v>
      </c>
      <c r="F32" s="68" t="s">
        <v>96</v>
      </c>
      <c r="G32" s="229"/>
    </row>
    <row r="33" spans="1:7" ht="20.100000000000001" customHeight="1" x14ac:dyDescent="0.2">
      <c r="A33" s="314"/>
      <c r="B33" s="144">
        <v>5</v>
      </c>
      <c r="C33" s="145" t="s">
        <v>211</v>
      </c>
      <c r="D33" s="69">
        <v>6</v>
      </c>
      <c r="E33" s="69">
        <v>8</v>
      </c>
      <c r="F33" s="69" t="s">
        <v>96</v>
      </c>
      <c r="G33" s="229"/>
    </row>
    <row r="34" spans="1:7" ht="20.100000000000001" customHeight="1" x14ac:dyDescent="0.2">
      <c r="A34" s="314"/>
      <c r="B34" s="139">
        <v>6</v>
      </c>
      <c r="C34" s="140" t="s">
        <v>213</v>
      </c>
      <c r="D34" s="66">
        <v>6</v>
      </c>
      <c r="E34" s="66">
        <v>14</v>
      </c>
      <c r="F34" s="66" t="s">
        <v>0</v>
      </c>
      <c r="G34" s="229"/>
    </row>
    <row r="35" spans="1:7" ht="20.100000000000001" customHeight="1" x14ac:dyDescent="0.2">
      <c r="A35" s="314"/>
      <c r="B35" s="146">
        <v>7</v>
      </c>
      <c r="C35" s="147" t="s">
        <v>215</v>
      </c>
      <c r="D35" s="70">
        <v>6</v>
      </c>
      <c r="E35" s="70">
        <v>20</v>
      </c>
      <c r="F35" s="70" t="s">
        <v>187</v>
      </c>
      <c r="G35" s="229"/>
    </row>
    <row r="36" spans="1:7" ht="20.100000000000001" customHeight="1" x14ac:dyDescent="0.2">
      <c r="A36" s="314"/>
      <c r="B36" s="148">
        <v>11</v>
      </c>
      <c r="C36" s="149" t="s">
        <v>217</v>
      </c>
      <c r="D36" s="71">
        <v>6</v>
      </c>
      <c r="E36" s="71">
        <v>4</v>
      </c>
      <c r="F36" s="71" t="s">
        <v>0</v>
      </c>
      <c r="G36" s="229"/>
    </row>
    <row r="37" spans="1:7" ht="20.100000000000001" customHeight="1" x14ac:dyDescent="0.2">
      <c r="A37" s="314"/>
      <c r="B37" s="150">
        <v>12</v>
      </c>
      <c r="C37" s="151" t="s">
        <v>219</v>
      </c>
      <c r="D37" s="72">
        <v>6</v>
      </c>
      <c r="E37" s="72">
        <v>18</v>
      </c>
      <c r="F37" s="72" t="s">
        <v>0</v>
      </c>
      <c r="G37" s="229"/>
    </row>
    <row r="38" spans="1:7" ht="20.100000000000001" customHeight="1" x14ac:dyDescent="0.2">
      <c r="A38" s="314"/>
      <c r="B38" s="73">
        <v>13</v>
      </c>
      <c r="C38" s="152" t="s">
        <v>220</v>
      </c>
      <c r="D38" s="74">
        <v>6</v>
      </c>
      <c r="E38" s="74">
        <v>6</v>
      </c>
      <c r="F38" s="74" t="s">
        <v>0</v>
      </c>
      <c r="G38" s="229"/>
    </row>
    <row r="39" spans="1:7" ht="20.100000000000001" customHeight="1" x14ac:dyDescent="0.2">
      <c r="A39" s="314"/>
      <c r="B39" s="75">
        <v>25</v>
      </c>
      <c r="C39" s="153" t="s">
        <v>222</v>
      </c>
      <c r="D39" s="154">
        <v>6</v>
      </c>
      <c r="E39" s="154">
        <v>16</v>
      </c>
      <c r="F39" s="75" t="s">
        <v>96</v>
      </c>
      <c r="G39" s="229"/>
    </row>
    <row r="40" spans="1:7" ht="20.100000000000001" customHeight="1" x14ac:dyDescent="0.2">
      <c r="A40" s="314"/>
      <c r="B40" s="76">
        <v>26</v>
      </c>
      <c r="C40" s="155" t="s">
        <v>224</v>
      </c>
      <c r="D40" s="76">
        <v>6</v>
      </c>
      <c r="E40" s="76">
        <v>8</v>
      </c>
      <c r="F40" s="76" t="s">
        <v>97</v>
      </c>
      <c r="G40" s="229"/>
    </row>
    <row r="41" spans="1:7" ht="20.100000000000001" customHeight="1" x14ac:dyDescent="0.2">
      <c r="A41" s="314"/>
      <c r="B41" s="77">
        <v>29</v>
      </c>
      <c r="C41" s="156" t="s">
        <v>226</v>
      </c>
      <c r="D41" s="77">
        <v>6</v>
      </c>
      <c r="E41" s="77">
        <v>9</v>
      </c>
      <c r="F41" s="77" t="s">
        <v>98</v>
      </c>
      <c r="G41" s="229"/>
    </row>
    <row r="42" spans="1:7" ht="20.100000000000001" customHeight="1" x14ac:dyDescent="0.2">
      <c r="A42" s="314"/>
      <c r="B42" s="78">
        <v>31</v>
      </c>
      <c r="C42" s="157" t="s">
        <v>228</v>
      </c>
      <c r="D42" s="78">
        <v>6</v>
      </c>
      <c r="E42" s="78">
        <v>7</v>
      </c>
      <c r="F42" s="78" t="s">
        <v>0</v>
      </c>
      <c r="G42" s="229"/>
    </row>
    <row r="43" spans="1:7" ht="20.100000000000001" customHeight="1" x14ac:dyDescent="0.2">
      <c r="A43" s="314"/>
      <c r="B43" s="158">
        <v>32</v>
      </c>
      <c r="C43" s="159" t="s">
        <v>230</v>
      </c>
      <c r="D43" s="79">
        <v>6</v>
      </c>
      <c r="E43" s="79">
        <v>8</v>
      </c>
      <c r="F43" s="79" t="s">
        <v>0</v>
      </c>
      <c r="G43" s="229"/>
    </row>
    <row r="44" spans="1:7" ht="20.100000000000001" customHeight="1" x14ac:dyDescent="0.2">
      <c r="A44" s="314"/>
      <c r="B44" s="160">
        <v>37</v>
      </c>
      <c r="C44" s="161" t="s">
        <v>232</v>
      </c>
      <c r="D44" s="80">
        <v>6</v>
      </c>
      <c r="E44" s="80">
        <v>12</v>
      </c>
      <c r="F44" s="80" t="s">
        <v>0</v>
      </c>
      <c r="G44" s="229"/>
    </row>
    <row r="45" spans="1:7" ht="20.100000000000001" customHeight="1" x14ac:dyDescent="0.2">
      <c r="A45" s="314"/>
      <c r="B45" s="86">
        <v>38</v>
      </c>
      <c r="C45" s="142" t="s">
        <v>234</v>
      </c>
      <c r="D45" s="67">
        <v>6</v>
      </c>
      <c r="E45" s="67">
        <v>7</v>
      </c>
      <c r="F45" s="67" t="s">
        <v>0</v>
      </c>
      <c r="G45" s="229"/>
    </row>
    <row r="46" spans="1:7" ht="20.100000000000001" customHeight="1" x14ac:dyDescent="0.2">
      <c r="A46" s="314"/>
      <c r="B46" s="158">
        <v>41</v>
      </c>
      <c r="C46" s="159" t="s">
        <v>236</v>
      </c>
      <c r="D46" s="81">
        <v>6</v>
      </c>
      <c r="E46" s="81">
        <v>7</v>
      </c>
      <c r="F46" s="81" t="s">
        <v>0</v>
      </c>
      <c r="G46" s="229"/>
    </row>
    <row r="47" spans="1:7" ht="20.100000000000001" customHeight="1" x14ac:dyDescent="0.2">
      <c r="A47" s="314"/>
      <c r="B47" s="87">
        <v>42</v>
      </c>
      <c r="C47" s="140" t="s">
        <v>238</v>
      </c>
      <c r="D47" s="139">
        <v>6</v>
      </c>
      <c r="E47" s="139">
        <v>7</v>
      </c>
      <c r="F47" s="139" t="s">
        <v>0</v>
      </c>
      <c r="G47" s="229"/>
    </row>
    <row r="48" spans="1:7" ht="20.100000000000001" customHeight="1" x14ac:dyDescent="0.2">
      <c r="A48" s="314"/>
      <c r="B48" s="82">
        <v>43</v>
      </c>
      <c r="C48" s="162" t="s">
        <v>239</v>
      </c>
      <c r="D48" s="83">
        <v>6</v>
      </c>
      <c r="E48" s="83">
        <v>4</v>
      </c>
      <c r="F48" s="83" t="s">
        <v>0</v>
      </c>
      <c r="G48" s="229"/>
    </row>
    <row r="49" spans="1:7" ht="20.100000000000001" customHeight="1" x14ac:dyDescent="0.2">
      <c r="A49" s="314"/>
      <c r="B49" s="163">
        <v>46</v>
      </c>
      <c r="C49" s="149" t="s">
        <v>241</v>
      </c>
      <c r="D49" s="148">
        <v>6</v>
      </c>
      <c r="E49" s="148">
        <v>8</v>
      </c>
      <c r="F49" s="148" t="s">
        <v>0</v>
      </c>
      <c r="G49" s="229"/>
    </row>
    <row r="50" spans="1:7" ht="20.100000000000001" customHeight="1" x14ac:dyDescent="0.2">
      <c r="A50" s="314"/>
      <c r="B50" s="87">
        <v>47</v>
      </c>
      <c r="C50" s="140" t="s">
        <v>243</v>
      </c>
      <c r="D50" s="139">
        <v>6</v>
      </c>
      <c r="E50" s="139">
        <v>6</v>
      </c>
      <c r="F50" s="139" t="s">
        <v>0</v>
      </c>
      <c r="G50" s="229"/>
    </row>
    <row r="51" spans="1:7" ht="20.100000000000001" customHeight="1" x14ac:dyDescent="0.2">
      <c r="A51" s="314"/>
      <c r="B51" s="164">
        <v>48</v>
      </c>
      <c r="C51" s="157" t="s">
        <v>245</v>
      </c>
      <c r="D51" s="78">
        <v>6</v>
      </c>
      <c r="E51" s="78">
        <v>10</v>
      </c>
      <c r="F51" s="78" t="s">
        <v>0</v>
      </c>
      <c r="G51" s="229"/>
    </row>
    <row r="52" spans="1:7" ht="20.100000000000001" customHeight="1" x14ac:dyDescent="0.2">
      <c r="A52" s="315"/>
      <c r="B52" s="165">
        <v>49</v>
      </c>
      <c r="C52" s="153" t="s">
        <v>247</v>
      </c>
      <c r="D52" s="75">
        <v>6</v>
      </c>
      <c r="E52" s="75">
        <v>14</v>
      </c>
      <c r="F52" s="75" t="s">
        <v>0</v>
      </c>
      <c r="G52" s="229"/>
    </row>
    <row r="53" spans="1:7" ht="20.100000000000001" customHeight="1" x14ac:dyDescent="0.2">
      <c r="A53" s="133"/>
    </row>
  </sheetData>
  <mergeCells count="6">
    <mergeCell ref="A4:A7"/>
    <mergeCell ref="A14:A16"/>
    <mergeCell ref="A8:A13"/>
    <mergeCell ref="A17:A26"/>
    <mergeCell ref="A27:A28"/>
    <mergeCell ref="A29:A52"/>
  </mergeCells>
  <phoneticPr fontId="1" type="noConversion"/>
  <conditionalFormatting sqref="B24 D19:F28 B14:C14 B16:C16 D16:E17 F16:F18 C10 B11:C11 B12:B13 B21:C23 D53:F77 D29:D52 F29:F52 A3:F3 E30:E52 B25:C52 B4:F7 D8:F14 A17 A27">
    <cfRule type="expression" dxfId="110" priority="730" stopIfTrue="1">
      <formula>$F3="Done"</formula>
    </cfRule>
    <cfRule type="expression" dxfId="109" priority="731" stopIfTrue="1">
      <formula>$F3="Ongoing"</formula>
    </cfRule>
    <cfRule type="expression" dxfId="108" priority="732" stopIfTrue="1">
      <formula>$F3="Removed"</formula>
    </cfRule>
  </conditionalFormatting>
  <conditionalFormatting sqref="G3">
    <cfRule type="expression" dxfId="107" priority="10" stopIfTrue="1">
      <formula>$F3="Done"</formula>
    </cfRule>
    <cfRule type="expression" dxfId="106" priority="11" stopIfTrue="1">
      <formula>$F3="Ongoing"</formula>
    </cfRule>
    <cfRule type="expression" dxfId="105" priority="12" stopIfTrue="1">
      <formula>$F3="Removed"</formula>
    </cfRule>
  </conditionalFormatting>
  <conditionalFormatting sqref="D18:E18">
    <cfRule type="expression" dxfId="104" priority="7" stopIfTrue="1">
      <formula>$F18="Done"</formula>
    </cfRule>
    <cfRule type="expression" dxfId="103" priority="8" stopIfTrue="1">
      <formula>$F18="Ongoing"</formula>
    </cfRule>
    <cfRule type="expression" dxfId="102" priority="9" stopIfTrue="1">
      <formula>$F18="Removed"</formula>
    </cfRule>
  </conditionalFormatting>
  <conditionalFormatting sqref="B19:C19">
    <cfRule type="expression" dxfId="101" priority="4" stopIfTrue="1">
      <formula>$F19="Done"</formula>
    </cfRule>
    <cfRule type="expression" dxfId="100" priority="5" stopIfTrue="1">
      <formula>$F19="Ongoing"</formula>
    </cfRule>
    <cfRule type="expression" dxfId="99" priority="6" stopIfTrue="1">
      <formula>$F19="Removed"</formula>
    </cfRule>
  </conditionalFormatting>
  <conditionalFormatting sqref="B18:C18">
    <cfRule type="expression" dxfId="98" priority="1" stopIfTrue="1">
      <formula>$F18="Done"</formula>
    </cfRule>
    <cfRule type="expression" dxfId="97" priority="2" stopIfTrue="1">
      <formula>$F18="Ongoing"</formula>
    </cfRule>
    <cfRule type="expression" dxfId="96" priority="3" stopIfTrue="1">
      <formula>$F18="Removed"</formula>
    </cfRule>
  </conditionalFormatting>
  <conditionalFormatting sqref="A4">
    <cfRule type="expression" dxfId="95" priority="735" stopIfTrue="1">
      <formula>$F4="Done"</formula>
    </cfRule>
    <cfRule type="expression" dxfId="94" priority="736" stopIfTrue="1">
      <formula>$F4="Ongoing"</formula>
    </cfRule>
    <cfRule type="expression" dxfId="93" priority="737" stopIfTrue="1">
      <formula>$F4="Removed"</formula>
    </cfRule>
  </conditionalFormatting>
  <conditionalFormatting sqref="A29">
    <cfRule type="expression" dxfId="92" priority="741" stopIfTrue="1">
      <formula>$F29="Done"</formula>
    </cfRule>
    <cfRule type="expression" dxfId="91" priority="742" stopIfTrue="1">
      <formula>$F29="Ongoing"</formula>
    </cfRule>
    <cfRule type="expression" dxfId="90" priority="743" stopIfTrue="1">
      <formula>$F29="Removed"</formula>
    </cfRule>
  </conditionalFormatting>
  <dataValidations count="2">
    <dataValidation type="list" allowBlank="1" showInputMessage="1" sqref="F30:F77 F8:F28 F3:F7">
      <formula1>"Planned,Ongoing,Done,Removed"</formula1>
    </dataValidation>
    <dataValidation type="list" allowBlank="1" showInputMessage="1" showErrorMessage="1" sqref="G1:G1048576">
      <formula1>"Accepted,Rejected"</formula1>
    </dataValidation>
  </dataValidations>
  <pageMargins left="0.75" right="0.75" top="1" bottom="1" header="0.5" footer="0.5"/>
  <pageSetup paperSize="9" scale="84" orientation="landscape" r:id="rId1"/>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37"/>
  <sheetViews>
    <sheetView workbookViewId="0">
      <selection activeCell="E34" sqref="E34"/>
    </sheetView>
  </sheetViews>
  <sheetFormatPr defaultRowHeight="12.75" x14ac:dyDescent="0.2"/>
  <cols>
    <col min="1" max="1" width="10.85546875" customWidth="1"/>
    <col min="2" max="2" width="56" customWidth="1"/>
    <col min="3" max="3" width="8.5703125" customWidth="1"/>
    <col min="4" max="4" width="4.28515625" customWidth="1"/>
    <col min="5" max="5" width="4.5703125" customWidth="1"/>
    <col min="6" max="6" width="4" customWidth="1"/>
    <col min="7" max="8" width="3.85546875" customWidth="1"/>
    <col min="9" max="9" width="4.85546875" customWidth="1"/>
  </cols>
  <sheetData>
    <row r="1" spans="1:9" ht="18.75" x14ac:dyDescent="0.25">
      <c r="B1" s="36" t="s">
        <v>100</v>
      </c>
    </row>
    <row r="3" spans="1:9" ht="13.5" thickBot="1" x14ac:dyDescent="0.25">
      <c r="A3" s="12"/>
      <c r="B3" s="12"/>
      <c r="C3" s="12"/>
      <c r="D3" s="12"/>
      <c r="E3" s="12"/>
      <c r="F3" s="12"/>
      <c r="G3" s="12"/>
      <c r="H3" s="12"/>
      <c r="I3" s="12"/>
    </row>
    <row r="4" spans="1:9" x14ac:dyDescent="0.2">
      <c r="A4" s="13" t="s">
        <v>16</v>
      </c>
      <c r="B4" s="14" t="s">
        <v>17</v>
      </c>
      <c r="C4" s="15" t="s">
        <v>26</v>
      </c>
      <c r="D4" s="16">
        <v>1</v>
      </c>
      <c r="E4">
        <f>D4+1</f>
        <v>2</v>
      </c>
      <c r="F4">
        <f>E4+1</f>
        <v>3</v>
      </c>
      <c r="G4">
        <f>F4+1</f>
        <v>4</v>
      </c>
      <c r="H4">
        <f>G4+1</f>
        <v>5</v>
      </c>
      <c r="I4" s="17">
        <f>H4+1</f>
        <v>6</v>
      </c>
    </row>
    <row r="5" spans="1:9" ht="13.5" thickBot="1" x14ac:dyDescent="0.25">
      <c r="A5" s="18"/>
      <c r="B5" s="18"/>
      <c r="C5" s="19" t="s">
        <v>18</v>
      </c>
      <c r="D5" s="12">
        <f t="shared" ref="D5:I5" si="0">SUM(D6:D19)</f>
        <v>120</v>
      </c>
      <c r="E5" s="12">
        <f t="shared" si="0"/>
        <v>115</v>
      </c>
      <c r="F5" s="12">
        <f t="shared" si="0"/>
        <v>70</v>
      </c>
      <c r="G5" s="12">
        <f t="shared" si="0"/>
        <v>0</v>
      </c>
      <c r="H5" s="12">
        <f t="shared" si="0"/>
        <v>0</v>
      </c>
      <c r="I5" s="18">
        <f t="shared" si="0"/>
        <v>0</v>
      </c>
    </row>
    <row r="6" spans="1:9" x14ac:dyDescent="0.2">
      <c r="A6" s="20">
        <v>1</v>
      </c>
      <c r="B6" s="237" t="s">
        <v>109</v>
      </c>
      <c r="C6" s="238"/>
      <c r="D6">
        <v>20</v>
      </c>
      <c r="E6">
        <v>0</v>
      </c>
      <c r="F6">
        <f t="shared" ref="F6:I9" si="1">E6</f>
        <v>0</v>
      </c>
      <c r="G6">
        <f t="shared" si="1"/>
        <v>0</v>
      </c>
      <c r="H6">
        <f t="shared" si="1"/>
        <v>0</v>
      </c>
      <c r="I6" s="20">
        <f t="shared" si="1"/>
        <v>0</v>
      </c>
    </row>
    <row r="7" spans="1:9" x14ac:dyDescent="0.2">
      <c r="A7" s="20">
        <v>2</v>
      </c>
      <c r="B7" s="234" t="s">
        <v>110</v>
      </c>
      <c r="C7" s="235"/>
      <c r="D7">
        <v>30</v>
      </c>
      <c r="E7">
        <v>0</v>
      </c>
      <c r="F7">
        <f t="shared" si="1"/>
        <v>0</v>
      </c>
      <c r="G7">
        <f t="shared" si="1"/>
        <v>0</v>
      </c>
      <c r="H7">
        <f t="shared" si="1"/>
        <v>0</v>
      </c>
      <c r="I7" s="20">
        <f t="shared" si="1"/>
        <v>0</v>
      </c>
    </row>
    <row r="8" spans="1:9" x14ac:dyDescent="0.2">
      <c r="A8" s="20">
        <v>3</v>
      </c>
      <c r="B8" s="234" t="s">
        <v>111</v>
      </c>
      <c r="C8" s="235"/>
      <c r="D8">
        <v>20</v>
      </c>
      <c r="E8">
        <v>0</v>
      </c>
      <c r="F8">
        <f t="shared" si="1"/>
        <v>0</v>
      </c>
      <c r="G8">
        <f t="shared" si="1"/>
        <v>0</v>
      </c>
      <c r="H8">
        <f t="shared" si="1"/>
        <v>0</v>
      </c>
      <c r="I8" s="20">
        <f t="shared" si="1"/>
        <v>0</v>
      </c>
    </row>
    <row r="9" spans="1:9" x14ac:dyDescent="0.2">
      <c r="A9" s="20">
        <v>4</v>
      </c>
      <c r="B9" s="234" t="s">
        <v>112</v>
      </c>
      <c r="C9" s="235"/>
      <c r="D9">
        <v>50</v>
      </c>
      <c r="E9">
        <v>0</v>
      </c>
      <c r="F9">
        <f t="shared" si="1"/>
        <v>0</v>
      </c>
      <c r="G9">
        <f t="shared" si="1"/>
        <v>0</v>
      </c>
      <c r="H9">
        <f t="shared" si="1"/>
        <v>0</v>
      </c>
      <c r="I9" s="20">
        <f t="shared" si="1"/>
        <v>0</v>
      </c>
    </row>
    <row r="10" spans="1:9" x14ac:dyDescent="0.2">
      <c r="A10" s="21" t="s">
        <v>27</v>
      </c>
      <c r="B10" s="38" t="s">
        <v>101</v>
      </c>
      <c r="C10" s="23"/>
      <c r="D10" s="21"/>
      <c r="E10" s="21"/>
      <c r="F10" s="21"/>
      <c r="G10" s="21"/>
      <c r="H10" s="21"/>
      <c r="I10" s="24"/>
    </row>
    <row r="11" spans="1:9" x14ac:dyDescent="0.2">
      <c r="A11" s="20">
        <v>5</v>
      </c>
      <c r="B11" s="234" t="s">
        <v>128</v>
      </c>
      <c r="C11" s="235"/>
      <c r="D11">
        <v>0</v>
      </c>
      <c r="E11">
        <v>30</v>
      </c>
      <c r="F11">
        <v>0</v>
      </c>
      <c r="G11">
        <f t="shared" ref="G11:I18" si="2">F11</f>
        <v>0</v>
      </c>
      <c r="H11">
        <f t="shared" si="2"/>
        <v>0</v>
      </c>
      <c r="I11" s="20">
        <f t="shared" si="2"/>
        <v>0</v>
      </c>
    </row>
    <row r="12" spans="1:9" x14ac:dyDescent="0.2">
      <c r="A12" s="20">
        <v>6</v>
      </c>
      <c r="B12" s="234" t="s">
        <v>129</v>
      </c>
      <c r="C12" s="235"/>
      <c r="D12">
        <v>0</v>
      </c>
      <c r="E12">
        <v>20</v>
      </c>
      <c r="F12">
        <v>0</v>
      </c>
      <c r="G12">
        <f t="shared" si="2"/>
        <v>0</v>
      </c>
      <c r="H12">
        <f t="shared" si="2"/>
        <v>0</v>
      </c>
      <c r="I12" s="20">
        <f t="shared" si="2"/>
        <v>0</v>
      </c>
    </row>
    <row r="13" spans="1:9" x14ac:dyDescent="0.2">
      <c r="A13" s="20">
        <v>7</v>
      </c>
      <c r="B13" s="234" t="s">
        <v>130</v>
      </c>
      <c r="C13" s="235"/>
      <c r="D13">
        <v>0</v>
      </c>
      <c r="E13">
        <v>22</v>
      </c>
      <c r="F13">
        <v>0</v>
      </c>
      <c r="G13">
        <f t="shared" si="2"/>
        <v>0</v>
      </c>
      <c r="H13">
        <f t="shared" si="2"/>
        <v>0</v>
      </c>
      <c r="I13" s="20">
        <f t="shared" si="2"/>
        <v>0</v>
      </c>
    </row>
    <row r="14" spans="1:9" x14ac:dyDescent="0.2">
      <c r="A14" s="20">
        <v>8</v>
      </c>
      <c r="B14" s="234" t="s">
        <v>131</v>
      </c>
      <c r="C14" s="235"/>
      <c r="D14">
        <v>0</v>
      </c>
      <c r="E14">
        <v>23</v>
      </c>
      <c r="F14">
        <v>0</v>
      </c>
      <c r="G14">
        <f t="shared" si="2"/>
        <v>0</v>
      </c>
      <c r="H14">
        <f t="shared" si="2"/>
        <v>0</v>
      </c>
      <c r="I14" s="20">
        <f t="shared" si="2"/>
        <v>0</v>
      </c>
    </row>
    <row r="15" spans="1:9" x14ac:dyDescent="0.2">
      <c r="A15" s="20">
        <v>9</v>
      </c>
      <c r="B15" s="234" t="s">
        <v>132</v>
      </c>
      <c r="C15" s="235"/>
      <c r="D15">
        <v>0</v>
      </c>
      <c r="E15">
        <v>20</v>
      </c>
      <c r="F15">
        <v>0</v>
      </c>
      <c r="G15">
        <f t="shared" si="2"/>
        <v>0</v>
      </c>
      <c r="H15">
        <f t="shared" si="2"/>
        <v>0</v>
      </c>
      <c r="I15" s="20">
        <f t="shared" si="2"/>
        <v>0</v>
      </c>
    </row>
    <row r="16" spans="1:9" x14ac:dyDescent="0.2">
      <c r="A16" s="21" t="s">
        <v>28</v>
      </c>
      <c r="B16" s="38" t="s">
        <v>102</v>
      </c>
      <c r="C16" s="23"/>
      <c r="D16" s="21"/>
      <c r="E16" s="21"/>
      <c r="F16" s="21"/>
      <c r="G16" s="21"/>
      <c r="H16" s="21"/>
      <c r="I16" s="24"/>
    </row>
    <row r="17" spans="1:9" x14ac:dyDescent="0.2">
      <c r="A17" s="20">
        <v>10</v>
      </c>
      <c r="B17" s="234" t="s">
        <v>113</v>
      </c>
      <c r="C17" s="235"/>
      <c r="D17">
        <v>0</v>
      </c>
      <c r="E17">
        <v>0</v>
      </c>
      <c r="F17">
        <v>10</v>
      </c>
      <c r="G17">
        <v>0</v>
      </c>
      <c r="H17">
        <f t="shared" si="2"/>
        <v>0</v>
      </c>
      <c r="I17" s="20">
        <f t="shared" si="2"/>
        <v>0</v>
      </c>
    </row>
    <row r="18" spans="1:9" x14ac:dyDescent="0.2">
      <c r="A18" s="20">
        <v>11</v>
      </c>
      <c r="B18" s="234" t="s">
        <v>114</v>
      </c>
      <c r="C18" s="235"/>
      <c r="D18">
        <v>0</v>
      </c>
      <c r="E18">
        <v>0</v>
      </c>
      <c r="F18">
        <v>20</v>
      </c>
      <c r="G18">
        <v>0</v>
      </c>
      <c r="H18">
        <f t="shared" si="2"/>
        <v>0</v>
      </c>
      <c r="I18" s="20">
        <f t="shared" si="2"/>
        <v>0</v>
      </c>
    </row>
    <row r="19" spans="1:9" x14ac:dyDescent="0.2">
      <c r="A19" s="20">
        <v>12</v>
      </c>
      <c r="B19" s="234" t="s">
        <v>115</v>
      </c>
      <c r="C19" s="235"/>
      <c r="D19">
        <v>0</v>
      </c>
      <c r="E19">
        <v>0</v>
      </c>
      <c r="F19">
        <v>40</v>
      </c>
      <c r="G19">
        <v>0</v>
      </c>
      <c r="H19">
        <f>G19</f>
        <v>0</v>
      </c>
      <c r="I19" s="20">
        <f>H19</f>
        <v>0</v>
      </c>
    </row>
    <row r="20" spans="1:9" x14ac:dyDescent="0.2">
      <c r="A20" s="21" t="s">
        <v>19</v>
      </c>
      <c r="B20" s="38" t="s">
        <v>103</v>
      </c>
      <c r="C20" s="23"/>
      <c r="D20" s="21"/>
      <c r="E20" s="21"/>
      <c r="F20" s="21"/>
      <c r="G20" s="21"/>
      <c r="H20" s="21"/>
      <c r="I20" s="25"/>
    </row>
    <row r="21" spans="1:9" x14ac:dyDescent="0.2">
      <c r="A21" s="20">
        <v>13</v>
      </c>
      <c r="B21" s="234" t="s">
        <v>123</v>
      </c>
      <c r="C21" s="235"/>
      <c r="D21">
        <v>0</v>
      </c>
      <c r="E21">
        <f t="shared" ref="E21:I25" si="3">D21</f>
        <v>0</v>
      </c>
      <c r="F21">
        <f t="shared" si="3"/>
        <v>0</v>
      </c>
      <c r="G21">
        <v>20</v>
      </c>
      <c r="H21">
        <v>0</v>
      </c>
      <c r="I21" s="20">
        <f t="shared" si="3"/>
        <v>0</v>
      </c>
    </row>
    <row r="22" spans="1:9" x14ac:dyDescent="0.2">
      <c r="A22" s="20">
        <v>14</v>
      </c>
      <c r="B22" s="234" t="s">
        <v>124</v>
      </c>
      <c r="C22" s="235"/>
      <c r="D22">
        <v>0</v>
      </c>
      <c r="E22">
        <f t="shared" si="3"/>
        <v>0</v>
      </c>
      <c r="F22">
        <f t="shared" si="3"/>
        <v>0</v>
      </c>
      <c r="G22">
        <v>10</v>
      </c>
      <c r="H22">
        <v>0</v>
      </c>
      <c r="I22" s="20">
        <f t="shared" si="3"/>
        <v>0</v>
      </c>
    </row>
    <row r="23" spans="1:9" x14ac:dyDescent="0.2">
      <c r="A23" s="20">
        <v>15</v>
      </c>
      <c r="B23" s="234" t="s">
        <v>125</v>
      </c>
      <c r="C23" s="235"/>
      <c r="D23">
        <v>0</v>
      </c>
      <c r="E23">
        <v>0</v>
      </c>
      <c r="F23">
        <v>0</v>
      </c>
      <c r="G23">
        <v>10</v>
      </c>
      <c r="H23">
        <v>0</v>
      </c>
      <c r="I23" s="20">
        <f t="shared" si="3"/>
        <v>0</v>
      </c>
    </row>
    <row r="24" spans="1:9" x14ac:dyDescent="0.2">
      <c r="A24" s="20">
        <v>16</v>
      </c>
      <c r="B24" s="44" t="s">
        <v>126</v>
      </c>
      <c r="C24" s="46"/>
      <c r="D24">
        <v>0</v>
      </c>
      <c r="E24">
        <v>0</v>
      </c>
      <c r="F24">
        <v>0</v>
      </c>
      <c r="G24">
        <v>10</v>
      </c>
      <c r="H24">
        <v>0</v>
      </c>
      <c r="I24" s="20">
        <f t="shared" si="3"/>
        <v>0</v>
      </c>
    </row>
    <row r="25" spans="1:9" x14ac:dyDescent="0.2">
      <c r="A25" s="20">
        <v>17</v>
      </c>
      <c r="B25" s="44" t="s">
        <v>127</v>
      </c>
      <c r="D25">
        <v>0</v>
      </c>
      <c r="E25">
        <f t="shared" si="3"/>
        <v>0</v>
      </c>
      <c r="F25">
        <f t="shared" si="3"/>
        <v>0</v>
      </c>
      <c r="G25">
        <v>10</v>
      </c>
      <c r="H25">
        <v>0</v>
      </c>
      <c r="I25" s="20">
        <f t="shared" si="3"/>
        <v>0</v>
      </c>
    </row>
    <row r="26" spans="1:9" x14ac:dyDescent="0.2">
      <c r="A26" s="21" t="s">
        <v>29</v>
      </c>
      <c r="B26" s="37" t="s">
        <v>104</v>
      </c>
      <c r="C26" s="22"/>
      <c r="D26" s="21"/>
      <c r="E26" s="21"/>
      <c r="F26" s="21"/>
      <c r="G26" s="21"/>
      <c r="H26" s="21"/>
      <c r="I26" s="25"/>
    </row>
    <row r="27" spans="1:9" x14ac:dyDescent="0.2">
      <c r="A27" s="42">
        <v>18</v>
      </c>
      <c r="B27" s="234" t="s">
        <v>119</v>
      </c>
      <c r="C27" s="235"/>
      <c r="D27">
        <v>0</v>
      </c>
      <c r="E27">
        <v>0</v>
      </c>
      <c r="F27">
        <v>0</v>
      </c>
      <c r="G27">
        <v>0</v>
      </c>
      <c r="H27">
        <v>20</v>
      </c>
      <c r="I27">
        <v>0</v>
      </c>
    </row>
    <row r="28" spans="1:9" x14ac:dyDescent="0.2">
      <c r="A28" s="42">
        <v>19</v>
      </c>
      <c r="B28" s="45" t="s">
        <v>120</v>
      </c>
      <c r="C28" s="43"/>
      <c r="D28">
        <v>0</v>
      </c>
      <c r="E28">
        <v>0</v>
      </c>
      <c r="F28">
        <v>0</v>
      </c>
      <c r="G28">
        <v>0</v>
      </c>
      <c r="H28">
        <v>30</v>
      </c>
      <c r="I28">
        <v>0</v>
      </c>
    </row>
    <row r="29" spans="1:9" x14ac:dyDescent="0.2">
      <c r="A29" s="42">
        <v>20</v>
      </c>
      <c r="B29" s="45" t="s">
        <v>121</v>
      </c>
      <c r="C29" s="43"/>
      <c r="D29">
        <v>0</v>
      </c>
      <c r="E29">
        <v>0</v>
      </c>
      <c r="F29">
        <v>0</v>
      </c>
      <c r="G29">
        <v>0</v>
      </c>
      <c r="H29">
        <v>20</v>
      </c>
      <c r="I29">
        <v>0</v>
      </c>
    </row>
    <row r="30" spans="1:9" x14ac:dyDescent="0.2">
      <c r="A30" s="42">
        <v>21</v>
      </c>
      <c r="B30" s="234" t="s">
        <v>122</v>
      </c>
      <c r="C30" s="235"/>
      <c r="D30">
        <v>0</v>
      </c>
      <c r="E30">
        <v>0</v>
      </c>
      <c r="F30">
        <v>0</v>
      </c>
      <c r="G30">
        <v>0</v>
      </c>
      <c r="H30">
        <v>20</v>
      </c>
      <c r="I30">
        <v>0</v>
      </c>
    </row>
    <row r="31" spans="1:9" x14ac:dyDescent="0.2">
      <c r="A31" s="39" t="s">
        <v>105</v>
      </c>
      <c r="B31" s="41" t="s">
        <v>106</v>
      </c>
      <c r="C31" s="40"/>
    </row>
    <row r="32" spans="1:9" x14ac:dyDescent="0.2">
      <c r="A32" s="42">
        <v>22</v>
      </c>
      <c r="B32" s="236" t="s">
        <v>116</v>
      </c>
      <c r="C32" s="235"/>
      <c r="D32">
        <v>0</v>
      </c>
      <c r="E32">
        <v>0</v>
      </c>
      <c r="F32">
        <v>0</v>
      </c>
      <c r="G32">
        <v>0</v>
      </c>
      <c r="H32">
        <v>0</v>
      </c>
      <c r="I32">
        <v>20</v>
      </c>
    </row>
    <row r="33" spans="1:9" x14ac:dyDescent="0.2">
      <c r="A33" s="42">
        <v>23</v>
      </c>
      <c r="B33" s="236" t="s">
        <v>117</v>
      </c>
      <c r="C33" s="235"/>
      <c r="D33">
        <v>0</v>
      </c>
      <c r="E33">
        <v>0</v>
      </c>
      <c r="F33">
        <v>0</v>
      </c>
      <c r="G33">
        <v>0</v>
      </c>
      <c r="H33">
        <v>0</v>
      </c>
      <c r="I33">
        <v>20</v>
      </c>
    </row>
    <row r="34" spans="1:9" x14ac:dyDescent="0.2">
      <c r="A34" s="42">
        <v>24</v>
      </c>
      <c r="B34" s="236" t="s">
        <v>118</v>
      </c>
      <c r="C34" s="235"/>
      <c r="D34">
        <v>0</v>
      </c>
      <c r="E34">
        <v>0</v>
      </c>
      <c r="F34">
        <v>0</v>
      </c>
      <c r="G34">
        <v>0</v>
      </c>
      <c r="H34">
        <v>0</v>
      </c>
      <c r="I34">
        <v>20</v>
      </c>
    </row>
    <row r="35" spans="1:9" x14ac:dyDescent="0.2">
      <c r="A35" s="39" t="s">
        <v>107</v>
      </c>
      <c r="B35" s="41" t="s">
        <v>108</v>
      </c>
      <c r="C35" s="40"/>
    </row>
    <row r="36" spans="1:9" x14ac:dyDescent="0.2">
      <c r="B36" s="233" t="s">
        <v>30</v>
      </c>
      <c r="C36" s="233"/>
      <c r="D36">
        <f t="shared" ref="D36:I36" si="4">SUM(D6:D25)</f>
        <v>120</v>
      </c>
      <c r="E36">
        <f t="shared" si="4"/>
        <v>115</v>
      </c>
      <c r="F36">
        <f t="shared" si="4"/>
        <v>70</v>
      </c>
      <c r="G36">
        <f t="shared" si="4"/>
        <v>60</v>
      </c>
      <c r="H36">
        <f t="shared" si="4"/>
        <v>0</v>
      </c>
      <c r="I36">
        <f t="shared" si="4"/>
        <v>0</v>
      </c>
    </row>
    <row r="37" spans="1:9" x14ac:dyDescent="0.2">
      <c r="A37" s="39"/>
      <c r="B37" s="41"/>
      <c r="C37" s="40"/>
    </row>
  </sheetData>
  <mergeCells count="21">
    <mergeCell ref="B6:C6"/>
    <mergeCell ref="B7:C7"/>
    <mergeCell ref="B8:C8"/>
    <mergeCell ref="B9:C9"/>
    <mergeCell ref="B11:C11"/>
    <mergeCell ref="B12:C12"/>
    <mergeCell ref="B13:C13"/>
    <mergeCell ref="B14:C14"/>
    <mergeCell ref="B15:C15"/>
    <mergeCell ref="B17:C17"/>
    <mergeCell ref="B18:C18"/>
    <mergeCell ref="B19:C19"/>
    <mergeCell ref="B21:C21"/>
    <mergeCell ref="B22:C22"/>
    <mergeCell ref="B23:C23"/>
    <mergeCell ref="B36:C36"/>
    <mergeCell ref="B27:C27"/>
    <mergeCell ref="B30:C30"/>
    <mergeCell ref="B32:C32"/>
    <mergeCell ref="B33:C33"/>
    <mergeCell ref="B34:C34"/>
  </mergeCells>
  <phoneticPr fontId="1" type="noConversion"/>
  <pageMargins left="0.7" right="0.7" top="0.75" bottom="0.75" header="0.3" footer="0.3"/>
  <drawing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23"/>
  <sheetViews>
    <sheetView zoomScale="85" zoomScaleNormal="85" workbookViewId="0">
      <selection activeCell="E15" sqref="E15"/>
    </sheetView>
  </sheetViews>
  <sheetFormatPr defaultRowHeight="12.75" x14ac:dyDescent="0.2"/>
  <cols>
    <col min="1" max="1" width="10.85546875" customWidth="1"/>
    <col min="2" max="2" width="67.7109375" style="49" customWidth="1"/>
    <col min="3" max="3" width="8.5703125" customWidth="1"/>
    <col min="4" max="4" width="32.7109375" customWidth="1"/>
    <col min="5" max="5" width="8.5703125" customWidth="1"/>
    <col min="6" max="6" width="8" customWidth="1"/>
    <col min="7" max="7" width="8.5703125" customWidth="1"/>
    <col min="8" max="8" width="4.7109375" style="11" customWidth="1"/>
    <col min="9" max="9" width="5.42578125" style="11" customWidth="1"/>
    <col min="10" max="10" width="4" style="11" customWidth="1"/>
    <col min="11" max="12" width="3.85546875" style="11" customWidth="1"/>
    <col min="13" max="13" width="4.85546875" style="11" customWidth="1"/>
    <col min="14" max="14" width="4.85546875" customWidth="1"/>
  </cols>
  <sheetData>
    <row r="1" spans="1:25" ht="18.75" x14ac:dyDescent="0.25">
      <c r="B1" s="48" t="s">
        <v>100</v>
      </c>
    </row>
    <row r="3" spans="1:25" ht="13.5" thickBot="1" x14ac:dyDescent="0.25">
      <c r="A3" s="5"/>
      <c r="B3" s="53"/>
      <c r="C3" s="5"/>
      <c r="D3" s="5"/>
      <c r="E3" s="5"/>
      <c r="F3" s="5"/>
      <c r="G3" s="5"/>
      <c r="H3" s="102"/>
      <c r="I3" s="102"/>
      <c r="J3" s="102"/>
      <c r="K3" s="102"/>
      <c r="L3" s="102"/>
      <c r="M3" s="102"/>
      <c r="N3" s="5"/>
      <c r="O3" s="222"/>
    </row>
    <row r="4" spans="1:25" x14ac:dyDescent="0.2">
      <c r="A4" s="285" t="s">
        <v>134</v>
      </c>
      <c r="B4" s="286"/>
      <c r="C4" s="286"/>
      <c r="D4" s="286"/>
      <c r="E4" s="286"/>
      <c r="F4" s="286"/>
      <c r="G4" s="286"/>
      <c r="H4" s="103">
        <v>1</v>
      </c>
      <c r="I4" s="11">
        <v>2</v>
      </c>
      <c r="J4" s="11">
        <f>I4+1</f>
        <v>3</v>
      </c>
      <c r="K4" s="11">
        <f>J4+1</f>
        <v>4</v>
      </c>
      <c r="L4" s="11">
        <f>K4+1</f>
        <v>5</v>
      </c>
      <c r="M4" s="104">
        <f>L4+1</f>
        <v>6</v>
      </c>
      <c r="N4" s="239"/>
      <c r="O4" s="240"/>
      <c r="P4" s="240"/>
      <c r="Q4" s="240"/>
      <c r="R4" s="240"/>
      <c r="S4" s="240"/>
      <c r="T4" s="230"/>
    </row>
    <row r="5" spans="1:25" ht="13.5" thickBot="1" x14ac:dyDescent="0.25">
      <c r="A5" s="285" t="s">
        <v>18</v>
      </c>
      <c r="B5" s="286"/>
      <c r="C5" s="286"/>
      <c r="D5" s="286"/>
      <c r="E5" s="286"/>
      <c r="F5" s="286"/>
      <c r="G5" s="286"/>
      <c r="H5" s="102">
        <v>111</v>
      </c>
      <c r="I5" s="102">
        <v>71</v>
      </c>
      <c r="J5" s="102">
        <v>26</v>
      </c>
      <c r="K5" s="102">
        <v>100</v>
      </c>
      <c r="L5" s="102">
        <v>38</v>
      </c>
      <c r="M5" s="105">
        <v>233</v>
      </c>
      <c r="N5" s="241"/>
      <c r="O5" s="242"/>
      <c r="P5" s="242"/>
      <c r="Q5" s="242"/>
      <c r="R5" s="242"/>
      <c r="S5" s="242"/>
      <c r="T5" s="222"/>
      <c r="U5" s="222"/>
      <c r="V5" s="222"/>
      <c r="W5" s="222"/>
      <c r="X5" s="222"/>
      <c r="Y5" s="222"/>
    </row>
    <row r="6" spans="1:25" ht="13.5" thickBot="1" x14ac:dyDescent="0.25">
      <c r="A6" s="97" t="s">
        <v>79</v>
      </c>
      <c r="B6" s="97" t="s">
        <v>6</v>
      </c>
      <c r="C6" s="98" t="s">
        <v>80</v>
      </c>
      <c r="D6" s="99" t="s">
        <v>7</v>
      </c>
      <c r="E6" s="101" t="s">
        <v>10</v>
      </c>
      <c r="F6" s="98" t="s">
        <v>140</v>
      </c>
      <c r="G6" s="100" t="s">
        <v>31</v>
      </c>
      <c r="H6" s="106"/>
      <c r="I6" s="106"/>
      <c r="J6" s="106"/>
      <c r="K6" s="106"/>
      <c r="L6" s="106"/>
      <c r="M6" s="107"/>
      <c r="N6" s="5"/>
    </row>
    <row r="7" spans="1:25" x14ac:dyDescent="0.2">
      <c r="A7" s="249">
        <v>8</v>
      </c>
      <c r="B7" s="250" t="s">
        <v>163</v>
      </c>
      <c r="C7" s="55">
        <v>67</v>
      </c>
      <c r="D7" s="56" t="s">
        <v>264</v>
      </c>
      <c r="E7" s="60" t="s">
        <v>260</v>
      </c>
      <c r="F7" s="55">
        <v>10</v>
      </c>
      <c r="G7" s="267" t="s">
        <v>256</v>
      </c>
      <c r="H7" s="272">
        <v>50</v>
      </c>
      <c r="I7" s="272">
        <v>0</v>
      </c>
      <c r="J7" s="272">
        <v>0</v>
      </c>
      <c r="K7" s="272">
        <v>0</v>
      </c>
      <c r="L7" s="272">
        <v>0</v>
      </c>
      <c r="M7" s="272">
        <v>0</v>
      </c>
      <c r="N7" s="29"/>
      <c r="O7" s="222"/>
    </row>
    <row r="8" spans="1:25" x14ac:dyDescent="0.2">
      <c r="A8" s="249"/>
      <c r="B8" s="251"/>
      <c r="C8" s="55">
        <v>68</v>
      </c>
      <c r="D8" s="56" t="s">
        <v>265</v>
      </c>
      <c r="E8" s="60" t="s">
        <v>260</v>
      </c>
      <c r="F8" s="55">
        <v>20</v>
      </c>
      <c r="G8" s="289"/>
      <c r="H8" s="302"/>
      <c r="I8" s="302"/>
      <c r="J8" s="302"/>
      <c r="K8" s="302"/>
      <c r="L8" s="302"/>
      <c r="M8" s="302"/>
      <c r="N8" s="29"/>
    </row>
    <row r="9" spans="1:25" ht="15.75" customHeight="1" x14ac:dyDescent="0.2">
      <c r="A9" s="249"/>
      <c r="B9" s="252"/>
      <c r="C9" s="55">
        <v>69</v>
      </c>
      <c r="D9" s="56" t="s">
        <v>266</v>
      </c>
      <c r="E9" s="60" t="s">
        <v>260</v>
      </c>
      <c r="F9" s="55">
        <v>20</v>
      </c>
      <c r="G9" s="268"/>
      <c r="H9" s="273"/>
      <c r="I9" s="273"/>
      <c r="J9" s="273"/>
      <c r="K9" s="273"/>
      <c r="L9" s="273"/>
      <c r="M9" s="273"/>
      <c r="N9" s="29"/>
    </row>
    <row r="10" spans="1:25" ht="12.75" customHeight="1" x14ac:dyDescent="0.2">
      <c r="A10" s="253">
        <v>9</v>
      </c>
      <c r="B10" s="254" t="s">
        <v>165</v>
      </c>
      <c r="C10" s="120">
        <v>70</v>
      </c>
      <c r="D10" s="129" t="s">
        <v>42</v>
      </c>
      <c r="E10" s="130" t="s">
        <v>260</v>
      </c>
      <c r="F10" s="120">
        <v>6</v>
      </c>
      <c r="G10" s="293" t="s">
        <v>256</v>
      </c>
      <c r="H10" s="262">
        <v>26</v>
      </c>
      <c r="I10" s="262">
        <v>0</v>
      </c>
      <c r="J10" s="262">
        <v>0</v>
      </c>
      <c r="K10" s="262">
        <v>0</v>
      </c>
      <c r="L10" s="262">
        <v>0</v>
      </c>
      <c r="M10" s="262">
        <v>0</v>
      </c>
      <c r="N10" s="29"/>
    </row>
    <row r="11" spans="1:25" s="47" customFormat="1" ht="16.5" customHeight="1" x14ac:dyDescent="0.2">
      <c r="A11" s="253"/>
      <c r="B11" s="255"/>
      <c r="C11" s="120">
        <v>71</v>
      </c>
      <c r="D11" s="121" t="s">
        <v>43</v>
      </c>
      <c r="E11" s="130" t="s">
        <v>260</v>
      </c>
      <c r="F11" s="120">
        <v>20</v>
      </c>
      <c r="G11" s="295"/>
      <c r="H11" s="263"/>
      <c r="I11" s="263"/>
      <c r="J11" s="263"/>
      <c r="K11" s="263"/>
      <c r="L11" s="263"/>
      <c r="M11" s="263"/>
      <c r="N11" s="29"/>
    </row>
    <row r="12" spans="1:25" ht="15.75" customHeight="1" x14ac:dyDescent="0.2">
      <c r="A12" s="249">
        <v>10</v>
      </c>
      <c r="B12" s="250" t="s">
        <v>167</v>
      </c>
      <c r="C12" s="55">
        <v>72</v>
      </c>
      <c r="D12" s="56" t="s">
        <v>44</v>
      </c>
      <c r="E12" s="60" t="s">
        <v>260</v>
      </c>
      <c r="F12" s="55">
        <v>10</v>
      </c>
      <c r="G12" s="267" t="s">
        <v>256</v>
      </c>
      <c r="H12" s="272">
        <v>15</v>
      </c>
      <c r="I12" s="272">
        <v>0</v>
      </c>
      <c r="J12" s="272">
        <v>0</v>
      </c>
      <c r="K12" s="272">
        <v>0</v>
      </c>
      <c r="L12" s="272">
        <v>0</v>
      </c>
      <c r="M12" s="272">
        <v>0</v>
      </c>
      <c r="N12" s="29"/>
    </row>
    <row r="13" spans="1:25" ht="12.75" customHeight="1" x14ac:dyDescent="0.2">
      <c r="A13" s="249"/>
      <c r="B13" s="252"/>
      <c r="C13" s="55">
        <v>73</v>
      </c>
      <c r="D13" s="56" t="s">
        <v>45</v>
      </c>
      <c r="E13" s="60" t="s">
        <v>260</v>
      </c>
      <c r="F13" s="60">
        <v>5</v>
      </c>
      <c r="G13" s="268"/>
      <c r="H13" s="273"/>
      <c r="I13" s="273"/>
      <c r="J13" s="273"/>
      <c r="K13" s="273"/>
      <c r="L13" s="273"/>
      <c r="M13" s="273"/>
      <c r="N13" s="29"/>
    </row>
    <row r="14" spans="1:25" x14ac:dyDescent="0.2">
      <c r="A14" s="248">
        <v>15</v>
      </c>
      <c r="B14" s="264" t="s">
        <v>169</v>
      </c>
      <c r="C14" s="120">
        <v>74</v>
      </c>
      <c r="D14" s="121" t="s">
        <v>52</v>
      </c>
      <c r="E14" s="128" t="s">
        <v>260</v>
      </c>
      <c r="F14" s="120">
        <v>4</v>
      </c>
      <c r="G14" s="269" t="s">
        <v>256</v>
      </c>
      <c r="H14" s="256">
        <v>12</v>
      </c>
      <c r="I14" s="256">
        <v>0</v>
      </c>
      <c r="J14" s="256">
        <v>0</v>
      </c>
      <c r="K14" s="256">
        <v>0</v>
      </c>
      <c r="L14" s="256">
        <v>0</v>
      </c>
      <c r="M14" s="256">
        <v>0</v>
      </c>
      <c r="N14" s="29"/>
    </row>
    <row r="15" spans="1:25" x14ac:dyDescent="0.2">
      <c r="A15" s="248"/>
      <c r="B15" s="265"/>
      <c r="C15" s="120">
        <v>75</v>
      </c>
      <c r="D15" s="121" t="s">
        <v>53</v>
      </c>
      <c r="E15" s="128" t="s">
        <v>260</v>
      </c>
      <c r="F15" s="120">
        <v>4</v>
      </c>
      <c r="G15" s="270"/>
      <c r="H15" s="257"/>
      <c r="I15" s="257"/>
      <c r="J15" s="257"/>
      <c r="K15" s="257"/>
      <c r="L15" s="257"/>
      <c r="M15" s="257"/>
      <c r="N15" s="29"/>
    </row>
    <row r="16" spans="1:25" ht="12.75" customHeight="1" x14ac:dyDescent="0.2">
      <c r="A16" s="248"/>
      <c r="B16" s="266"/>
      <c r="C16" s="120">
        <v>76</v>
      </c>
      <c r="D16" s="121" t="s">
        <v>54</v>
      </c>
      <c r="E16" s="128" t="s">
        <v>260</v>
      </c>
      <c r="F16" s="120">
        <v>4</v>
      </c>
      <c r="G16" s="271"/>
      <c r="H16" s="258"/>
      <c r="I16" s="258"/>
      <c r="J16" s="258"/>
      <c r="K16" s="258"/>
      <c r="L16" s="258"/>
      <c r="M16" s="258"/>
      <c r="N16" s="29"/>
    </row>
    <row r="17" spans="1:14" s="47" customFormat="1" x14ac:dyDescent="0.2">
      <c r="A17" s="259" t="s">
        <v>150</v>
      </c>
      <c r="B17" s="260"/>
      <c r="C17" s="260"/>
      <c r="D17" s="260"/>
      <c r="E17" s="260"/>
      <c r="F17" s="260"/>
      <c r="G17" s="260"/>
      <c r="H17" s="260"/>
      <c r="I17" s="260"/>
      <c r="J17" s="260"/>
      <c r="K17" s="260"/>
      <c r="L17" s="260"/>
      <c r="M17" s="261"/>
      <c r="N17" s="29"/>
    </row>
    <row r="18" spans="1:14" ht="12.75" customHeight="1" x14ac:dyDescent="0.2">
      <c r="A18" s="108" t="s">
        <v>136</v>
      </c>
      <c r="B18" s="218" t="s">
        <v>151</v>
      </c>
      <c r="C18" s="109"/>
      <c r="D18" s="109"/>
      <c r="E18" s="109"/>
      <c r="F18" s="109"/>
      <c r="G18" s="109"/>
      <c r="H18" s="109"/>
      <c r="I18" s="109"/>
      <c r="J18" s="109"/>
      <c r="K18" s="109"/>
      <c r="L18" s="109"/>
      <c r="M18" s="110"/>
      <c r="N18" s="29"/>
    </row>
    <row r="19" spans="1:14" ht="14.25" customHeight="1" x14ac:dyDescent="0.2">
      <c r="A19" s="131">
        <v>14</v>
      </c>
      <c r="B19" s="226" t="s">
        <v>253</v>
      </c>
      <c r="C19" s="120">
        <v>58</v>
      </c>
      <c r="D19" s="121" t="s">
        <v>51</v>
      </c>
      <c r="E19" s="128" t="s">
        <v>260</v>
      </c>
      <c r="F19" s="120">
        <v>20</v>
      </c>
      <c r="G19" s="227" t="s">
        <v>257</v>
      </c>
      <c r="H19" s="122">
        <v>0</v>
      </c>
      <c r="I19" s="122">
        <v>20</v>
      </c>
      <c r="J19" s="122">
        <v>0</v>
      </c>
      <c r="K19" s="122">
        <v>0</v>
      </c>
      <c r="L19" s="122">
        <v>0</v>
      </c>
      <c r="M19" s="122">
        <v>0</v>
      </c>
      <c r="N19" s="29"/>
    </row>
    <row r="20" spans="1:14" ht="12.75" customHeight="1" x14ac:dyDescent="0.2">
      <c r="A20" s="62">
        <v>23</v>
      </c>
      <c r="B20" s="223" t="s">
        <v>171</v>
      </c>
      <c r="C20" s="55">
        <v>59</v>
      </c>
      <c r="D20" s="56" t="s">
        <v>68</v>
      </c>
      <c r="E20" s="60" t="s">
        <v>260</v>
      </c>
      <c r="F20" s="55">
        <v>2</v>
      </c>
      <c r="G20" s="56" t="s">
        <v>257</v>
      </c>
      <c r="H20" s="57">
        <v>0</v>
      </c>
      <c r="I20" s="57">
        <v>2</v>
      </c>
      <c r="J20" s="57">
        <v>0</v>
      </c>
      <c r="K20" s="57">
        <v>0</v>
      </c>
      <c r="L20" s="57">
        <v>0</v>
      </c>
      <c r="M20" s="57">
        <v>0</v>
      </c>
      <c r="N20" s="29"/>
    </row>
    <row r="21" spans="1:14" s="47" customFormat="1" x14ac:dyDescent="0.2">
      <c r="A21" s="248">
        <v>28</v>
      </c>
      <c r="B21" s="247" t="s">
        <v>173</v>
      </c>
      <c r="C21" s="120">
        <v>60</v>
      </c>
      <c r="D21" s="121" t="s">
        <v>37</v>
      </c>
      <c r="E21" s="128" t="s">
        <v>260</v>
      </c>
      <c r="F21" s="120">
        <v>4</v>
      </c>
      <c r="G21" s="269" t="s">
        <v>257</v>
      </c>
      <c r="H21" s="256">
        <v>0</v>
      </c>
      <c r="I21" s="256">
        <v>22</v>
      </c>
      <c r="J21" s="256">
        <v>0</v>
      </c>
      <c r="K21" s="256">
        <v>0</v>
      </c>
      <c r="L21" s="256">
        <v>0</v>
      </c>
      <c r="M21" s="256">
        <v>0</v>
      </c>
      <c r="N21" s="29"/>
    </row>
    <row r="22" spans="1:14" x14ac:dyDescent="0.2">
      <c r="A22" s="248"/>
      <c r="B22" s="247"/>
      <c r="C22" s="120">
        <v>61</v>
      </c>
      <c r="D22" s="121" t="s">
        <v>73</v>
      </c>
      <c r="E22" s="128" t="s">
        <v>260</v>
      </c>
      <c r="F22" s="120">
        <v>10</v>
      </c>
      <c r="G22" s="270"/>
      <c r="H22" s="257"/>
      <c r="I22" s="257"/>
      <c r="J22" s="257"/>
      <c r="K22" s="257"/>
      <c r="L22" s="257"/>
      <c r="M22" s="257"/>
      <c r="N22" s="29"/>
    </row>
    <row r="23" spans="1:14" ht="30.75" customHeight="1" x14ac:dyDescent="0.2">
      <c r="A23" s="248"/>
      <c r="B23" s="247"/>
      <c r="C23" s="120">
        <v>62</v>
      </c>
      <c r="D23" s="121" t="s">
        <v>74</v>
      </c>
      <c r="E23" s="128" t="s">
        <v>260</v>
      </c>
      <c r="F23" s="120">
        <v>8</v>
      </c>
      <c r="G23" s="271"/>
      <c r="H23" s="258"/>
      <c r="I23" s="258"/>
      <c r="J23" s="258"/>
      <c r="K23" s="258"/>
      <c r="L23" s="258"/>
      <c r="M23" s="258"/>
      <c r="N23" s="29"/>
    </row>
    <row r="24" spans="1:14" x14ac:dyDescent="0.2">
      <c r="A24" s="249">
        <v>30</v>
      </c>
      <c r="B24" s="250" t="s">
        <v>254</v>
      </c>
      <c r="C24" s="55">
        <v>63</v>
      </c>
      <c r="D24" s="56" t="s">
        <v>37</v>
      </c>
      <c r="E24" s="60" t="s">
        <v>260</v>
      </c>
      <c r="F24" s="55">
        <v>4</v>
      </c>
      <c r="G24" s="267" t="s">
        <v>257</v>
      </c>
      <c r="H24" s="272">
        <v>0</v>
      </c>
      <c r="I24" s="272">
        <v>8</v>
      </c>
      <c r="J24" s="272">
        <v>0</v>
      </c>
      <c r="K24" s="272">
        <v>0</v>
      </c>
      <c r="L24" s="272">
        <v>0</v>
      </c>
      <c r="M24" s="272">
        <v>0</v>
      </c>
      <c r="N24" s="29"/>
    </row>
    <row r="25" spans="1:14" x14ac:dyDescent="0.2">
      <c r="A25" s="249"/>
      <c r="B25" s="252"/>
      <c r="C25" s="55">
        <v>64</v>
      </c>
      <c r="D25" s="56" t="s">
        <v>77</v>
      </c>
      <c r="E25" s="60" t="s">
        <v>260</v>
      </c>
      <c r="F25" s="55">
        <v>4</v>
      </c>
      <c r="G25" s="268"/>
      <c r="H25" s="273"/>
      <c r="I25" s="273"/>
      <c r="J25" s="273"/>
      <c r="K25" s="273"/>
      <c r="L25" s="273"/>
      <c r="M25" s="273"/>
      <c r="N25" s="29"/>
    </row>
    <row r="26" spans="1:14" ht="12.75" customHeight="1" x14ac:dyDescent="0.2">
      <c r="A26" s="127">
        <v>34</v>
      </c>
      <c r="B26" s="226" t="s">
        <v>255</v>
      </c>
      <c r="C26" s="120">
        <v>65</v>
      </c>
      <c r="D26" s="121" t="s">
        <v>85</v>
      </c>
      <c r="E26" s="128" t="s">
        <v>260</v>
      </c>
      <c r="F26" s="120">
        <v>15</v>
      </c>
      <c r="G26" s="121" t="s">
        <v>257</v>
      </c>
      <c r="H26" s="122">
        <v>0</v>
      </c>
      <c r="I26" s="122">
        <v>15</v>
      </c>
      <c r="J26" s="122">
        <v>0</v>
      </c>
      <c r="K26" s="122">
        <v>0</v>
      </c>
      <c r="L26" s="122">
        <v>0</v>
      </c>
      <c r="M26" s="122">
        <v>0</v>
      </c>
      <c r="N26" s="29"/>
    </row>
    <row r="27" spans="1:14" s="47" customFormat="1" ht="12.75" customHeight="1" x14ac:dyDescent="0.2">
      <c r="A27" s="61">
        <v>45</v>
      </c>
      <c r="B27" s="224" t="s">
        <v>177</v>
      </c>
      <c r="C27" s="55">
        <v>66</v>
      </c>
      <c r="D27" s="56" t="s">
        <v>86</v>
      </c>
      <c r="E27" s="60" t="s">
        <v>260</v>
      </c>
      <c r="F27" s="55">
        <v>4</v>
      </c>
      <c r="G27" s="56" t="s">
        <v>257</v>
      </c>
      <c r="H27" s="57">
        <v>0</v>
      </c>
      <c r="I27" s="57">
        <v>4</v>
      </c>
      <c r="J27" s="57">
        <v>0</v>
      </c>
      <c r="K27" s="57">
        <v>0</v>
      </c>
      <c r="L27" s="57">
        <v>0</v>
      </c>
      <c r="M27" s="57">
        <v>0</v>
      </c>
      <c r="N27" s="29"/>
    </row>
    <row r="28" spans="1:14" x14ac:dyDescent="0.2">
      <c r="A28" s="259" t="s">
        <v>152</v>
      </c>
      <c r="B28" s="260"/>
      <c r="C28" s="260"/>
      <c r="D28" s="260"/>
      <c r="E28" s="260"/>
      <c r="F28" s="260"/>
      <c r="G28" s="260"/>
      <c r="H28" s="260"/>
      <c r="I28" s="260"/>
      <c r="J28" s="260"/>
      <c r="K28" s="260"/>
      <c r="L28" s="260"/>
      <c r="M28" s="261"/>
      <c r="N28" s="29"/>
    </row>
    <row r="29" spans="1:14" ht="42.75" customHeight="1" x14ac:dyDescent="0.2">
      <c r="A29" s="108" t="s">
        <v>137</v>
      </c>
      <c r="B29" s="218" t="s">
        <v>153</v>
      </c>
      <c r="C29" s="109"/>
      <c r="D29" s="109"/>
      <c r="E29" s="109"/>
      <c r="F29" s="109"/>
      <c r="G29" s="111"/>
      <c r="H29" s="111"/>
      <c r="I29" s="111"/>
      <c r="J29" s="111"/>
      <c r="K29" s="111"/>
      <c r="L29" s="111"/>
      <c r="M29" s="112"/>
      <c r="N29" s="29"/>
    </row>
    <row r="30" spans="1:14" ht="25.5" customHeight="1" x14ac:dyDescent="0.2">
      <c r="A30" s="243">
        <v>16</v>
      </c>
      <c r="B30" s="244" t="s">
        <v>178</v>
      </c>
      <c r="C30" s="55">
        <v>79</v>
      </c>
      <c r="D30" s="56" t="s">
        <v>55</v>
      </c>
      <c r="E30" s="60" t="s">
        <v>96</v>
      </c>
      <c r="F30" s="55">
        <v>10</v>
      </c>
      <c r="G30" s="267" t="s">
        <v>258</v>
      </c>
      <c r="H30" s="272">
        <v>0</v>
      </c>
      <c r="I30" s="272">
        <v>0</v>
      </c>
      <c r="J30" s="272">
        <v>14</v>
      </c>
      <c r="K30" s="272">
        <v>0</v>
      </c>
      <c r="L30" s="272">
        <v>0</v>
      </c>
      <c r="M30" s="272">
        <v>0</v>
      </c>
      <c r="N30" s="29"/>
    </row>
    <row r="31" spans="1:14" x14ac:dyDescent="0.2">
      <c r="A31" s="243"/>
      <c r="B31" s="244"/>
      <c r="C31" s="55">
        <v>80</v>
      </c>
      <c r="D31" s="56" t="s">
        <v>56</v>
      </c>
      <c r="E31" s="60" t="s">
        <v>96</v>
      </c>
      <c r="F31" s="55">
        <v>4</v>
      </c>
      <c r="G31" s="268"/>
      <c r="H31" s="273"/>
      <c r="I31" s="273"/>
      <c r="J31" s="273"/>
      <c r="K31" s="273"/>
      <c r="L31" s="273"/>
      <c r="M31" s="273"/>
      <c r="N31" s="29"/>
    </row>
    <row r="32" spans="1:14" ht="26.25" customHeight="1" x14ac:dyDescent="0.2">
      <c r="A32" s="274">
        <v>17</v>
      </c>
      <c r="B32" s="275" t="s">
        <v>180</v>
      </c>
      <c r="C32" s="120">
        <v>81</v>
      </c>
      <c r="D32" s="121" t="s">
        <v>37</v>
      </c>
      <c r="E32" s="128" t="s">
        <v>96</v>
      </c>
      <c r="F32" s="120">
        <v>4</v>
      </c>
      <c r="G32" s="269" t="s">
        <v>258</v>
      </c>
      <c r="H32" s="256">
        <v>0</v>
      </c>
      <c r="I32" s="256">
        <v>0</v>
      </c>
      <c r="J32" s="256">
        <v>8</v>
      </c>
      <c r="K32" s="256">
        <v>0</v>
      </c>
      <c r="L32" s="256">
        <v>0</v>
      </c>
      <c r="M32" s="256">
        <v>0</v>
      </c>
      <c r="N32" s="29"/>
    </row>
    <row r="33" spans="1:14" x14ac:dyDescent="0.2">
      <c r="A33" s="274"/>
      <c r="B33" s="275"/>
      <c r="C33" s="120">
        <v>82</v>
      </c>
      <c r="D33" s="121" t="s">
        <v>57</v>
      </c>
      <c r="E33" s="128" t="s">
        <v>96</v>
      </c>
      <c r="F33" s="120">
        <v>2</v>
      </c>
      <c r="G33" s="270"/>
      <c r="H33" s="257"/>
      <c r="I33" s="257"/>
      <c r="J33" s="257"/>
      <c r="K33" s="257"/>
      <c r="L33" s="257"/>
      <c r="M33" s="257"/>
      <c r="N33" s="29"/>
    </row>
    <row r="34" spans="1:14" ht="12.75" customHeight="1" x14ac:dyDescent="0.2">
      <c r="A34" s="274"/>
      <c r="B34" s="275"/>
      <c r="C34" s="120">
        <v>83</v>
      </c>
      <c r="D34" s="121" t="s">
        <v>58</v>
      </c>
      <c r="E34" s="128" t="s">
        <v>96</v>
      </c>
      <c r="F34" s="120">
        <v>2</v>
      </c>
      <c r="G34" s="271"/>
      <c r="H34" s="258"/>
      <c r="I34" s="258"/>
      <c r="J34" s="258"/>
      <c r="K34" s="258"/>
      <c r="L34" s="258"/>
      <c r="M34" s="258"/>
      <c r="N34" s="29"/>
    </row>
    <row r="35" spans="1:14" x14ac:dyDescent="0.2">
      <c r="A35" s="249">
        <v>18</v>
      </c>
      <c r="B35" s="276" t="s">
        <v>181</v>
      </c>
      <c r="C35" s="55">
        <v>84</v>
      </c>
      <c r="D35" s="56" t="s">
        <v>59</v>
      </c>
      <c r="E35" s="60" t="s">
        <v>0</v>
      </c>
      <c r="F35" s="55">
        <v>2</v>
      </c>
      <c r="G35" s="267" t="s">
        <v>258</v>
      </c>
      <c r="H35" s="272">
        <v>0</v>
      </c>
      <c r="I35" s="272">
        <v>0</v>
      </c>
      <c r="J35" s="272">
        <v>4</v>
      </c>
      <c r="K35" s="272">
        <v>0</v>
      </c>
      <c r="L35" s="272">
        <v>0</v>
      </c>
      <c r="M35" s="272">
        <v>0</v>
      </c>
      <c r="N35" s="29"/>
    </row>
    <row r="36" spans="1:14" ht="12.75" customHeight="1" x14ac:dyDescent="0.2">
      <c r="A36" s="249"/>
      <c r="B36" s="276"/>
      <c r="C36" s="55">
        <v>85</v>
      </c>
      <c r="D36" s="56" t="s">
        <v>60</v>
      </c>
      <c r="E36" s="60" t="s">
        <v>0</v>
      </c>
      <c r="F36" s="55">
        <v>2</v>
      </c>
      <c r="G36" s="268"/>
      <c r="H36" s="273"/>
      <c r="I36" s="273"/>
      <c r="J36" s="273"/>
      <c r="K36" s="273"/>
      <c r="L36" s="273"/>
      <c r="M36" s="273"/>
      <c r="N36" s="29"/>
    </row>
    <row r="37" spans="1:14" x14ac:dyDescent="0.2">
      <c r="A37" s="281" t="s">
        <v>154</v>
      </c>
      <c r="B37" s="282"/>
      <c r="C37" s="282"/>
      <c r="D37" s="282"/>
      <c r="E37" s="282"/>
      <c r="F37" s="282"/>
      <c r="G37" s="282"/>
      <c r="H37" s="282"/>
      <c r="I37" s="282"/>
      <c r="J37" s="282"/>
      <c r="K37" s="282"/>
      <c r="L37" s="282"/>
      <c r="M37" s="283"/>
      <c r="N37" s="29"/>
    </row>
    <row r="38" spans="1:14" x14ac:dyDescent="0.2">
      <c r="A38" s="113" t="s">
        <v>138</v>
      </c>
      <c r="B38" s="114" t="s">
        <v>155</v>
      </c>
      <c r="C38" s="114"/>
      <c r="D38" s="114"/>
      <c r="E38" s="114"/>
      <c r="F38" s="114"/>
      <c r="G38" s="115"/>
      <c r="H38" s="115"/>
      <c r="I38" s="115"/>
      <c r="J38" s="115"/>
      <c r="K38" s="115"/>
      <c r="L38" s="115"/>
      <c r="M38" s="116"/>
      <c r="N38" s="29"/>
    </row>
    <row r="39" spans="1:14" ht="24" x14ac:dyDescent="0.2">
      <c r="A39" s="277">
        <v>20</v>
      </c>
      <c r="B39" s="278" t="s">
        <v>183</v>
      </c>
      <c r="C39" s="55">
        <v>86</v>
      </c>
      <c r="D39" s="56" t="s">
        <v>61</v>
      </c>
      <c r="E39" s="60" t="s">
        <v>0</v>
      </c>
      <c r="F39" s="55">
        <v>6</v>
      </c>
      <c r="G39" s="267" t="s">
        <v>259</v>
      </c>
      <c r="H39" s="272">
        <v>0</v>
      </c>
      <c r="I39" s="272">
        <v>0</v>
      </c>
      <c r="J39" s="272">
        <v>0</v>
      </c>
      <c r="K39" s="272">
        <v>12</v>
      </c>
      <c r="L39" s="272">
        <v>0</v>
      </c>
      <c r="M39" s="272">
        <v>0</v>
      </c>
      <c r="N39" s="29"/>
    </row>
    <row r="40" spans="1:14" ht="15.75" customHeight="1" x14ac:dyDescent="0.2">
      <c r="A40" s="277"/>
      <c r="B40" s="278"/>
      <c r="C40" s="55">
        <v>87</v>
      </c>
      <c r="D40" s="56" t="s">
        <v>62</v>
      </c>
      <c r="E40" s="60" t="s">
        <v>0</v>
      </c>
      <c r="F40" s="55">
        <v>6</v>
      </c>
      <c r="G40" s="268"/>
      <c r="H40" s="273"/>
      <c r="I40" s="273"/>
      <c r="J40" s="273"/>
      <c r="K40" s="273"/>
      <c r="L40" s="273"/>
      <c r="M40" s="273"/>
      <c r="N40" s="29"/>
    </row>
    <row r="41" spans="1:14" ht="15.75" customHeight="1" x14ac:dyDescent="0.2">
      <c r="A41" s="279">
        <v>21</v>
      </c>
      <c r="B41" s="280" t="s">
        <v>185</v>
      </c>
      <c r="C41" s="120">
        <v>88</v>
      </c>
      <c r="D41" s="129" t="s">
        <v>37</v>
      </c>
      <c r="E41" s="128" t="s">
        <v>0</v>
      </c>
      <c r="F41" s="120">
        <v>4</v>
      </c>
      <c r="G41" s="293" t="s">
        <v>259</v>
      </c>
      <c r="H41" s="262">
        <v>0</v>
      </c>
      <c r="I41" s="262">
        <v>0</v>
      </c>
      <c r="J41" s="262">
        <v>0</v>
      </c>
      <c r="K41" s="262">
        <v>12</v>
      </c>
      <c r="L41" s="262">
        <v>0</v>
      </c>
      <c r="M41" s="262">
        <v>0</v>
      </c>
      <c r="N41" s="29"/>
    </row>
    <row r="42" spans="1:14" x14ac:dyDescent="0.2">
      <c r="A42" s="279"/>
      <c r="B42" s="280"/>
      <c r="C42" s="120">
        <v>89</v>
      </c>
      <c r="D42" s="121" t="s">
        <v>63</v>
      </c>
      <c r="E42" s="128" t="s">
        <v>0</v>
      </c>
      <c r="F42" s="120">
        <v>4</v>
      </c>
      <c r="G42" s="294"/>
      <c r="H42" s="284"/>
      <c r="I42" s="284"/>
      <c r="J42" s="284"/>
      <c r="K42" s="284"/>
      <c r="L42" s="284"/>
      <c r="M42" s="284"/>
      <c r="N42" s="29"/>
    </row>
    <row r="43" spans="1:14" x14ac:dyDescent="0.2">
      <c r="A43" s="279"/>
      <c r="B43" s="280"/>
      <c r="C43" s="120">
        <v>90</v>
      </c>
      <c r="D43" s="121" t="s">
        <v>64</v>
      </c>
      <c r="E43" s="128" t="s">
        <v>0</v>
      </c>
      <c r="F43" s="120">
        <v>4</v>
      </c>
      <c r="G43" s="295"/>
      <c r="H43" s="263"/>
      <c r="I43" s="263"/>
      <c r="J43" s="263"/>
      <c r="K43" s="263"/>
      <c r="L43" s="263"/>
      <c r="M43" s="263"/>
      <c r="N43" s="29"/>
    </row>
    <row r="44" spans="1:14" x14ac:dyDescent="0.2">
      <c r="A44" s="300">
        <v>22</v>
      </c>
      <c r="B44" s="301" t="s">
        <v>188</v>
      </c>
      <c r="C44" s="63">
        <v>91</v>
      </c>
      <c r="D44" s="56" t="s">
        <v>65</v>
      </c>
      <c r="E44" s="60" t="s">
        <v>0</v>
      </c>
      <c r="F44" s="63">
        <v>3</v>
      </c>
      <c r="G44" s="267" t="s">
        <v>259</v>
      </c>
      <c r="H44" s="272">
        <v>0</v>
      </c>
      <c r="I44" s="272">
        <v>0</v>
      </c>
      <c r="J44" s="272">
        <v>0</v>
      </c>
      <c r="K44" s="272">
        <v>10</v>
      </c>
      <c r="L44" s="272">
        <v>0</v>
      </c>
      <c r="M44" s="272">
        <v>0</v>
      </c>
      <c r="N44" s="29"/>
    </row>
    <row r="45" spans="1:14" ht="24" x14ac:dyDescent="0.2">
      <c r="A45" s="300"/>
      <c r="B45" s="301"/>
      <c r="C45" s="63">
        <v>92</v>
      </c>
      <c r="D45" s="56" t="s">
        <v>66</v>
      </c>
      <c r="E45" s="60" t="s">
        <v>0</v>
      </c>
      <c r="F45" s="63">
        <v>3</v>
      </c>
      <c r="G45" s="289"/>
      <c r="H45" s="302"/>
      <c r="I45" s="302"/>
      <c r="J45" s="302"/>
      <c r="K45" s="302"/>
      <c r="L45" s="302"/>
      <c r="M45" s="302"/>
      <c r="N45" s="29"/>
    </row>
    <row r="46" spans="1:14" ht="24" x14ac:dyDescent="0.2">
      <c r="A46" s="300"/>
      <c r="B46" s="301"/>
      <c r="C46" s="63">
        <v>93</v>
      </c>
      <c r="D46" s="56" t="s">
        <v>67</v>
      </c>
      <c r="E46" s="60" t="s">
        <v>0</v>
      </c>
      <c r="F46" s="63">
        <v>4</v>
      </c>
      <c r="G46" s="268"/>
      <c r="H46" s="273"/>
      <c r="I46" s="273"/>
      <c r="J46" s="273"/>
      <c r="K46" s="273"/>
      <c r="L46" s="273"/>
      <c r="M46" s="273"/>
      <c r="N46" s="29"/>
    </row>
    <row r="47" spans="1:14" ht="24" x14ac:dyDescent="0.2">
      <c r="A47" s="131">
        <v>24</v>
      </c>
      <c r="B47" s="226" t="s">
        <v>190</v>
      </c>
      <c r="C47" s="120">
        <v>94</v>
      </c>
      <c r="D47" s="121" t="s">
        <v>69</v>
      </c>
      <c r="E47" s="128" t="s">
        <v>0</v>
      </c>
      <c r="F47" s="120">
        <v>2</v>
      </c>
      <c r="G47" s="121" t="s">
        <v>259</v>
      </c>
      <c r="H47" s="122">
        <v>0</v>
      </c>
      <c r="I47" s="122">
        <v>0</v>
      </c>
      <c r="J47" s="122">
        <v>0</v>
      </c>
      <c r="K47" s="122">
        <v>2</v>
      </c>
      <c r="L47" s="122">
        <v>0</v>
      </c>
      <c r="M47" s="122">
        <v>0</v>
      </c>
      <c r="N47" s="29"/>
    </row>
    <row r="48" spans="1:14" x14ac:dyDescent="0.2">
      <c r="A48" s="243">
        <v>27</v>
      </c>
      <c r="B48" s="244" t="s">
        <v>191</v>
      </c>
      <c r="C48" s="55">
        <v>95</v>
      </c>
      <c r="D48" s="56" t="s">
        <v>37</v>
      </c>
      <c r="E48" s="60" t="s">
        <v>0</v>
      </c>
      <c r="F48" s="55">
        <v>2</v>
      </c>
      <c r="G48" s="267" t="s">
        <v>259</v>
      </c>
      <c r="H48" s="272">
        <v>0</v>
      </c>
      <c r="I48" s="272">
        <v>0</v>
      </c>
      <c r="J48" s="272">
        <v>0</v>
      </c>
      <c r="K48" s="272">
        <v>4</v>
      </c>
      <c r="L48" s="272">
        <v>0</v>
      </c>
      <c r="M48" s="272">
        <v>0</v>
      </c>
      <c r="N48" s="29"/>
    </row>
    <row r="49" spans="1:14" x14ac:dyDescent="0.2">
      <c r="A49" s="243"/>
      <c r="B49" s="244"/>
      <c r="C49" s="55">
        <v>96</v>
      </c>
      <c r="D49" s="56" t="s">
        <v>72</v>
      </c>
      <c r="E49" s="60" t="s">
        <v>0</v>
      </c>
      <c r="F49" s="55">
        <v>2</v>
      </c>
      <c r="G49" s="268"/>
      <c r="H49" s="273"/>
      <c r="I49" s="273"/>
      <c r="J49" s="273"/>
      <c r="K49" s="273"/>
      <c r="L49" s="273"/>
      <c r="M49" s="273"/>
      <c r="N49" s="29"/>
    </row>
    <row r="50" spans="1:14" x14ac:dyDescent="0.2">
      <c r="A50" s="246">
        <v>33</v>
      </c>
      <c r="B50" s="247" t="s">
        <v>193</v>
      </c>
      <c r="C50" s="120">
        <v>97</v>
      </c>
      <c r="D50" s="121" t="s">
        <v>83</v>
      </c>
      <c r="E50" s="128" t="s">
        <v>0</v>
      </c>
      <c r="F50" s="120">
        <v>4</v>
      </c>
      <c r="G50" s="269" t="s">
        <v>259</v>
      </c>
      <c r="H50" s="256">
        <v>0</v>
      </c>
      <c r="I50" s="256">
        <v>0</v>
      </c>
      <c r="J50" s="256">
        <v>0</v>
      </c>
      <c r="K50" s="256">
        <v>6</v>
      </c>
      <c r="L50" s="256">
        <v>0</v>
      </c>
      <c r="M50" s="256">
        <v>0</v>
      </c>
      <c r="N50" s="29"/>
    </row>
    <row r="51" spans="1:14" x14ac:dyDescent="0.2">
      <c r="A51" s="246"/>
      <c r="B51" s="247"/>
      <c r="C51" s="120">
        <v>98</v>
      </c>
      <c r="D51" s="121" t="s">
        <v>84</v>
      </c>
      <c r="E51" s="128" t="s">
        <v>0</v>
      </c>
      <c r="F51" s="120">
        <v>2</v>
      </c>
      <c r="G51" s="271"/>
      <c r="H51" s="258"/>
      <c r="I51" s="258"/>
      <c r="J51" s="258"/>
      <c r="K51" s="258"/>
      <c r="L51" s="258"/>
      <c r="M51" s="258"/>
      <c r="N51" s="29"/>
    </row>
    <row r="52" spans="1:14" ht="14.25" customHeight="1" x14ac:dyDescent="0.2">
      <c r="A52" s="61">
        <v>35</v>
      </c>
      <c r="B52" s="137" t="s">
        <v>195</v>
      </c>
      <c r="C52" s="55">
        <v>99</v>
      </c>
      <c r="D52" s="56" t="s">
        <v>85</v>
      </c>
      <c r="E52" s="60" t="s">
        <v>96</v>
      </c>
      <c r="F52" s="55">
        <v>20</v>
      </c>
      <c r="G52" s="56" t="s">
        <v>259</v>
      </c>
      <c r="H52" s="57">
        <v>0</v>
      </c>
      <c r="I52" s="57">
        <v>0</v>
      </c>
      <c r="J52" s="57">
        <v>0</v>
      </c>
      <c r="K52" s="57">
        <v>20</v>
      </c>
      <c r="L52" s="57">
        <v>0</v>
      </c>
      <c r="M52" s="57">
        <v>0</v>
      </c>
      <c r="N52" s="29"/>
    </row>
    <row r="53" spans="1:14" ht="24" x14ac:dyDescent="0.2">
      <c r="A53" s="127">
        <v>36</v>
      </c>
      <c r="B53" s="221" t="s">
        <v>196</v>
      </c>
      <c r="C53" s="120">
        <v>100</v>
      </c>
      <c r="D53" s="121" t="s">
        <v>85</v>
      </c>
      <c r="E53" s="128" t="s">
        <v>96</v>
      </c>
      <c r="F53" s="120">
        <v>20</v>
      </c>
      <c r="G53" s="121" t="s">
        <v>259</v>
      </c>
      <c r="H53" s="122">
        <v>0</v>
      </c>
      <c r="I53" s="122">
        <v>0</v>
      </c>
      <c r="J53" s="122">
        <v>0</v>
      </c>
      <c r="K53" s="122">
        <v>20</v>
      </c>
      <c r="L53" s="122">
        <v>0</v>
      </c>
      <c r="M53" s="122">
        <v>0</v>
      </c>
      <c r="N53" s="29"/>
    </row>
    <row r="54" spans="1:14" x14ac:dyDescent="0.2">
      <c r="A54" s="245">
        <v>39</v>
      </c>
      <c r="B54" s="244" t="s">
        <v>197</v>
      </c>
      <c r="C54" s="55">
        <v>101</v>
      </c>
      <c r="D54" s="56" t="s">
        <v>37</v>
      </c>
      <c r="E54" s="60" t="s">
        <v>0</v>
      </c>
      <c r="F54" s="55">
        <v>4</v>
      </c>
      <c r="G54" s="267" t="s">
        <v>259</v>
      </c>
      <c r="H54" s="272">
        <v>0</v>
      </c>
      <c r="I54" s="272">
        <v>0</v>
      </c>
      <c r="J54" s="272">
        <v>0</v>
      </c>
      <c r="K54" s="272">
        <v>10</v>
      </c>
      <c r="L54" s="272">
        <v>0</v>
      </c>
      <c r="M54" s="272">
        <v>0</v>
      </c>
      <c r="N54" s="29"/>
    </row>
    <row r="55" spans="1:14" ht="26.25" customHeight="1" x14ac:dyDescent="0.2">
      <c r="A55" s="245"/>
      <c r="B55" s="244"/>
      <c r="C55" s="55">
        <v>102</v>
      </c>
      <c r="D55" s="56" t="s">
        <v>72</v>
      </c>
      <c r="E55" s="60" t="s">
        <v>0</v>
      </c>
      <c r="F55" s="55">
        <v>6</v>
      </c>
      <c r="G55" s="268"/>
      <c r="H55" s="273"/>
      <c r="I55" s="273"/>
      <c r="J55" s="273"/>
      <c r="K55" s="273"/>
      <c r="L55" s="273"/>
      <c r="M55" s="273"/>
      <c r="N55" s="29"/>
    </row>
    <row r="56" spans="1:14" ht="33" customHeight="1" x14ac:dyDescent="0.2">
      <c r="A56" s="127">
        <v>44</v>
      </c>
      <c r="B56" s="189" t="s">
        <v>199</v>
      </c>
      <c r="C56" s="120">
        <v>103</v>
      </c>
      <c r="D56" s="121" t="s">
        <v>86</v>
      </c>
      <c r="E56" s="128" t="s">
        <v>0</v>
      </c>
      <c r="F56" s="120">
        <v>4</v>
      </c>
      <c r="G56" s="121" t="s">
        <v>259</v>
      </c>
      <c r="H56" s="122">
        <v>0</v>
      </c>
      <c r="I56" s="122">
        <v>0</v>
      </c>
      <c r="J56" s="122">
        <v>0</v>
      </c>
      <c r="K56" s="122">
        <v>4</v>
      </c>
      <c r="L56" s="122">
        <v>0</v>
      </c>
      <c r="M56" s="122">
        <v>0</v>
      </c>
      <c r="N56" s="29"/>
    </row>
    <row r="57" spans="1:14" ht="15" customHeight="1" x14ac:dyDescent="0.2">
      <c r="A57" s="259" t="s">
        <v>156</v>
      </c>
      <c r="B57" s="260"/>
      <c r="C57" s="260"/>
      <c r="D57" s="260"/>
      <c r="E57" s="260"/>
      <c r="F57" s="260"/>
      <c r="G57" s="260"/>
      <c r="H57" s="260"/>
      <c r="I57" s="260"/>
      <c r="J57" s="260"/>
      <c r="K57" s="260"/>
      <c r="L57" s="260"/>
      <c r="M57" s="261"/>
      <c r="N57" s="93"/>
    </row>
    <row r="58" spans="1:14" ht="18.75" customHeight="1" x14ac:dyDescent="0.2">
      <c r="A58" s="245">
        <v>50</v>
      </c>
      <c r="B58" s="244" t="s">
        <v>251</v>
      </c>
      <c r="C58" s="55">
        <v>104</v>
      </c>
      <c r="D58" s="56" t="s">
        <v>37</v>
      </c>
      <c r="E58" s="60" t="s">
        <v>0</v>
      </c>
      <c r="F58" s="55">
        <v>4</v>
      </c>
      <c r="G58" s="267" t="s">
        <v>261</v>
      </c>
      <c r="H58" s="272">
        <v>0</v>
      </c>
      <c r="I58" s="272">
        <v>0</v>
      </c>
      <c r="J58" s="272">
        <v>0</v>
      </c>
      <c r="K58" s="272">
        <v>0</v>
      </c>
      <c r="L58" s="272">
        <v>8</v>
      </c>
      <c r="M58" s="272">
        <v>0</v>
      </c>
      <c r="N58" s="93"/>
    </row>
    <row r="59" spans="1:14" ht="24.75" customHeight="1" x14ac:dyDescent="0.2">
      <c r="A59" s="245"/>
      <c r="B59" s="244"/>
      <c r="C59" s="55">
        <v>105</v>
      </c>
      <c r="D59" s="56" t="s">
        <v>71</v>
      </c>
      <c r="E59" s="60" t="s">
        <v>0</v>
      </c>
      <c r="F59" s="55">
        <v>4</v>
      </c>
      <c r="G59" s="268"/>
      <c r="H59" s="273"/>
      <c r="I59" s="273"/>
      <c r="J59" s="273"/>
      <c r="K59" s="273"/>
      <c r="L59" s="273"/>
      <c r="M59" s="273"/>
      <c r="N59" s="29"/>
    </row>
    <row r="60" spans="1:14" x14ac:dyDescent="0.2">
      <c r="A60" s="246">
        <v>51</v>
      </c>
      <c r="B60" s="247" t="s">
        <v>200</v>
      </c>
      <c r="C60" s="120">
        <v>106</v>
      </c>
      <c r="D60" s="121" t="s">
        <v>37</v>
      </c>
      <c r="E60" s="128" t="s">
        <v>0</v>
      </c>
      <c r="F60" s="120">
        <v>4</v>
      </c>
      <c r="G60" s="269" t="s">
        <v>261</v>
      </c>
      <c r="H60" s="256">
        <v>0</v>
      </c>
      <c r="I60" s="256">
        <v>0</v>
      </c>
      <c r="J60" s="256">
        <v>0</v>
      </c>
      <c r="K60" s="256">
        <v>0</v>
      </c>
      <c r="L60" s="256">
        <v>30</v>
      </c>
      <c r="M60" s="256">
        <v>0</v>
      </c>
      <c r="N60" s="29"/>
    </row>
    <row r="61" spans="1:14" x14ac:dyDescent="0.2">
      <c r="A61" s="246"/>
      <c r="B61" s="247"/>
      <c r="C61" s="120">
        <v>107</v>
      </c>
      <c r="D61" s="121" t="s">
        <v>92</v>
      </c>
      <c r="E61" s="128" t="s">
        <v>0</v>
      </c>
      <c r="F61" s="120">
        <v>20</v>
      </c>
      <c r="G61" s="270"/>
      <c r="H61" s="257"/>
      <c r="I61" s="257"/>
      <c r="J61" s="257"/>
      <c r="K61" s="257"/>
      <c r="L61" s="257"/>
      <c r="M61" s="257"/>
      <c r="N61" s="29"/>
    </row>
    <row r="62" spans="1:14" x14ac:dyDescent="0.2">
      <c r="A62" s="246"/>
      <c r="B62" s="247"/>
      <c r="C62" s="120">
        <v>108</v>
      </c>
      <c r="D62" s="121" t="s">
        <v>93</v>
      </c>
      <c r="E62" s="128" t="s">
        <v>0</v>
      </c>
      <c r="F62" s="120">
        <v>6</v>
      </c>
      <c r="G62" s="271"/>
      <c r="H62" s="258"/>
      <c r="I62" s="258"/>
      <c r="J62" s="258"/>
      <c r="K62" s="258"/>
      <c r="L62" s="258"/>
      <c r="M62" s="258"/>
      <c r="N62" s="29"/>
    </row>
    <row r="63" spans="1:14" x14ac:dyDescent="0.2">
      <c r="A63" s="287" t="s">
        <v>157</v>
      </c>
      <c r="B63" s="287"/>
      <c r="C63" s="287"/>
      <c r="D63" s="287"/>
      <c r="E63" s="287"/>
      <c r="F63" s="287"/>
      <c r="G63" s="287"/>
      <c r="H63" s="287"/>
      <c r="I63" s="287"/>
      <c r="J63" s="287"/>
      <c r="K63" s="287"/>
      <c r="L63" s="287"/>
      <c r="M63" s="287"/>
      <c r="N63" s="29"/>
    </row>
    <row r="64" spans="1:14" ht="13.5" thickBot="1" x14ac:dyDescent="0.25">
      <c r="A64" s="117" t="s">
        <v>139</v>
      </c>
      <c r="B64" s="118" t="s">
        <v>158</v>
      </c>
      <c r="C64" s="117"/>
      <c r="D64" s="117"/>
      <c r="E64" s="117"/>
      <c r="F64" s="117"/>
      <c r="G64" s="117"/>
      <c r="H64" s="119"/>
      <c r="I64" s="119"/>
      <c r="J64" s="119"/>
      <c r="K64" s="119"/>
      <c r="L64" s="119"/>
      <c r="M64" s="119"/>
      <c r="N64" s="29"/>
    </row>
    <row r="65" spans="1:14" x14ac:dyDescent="0.2">
      <c r="A65" s="273">
        <v>1</v>
      </c>
      <c r="B65" s="299" t="s">
        <v>202</v>
      </c>
      <c r="C65" s="94">
        <v>1</v>
      </c>
      <c r="D65" s="95" t="s">
        <v>8</v>
      </c>
      <c r="E65" s="96" t="s">
        <v>0</v>
      </c>
      <c r="F65" s="94">
        <v>4</v>
      </c>
      <c r="G65" s="288" t="s">
        <v>262</v>
      </c>
      <c r="H65" s="290">
        <v>0</v>
      </c>
      <c r="I65" s="290">
        <v>0</v>
      </c>
      <c r="J65" s="290">
        <v>0</v>
      </c>
      <c r="K65" s="290">
        <v>0</v>
      </c>
      <c r="L65" s="290">
        <v>0</v>
      </c>
      <c r="M65" s="290">
        <v>10</v>
      </c>
      <c r="N65" s="29"/>
    </row>
    <row r="66" spans="1:14" x14ac:dyDescent="0.2">
      <c r="A66" s="243"/>
      <c r="B66" s="244"/>
      <c r="C66" s="55">
        <v>2</v>
      </c>
      <c r="D66" s="56" t="s">
        <v>9</v>
      </c>
      <c r="E66" s="57" t="s">
        <v>0</v>
      </c>
      <c r="F66" s="55">
        <v>4</v>
      </c>
      <c r="G66" s="289"/>
      <c r="H66" s="291"/>
      <c r="I66" s="291"/>
      <c r="J66" s="291"/>
      <c r="K66" s="291"/>
      <c r="L66" s="291"/>
      <c r="M66" s="291"/>
      <c r="N66" s="29"/>
    </row>
    <row r="67" spans="1:14" x14ac:dyDescent="0.2">
      <c r="A67" s="243"/>
      <c r="B67" s="244"/>
      <c r="C67" s="55">
        <v>3</v>
      </c>
      <c r="D67" s="56" t="s">
        <v>20</v>
      </c>
      <c r="E67" s="57" t="s">
        <v>0</v>
      </c>
      <c r="F67" s="55">
        <v>2</v>
      </c>
      <c r="G67" s="268"/>
      <c r="H67" s="292"/>
      <c r="I67" s="292"/>
      <c r="J67" s="292"/>
      <c r="K67" s="292"/>
      <c r="L67" s="292"/>
      <c r="M67" s="292"/>
      <c r="N67" s="29"/>
    </row>
    <row r="68" spans="1:14" x14ac:dyDescent="0.2">
      <c r="A68" s="248">
        <v>2</v>
      </c>
      <c r="B68" s="247" t="s">
        <v>204</v>
      </c>
      <c r="C68" s="120">
        <v>4</v>
      </c>
      <c r="D68" s="121" t="s">
        <v>94</v>
      </c>
      <c r="E68" s="122" t="s">
        <v>0</v>
      </c>
      <c r="F68" s="120">
        <v>2</v>
      </c>
      <c r="G68" s="269" t="s">
        <v>262</v>
      </c>
      <c r="H68" s="296">
        <v>0</v>
      </c>
      <c r="I68" s="296">
        <v>0</v>
      </c>
      <c r="J68" s="296">
        <v>0</v>
      </c>
      <c r="K68" s="296">
        <v>0</v>
      </c>
      <c r="L68" s="296">
        <v>0</v>
      </c>
      <c r="M68" s="296">
        <v>8</v>
      </c>
      <c r="N68" s="29"/>
    </row>
    <row r="69" spans="1:14" x14ac:dyDescent="0.2">
      <c r="A69" s="248"/>
      <c r="B69" s="247"/>
      <c r="C69" s="120">
        <v>5</v>
      </c>
      <c r="D69" s="121" t="s">
        <v>23</v>
      </c>
      <c r="E69" s="122" t="s">
        <v>0</v>
      </c>
      <c r="F69" s="120">
        <v>2</v>
      </c>
      <c r="G69" s="270"/>
      <c r="H69" s="297"/>
      <c r="I69" s="297"/>
      <c r="J69" s="297"/>
      <c r="K69" s="297"/>
      <c r="L69" s="297"/>
      <c r="M69" s="297"/>
      <c r="N69" s="29"/>
    </row>
    <row r="70" spans="1:14" x14ac:dyDescent="0.2">
      <c r="A70" s="248"/>
      <c r="B70" s="247"/>
      <c r="C70" s="120">
        <v>6</v>
      </c>
      <c r="D70" s="121" t="s">
        <v>25</v>
      </c>
      <c r="E70" s="122" t="s">
        <v>0</v>
      </c>
      <c r="F70" s="120">
        <v>4</v>
      </c>
      <c r="G70" s="271"/>
      <c r="H70" s="298"/>
      <c r="I70" s="298"/>
      <c r="J70" s="298"/>
      <c r="K70" s="298"/>
      <c r="L70" s="298"/>
      <c r="M70" s="298"/>
      <c r="N70" s="29"/>
    </row>
    <row r="71" spans="1:14" x14ac:dyDescent="0.2">
      <c r="A71" s="243">
        <v>3</v>
      </c>
      <c r="B71" s="244" t="s">
        <v>206</v>
      </c>
      <c r="C71" s="55">
        <v>7</v>
      </c>
      <c r="D71" s="56" t="s">
        <v>32</v>
      </c>
      <c r="E71" s="57" t="s">
        <v>0</v>
      </c>
      <c r="F71" s="55">
        <v>4</v>
      </c>
      <c r="G71" s="267" t="s">
        <v>256</v>
      </c>
      <c r="H71" s="290">
        <v>0</v>
      </c>
      <c r="I71" s="290">
        <v>0</v>
      </c>
      <c r="J71" s="290">
        <v>0</v>
      </c>
      <c r="K71" s="290">
        <v>0</v>
      </c>
      <c r="L71" s="290">
        <v>0</v>
      </c>
      <c r="M71" s="290">
        <v>14</v>
      </c>
      <c r="N71" s="29"/>
    </row>
    <row r="72" spans="1:14" ht="24" x14ac:dyDescent="0.2">
      <c r="A72" s="243"/>
      <c r="B72" s="244"/>
      <c r="C72" s="55">
        <v>8</v>
      </c>
      <c r="D72" s="56" t="s">
        <v>33</v>
      </c>
      <c r="E72" s="57" t="s">
        <v>0</v>
      </c>
      <c r="F72" s="55">
        <v>6</v>
      </c>
      <c r="G72" s="289"/>
      <c r="H72" s="291"/>
      <c r="I72" s="291"/>
      <c r="J72" s="291"/>
      <c r="K72" s="291"/>
      <c r="L72" s="291"/>
      <c r="M72" s="291"/>
      <c r="N72" s="29"/>
    </row>
    <row r="73" spans="1:14" ht="24" x14ac:dyDescent="0.2">
      <c r="A73" s="243"/>
      <c r="B73" s="244"/>
      <c r="C73" s="55">
        <v>9</v>
      </c>
      <c r="D73" s="56" t="s">
        <v>34</v>
      </c>
      <c r="E73" s="57" t="s">
        <v>0</v>
      </c>
      <c r="F73" s="55">
        <v>4</v>
      </c>
      <c r="G73" s="268"/>
      <c r="H73" s="292"/>
      <c r="I73" s="292"/>
      <c r="J73" s="292"/>
      <c r="K73" s="292"/>
      <c r="L73" s="292"/>
      <c r="M73" s="292"/>
      <c r="N73" s="29"/>
    </row>
    <row r="74" spans="1:14" x14ac:dyDescent="0.2">
      <c r="A74" s="248">
        <v>4</v>
      </c>
      <c r="B74" s="247" t="s">
        <v>208</v>
      </c>
      <c r="C74" s="120">
        <v>10</v>
      </c>
      <c r="D74" s="121" t="s">
        <v>35</v>
      </c>
      <c r="E74" s="122" t="s">
        <v>0</v>
      </c>
      <c r="F74" s="120">
        <v>2</v>
      </c>
      <c r="G74" s="269" t="s">
        <v>256</v>
      </c>
      <c r="H74" s="296">
        <v>0</v>
      </c>
      <c r="I74" s="296">
        <v>0</v>
      </c>
      <c r="J74" s="296">
        <v>0</v>
      </c>
      <c r="K74" s="296">
        <v>0</v>
      </c>
      <c r="L74" s="296">
        <v>0</v>
      </c>
      <c r="M74" s="296">
        <v>8</v>
      </c>
      <c r="N74" s="29"/>
    </row>
    <row r="75" spans="1:14" x14ac:dyDescent="0.2">
      <c r="A75" s="248"/>
      <c r="B75" s="247"/>
      <c r="C75" s="120">
        <v>11</v>
      </c>
      <c r="D75" s="121" t="s">
        <v>36</v>
      </c>
      <c r="E75" s="122" t="s">
        <v>0</v>
      </c>
      <c r="F75" s="120">
        <v>4</v>
      </c>
      <c r="G75" s="271"/>
      <c r="H75" s="298"/>
      <c r="I75" s="298"/>
      <c r="J75" s="298"/>
      <c r="K75" s="298"/>
      <c r="L75" s="298"/>
      <c r="M75" s="298"/>
      <c r="N75" s="29"/>
    </row>
    <row r="76" spans="1:14" x14ac:dyDescent="0.2">
      <c r="A76" s="243">
        <v>5</v>
      </c>
      <c r="B76" s="244" t="s">
        <v>210</v>
      </c>
      <c r="C76" s="55">
        <v>12</v>
      </c>
      <c r="D76" s="56" t="s">
        <v>37</v>
      </c>
      <c r="E76" s="57" t="s">
        <v>0</v>
      </c>
      <c r="F76" s="55">
        <v>4</v>
      </c>
      <c r="G76" s="267" t="s">
        <v>256</v>
      </c>
      <c r="H76" s="290">
        <v>0</v>
      </c>
      <c r="I76" s="290">
        <v>0</v>
      </c>
      <c r="J76" s="290">
        <v>0</v>
      </c>
      <c r="K76" s="290">
        <v>0</v>
      </c>
      <c r="L76" s="290">
        <v>0</v>
      </c>
      <c r="M76" s="290">
        <v>8</v>
      </c>
      <c r="N76" s="29"/>
    </row>
    <row r="77" spans="1:14" x14ac:dyDescent="0.2">
      <c r="A77" s="243"/>
      <c r="B77" s="244"/>
      <c r="C77" s="55">
        <v>13</v>
      </c>
      <c r="D77" s="56" t="s">
        <v>39</v>
      </c>
      <c r="E77" s="57" t="s">
        <v>0</v>
      </c>
      <c r="F77" s="55">
        <v>4</v>
      </c>
      <c r="G77" s="268"/>
      <c r="H77" s="292"/>
      <c r="I77" s="292"/>
      <c r="J77" s="292"/>
      <c r="K77" s="292"/>
      <c r="L77" s="292"/>
      <c r="M77" s="292"/>
      <c r="N77" s="29"/>
    </row>
    <row r="78" spans="1:14" x14ac:dyDescent="0.2">
      <c r="A78" s="248">
        <v>6</v>
      </c>
      <c r="B78" s="247" t="s">
        <v>212</v>
      </c>
      <c r="C78" s="120">
        <v>14</v>
      </c>
      <c r="D78" s="121" t="s">
        <v>37</v>
      </c>
      <c r="E78" s="122" t="s">
        <v>0</v>
      </c>
      <c r="F78" s="120">
        <v>4</v>
      </c>
      <c r="G78" s="269" t="s">
        <v>256</v>
      </c>
      <c r="H78" s="256">
        <v>0</v>
      </c>
      <c r="I78" s="256">
        <v>0</v>
      </c>
      <c r="J78" s="256">
        <v>0</v>
      </c>
      <c r="K78" s="256">
        <v>0</v>
      </c>
      <c r="L78" s="256">
        <v>0</v>
      </c>
      <c r="M78" s="256">
        <v>14</v>
      </c>
      <c r="N78" s="29"/>
    </row>
    <row r="79" spans="1:14" ht="24" x14ac:dyDescent="0.2">
      <c r="A79" s="248"/>
      <c r="B79" s="247"/>
      <c r="C79" s="120">
        <v>15</v>
      </c>
      <c r="D79" s="121" t="s">
        <v>38</v>
      </c>
      <c r="E79" s="122" t="s">
        <v>0</v>
      </c>
      <c r="F79" s="120">
        <v>4</v>
      </c>
      <c r="G79" s="270"/>
      <c r="H79" s="257"/>
      <c r="I79" s="257"/>
      <c r="J79" s="257"/>
      <c r="K79" s="257"/>
      <c r="L79" s="257"/>
      <c r="M79" s="257"/>
      <c r="N79" s="29"/>
    </row>
    <row r="80" spans="1:14" x14ac:dyDescent="0.2">
      <c r="A80" s="248"/>
      <c r="B80" s="247"/>
      <c r="C80" s="120">
        <v>16</v>
      </c>
      <c r="D80" s="121" t="s">
        <v>39</v>
      </c>
      <c r="E80" s="122" t="s">
        <v>0</v>
      </c>
      <c r="F80" s="120">
        <v>4</v>
      </c>
      <c r="G80" s="271"/>
      <c r="H80" s="258"/>
      <c r="I80" s="258"/>
      <c r="J80" s="258"/>
      <c r="K80" s="258"/>
      <c r="L80" s="258"/>
      <c r="M80" s="258"/>
      <c r="N80" s="29"/>
    </row>
    <row r="81" spans="1:14" x14ac:dyDescent="0.2">
      <c r="A81" s="243">
        <v>7</v>
      </c>
      <c r="B81" s="244" t="s">
        <v>214</v>
      </c>
      <c r="C81" s="55">
        <v>17</v>
      </c>
      <c r="D81" s="56" t="s">
        <v>37</v>
      </c>
      <c r="E81" s="57" t="s">
        <v>0</v>
      </c>
      <c r="F81" s="55">
        <v>0</v>
      </c>
      <c r="G81" s="267" t="s">
        <v>256</v>
      </c>
      <c r="H81" s="272">
        <v>0</v>
      </c>
      <c r="I81" s="272">
        <v>0</v>
      </c>
      <c r="J81" s="272">
        <v>0</v>
      </c>
      <c r="K81" s="272">
        <v>0</v>
      </c>
      <c r="L81" s="272">
        <v>0</v>
      </c>
      <c r="M81" s="272">
        <v>20</v>
      </c>
      <c r="N81" s="29"/>
    </row>
    <row r="82" spans="1:14" x14ac:dyDescent="0.2">
      <c r="A82" s="243"/>
      <c r="B82" s="244"/>
      <c r="C82" s="55">
        <v>18</v>
      </c>
      <c r="D82" s="56" t="s">
        <v>40</v>
      </c>
      <c r="E82" s="57" t="s">
        <v>0</v>
      </c>
      <c r="F82" s="55">
        <v>0</v>
      </c>
      <c r="G82" s="289"/>
      <c r="H82" s="302"/>
      <c r="I82" s="302"/>
      <c r="J82" s="302"/>
      <c r="K82" s="302"/>
      <c r="L82" s="302"/>
      <c r="M82" s="302"/>
      <c r="N82" s="29"/>
    </row>
    <row r="83" spans="1:14" x14ac:dyDescent="0.2">
      <c r="A83" s="243"/>
      <c r="B83" s="244"/>
      <c r="C83" s="55">
        <v>19</v>
      </c>
      <c r="D83" s="56" t="s">
        <v>41</v>
      </c>
      <c r="E83" s="57" t="s">
        <v>0</v>
      </c>
      <c r="F83" s="55">
        <v>0</v>
      </c>
      <c r="G83" s="268"/>
      <c r="H83" s="273"/>
      <c r="I83" s="273"/>
      <c r="J83" s="273"/>
      <c r="K83" s="273"/>
      <c r="L83" s="273"/>
      <c r="M83" s="273"/>
      <c r="N83" s="29"/>
    </row>
    <row r="84" spans="1:14" x14ac:dyDescent="0.2">
      <c r="A84" s="248">
        <v>11</v>
      </c>
      <c r="B84" s="247" t="s">
        <v>216</v>
      </c>
      <c r="C84" s="120">
        <v>20</v>
      </c>
      <c r="D84" s="121" t="s">
        <v>37</v>
      </c>
      <c r="E84" s="122" t="s">
        <v>0</v>
      </c>
      <c r="F84" s="120">
        <v>4</v>
      </c>
      <c r="G84" s="269" t="s">
        <v>258</v>
      </c>
      <c r="H84" s="256">
        <v>0</v>
      </c>
      <c r="I84" s="256">
        <v>0</v>
      </c>
      <c r="J84" s="256">
        <v>0</v>
      </c>
      <c r="K84" s="256">
        <v>0</v>
      </c>
      <c r="L84" s="256">
        <v>0</v>
      </c>
      <c r="M84" s="256">
        <v>4</v>
      </c>
      <c r="N84" s="29"/>
    </row>
    <row r="85" spans="1:14" x14ac:dyDescent="0.2">
      <c r="A85" s="248"/>
      <c r="B85" s="247"/>
      <c r="C85" s="120">
        <v>21</v>
      </c>
      <c r="D85" s="121" t="s">
        <v>46</v>
      </c>
      <c r="E85" s="122" t="s">
        <v>0</v>
      </c>
      <c r="F85" s="120">
        <v>4</v>
      </c>
      <c r="G85" s="270"/>
      <c r="H85" s="257"/>
      <c r="I85" s="257"/>
      <c r="J85" s="257"/>
      <c r="K85" s="257"/>
      <c r="L85" s="257"/>
      <c r="M85" s="257"/>
      <c r="N85" s="29"/>
    </row>
    <row r="86" spans="1:14" x14ac:dyDescent="0.2">
      <c r="A86" s="248"/>
      <c r="B86" s="247"/>
      <c r="C86" s="120">
        <v>22</v>
      </c>
      <c r="D86" s="121" t="s">
        <v>47</v>
      </c>
      <c r="E86" s="122" t="s">
        <v>0</v>
      </c>
      <c r="F86" s="120">
        <v>4</v>
      </c>
      <c r="G86" s="271"/>
      <c r="H86" s="258"/>
      <c r="I86" s="258"/>
      <c r="J86" s="258"/>
      <c r="K86" s="258"/>
      <c r="L86" s="258"/>
      <c r="M86" s="258"/>
      <c r="N86" s="29"/>
    </row>
    <row r="87" spans="1:14" x14ac:dyDescent="0.2">
      <c r="A87" s="249">
        <v>12</v>
      </c>
      <c r="B87" s="276" t="s">
        <v>218</v>
      </c>
      <c r="C87" s="55">
        <v>23</v>
      </c>
      <c r="D87" s="56" t="s">
        <v>37</v>
      </c>
      <c r="E87" s="57" t="s">
        <v>0</v>
      </c>
      <c r="F87" s="55">
        <v>4</v>
      </c>
      <c r="G87" s="267" t="s">
        <v>258</v>
      </c>
      <c r="H87" s="272">
        <v>0</v>
      </c>
      <c r="I87" s="272">
        <v>0</v>
      </c>
      <c r="J87" s="272">
        <v>0</v>
      </c>
      <c r="K87" s="272">
        <v>0</v>
      </c>
      <c r="L87" s="272">
        <v>0</v>
      </c>
      <c r="M87" s="272">
        <v>18</v>
      </c>
      <c r="N87" s="29"/>
    </row>
    <row r="88" spans="1:14" x14ac:dyDescent="0.2">
      <c r="A88" s="249"/>
      <c r="B88" s="276"/>
      <c r="C88" s="55">
        <v>24</v>
      </c>
      <c r="D88" s="56" t="s">
        <v>48</v>
      </c>
      <c r="E88" s="57" t="s">
        <v>0</v>
      </c>
      <c r="F88" s="55">
        <v>4</v>
      </c>
      <c r="G88" s="289"/>
      <c r="H88" s="302"/>
      <c r="I88" s="302"/>
      <c r="J88" s="302"/>
      <c r="K88" s="302"/>
      <c r="L88" s="302"/>
      <c r="M88" s="302"/>
      <c r="N88" s="29"/>
    </row>
    <row r="89" spans="1:14" x14ac:dyDescent="0.2">
      <c r="A89" s="249"/>
      <c r="B89" s="276"/>
      <c r="C89" s="55">
        <v>25</v>
      </c>
      <c r="D89" s="56" t="s">
        <v>49</v>
      </c>
      <c r="E89" s="57" t="s">
        <v>0</v>
      </c>
      <c r="F89" s="55">
        <v>4</v>
      </c>
      <c r="G89" s="268"/>
      <c r="H89" s="273"/>
      <c r="I89" s="273"/>
      <c r="J89" s="273"/>
      <c r="K89" s="273"/>
      <c r="L89" s="273"/>
      <c r="M89" s="273"/>
      <c r="N89" s="29"/>
    </row>
    <row r="90" spans="1:14" ht="24.75" x14ac:dyDescent="0.2">
      <c r="A90" s="123">
        <v>13</v>
      </c>
      <c r="B90" s="225" t="s">
        <v>220</v>
      </c>
      <c r="C90" s="120">
        <v>26</v>
      </c>
      <c r="D90" s="124" t="s">
        <v>50</v>
      </c>
      <c r="E90" s="122" t="s">
        <v>0</v>
      </c>
      <c r="F90" s="120">
        <v>4</v>
      </c>
      <c r="G90" s="215"/>
      <c r="H90" s="125">
        <v>0</v>
      </c>
      <c r="I90" s="125">
        <v>0</v>
      </c>
      <c r="J90" s="125">
        <v>0</v>
      </c>
      <c r="K90" s="125">
        <v>0</v>
      </c>
      <c r="L90" s="125">
        <v>0</v>
      </c>
      <c r="M90" s="125">
        <v>6</v>
      </c>
      <c r="N90" s="29"/>
    </row>
    <row r="91" spans="1:14" x14ac:dyDescent="0.2">
      <c r="A91" s="243">
        <v>25</v>
      </c>
      <c r="B91" s="244" t="s">
        <v>221</v>
      </c>
      <c r="C91" s="55">
        <v>27</v>
      </c>
      <c r="D91" s="59" t="s">
        <v>95</v>
      </c>
      <c r="E91" s="58" t="s">
        <v>96</v>
      </c>
      <c r="F91" s="55">
        <v>2</v>
      </c>
      <c r="G91" s="303" t="s">
        <v>262</v>
      </c>
      <c r="H91" s="291">
        <v>0</v>
      </c>
      <c r="I91" s="291">
        <v>0</v>
      </c>
      <c r="J91" s="291">
        <v>0</v>
      </c>
      <c r="K91" s="291">
        <v>0</v>
      </c>
      <c r="L91" s="291">
        <v>0</v>
      </c>
      <c r="M91" s="291">
        <v>16</v>
      </c>
      <c r="N91" s="29"/>
    </row>
    <row r="92" spans="1:14" x14ac:dyDescent="0.2">
      <c r="A92" s="243"/>
      <c r="B92" s="244"/>
      <c r="C92" s="55">
        <v>28</v>
      </c>
      <c r="D92" s="59" t="s">
        <v>22</v>
      </c>
      <c r="E92" s="58" t="s">
        <v>0</v>
      </c>
      <c r="F92" s="55">
        <v>2</v>
      </c>
      <c r="G92" s="304"/>
      <c r="H92" s="291"/>
      <c r="I92" s="291"/>
      <c r="J92" s="291"/>
      <c r="K92" s="291"/>
      <c r="L92" s="291"/>
      <c r="M92" s="291"/>
      <c r="N92" s="29"/>
    </row>
    <row r="93" spans="1:14" x14ac:dyDescent="0.2">
      <c r="A93" s="243"/>
      <c r="B93" s="244"/>
      <c r="C93" s="55">
        <v>29</v>
      </c>
      <c r="D93" s="59" t="s">
        <v>24</v>
      </c>
      <c r="E93" s="58" t="s">
        <v>0</v>
      </c>
      <c r="F93" s="55">
        <v>2</v>
      </c>
      <c r="G93" s="305"/>
      <c r="H93" s="292"/>
      <c r="I93" s="292"/>
      <c r="J93" s="292"/>
      <c r="K93" s="292"/>
      <c r="L93" s="292"/>
      <c r="M93" s="292"/>
      <c r="N93" s="29"/>
    </row>
    <row r="94" spans="1:14" x14ac:dyDescent="0.2">
      <c r="A94" s="248">
        <v>26</v>
      </c>
      <c r="B94" s="247" t="s">
        <v>223</v>
      </c>
      <c r="C94" s="120">
        <v>30</v>
      </c>
      <c r="D94" s="121" t="s">
        <v>37</v>
      </c>
      <c r="E94" s="123" t="s">
        <v>96</v>
      </c>
      <c r="F94" s="120">
        <v>4</v>
      </c>
      <c r="G94" s="269" t="s">
        <v>256</v>
      </c>
      <c r="H94" s="256">
        <v>0</v>
      </c>
      <c r="I94" s="256">
        <v>0</v>
      </c>
      <c r="J94" s="256">
        <v>0</v>
      </c>
      <c r="K94" s="256">
        <v>0</v>
      </c>
      <c r="L94" s="256">
        <v>0</v>
      </c>
      <c r="M94" s="256">
        <v>8</v>
      </c>
      <c r="N94" s="29"/>
    </row>
    <row r="95" spans="1:14" x14ac:dyDescent="0.2">
      <c r="A95" s="248"/>
      <c r="B95" s="247"/>
      <c r="C95" s="120">
        <v>31</v>
      </c>
      <c r="D95" s="121" t="s">
        <v>71</v>
      </c>
      <c r="E95" s="123" t="s">
        <v>96</v>
      </c>
      <c r="F95" s="120">
        <v>4</v>
      </c>
      <c r="G95" s="271"/>
      <c r="H95" s="258"/>
      <c r="I95" s="258"/>
      <c r="J95" s="258"/>
      <c r="K95" s="258"/>
      <c r="L95" s="258"/>
      <c r="M95" s="258"/>
      <c r="N95" s="29"/>
    </row>
    <row r="96" spans="1:14" x14ac:dyDescent="0.2">
      <c r="A96" s="243">
        <v>29</v>
      </c>
      <c r="B96" s="244" t="s">
        <v>225</v>
      </c>
      <c r="C96" s="55">
        <v>32</v>
      </c>
      <c r="D96" s="56" t="s">
        <v>75</v>
      </c>
      <c r="E96" s="58" t="s">
        <v>96</v>
      </c>
      <c r="F96" s="55">
        <v>4</v>
      </c>
      <c r="G96" s="267" t="s">
        <v>256</v>
      </c>
      <c r="H96" s="272">
        <v>0</v>
      </c>
      <c r="I96" s="272">
        <v>0</v>
      </c>
      <c r="J96" s="272">
        <v>0</v>
      </c>
      <c r="K96" s="272">
        <v>0</v>
      </c>
      <c r="L96" s="272">
        <v>0</v>
      </c>
      <c r="M96" s="272">
        <v>9</v>
      </c>
      <c r="N96" s="29"/>
    </row>
    <row r="97" spans="1:14" x14ac:dyDescent="0.2">
      <c r="A97" s="243"/>
      <c r="B97" s="244"/>
      <c r="C97" s="55">
        <v>33</v>
      </c>
      <c r="D97" s="56" t="s">
        <v>76</v>
      </c>
      <c r="E97" s="58" t="s">
        <v>96</v>
      </c>
      <c r="F97" s="55">
        <v>4</v>
      </c>
      <c r="G97" s="268"/>
      <c r="H97" s="273"/>
      <c r="I97" s="273"/>
      <c r="J97" s="273"/>
      <c r="K97" s="273"/>
      <c r="L97" s="273"/>
      <c r="M97" s="273"/>
      <c r="N97" s="29"/>
    </row>
    <row r="98" spans="1:14" x14ac:dyDescent="0.2">
      <c r="A98" s="248">
        <v>31</v>
      </c>
      <c r="B98" s="247" t="s">
        <v>227</v>
      </c>
      <c r="C98" s="120">
        <v>34</v>
      </c>
      <c r="D98" s="121" t="s">
        <v>37</v>
      </c>
      <c r="E98" s="123" t="s">
        <v>0</v>
      </c>
      <c r="F98" s="120">
        <v>4</v>
      </c>
      <c r="G98" s="269" t="s">
        <v>258</v>
      </c>
      <c r="H98" s="256">
        <v>0</v>
      </c>
      <c r="I98" s="256">
        <v>0</v>
      </c>
      <c r="J98" s="256">
        <v>0</v>
      </c>
      <c r="K98" s="256">
        <v>0</v>
      </c>
      <c r="L98" s="256">
        <v>0</v>
      </c>
      <c r="M98" s="256">
        <v>7</v>
      </c>
      <c r="N98" s="29"/>
    </row>
    <row r="99" spans="1:14" x14ac:dyDescent="0.2">
      <c r="A99" s="248"/>
      <c r="B99" s="247"/>
      <c r="C99" s="120">
        <v>35</v>
      </c>
      <c r="D99" s="121" t="s">
        <v>78</v>
      </c>
      <c r="E99" s="123" t="s">
        <v>0</v>
      </c>
      <c r="F99" s="120">
        <v>4</v>
      </c>
      <c r="G99" s="271"/>
      <c r="H99" s="258"/>
      <c r="I99" s="258"/>
      <c r="J99" s="258"/>
      <c r="K99" s="258"/>
      <c r="L99" s="258"/>
      <c r="M99" s="258"/>
      <c r="N99" s="29"/>
    </row>
    <row r="100" spans="1:14" x14ac:dyDescent="0.2">
      <c r="A100" s="245">
        <v>32</v>
      </c>
      <c r="B100" s="244" t="s">
        <v>229</v>
      </c>
      <c r="C100" s="55">
        <v>36</v>
      </c>
      <c r="D100" s="56" t="s">
        <v>81</v>
      </c>
      <c r="E100" s="58" t="s">
        <v>0</v>
      </c>
      <c r="F100" s="55">
        <v>4</v>
      </c>
      <c r="G100" s="267" t="s">
        <v>258</v>
      </c>
      <c r="H100" s="272">
        <v>0</v>
      </c>
      <c r="I100" s="272">
        <v>0</v>
      </c>
      <c r="J100" s="272">
        <v>0</v>
      </c>
      <c r="K100" s="272">
        <v>0</v>
      </c>
      <c r="L100" s="272">
        <v>0</v>
      </c>
      <c r="M100" s="272">
        <v>8</v>
      </c>
      <c r="N100" s="29"/>
    </row>
    <row r="101" spans="1:14" x14ac:dyDescent="0.2">
      <c r="A101" s="245"/>
      <c r="B101" s="244"/>
      <c r="C101" s="55">
        <v>37</v>
      </c>
      <c r="D101" s="56" t="s">
        <v>82</v>
      </c>
      <c r="E101" s="58" t="s">
        <v>0</v>
      </c>
      <c r="F101" s="55">
        <v>4</v>
      </c>
      <c r="G101" s="268"/>
      <c r="H101" s="273"/>
      <c r="I101" s="273"/>
      <c r="J101" s="273"/>
      <c r="K101" s="273"/>
      <c r="L101" s="273"/>
      <c r="M101" s="273"/>
      <c r="N101" s="29"/>
    </row>
    <row r="102" spans="1:14" x14ac:dyDescent="0.2">
      <c r="A102" s="246">
        <v>37</v>
      </c>
      <c r="B102" s="247" t="s">
        <v>231</v>
      </c>
      <c r="C102" s="120">
        <v>38</v>
      </c>
      <c r="D102" s="126" t="s">
        <v>21</v>
      </c>
      <c r="E102" s="122" t="s">
        <v>0</v>
      </c>
      <c r="F102" s="120">
        <v>2</v>
      </c>
      <c r="G102" s="269" t="s">
        <v>262</v>
      </c>
      <c r="H102" s="256">
        <v>0</v>
      </c>
      <c r="I102" s="256">
        <v>0</v>
      </c>
      <c r="J102" s="256">
        <v>0</v>
      </c>
      <c r="K102" s="256">
        <v>0</v>
      </c>
      <c r="L102" s="256">
        <v>0</v>
      </c>
      <c r="M102" s="256">
        <v>12</v>
      </c>
      <c r="N102" s="29"/>
    </row>
    <row r="103" spans="1:14" x14ac:dyDescent="0.2">
      <c r="A103" s="246"/>
      <c r="B103" s="247"/>
      <c r="C103" s="120">
        <v>39</v>
      </c>
      <c r="D103" s="126" t="s">
        <v>22</v>
      </c>
      <c r="E103" s="122" t="s">
        <v>0</v>
      </c>
      <c r="F103" s="120">
        <v>4</v>
      </c>
      <c r="G103" s="270"/>
      <c r="H103" s="257"/>
      <c r="I103" s="257"/>
      <c r="J103" s="257"/>
      <c r="K103" s="257"/>
      <c r="L103" s="257"/>
      <c r="M103" s="257"/>
      <c r="N103" s="29"/>
    </row>
    <row r="104" spans="1:14" x14ac:dyDescent="0.2">
      <c r="A104" s="246"/>
      <c r="B104" s="247"/>
      <c r="C104" s="120">
        <v>40</v>
      </c>
      <c r="D104" s="126" t="s">
        <v>24</v>
      </c>
      <c r="E104" s="122" t="s">
        <v>0</v>
      </c>
      <c r="F104" s="120">
        <v>4</v>
      </c>
      <c r="G104" s="271"/>
      <c r="H104" s="258"/>
      <c r="I104" s="258"/>
      <c r="J104" s="258"/>
      <c r="K104" s="258"/>
      <c r="L104" s="258"/>
      <c r="M104" s="258"/>
      <c r="N104" s="29"/>
    </row>
    <row r="105" spans="1:14" x14ac:dyDescent="0.2">
      <c r="A105" s="245">
        <v>38</v>
      </c>
      <c r="B105" s="244" t="s">
        <v>233</v>
      </c>
      <c r="C105" s="55">
        <v>41</v>
      </c>
      <c r="D105" s="56" t="s">
        <v>37</v>
      </c>
      <c r="E105" s="57" t="s">
        <v>0</v>
      </c>
      <c r="F105" s="55">
        <v>2</v>
      </c>
      <c r="G105" s="267" t="s">
        <v>256</v>
      </c>
      <c r="H105" s="272">
        <v>0</v>
      </c>
      <c r="I105" s="272">
        <v>0</v>
      </c>
      <c r="J105" s="272">
        <v>0</v>
      </c>
      <c r="K105" s="272">
        <v>0</v>
      </c>
      <c r="L105" s="272">
        <v>0</v>
      </c>
      <c r="M105" s="272">
        <v>7</v>
      </c>
      <c r="N105" s="29"/>
    </row>
    <row r="106" spans="1:14" x14ac:dyDescent="0.2">
      <c r="A106" s="245"/>
      <c r="B106" s="244"/>
      <c r="C106" s="55">
        <v>42</v>
      </c>
      <c r="D106" s="56" t="s">
        <v>71</v>
      </c>
      <c r="E106" s="57" t="s">
        <v>0</v>
      </c>
      <c r="F106" s="55">
        <v>4</v>
      </c>
      <c r="G106" s="268"/>
      <c r="H106" s="273"/>
      <c r="I106" s="273"/>
      <c r="J106" s="273"/>
      <c r="K106" s="273"/>
      <c r="L106" s="273"/>
      <c r="M106" s="273"/>
      <c r="N106" s="29"/>
    </row>
    <row r="107" spans="1:14" x14ac:dyDescent="0.2">
      <c r="A107" s="246">
        <v>41</v>
      </c>
      <c r="B107" s="247" t="s">
        <v>235</v>
      </c>
      <c r="C107" s="120">
        <v>43</v>
      </c>
      <c r="D107" s="121" t="s">
        <v>37</v>
      </c>
      <c r="E107" s="122" t="s">
        <v>0</v>
      </c>
      <c r="F107" s="120">
        <v>4</v>
      </c>
      <c r="G107" s="269" t="s">
        <v>257</v>
      </c>
      <c r="H107" s="256">
        <v>0</v>
      </c>
      <c r="I107" s="256">
        <v>0</v>
      </c>
      <c r="J107" s="256">
        <v>0</v>
      </c>
      <c r="K107" s="256">
        <v>0</v>
      </c>
      <c r="L107" s="256">
        <v>0</v>
      </c>
      <c r="M107" s="256">
        <v>7</v>
      </c>
      <c r="N107" s="29"/>
    </row>
    <row r="108" spans="1:14" x14ac:dyDescent="0.2">
      <c r="A108" s="246"/>
      <c r="B108" s="247"/>
      <c r="C108" s="120">
        <v>44</v>
      </c>
      <c r="D108" s="121" t="s">
        <v>71</v>
      </c>
      <c r="E108" s="122" t="s">
        <v>0</v>
      </c>
      <c r="F108" s="120">
        <v>4</v>
      </c>
      <c r="G108" s="271"/>
      <c r="H108" s="258"/>
      <c r="I108" s="258"/>
      <c r="J108" s="258"/>
      <c r="K108" s="258"/>
      <c r="L108" s="258"/>
      <c r="M108" s="258"/>
      <c r="N108" s="29"/>
    </row>
    <row r="109" spans="1:14" x14ac:dyDescent="0.2">
      <c r="A109" s="245">
        <v>42</v>
      </c>
      <c r="B109" s="244" t="s">
        <v>237</v>
      </c>
      <c r="C109" s="55">
        <v>45</v>
      </c>
      <c r="D109" s="56" t="s">
        <v>37</v>
      </c>
      <c r="E109" s="60" t="s">
        <v>0</v>
      </c>
      <c r="F109" s="55">
        <v>4</v>
      </c>
      <c r="G109" s="267" t="s">
        <v>257</v>
      </c>
      <c r="H109" s="272">
        <v>0</v>
      </c>
      <c r="I109" s="272">
        <v>0</v>
      </c>
      <c r="J109" s="272">
        <v>0</v>
      </c>
      <c r="K109" s="272">
        <v>0</v>
      </c>
      <c r="L109" s="272">
        <v>0</v>
      </c>
      <c r="M109" s="272">
        <v>7</v>
      </c>
      <c r="N109" s="29"/>
    </row>
    <row r="110" spans="1:14" x14ac:dyDescent="0.2">
      <c r="A110" s="245"/>
      <c r="B110" s="244"/>
      <c r="C110" s="55">
        <v>46</v>
      </c>
      <c r="D110" s="56" t="s">
        <v>71</v>
      </c>
      <c r="E110" s="60" t="s">
        <v>0</v>
      </c>
      <c r="F110" s="55">
        <v>4</v>
      </c>
      <c r="G110" s="268"/>
      <c r="H110" s="273"/>
      <c r="I110" s="273"/>
      <c r="J110" s="273"/>
      <c r="K110" s="273"/>
      <c r="L110" s="273"/>
      <c r="M110" s="273"/>
      <c r="N110" s="29"/>
    </row>
    <row r="111" spans="1:14" x14ac:dyDescent="0.2">
      <c r="A111" s="127">
        <v>43</v>
      </c>
      <c r="B111" s="162" t="s">
        <v>239</v>
      </c>
      <c r="C111" s="120">
        <v>47</v>
      </c>
      <c r="D111" s="121" t="s">
        <v>86</v>
      </c>
      <c r="E111" s="128" t="s">
        <v>0</v>
      </c>
      <c r="F111" s="120">
        <v>4</v>
      </c>
      <c r="G111" s="128" t="s">
        <v>256</v>
      </c>
      <c r="H111" s="122">
        <v>0</v>
      </c>
      <c r="I111" s="122">
        <v>0</v>
      </c>
      <c r="J111" s="122">
        <v>0</v>
      </c>
      <c r="K111" s="122">
        <v>0</v>
      </c>
      <c r="L111" s="122">
        <v>0</v>
      </c>
      <c r="M111" s="122">
        <v>4</v>
      </c>
      <c r="N111" s="29"/>
    </row>
    <row r="112" spans="1:14" x14ac:dyDescent="0.2">
      <c r="A112" s="245">
        <v>46</v>
      </c>
      <c r="B112" s="244" t="s">
        <v>240</v>
      </c>
      <c r="C112" s="55">
        <v>48</v>
      </c>
      <c r="D112" s="56" t="s">
        <v>37</v>
      </c>
      <c r="E112" s="60" t="s">
        <v>0</v>
      </c>
      <c r="F112" s="55">
        <v>2</v>
      </c>
      <c r="G112" s="267" t="s">
        <v>257</v>
      </c>
      <c r="H112" s="272">
        <v>0</v>
      </c>
      <c r="I112" s="272">
        <v>0</v>
      </c>
      <c r="J112" s="272">
        <v>0</v>
      </c>
      <c r="K112" s="272">
        <v>0</v>
      </c>
      <c r="L112" s="272">
        <v>0</v>
      </c>
      <c r="M112" s="272">
        <v>8</v>
      </c>
      <c r="N112" s="29"/>
    </row>
    <row r="113" spans="1:14" x14ac:dyDescent="0.2">
      <c r="A113" s="245"/>
      <c r="B113" s="244"/>
      <c r="C113" s="55">
        <v>49</v>
      </c>
      <c r="D113" s="56" t="s">
        <v>87</v>
      </c>
      <c r="E113" s="60" t="s">
        <v>0</v>
      </c>
      <c r="F113" s="55">
        <v>2</v>
      </c>
      <c r="G113" s="268"/>
      <c r="H113" s="273"/>
      <c r="I113" s="273"/>
      <c r="J113" s="273"/>
      <c r="K113" s="273"/>
      <c r="L113" s="273"/>
      <c r="M113" s="273"/>
      <c r="N113" s="29"/>
    </row>
    <row r="114" spans="1:14" x14ac:dyDescent="0.2">
      <c r="A114" s="246">
        <v>47</v>
      </c>
      <c r="B114" s="247" t="s">
        <v>242</v>
      </c>
      <c r="C114" s="120">
        <v>50</v>
      </c>
      <c r="D114" s="121" t="s">
        <v>37</v>
      </c>
      <c r="E114" s="128" t="s">
        <v>0</v>
      </c>
      <c r="F114" s="120">
        <v>2</v>
      </c>
      <c r="G114" s="269" t="s">
        <v>257</v>
      </c>
      <c r="H114" s="256">
        <v>0</v>
      </c>
      <c r="I114" s="256">
        <v>0</v>
      </c>
      <c r="J114" s="256">
        <v>0</v>
      </c>
      <c r="K114" s="256">
        <v>0</v>
      </c>
      <c r="L114" s="256">
        <v>0</v>
      </c>
      <c r="M114" s="256">
        <v>6</v>
      </c>
      <c r="N114" s="29"/>
    </row>
    <row r="115" spans="1:14" x14ac:dyDescent="0.2">
      <c r="A115" s="246"/>
      <c r="B115" s="247"/>
      <c r="C115" s="120">
        <v>51</v>
      </c>
      <c r="D115" s="121" t="s">
        <v>87</v>
      </c>
      <c r="E115" s="128" t="s">
        <v>0</v>
      </c>
      <c r="F115" s="120">
        <v>2</v>
      </c>
      <c r="G115" s="271"/>
      <c r="H115" s="258"/>
      <c r="I115" s="258"/>
      <c r="J115" s="258"/>
      <c r="K115" s="258"/>
      <c r="L115" s="258"/>
      <c r="M115" s="258"/>
      <c r="N115" s="29"/>
    </row>
    <row r="116" spans="1:14" x14ac:dyDescent="0.2">
      <c r="A116" s="245">
        <v>48</v>
      </c>
      <c r="B116" s="244" t="s">
        <v>244</v>
      </c>
      <c r="C116" s="55">
        <v>52</v>
      </c>
      <c r="D116" s="56" t="s">
        <v>37</v>
      </c>
      <c r="E116" s="60" t="s">
        <v>0</v>
      </c>
      <c r="F116" s="60">
        <v>2</v>
      </c>
      <c r="G116" s="267" t="s">
        <v>257</v>
      </c>
      <c r="H116" s="272">
        <v>0</v>
      </c>
      <c r="I116" s="272">
        <v>0</v>
      </c>
      <c r="J116" s="272">
        <v>0</v>
      </c>
      <c r="K116" s="272">
        <v>0</v>
      </c>
      <c r="L116" s="272">
        <v>0</v>
      </c>
      <c r="M116" s="272">
        <v>10</v>
      </c>
      <c r="N116" s="29"/>
    </row>
    <row r="117" spans="1:14" x14ac:dyDescent="0.2">
      <c r="A117" s="245"/>
      <c r="B117" s="244"/>
      <c r="C117" s="55">
        <v>53</v>
      </c>
      <c r="D117" s="56" t="s">
        <v>88</v>
      </c>
      <c r="E117" s="60" t="s">
        <v>0</v>
      </c>
      <c r="F117" s="60">
        <v>2</v>
      </c>
      <c r="G117" s="289"/>
      <c r="H117" s="302"/>
      <c r="I117" s="302"/>
      <c r="J117" s="302"/>
      <c r="K117" s="302"/>
      <c r="L117" s="302"/>
      <c r="M117" s="302"/>
      <c r="N117" s="29"/>
    </row>
    <row r="118" spans="1:14" x14ac:dyDescent="0.2">
      <c r="A118" s="245"/>
      <c r="B118" s="244"/>
      <c r="C118" s="55">
        <v>54</v>
      </c>
      <c r="D118" s="56" t="s">
        <v>89</v>
      </c>
      <c r="E118" s="60" t="s">
        <v>0</v>
      </c>
      <c r="F118" s="60">
        <v>2</v>
      </c>
      <c r="G118" s="268"/>
      <c r="H118" s="273"/>
      <c r="I118" s="273"/>
      <c r="J118" s="273"/>
      <c r="K118" s="273"/>
      <c r="L118" s="273"/>
      <c r="M118" s="273"/>
      <c r="N118" s="29"/>
    </row>
    <row r="119" spans="1:14" x14ac:dyDescent="0.2">
      <c r="A119" s="246">
        <v>49</v>
      </c>
      <c r="B119" s="247" t="s">
        <v>246</v>
      </c>
      <c r="C119" s="120">
        <v>55</v>
      </c>
      <c r="D119" s="121" t="s">
        <v>37</v>
      </c>
      <c r="E119" s="128" t="s">
        <v>0</v>
      </c>
      <c r="F119" s="120">
        <v>4</v>
      </c>
      <c r="G119" s="269" t="s">
        <v>257</v>
      </c>
      <c r="H119" s="256">
        <v>0</v>
      </c>
      <c r="I119" s="256">
        <v>0</v>
      </c>
      <c r="J119" s="256">
        <v>0</v>
      </c>
      <c r="K119" s="256">
        <v>0</v>
      </c>
      <c r="L119" s="256">
        <v>0</v>
      </c>
      <c r="M119" s="256">
        <v>14</v>
      </c>
      <c r="N119" s="29"/>
    </row>
    <row r="120" spans="1:14" x14ac:dyDescent="0.2">
      <c r="A120" s="246"/>
      <c r="B120" s="247"/>
      <c r="C120" s="120">
        <v>56</v>
      </c>
      <c r="D120" s="121" t="s">
        <v>90</v>
      </c>
      <c r="E120" s="128" t="s">
        <v>0</v>
      </c>
      <c r="F120" s="120">
        <v>4</v>
      </c>
      <c r="G120" s="270"/>
      <c r="H120" s="257"/>
      <c r="I120" s="257"/>
      <c r="J120" s="257"/>
      <c r="K120" s="257"/>
      <c r="L120" s="257"/>
      <c r="M120" s="257"/>
      <c r="N120" s="29"/>
    </row>
    <row r="121" spans="1:14" x14ac:dyDescent="0.2">
      <c r="A121" s="246"/>
      <c r="B121" s="247"/>
      <c r="C121" s="120">
        <v>57</v>
      </c>
      <c r="D121" s="121" t="s">
        <v>91</v>
      </c>
      <c r="E121" s="128" t="s">
        <v>0</v>
      </c>
      <c r="F121" s="120">
        <v>4</v>
      </c>
      <c r="G121" s="271"/>
      <c r="H121" s="258"/>
      <c r="I121" s="258"/>
      <c r="J121" s="258"/>
      <c r="K121" s="258"/>
      <c r="L121" s="258"/>
      <c r="M121" s="258"/>
      <c r="N121" s="29"/>
    </row>
    <row r="122" spans="1:14" x14ac:dyDescent="0.2">
      <c r="A122" s="259" t="s">
        <v>135</v>
      </c>
      <c r="B122" s="260"/>
      <c r="C122" s="260"/>
      <c r="D122" s="260"/>
      <c r="E122" s="260"/>
      <c r="F122" s="260"/>
      <c r="G122" s="260"/>
      <c r="H122" s="260"/>
      <c r="I122" s="260"/>
      <c r="J122" s="260"/>
      <c r="K122" s="260"/>
      <c r="L122" s="260"/>
      <c r="M122" s="261"/>
      <c r="N122" s="29"/>
    </row>
    <row r="123" spans="1:14" x14ac:dyDescent="0.2">
      <c r="A123" s="117" t="s">
        <v>159</v>
      </c>
      <c r="B123" s="219" t="s">
        <v>160</v>
      </c>
      <c r="C123" s="117"/>
      <c r="D123" s="117"/>
      <c r="E123" s="117"/>
      <c r="F123" s="117"/>
      <c r="G123" s="117"/>
      <c r="H123" s="119"/>
      <c r="I123" s="119"/>
      <c r="J123" s="119"/>
      <c r="K123" s="119"/>
      <c r="L123" s="119"/>
      <c r="M123" s="119"/>
    </row>
  </sheetData>
  <mergeCells count="361">
    <mergeCell ref="M50:M51"/>
    <mergeCell ref="M44:M46"/>
    <mergeCell ref="H48:H49"/>
    <mergeCell ref="I48:I49"/>
    <mergeCell ref="J48:J49"/>
    <mergeCell ref="K48:K49"/>
    <mergeCell ref="L48:L49"/>
    <mergeCell ref="M48:M49"/>
    <mergeCell ref="H44:H46"/>
    <mergeCell ref="I44:I46"/>
    <mergeCell ref="J44:J46"/>
    <mergeCell ref="K44:K46"/>
    <mergeCell ref="L44:L46"/>
    <mergeCell ref="H50:H51"/>
    <mergeCell ref="L32:L34"/>
    <mergeCell ref="I39:I40"/>
    <mergeCell ref="J39:J40"/>
    <mergeCell ref="K39:K40"/>
    <mergeCell ref="L39:L40"/>
    <mergeCell ref="K54:K55"/>
    <mergeCell ref="L54:L55"/>
    <mergeCell ref="I50:I51"/>
    <mergeCell ref="J50:J51"/>
    <mergeCell ref="K50:K51"/>
    <mergeCell ref="L50:L51"/>
    <mergeCell ref="I54:I55"/>
    <mergeCell ref="J54:J55"/>
    <mergeCell ref="M119:M121"/>
    <mergeCell ref="H7:H9"/>
    <mergeCell ref="I7:I9"/>
    <mergeCell ref="J7:J9"/>
    <mergeCell ref="K7:K9"/>
    <mergeCell ref="L7:L9"/>
    <mergeCell ref="M7:M9"/>
    <mergeCell ref="H119:H121"/>
    <mergeCell ref="I119:I121"/>
    <mergeCell ref="J119:J121"/>
    <mergeCell ref="K119:K121"/>
    <mergeCell ref="L119:L121"/>
    <mergeCell ref="I24:I25"/>
    <mergeCell ref="J24:J25"/>
    <mergeCell ref="K24:K25"/>
    <mergeCell ref="L24:L25"/>
    <mergeCell ref="M32:M34"/>
    <mergeCell ref="H35:H36"/>
    <mergeCell ref="I35:I36"/>
    <mergeCell ref="J35:J36"/>
    <mergeCell ref="K35:K36"/>
    <mergeCell ref="L35:L36"/>
    <mergeCell ref="M35:M36"/>
    <mergeCell ref="H32:H34"/>
    <mergeCell ref="M114:M115"/>
    <mergeCell ref="H116:H118"/>
    <mergeCell ref="I116:I118"/>
    <mergeCell ref="J116:J118"/>
    <mergeCell ref="K116:K118"/>
    <mergeCell ref="L116:L118"/>
    <mergeCell ref="M116:M118"/>
    <mergeCell ref="H114:H115"/>
    <mergeCell ref="I114:I115"/>
    <mergeCell ref="J114:J115"/>
    <mergeCell ref="K114:K115"/>
    <mergeCell ref="L114:L115"/>
    <mergeCell ref="M109:M110"/>
    <mergeCell ref="H112:H113"/>
    <mergeCell ref="I112:I113"/>
    <mergeCell ref="J112:J113"/>
    <mergeCell ref="K112:K113"/>
    <mergeCell ref="L112:L113"/>
    <mergeCell ref="M112:M113"/>
    <mergeCell ref="H109:H110"/>
    <mergeCell ref="I109:I110"/>
    <mergeCell ref="J109:J110"/>
    <mergeCell ref="K109:K110"/>
    <mergeCell ref="L109:L110"/>
    <mergeCell ref="M105:M106"/>
    <mergeCell ref="H107:H108"/>
    <mergeCell ref="I107:I108"/>
    <mergeCell ref="J107:J108"/>
    <mergeCell ref="K107:K108"/>
    <mergeCell ref="L107:L108"/>
    <mergeCell ref="M107:M108"/>
    <mergeCell ref="H105:H106"/>
    <mergeCell ref="I105:I106"/>
    <mergeCell ref="J105:J106"/>
    <mergeCell ref="K105:K106"/>
    <mergeCell ref="L105:L106"/>
    <mergeCell ref="M100:M101"/>
    <mergeCell ref="H102:H104"/>
    <mergeCell ref="I102:I104"/>
    <mergeCell ref="J102:J104"/>
    <mergeCell ref="K102:K104"/>
    <mergeCell ref="L102:L104"/>
    <mergeCell ref="M102:M104"/>
    <mergeCell ref="H100:H101"/>
    <mergeCell ref="I100:I101"/>
    <mergeCell ref="J100:J101"/>
    <mergeCell ref="K100:K101"/>
    <mergeCell ref="L100:L101"/>
    <mergeCell ref="M96:M97"/>
    <mergeCell ref="H98:H99"/>
    <mergeCell ref="I98:I99"/>
    <mergeCell ref="J98:J99"/>
    <mergeCell ref="K98:K99"/>
    <mergeCell ref="L98:L99"/>
    <mergeCell ref="M98:M99"/>
    <mergeCell ref="H96:H97"/>
    <mergeCell ref="I96:I97"/>
    <mergeCell ref="J96:J97"/>
    <mergeCell ref="K96:K97"/>
    <mergeCell ref="L96:L97"/>
    <mergeCell ref="I94:I95"/>
    <mergeCell ref="J94:J95"/>
    <mergeCell ref="K94:K95"/>
    <mergeCell ref="L94:L95"/>
    <mergeCell ref="M94:M95"/>
    <mergeCell ref="M84:M86"/>
    <mergeCell ref="H87:H89"/>
    <mergeCell ref="I87:I89"/>
    <mergeCell ref="J87:J89"/>
    <mergeCell ref="K87:K89"/>
    <mergeCell ref="L87:L89"/>
    <mergeCell ref="M87:M89"/>
    <mergeCell ref="H84:H86"/>
    <mergeCell ref="I84:I86"/>
    <mergeCell ref="J84:J86"/>
    <mergeCell ref="K84:K86"/>
    <mergeCell ref="L84:L86"/>
    <mergeCell ref="H94:H95"/>
    <mergeCell ref="H91:H93"/>
    <mergeCell ref="I91:I93"/>
    <mergeCell ref="J91:J93"/>
    <mergeCell ref="K91:K93"/>
    <mergeCell ref="L91:L93"/>
    <mergeCell ref="M91:M93"/>
    <mergeCell ref="M78:M80"/>
    <mergeCell ref="H81:H83"/>
    <mergeCell ref="I81:I83"/>
    <mergeCell ref="J81:J83"/>
    <mergeCell ref="K81:K83"/>
    <mergeCell ref="L81:L83"/>
    <mergeCell ref="M81:M83"/>
    <mergeCell ref="H78:H80"/>
    <mergeCell ref="I78:I80"/>
    <mergeCell ref="J78:J80"/>
    <mergeCell ref="K78:K80"/>
    <mergeCell ref="L78:L80"/>
    <mergeCell ref="L76:L77"/>
    <mergeCell ref="M76:M77"/>
    <mergeCell ref="J71:J73"/>
    <mergeCell ref="K71:K73"/>
    <mergeCell ref="L71:L73"/>
    <mergeCell ref="M71:M73"/>
    <mergeCell ref="I68:I70"/>
    <mergeCell ref="J68:J70"/>
    <mergeCell ref="K68:K70"/>
    <mergeCell ref="G114:G115"/>
    <mergeCell ref="G116:G118"/>
    <mergeCell ref="G119:G121"/>
    <mergeCell ref="G7:G9"/>
    <mergeCell ref="G10:G11"/>
    <mergeCell ref="G102:G104"/>
    <mergeCell ref="G105:G106"/>
    <mergeCell ref="G107:G108"/>
    <mergeCell ref="G109:G110"/>
    <mergeCell ref="G112:G113"/>
    <mergeCell ref="G32:G34"/>
    <mergeCell ref="G74:G75"/>
    <mergeCell ref="G76:G77"/>
    <mergeCell ref="G78:G80"/>
    <mergeCell ref="G81:G83"/>
    <mergeCell ref="G84:G86"/>
    <mergeCell ref="G87:G89"/>
    <mergeCell ref="G94:G95"/>
    <mergeCell ref="G96:G97"/>
    <mergeCell ref="G98:G99"/>
    <mergeCell ref="G100:G101"/>
    <mergeCell ref="G91:G93"/>
    <mergeCell ref="L68:L70"/>
    <mergeCell ref="A54:A55"/>
    <mergeCell ref="B54:B55"/>
    <mergeCell ref="A58:A59"/>
    <mergeCell ref="B58:B59"/>
    <mergeCell ref="A60:A62"/>
    <mergeCell ref="B60:B62"/>
    <mergeCell ref="A57:M57"/>
    <mergeCell ref="G58:G59"/>
    <mergeCell ref="G60:G62"/>
    <mergeCell ref="M60:M62"/>
    <mergeCell ref="H60:H62"/>
    <mergeCell ref="I60:I62"/>
    <mergeCell ref="J60:J62"/>
    <mergeCell ref="K60:K62"/>
    <mergeCell ref="L60:L62"/>
    <mergeCell ref="M54:M55"/>
    <mergeCell ref="H58:H59"/>
    <mergeCell ref="I58:I59"/>
    <mergeCell ref="J58:J59"/>
    <mergeCell ref="K58:K59"/>
    <mergeCell ref="L58:L59"/>
    <mergeCell ref="M58:M59"/>
    <mergeCell ref="H54:H55"/>
    <mergeCell ref="H74:H75"/>
    <mergeCell ref="I74:I75"/>
    <mergeCell ref="J74:J75"/>
    <mergeCell ref="K74:K75"/>
    <mergeCell ref="A87:A89"/>
    <mergeCell ref="B87:B89"/>
    <mergeCell ref="A74:A75"/>
    <mergeCell ref="B74:B75"/>
    <mergeCell ref="A76:A77"/>
    <mergeCell ref="B76:B77"/>
    <mergeCell ref="A78:A80"/>
    <mergeCell ref="B78:B80"/>
    <mergeCell ref="K76:K77"/>
    <mergeCell ref="A65:A67"/>
    <mergeCell ref="B65:B67"/>
    <mergeCell ref="A68:A70"/>
    <mergeCell ref="B68:B70"/>
    <mergeCell ref="A71:A73"/>
    <mergeCell ref="B71:B73"/>
    <mergeCell ref="L41:L43"/>
    <mergeCell ref="M41:M43"/>
    <mergeCell ref="H39:H40"/>
    <mergeCell ref="A44:A46"/>
    <mergeCell ref="B44:B46"/>
    <mergeCell ref="A48:A49"/>
    <mergeCell ref="B48:B49"/>
    <mergeCell ref="A50:A51"/>
    <mergeCell ref="B50:B51"/>
    <mergeCell ref="G50:G51"/>
    <mergeCell ref="I65:I67"/>
    <mergeCell ref="J65:J67"/>
    <mergeCell ref="K65:K67"/>
    <mergeCell ref="L65:L67"/>
    <mergeCell ref="M65:M67"/>
    <mergeCell ref="M68:M70"/>
    <mergeCell ref="I71:I73"/>
    <mergeCell ref="G54:G55"/>
    <mergeCell ref="A4:G4"/>
    <mergeCell ref="A5:G5"/>
    <mergeCell ref="A81:A83"/>
    <mergeCell ref="B81:B83"/>
    <mergeCell ref="A84:A86"/>
    <mergeCell ref="B84:B86"/>
    <mergeCell ref="A63:M63"/>
    <mergeCell ref="G65:G67"/>
    <mergeCell ref="G68:G70"/>
    <mergeCell ref="G71:G73"/>
    <mergeCell ref="H65:H67"/>
    <mergeCell ref="G41:G43"/>
    <mergeCell ref="G44:G46"/>
    <mergeCell ref="G48:G49"/>
    <mergeCell ref="H71:H73"/>
    <mergeCell ref="H68:H70"/>
    <mergeCell ref="L74:L75"/>
    <mergeCell ref="M74:M75"/>
    <mergeCell ref="H76:H77"/>
    <mergeCell ref="I76:I77"/>
    <mergeCell ref="J76:J77"/>
    <mergeCell ref="L30:L31"/>
    <mergeCell ref="M30:M31"/>
    <mergeCell ref="H24:H25"/>
    <mergeCell ref="A35:A36"/>
    <mergeCell ref="B35:B36"/>
    <mergeCell ref="A39:A40"/>
    <mergeCell ref="B39:B40"/>
    <mergeCell ref="A41:A43"/>
    <mergeCell ref="B41:B43"/>
    <mergeCell ref="A37:M37"/>
    <mergeCell ref="G35:G36"/>
    <mergeCell ref="G39:G40"/>
    <mergeCell ref="M39:M40"/>
    <mergeCell ref="H41:H43"/>
    <mergeCell ref="I41:I43"/>
    <mergeCell ref="J41:J43"/>
    <mergeCell ref="K41:K43"/>
    <mergeCell ref="A24:A25"/>
    <mergeCell ref="B24:B25"/>
    <mergeCell ref="A30:A31"/>
    <mergeCell ref="B30:B31"/>
    <mergeCell ref="A32:A34"/>
    <mergeCell ref="B32:B34"/>
    <mergeCell ref="A28:M28"/>
    <mergeCell ref="G21:G23"/>
    <mergeCell ref="G24:G25"/>
    <mergeCell ref="G30:G31"/>
    <mergeCell ref="H21:H23"/>
    <mergeCell ref="I21:I23"/>
    <mergeCell ref="J21:J23"/>
    <mergeCell ref="K21:K23"/>
    <mergeCell ref="L21:L23"/>
    <mergeCell ref="M21:M23"/>
    <mergeCell ref="M24:M25"/>
    <mergeCell ref="H30:H31"/>
    <mergeCell ref="I30:I31"/>
    <mergeCell ref="J30:J31"/>
    <mergeCell ref="K30:K31"/>
    <mergeCell ref="I32:I34"/>
    <mergeCell ref="J32:J34"/>
    <mergeCell ref="K32:K34"/>
    <mergeCell ref="A122:M122"/>
    <mergeCell ref="H10:H11"/>
    <mergeCell ref="I10:I11"/>
    <mergeCell ref="J10:J11"/>
    <mergeCell ref="K10:K11"/>
    <mergeCell ref="L10:L11"/>
    <mergeCell ref="M10:M11"/>
    <mergeCell ref="A14:A16"/>
    <mergeCell ref="B14:B16"/>
    <mergeCell ref="A21:A23"/>
    <mergeCell ref="B21:B23"/>
    <mergeCell ref="A17:M17"/>
    <mergeCell ref="G12:G13"/>
    <mergeCell ref="G14:G16"/>
    <mergeCell ref="H12:H13"/>
    <mergeCell ref="I12:I13"/>
    <mergeCell ref="J12:J13"/>
    <mergeCell ref="K12:K13"/>
    <mergeCell ref="L12:L13"/>
    <mergeCell ref="M12:M13"/>
    <mergeCell ref="M14:M16"/>
    <mergeCell ref="J14:J16"/>
    <mergeCell ref="K14:K16"/>
    <mergeCell ref="L14:L16"/>
    <mergeCell ref="A114:A115"/>
    <mergeCell ref="B114:B115"/>
    <mergeCell ref="A116:A118"/>
    <mergeCell ref="B116:B118"/>
    <mergeCell ref="A119:A121"/>
    <mergeCell ref="B119:B121"/>
    <mergeCell ref="A107:A108"/>
    <mergeCell ref="B107:B108"/>
    <mergeCell ref="A109:A110"/>
    <mergeCell ref="B109:B110"/>
    <mergeCell ref="A112:A113"/>
    <mergeCell ref="B112:B113"/>
    <mergeCell ref="N4:S4"/>
    <mergeCell ref="N5:S5"/>
    <mergeCell ref="A91:A93"/>
    <mergeCell ref="B91:B93"/>
    <mergeCell ref="A100:A101"/>
    <mergeCell ref="B100:B101"/>
    <mergeCell ref="A102:A104"/>
    <mergeCell ref="B102:B104"/>
    <mergeCell ref="A105:A106"/>
    <mergeCell ref="B105:B106"/>
    <mergeCell ref="A94:A95"/>
    <mergeCell ref="B94:B95"/>
    <mergeCell ref="A96:A97"/>
    <mergeCell ref="B96:B97"/>
    <mergeCell ref="A98:A99"/>
    <mergeCell ref="B98:B99"/>
    <mergeCell ref="A7:A9"/>
    <mergeCell ref="B7:B9"/>
    <mergeCell ref="A10:A11"/>
    <mergeCell ref="B10:B11"/>
    <mergeCell ref="A12:A13"/>
    <mergeCell ref="B12:B13"/>
    <mergeCell ref="H14:H16"/>
    <mergeCell ref="I14:I16"/>
  </mergeCells>
  <phoneticPr fontId="1" type="noConversion"/>
  <conditionalFormatting sqref="D80">
    <cfRule type="expression" dxfId="89" priority="448" stopIfTrue="1">
      <formula>#REF!="Done"</formula>
    </cfRule>
    <cfRule type="expression" dxfId="88" priority="449" stopIfTrue="1">
      <formula>#REF!="Ongoing"</formula>
    </cfRule>
    <cfRule type="expression" dxfId="87" priority="450" stopIfTrue="1">
      <formula>#REF!="Removed"</formula>
    </cfRule>
  </conditionalFormatting>
  <conditionalFormatting sqref="A71:B71 A35:B35 A78:B78 A76:B76 A81:B81 A68:B68 A30:B30 A74:B74 A50:B50 A52:A53 A54:B54 D30 C66:C121 A7:D7 C30:C36 C39:C56 A58:D58 A56:A57 D66:D76 D78:D79 A10:D10 C8:D9 A12:D12 C11:D11 A14:D14 C13:D13 C15:D16 D33:D36 A60:D60 C59:D59 C61:D62 A87:B87 A91:B91 A100:B100 A105:B105 A109:B109 A114:B114 A116:B116 A119:B119 D81:D121 D42:D56 G47:G48 G26:G27 G24 G119 G116 G114 G111:G112 G109 G107 G105 G102 G100 G98 G96 G90 G87 G84 G60 G56 G52:G54 G14 G12 G10 G76 G74 G68 G58 G39 G7 G50 G94 G44 G81 G71 G78 G35 G19:G21 A84:B84 A94:B94 A96:B96 A98:B98 A102:B102 A107:B107 A112:B112 C19:F27 B21 A24:B24 A26:A29 A48:B48 E30:E31 E35:E36 E41:E56 E58:F62 F33:F36 E7:F16 D39:F40 F30:G30 F42:F56 A65:D65 G65 A6:G6 E65:F121 A90 A111">
    <cfRule type="expression" dxfId="86" priority="451" stopIfTrue="1">
      <formula>#REF!="Done"</formula>
    </cfRule>
    <cfRule type="expression" dxfId="85" priority="452" stopIfTrue="1">
      <formula>#REF!="Ongoing"</formula>
    </cfRule>
    <cfRule type="expression" dxfId="84" priority="453" stopIfTrue="1">
      <formula>#REF!="Removed"</formula>
    </cfRule>
  </conditionalFormatting>
  <conditionalFormatting sqref="D77">
    <cfRule type="expression" dxfId="83" priority="733" stopIfTrue="1">
      <formula>#REF!="Done"</formula>
    </cfRule>
    <cfRule type="expression" dxfId="82" priority="734" stopIfTrue="1">
      <formula>#REF!="Ongoing"</formula>
    </cfRule>
    <cfRule type="expression" dxfId="81" priority="735" stopIfTrue="1">
      <formula>#REF!="Removed"</formula>
    </cfRule>
  </conditionalFormatting>
  <conditionalFormatting sqref="H78:M78 H81:M81 H84:M84 H87:M87">
    <cfRule type="expression" dxfId="80" priority="85" stopIfTrue="1">
      <formula>#REF!="Done"</formula>
    </cfRule>
    <cfRule type="expression" dxfId="79" priority="86" stopIfTrue="1">
      <formula>#REF!="Ongoing"</formula>
    </cfRule>
    <cfRule type="expression" dxfId="78" priority="87" stopIfTrue="1">
      <formula>#REF!="Removed"</formula>
    </cfRule>
  </conditionalFormatting>
  <conditionalFormatting sqref="H90:M90">
    <cfRule type="expression" dxfId="77" priority="82" stopIfTrue="1">
      <formula>#REF!="Done"</formula>
    </cfRule>
    <cfRule type="expression" dxfId="76" priority="83" stopIfTrue="1">
      <formula>#REF!="Ongoing"</formula>
    </cfRule>
    <cfRule type="expression" dxfId="75" priority="84" stopIfTrue="1">
      <formula>#REF!="Removed"</formula>
    </cfRule>
  </conditionalFormatting>
  <conditionalFormatting sqref="H94:M94 H96:M96">
    <cfRule type="expression" dxfId="74" priority="79" stopIfTrue="1">
      <formula>#REF!="Done"</formula>
    </cfRule>
    <cfRule type="expression" dxfId="73" priority="80" stopIfTrue="1">
      <formula>#REF!="Ongoing"</formula>
    </cfRule>
    <cfRule type="expression" dxfId="72" priority="81" stopIfTrue="1">
      <formula>#REF!="Removed"</formula>
    </cfRule>
  </conditionalFormatting>
  <conditionalFormatting sqref="H98:M98 H100:M100">
    <cfRule type="expression" dxfId="71" priority="76" stopIfTrue="1">
      <formula>#REF!="Done"</formula>
    </cfRule>
    <cfRule type="expression" dxfId="70" priority="77" stopIfTrue="1">
      <formula>#REF!="Ongoing"</formula>
    </cfRule>
    <cfRule type="expression" dxfId="69" priority="78" stopIfTrue="1">
      <formula>#REF!="Removed"</formula>
    </cfRule>
  </conditionalFormatting>
  <conditionalFormatting sqref="H102:M102">
    <cfRule type="expression" dxfId="68" priority="73" stopIfTrue="1">
      <formula>#REF!="Done"</formula>
    </cfRule>
    <cfRule type="expression" dxfId="67" priority="74" stopIfTrue="1">
      <formula>#REF!="Ongoing"</formula>
    </cfRule>
    <cfRule type="expression" dxfId="66" priority="75" stopIfTrue="1">
      <formula>#REF!="Removed"</formula>
    </cfRule>
  </conditionalFormatting>
  <conditionalFormatting sqref="H105:M105 H107:M107 H109:M109">
    <cfRule type="expression" dxfId="65" priority="70" stopIfTrue="1">
      <formula>#REF!="Done"</formula>
    </cfRule>
    <cfRule type="expression" dxfId="64" priority="71" stopIfTrue="1">
      <formula>#REF!="Ongoing"</formula>
    </cfRule>
    <cfRule type="expression" dxfId="63" priority="72" stopIfTrue="1">
      <formula>#REF!="Removed"</formula>
    </cfRule>
  </conditionalFormatting>
  <conditionalFormatting sqref="H112:M112 H114:M114">
    <cfRule type="expression" dxfId="62" priority="67" stopIfTrue="1">
      <formula>#REF!="Done"</formula>
    </cfRule>
    <cfRule type="expression" dxfId="61" priority="68" stopIfTrue="1">
      <formula>#REF!="Ongoing"</formula>
    </cfRule>
    <cfRule type="expression" dxfId="60" priority="69" stopIfTrue="1">
      <formula>#REF!="Removed"</formula>
    </cfRule>
  </conditionalFormatting>
  <conditionalFormatting sqref="H116:M116 H119:M119">
    <cfRule type="expression" dxfId="59" priority="64" stopIfTrue="1">
      <formula>#REF!="Done"</formula>
    </cfRule>
    <cfRule type="expression" dxfId="58" priority="65" stopIfTrue="1">
      <formula>#REF!="Ongoing"</formula>
    </cfRule>
    <cfRule type="expression" dxfId="57" priority="66" stopIfTrue="1">
      <formula>#REF!="Removed"</formula>
    </cfRule>
  </conditionalFormatting>
  <conditionalFormatting sqref="H7:M7">
    <cfRule type="expression" dxfId="56" priority="61" stopIfTrue="1">
      <formula>#REF!="Done"</formula>
    </cfRule>
    <cfRule type="expression" dxfId="55" priority="62" stopIfTrue="1">
      <formula>#REF!="Ongoing"</formula>
    </cfRule>
    <cfRule type="expression" dxfId="54" priority="63" stopIfTrue="1">
      <formula>#REF!="Removed"</formula>
    </cfRule>
  </conditionalFormatting>
  <conditionalFormatting sqref="H10:M10">
    <cfRule type="expression" dxfId="53" priority="58" stopIfTrue="1">
      <formula>#REF!="Done"</formula>
    </cfRule>
    <cfRule type="expression" dxfId="52" priority="59" stopIfTrue="1">
      <formula>#REF!="Ongoing"</formula>
    </cfRule>
    <cfRule type="expression" dxfId="51" priority="60" stopIfTrue="1">
      <formula>#REF!="Removed"</formula>
    </cfRule>
  </conditionalFormatting>
  <conditionalFormatting sqref="H12:M12">
    <cfRule type="expression" dxfId="50" priority="55" stopIfTrue="1">
      <formula>#REF!="Done"</formula>
    </cfRule>
    <cfRule type="expression" dxfId="49" priority="56" stopIfTrue="1">
      <formula>#REF!="Ongoing"</formula>
    </cfRule>
    <cfRule type="expression" dxfId="48" priority="57" stopIfTrue="1">
      <formula>#REF!="Removed"</formula>
    </cfRule>
  </conditionalFormatting>
  <conditionalFormatting sqref="H14:M14">
    <cfRule type="expression" dxfId="47" priority="52" stopIfTrue="1">
      <formula>#REF!="Done"</formula>
    </cfRule>
    <cfRule type="expression" dxfId="46" priority="53" stopIfTrue="1">
      <formula>#REF!="Ongoing"</formula>
    </cfRule>
    <cfRule type="expression" dxfId="45" priority="54" stopIfTrue="1">
      <formula>#REF!="Removed"</formula>
    </cfRule>
  </conditionalFormatting>
  <conditionalFormatting sqref="H21:M21">
    <cfRule type="expression" dxfId="44" priority="49" stopIfTrue="1">
      <formula>#REF!="Done"</formula>
    </cfRule>
    <cfRule type="expression" dxfId="43" priority="50" stopIfTrue="1">
      <formula>#REF!="Ongoing"</formula>
    </cfRule>
    <cfRule type="expression" dxfId="42" priority="51" stopIfTrue="1">
      <formula>#REF!="Removed"</formula>
    </cfRule>
  </conditionalFormatting>
  <conditionalFormatting sqref="H24:M24">
    <cfRule type="expression" dxfId="41" priority="46" stopIfTrue="1">
      <formula>#REF!="Done"</formula>
    </cfRule>
    <cfRule type="expression" dxfId="40" priority="47" stopIfTrue="1">
      <formula>#REF!="Ongoing"</formula>
    </cfRule>
    <cfRule type="expression" dxfId="39" priority="48" stopIfTrue="1">
      <formula>#REF!="Removed"</formula>
    </cfRule>
  </conditionalFormatting>
  <conditionalFormatting sqref="H30:M30">
    <cfRule type="expression" dxfId="38" priority="43" stopIfTrue="1">
      <formula>#REF!="Done"</formula>
    </cfRule>
    <cfRule type="expression" dxfId="37" priority="44" stopIfTrue="1">
      <formula>#REF!="Ongoing"</formula>
    </cfRule>
    <cfRule type="expression" dxfId="36" priority="45" stopIfTrue="1">
      <formula>#REF!="Removed"</formula>
    </cfRule>
  </conditionalFormatting>
  <conditionalFormatting sqref="H35:M35">
    <cfRule type="expression" dxfId="35" priority="40" stopIfTrue="1">
      <formula>#REF!="Done"</formula>
    </cfRule>
    <cfRule type="expression" dxfId="34" priority="41" stopIfTrue="1">
      <formula>#REF!="Ongoing"</formula>
    </cfRule>
    <cfRule type="expression" dxfId="33" priority="42" stopIfTrue="1">
      <formula>#REF!="Removed"</formula>
    </cfRule>
  </conditionalFormatting>
  <conditionalFormatting sqref="H39:M39">
    <cfRule type="expression" dxfId="32" priority="37" stopIfTrue="1">
      <formula>#REF!="Done"</formula>
    </cfRule>
    <cfRule type="expression" dxfId="31" priority="38" stopIfTrue="1">
      <formula>#REF!="Ongoing"</formula>
    </cfRule>
    <cfRule type="expression" dxfId="30" priority="39" stopIfTrue="1">
      <formula>#REF!="Removed"</formula>
    </cfRule>
  </conditionalFormatting>
  <conditionalFormatting sqref="H44:M44">
    <cfRule type="expression" dxfId="29" priority="34" stopIfTrue="1">
      <formula>#REF!="Done"</formula>
    </cfRule>
    <cfRule type="expression" dxfId="28" priority="35" stopIfTrue="1">
      <formula>#REF!="Ongoing"</formula>
    </cfRule>
    <cfRule type="expression" dxfId="27" priority="36" stopIfTrue="1">
      <formula>#REF!="Removed"</formula>
    </cfRule>
  </conditionalFormatting>
  <conditionalFormatting sqref="H48:M48">
    <cfRule type="expression" dxfId="26" priority="31" stopIfTrue="1">
      <formula>#REF!="Done"</formula>
    </cfRule>
    <cfRule type="expression" dxfId="25" priority="32" stopIfTrue="1">
      <formula>#REF!="Ongoing"</formula>
    </cfRule>
    <cfRule type="expression" dxfId="24" priority="33" stopIfTrue="1">
      <formula>#REF!="Removed"</formula>
    </cfRule>
  </conditionalFormatting>
  <conditionalFormatting sqref="H50:M50">
    <cfRule type="expression" dxfId="23" priority="28" stopIfTrue="1">
      <formula>#REF!="Done"</formula>
    </cfRule>
    <cfRule type="expression" dxfId="22" priority="29" stopIfTrue="1">
      <formula>#REF!="Ongoing"</formula>
    </cfRule>
    <cfRule type="expression" dxfId="21" priority="30" stopIfTrue="1">
      <formula>#REF!="Removed"</formula>
    </cfRule>
  </conditionalFormatting>
  <conditionalFormatting sqref="H54:M54">
    <cfRule type="expression" dxfId="20" priority="25" stopIfTrue="1">
      <formula>#REF!="Done"</formula>
    </cfRule>
    <cfRule type="expression" dxfId="19" priority="26" stopIfTrue="1">
      <formula>#REF!="Ongoing"</formula>
    </cfRule>
    <cfRule type="expression" dxfId="18" priority="27" stopIfTrue="1">
      <formula>#REF!="Removed"</formula>
    </cfRule>
  </conditionalFormatting>
  <conditionalFormatting sqref="H58:M58">
    <cfRule type="expression" dxfId="17" priority="22" stopIfTrue="1">
      <formula>#REF!="Done"</formula>
    </cfRule>
    <cfRule type="expression" dxfId="16" priority="23" stopIfTrue="1">
      <formula>#REF!="Ongoing"</formula>
    </cfRule>
    <cfRule type="expression" dxfId="15" priority="24" stopIfTrue="1">
      <formula>#REF!="Removed"</formula>
    </cfRule>
  </conditionalFormatting>
  <conditionalFormatting sqref="H60:M60">
    <cfRule type="expression" dxfId="14" priority="19" stopIfTrue="1">
      <formula>#REF!="Done"</formula>
    </cfRule>
    <cfRule type="expression" dxfId="13" priority="20" stopIfTrue="1">
      <formula>#REF!="Ongoing"</formula>
    </cfRule>
    <cfRule type="expression" dxfId="12" priority="21" stopIfTrue="1">
      <formula>#REF!="Removed"</formula>
    </cfRule>
  </conditionalFormatting>
  <conditionalFormatting sqref="B52">
    <cfRule type="expression" dxfId="11" priority="16" stopIfTrue="1">
      <formula>$F52="Done"</formula>
    </cfRule>
    <cfRule type="expression" dxfId="10" priority="17" stopIfTrue="1">
      <formula>$F52="Ongoing"</formula>
    </cfRule>
    <cfRule type="expression" dxfId="9" priority="18" stopIfTrue="1">
      <formula>$F52="Removed"</formula>
    </cfRule>
  </conditionalFormatting>
  <conditionalFormatting sqref="B56">
    <cfRule type="expression" dxfId="8" priority="13" stopIfTrue="1">
      <formula>$F56="Done"</formula>
    </cfRule>
    <cfRule type="expression" dxfId="7" priority="14" stopIfTrue="1">
      <formula>$F56="Ongoing"</formula>
    </cfRule>
    <cfRule type="expression" dxfId="6" priority="15" stopIfTrue="1">
      <formula>$F56="Removed"</formula>
    </cfRule>
  </conditionalFormatting>
  <conditionalFormatting sqref="B90">
    <cfRule type="expression" dxfId="5" priority="10" stopIfTrue="1">
      <formula>$F90="Done"</formula>
    </cfRule>
    <cfRule type="expression" dxfId="4" priority="11" stopIfTrue="1">
      <formula>$F90="Ongoing"</formula>
    </cfRule>
    <cfRule type="expression" dxfId="3" priority="12" stopIfTrue="1">
      <formula>$F90="Removed"</formula>
    </cfRule>
  </conditionalFormatting>
  <conditionalFormatting sqref="B111">
    <cfRule type="expression" dxfId="2" priority="7" stopIfTrue="1">
      <formula>$F111="Done"</formula>
    </cfRule>
    <cfRule type="expression" dxfId="1" priority="8" stopIfTrue="1">
      <formula>$F111="Ongoing"</formula>
    </cfRule>
    <cfRule type="expression" dxfId="0" priority="9" stopIfTrue="1">
      <formula>$F111="Removed"</formula>
    </cfRule>
  </conditionalFormatting>
  <dataValidations count="1">
    <dataValidation type="list" allowBlank="1" showInputMessage="1" sqref="E66:E121 E19:E27 E30:E36 E39:E56 E58:E62 E6:E16">
      <formula1>"Planned,Ongoing,Done,Removed"</formula1>
    </dataValidation>
  </dataValidation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4</vt:i4>
      </vt:variant>
      <vt:variant>
        <vt:lpstr>命名范围</vt:lpstr>
      </vt:variant>
      <vt:variant>
        <vt:i4>5</vt:i4>
      </vt:variant>
    </vt:vector>
  </HeadingPairs>
  <TitlesOfParts>
    <vt:vector size="9" baseType="lpstr">
      <vt:lpstr>Release Plan</vt:lpstr>
      <vt:lpstr>Product Backlog</vt:lpstr>
      <vt:lpstr>Sheet5</vt:lpstr>
      <vt:lpstr>Sprints</vt:lpstr>
      <vt:lpstr>'Product Backlog'!Print_Area</vt:lpstr>
      <vt:lpstr>ProductBacklog</vt:lpstr>
      <vt:lpstr>Sprint</vt:lpstr>
      <vt:lpstr>Status</vt:lpstr>
      <vt:lpstr>StoryName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无可企及</dc:creator>
  <cp:lastModifiedBy>ElaineJDY</cp:lastModifiedBy>
  <dcterms:created xsi:type="dcterms:W3CDTF">2015-04-06T16:16:44Z</dcterms:created>
  <dcterms:modified xsi:type="dcterms:W3CDTF">2015-05-21T06:29:32Z</dcterms:modified>
</cp:coreProperties>
</file>