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PC-20150209NFHA\Desktop\"/>
    </mc:Choice>
  </mc:AlternateContent>
  <bookViews>
    <workbookView xWindow="0" yWindow="0" windowWidth="20490" windowHeight="7905" activeTab="3"/>
  </bookViews>
  <sheets>
    <sheet name="Release Plan" sheetId="2" r:id="rId1"/>
    <sheet name="Product Backlog" sheetId="1" r:id="rId2"/>
    <sheet name="Sheet5" sheetId="5" state="hidden" r:id="rId3"/>
    <sheet name="Sprints" sheetId="6" r:id="rId4"/>
  </sheets>
  <externalReferences>
    <externalReference r:id="rId5"/>
    <externalReference r:id="rId6"/>
  </externalReferences>
  <definedNames>
    <definedName name="AverageSpeedLastEight">OFFSET('[1]PB Burndown'!$P$27,1,0,'[1]PB Burndown'!$G$3,1)</definedName>
    <definedName name="AverageSpeedRealized">OFFSET('[1]PB Burndown'!$O$27,1,0,'[1]PB Burndown'!$G$3,1)</definedName>
    <definedName name="AverageSpeedWorstThree">OFFSET('[1]PB Burndown'!$Q$27,1,0,'[1]PB Burndown'!$G$3,1)</definedName>
    <definedName name="ColBottomCurrentScope">OFFSET('[1]PB Burndown'!$I$27,1,0,'[1]PB Burndown'!$G$3,1)</definedName>
    <definedName name="ColTopRemainingWork">OFFSET('[1]PB Burndown'!$F$27,1,0,'[1]PB Burndown'!$G$3,1)</definedName>
    <definedName name="DoneDays">#REF!</definedName>
    <definedName name="ImplementationDays">#REF!</definedName>
    <definedName name="LastEight">IF('[1]PB Burndown'!$G$4&gt;8,OFFSET('[1]PB Burndown'!$D$27,'[1]PB Burndown'!$G$4-7,0,8,1),OFFSET('[1]PB Burndown'!$D$27,1,0,'[1]PB Burndown'!$G$4-1,1))</definedName>
    <definedName name="LastPlanned">IF(OFFSET('[1]PB Burndown'!$B$27,1,0,1,1)="",1,OFFSET('[1]PB Burndown'!$B$27,'[1]PB Burndown'!$G$3,0,1,1))</definedName>
    <definedName name="LastRealized">IF(OFFSET('[1]PB Burndown'!$D$27,1,0,1,1)="",1,OFFSET('[1]PB Burndown'!$D$27,'[1]PB Burndown'!$G$3,0,1,1))</definedName>
    <definedName name="PBCurrentBottom">OFFSET('[1]PB Burndown'!$N$27,1,0,'[1]PB Burndown'!$G$9,1)</definedName>
    <definedName name="PBTrend">OFFSET('[1]PB Burndown'!$M$27,1,0,'[1]PB Burndown'!$G$9,1)</definedName>
    <definedName name="PlannedSpeed">OFFSET('[1]PB Burndown'!$C$27,1,0,'[1]PB Burndown'!$G$3,1)</definedName>
    <definedName name="_xlnm.Print_Area" localSheetId="1">'Product Backlog'!$A:$E</definedName>
    <definedName name="ProductBacklog">'Product Backlog'!$A$3:$E$78</definedName>
    <definedName name="RealizedSpeed">OFFSET('[1]PB Burndown'!$D$27,1,0,'[1]PB Burndown'!$G$3,1)</definedName>
    <definedName name="Sprint">'Product Backlog'!$D$4:$D$78</definedName>
    <definedName name="SprintCount">'[1]PB Burndown'!$G$3</definedName>
    <definedName name="SprintsInTrend">'[1]PB Burndown'!$G$6</definedName>
    <definedName name="Status">'Product Backlog'!$F$4:$F$78</definedName>
    <definedName name="StoryName">'Product Backlog'!$C$4:$C$78</definedName>
    <definedName name="TaskRows">#REF!</definedName>
    <definedName name="TotalEffort">#REF!</definedName>
    <definedName name="TrendDays">'[1]Sprint Sheet Template'!$D$13</definedName>
    <definedName name="TrendOffset">'[1]PB Burndown'!$G$5</definedName>
    <definedName name="TrendSprintCount">'[1]PB Burndown'!$G$4</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5" l="1"/>
  <c r="I23" i="5"/>
  <c r="J4" i="6"/>
  <c r="K4" i="6"/>
  <c r="L4" i="6"/>
  <c r="M4" i="6"/>
  <c r="E25" i="5"/>
  <c r="F25" i="5"/>
  <c r="I25" i="5"/>
  <c r="E4" i="2"/>
  <c r="E5" i="2"/>
  <c r="E6" i="2"/>
  <c r="E7" i="2"/>
  <c r="E8" i="2"/>
  <c r="E9" i="2"/>
  <c r="B5" i="2"/>
  <c r="F6" i="5"/>
  <c r="G6" i="5"/>
  <c r="H6" i="5"/>
  <c r="I6" i="5"/>
  <c r="F7" i="5"/>
  <c r="G7" i="5"/>
  <c r="H7" i="5"/>
  <c r="I7" i="5"/>
  <c r="F8" i="5"/>
  <c r="G8" i="5"/>
  <c r="H8" i="5"/>
  <c r="I8" i="5"/>
  <c r="F9" i="5"/>
  <c r="G9" i="5"/>
  <c r="H9" i="5"/>
  <c r="I9" i="5"/>
  <c r="G11" i="5"/>
  <c r="H11" i="5"/>
  <c r="I11" i="5"/>
  <c r="G12" i="5"/>
  <c r="H12" i="5"/>
  <c r="I12" i="5"/>
  <c r="G13" i="5"/>
  <c r="H13" i="5"/>
  <c r="I13" i="5"/>
  <c r="G14" i="5"/>
  <c r="H14" i="5"/>
  <c r="I14" i="5"/>
  <c r="G15" i="5"/>
  <c r="H15" i="5"/>
  <c r="I15" i="5"/>
  <c r="H17" i="5"/>
  <c r="I17" i="5"/>
  <c r="H18" i="5"/>
  <c r="I18" i="5"/>
  <c r="H19" i="5"/>
  <c r="I19" i="5"/>
  <c r="E21" i="5"/>
  <c r="F21" i="5"/>
  <c r="I21" i="5"/>
  <c r="E22" i="5"/>
  <c r="F22" i="5"/>
  <c r="I22" i="5"/>
  <c r="I36" i="5"/>
  <c r="H36" i="5"/>
  <c r="G36" i="5"/>
  <c r="F36" i="5"/>
  <c r="E36" i="5"/>
  <c r="D36" i="5"/>
  <c r="I5" i="5"/>
  <c r="H5" i="5"/>
  <c r="G5" i="5"/>
  <c r="F5" i="5"/>
  <c r="E5" i="5"/>
  <c r="D5" i="5"/>
  <c r="E4" i="5"/>
  <c r="F4" i="5"/>
  <c r="G4" i="5"/>
  <c r="H4" i="5"/>
  <c r="I4" i="5"/>
  <c r="F6" i="2"/>
  <c r="F7" i="2"/>
  <c r="F8" i="2"/>
  <c r="F9" i="2"/>
  <c r="F11" i="2"/>
  <c r="B6" i="2"/>
  <c r="B7" i="2"/>
  <c r="B8" i="2"/>
  <c r="B9" i="2"/>
  <c r="B11" i="2"/>
  <c r="A11" i="2"/>
  <c r="E11" i="2"/>
  <c r="D11" i="2"/>
  <c r="D9" i="2"/>
  <c r="D8" i="2"/>
  <c r="D7" i="2"/>
  <c r="D6" i="2"/>
  <c r="D5" i="2"/>
  <c r="D4" i="2"/>
</calcChain>
</file>

<file path=xl/comments1.xml><?xml version="1.0" encoding="utf-8"?>
<comments xmlns="http://schemas.openxmlformats.org/spreadsheetml/2006/main">
  <authors>
    <author>Marchenko Artem</author>
  </authors>
  <commentList>
    <comment ref="E5" authorId="0" shapeId="0">
      <text>
        <r>
          <rPr>
            <sz val="10"/>
            <color indexed="81"/>
            <rFont val="Tahoma"/>
            <family val="2"/>
            <charset val="204"/>
          </rPr>
          <t>Effort as in the beginning of sprint 2</t>
        </r>
      </text>
    </comment>
    <comment ref="D10" authorId="0" shapeId="0">
      <text>
        <r>
          <rPr>
            <sz val="10"/>
            <color indexed="81"/>
            <rFont val="Tahoma"/>
            <family val="2"/>
            <charset val="204"/>
          </rPr>
          <t>It is important to see how much effort was done during each sprint (team velocity). However, it would complicate the simplest formulae used here. So, for the simplest backlog it might be easier to calculate velocity manually.</t>
        </r>
      </text>
    </comment>
    <comment ref="D12" authorId="0" shapeId="0">
      <text>
        <r>
          <rPr>
            <sz val="10"/>
            <color indexed="81"/>
            <rFont val="Tahoma"/>
            <family val="2"/>
            <charset val="204"/>
          </rPr>
          <t>This product backlog item was added to the product backlog after the first sprint. Therefore no estimation during sprint 1</t>
        </r>
      </text>
    </comment>
    <comment ref="B17" authorId="0" shapeId="0">
      <text>
        <r>
          <rPr>
            <sz val="10"/>
            <color indexed="81"/>
            <rFont val="Tahoma"/>
            <family val="2"/>
            <charset val="204"/>
          </rPr>
          <t>In a real product backlog, items are more likely to be in the form of user stories. E.g. this item could be stated as "As a user I want to see the real weather data so that I could know what to wear before leaving home"</t>
        </r>
      </text>
    </comment>
    <comment ref="D17" authorId="0" shapeId="0">
      <text>
        <r>
          <rPr>
            <sz val="10"/>
            <color indexed="81"/>
            <rFont val="Tahoma"/>
            <family val="2"/>
            <charset val="204"/>
          </rPr>
          <t>Team was so uncertain about this item during sprint one, that the estimated size was a complete question mark. Some experiments were carried out during sprint one in order to get a handle on the size</t>
        </r>
      </text>
    </comment>
    <comment ref="E18" authorId="0" shapeId="0">
      <text>
        <r>
          <rPr>
            <sz val="10"/>
            <color indexed="81"/>
            <rFont val="Tahoma"/>
            <family val="2"/>
          </rPr>
          <t>Note formulae. It is convenient to have values copied automatically until there is a reason to change the estimation</t>
        </r>
      </text>
    </comment>
  </commentList>
</comments>
</file>

<file path=xl/sharedStrings.xml><?xml version="1.0" encoding="utf-8"?>
<sst xmlns="http://schemas.openxmlformats.org/spreadsheetml/2006/main" count="490" uniqueCount="226">
  <si>
    <t>Planned</t>
  </si>
  <si>
    <t>Sprint</t>
  </si>
  <si>
    <t>Size</t>
  </si>
  <si>
    <t>Status</t>
  </si>
  <si>
    <t xml:space="preserve"> </t>
  </si>
  <si>
    <t>Product Backlog</t>
  </si>
  <si>
    <t>特性</t>
    <phoneticPr fontId="1" type="noConversion"/>
  </si>
  <si>
    <t>用户故事</t>
    <phoneticPr fontId="1" type="noConversion"/>
  </si>
  <si>
    <t>任务</t>
    <phoneticPr fontId="1" type="noConversion"/>
  </si>
  <si>
    <t>用户注册</t>
    <phoneticPr fontId="1" type="noConversion"/>
  </si>
  <si>
    <t>注册界面设计</t>
    <phoneticPr fontId="1" type="noConversion"/>
  </si>
  <si>
    <t>连接数据库获取数据</t>
    <phoneticPr fontId="1" type="noConversion"/>
  </si>
  <si>
    <t>信息维护</t>
    <phoneticPr fontId="1" type="noConversion"/>
  </si>
  <si>
    <t>状态</t>
    <phoneticPr fontId="1" type="noConversion"/>
  </si>
  <si>
    <t>Start</t>
  </si>
  <si>
    <t>Days</t>
  </si>
  <si>
    <t>End</t>
  </si>
  <si>
    <t>Goal</t>
  </si>
  <si>
    <t>Sprint Plan</t>
  </si>
  <si>
    <t>ID</t>
  </si>
  <si>
    <t>Description</t>
  </si>
  <si>
    <t>Effort needed for Release 1 as in the beginning of the sprint</t>
  </si>
  <si>
    <t>Sprint 3</t>
  </si>
  <si>
    <t>服务端处理注册信息并返回注册结果</t>
    <phoneticPr fontId="1" type="noConversion"/>
  </si>
  <si>
    <t>用户登录系统</t>
    <phoneticPr fontId="1" type="noConversion"/>
  </si>
  <si>
    <t>登录界面设计</t>
  </si>
  <si>
    <t>客户端对登录信息进行判断过滤</t>
  </si>
  <si>
    <t>客户端对登录信息进行判断过滤</t>
    <phoneticPr fontId="1" type="noConversion"/>
  </si>
  <si>
    <t>服务端处理登录信息并返回登录结果</t>
  </si>
  <si>
    <t>服务端处理登录信息并返回登录结果</t>
    <phoneticPr fontId="1" type="noConversion"/>
  </si>
  <si>
    <t>病人查询医生信息</t>
    <phoneticPr fontId="1" type="noConversion"/>
  </si>
  <si>
    <t>Sprint #</t>
  </si>
  <si>
    <t>Sprint 1</t>
  </si>
  <si>
    <t>Sprint 2</t>
  </si>
  <si>
    <t>Sprint 4</t>
  </si>
  <si>
    <t>Effort in the whole backlog</t>
  </si>
  <si>
    <t>领取人</t>
    <phoneticPr fontId="1" type="noConversion"/>
  </si>
  <si>
    <t>查询界面设计</t>
    <phoneticPr fontId="1" type="noConversion"/>
  </si>
  <si>
    <t>服务器获取查询信息，读数据库返回查询结果</t>
    <phoneticPr fontId="1" type="noConversion"/>
  </si>
  <si>
    <t>客户端获取查询结果信息并在屏幕上显示</t>
    <phoneticPr fontId="1" type="noConversion"/>
  </si>
  <si>
    <t>找回密码界面设计</t>
    <phoneticPr fontId="1" type="noConversion"/>
  </si>
  <si>
    <t>服务端验证账户信息</t>
    <phoneticPr fontId="1" type="noConversion"/>
  </si>
  <si>
    <t>病人找回密码</t>
    <phoneticPr fontId="1" type="noConversion"/>
  </si>
  <si>
    <t>病人编辑自己的信息</t>
    <phoneticPr fontId="1" type="noConversion"/>
  </si>
  <si>
    <t>界面设计</t>
    <phoneticPr fontId="1" type="noConversion"/>
  </si>
  <si>
    <t>服务端发送病人目前的信息到客户端显示</t>
  </si>
  <si>
    <t>客户端更新信息发送到服务端更新保存</t>
    <phoneticPr fontId="1" type="noConversion"/>
  </si>
  <si>
    <t>病人修改自己的信息</t>
    <phoneticPr fontId="1" type="noConversion"/>
  </si>
  <si>
    <t>病人删除自己的信息</t>
    <phoneticPr fontId="1" type="noConversion"/>
  </si>
  <si>
    <t>客户端分类显示病人的信息</t>
    <phoneticPr fontId="1" type="noConversion"/>
  </si>
  <si>
    <t>服务端响应病人删除操作，更新数据库</t>
    <phoneticPr fontId="1" type="noConversion"/>
  </si>
  <si>
    <t>系统能够智能提示用户挂号的科室</t>
  </si>
  <si>
    <t>自主测试界面设计</t>
    <phoneticPr fontId="1" type="noConversion"/>
  </si>
  <si>
    <t>自主测试算法及分析规则设计</t>
    <phoneticPr fontId="1" type="noConversion"/>
  </si>
  <si>
    <t>测试结果与科室匹配推荐算法设计</t>
    <phoneticPr fontId="1" type="noConversion"/>
  </si>
  <si>
    <t>系统能够智能推荐用户可选的医生</t>
  </si>
  <si>
    <t>推荐医生显示界面设计</t>
    <phoneticPr fontId="1" type="noConversion"/>
  </si>
  <si>
    <t>获得推荐医生算法设计</t>
    <phoneticPr fontId="1" type="noConversion"/>
  </si>
  <si>
    <t>系统提示所选医生可挂号的时间</t>
  </si>
  <si>
    <t>客户端将所选医生编号发送到服务器</t>
    <phoneticPr fontId="1" type="noConversion"/>
  </si>
  <si>
    <t>服务端从数据库获取医生排班信息返回给客户端</t>
    <phoneticPr fontId="1" type="noConversion"/>
  </si>
  <si>
    <t>系统显示在线的医生</t>
    <phoneticPr fontId="1" type="noConversion"/>
  </si>
  <si>
    <t>服务器读取在线医生信息返回给客户端</t>
    <phoneticPr fontId="1" type="noConversion"/>
  </si>
  <si>
    <t>客户端获取数据分类处理显示</t>
    <phoneticPr fontId="1" type="noConversion"/>
  </si>
  <si>
    <t>系统可以接受离线的医生回复信息</t>
  </si>
  <si>
    <t>服务器读取未读的消息返回给客户端</t>
    <phoneticPr fontId="1" type="noConversion"/>
  </si>
  <si>
    <t>客户端接收消息并显示</t>
    <phoneticPr fontId="1" type="noConversion"/>
  </si>
  <si>
    <t>系统能够保障用户的信息</t>
    <phoneticPr fontId="1" type="noConversion"/>
  </si>
  <si>
    <r>
      <rPr>
        <sz val="10"/>
        <rFont val="宋体"/>
        <family val="3"/>
        <charset val="134"/>
      </rPr>
      <t>登录时，当用户密码输入超过</t>
    </r>
    <r>
      <rPr>
        <sz val="10"/>
        <rFont val="Arial"/>
        <family val="2"/>
      </rPr>
      <t>5</t>
    </r>
    <r>
      <rPr>
        <sz val="10"/>
        <rFont val="宋体"/>
        <family val="3"/>
        <charset val="134"/>
      </rPr>
      <t>次，则锁定账户，并通知用户</t>
    </r>
    <phoneticPr fontId="1" type="noConversion"/>
  </si>
  <si>
    <r>
      <t>系统能够在在线用户高峰时期，在</t>
    </r>
    <r>
      <rPr>
        <sz val="10"/>
        <color rgb="FF000000"/>
        <rFont val="Calibri"/>
        <family val="2"/>
      </rPr>
      <t>10s</t>
    </r>
    <r>
      <rPr>
        <sz val="10"/>
        <color rgb="FF000000"/>
        <rFont val="宋体"/>
        <family val="3"/>
        <charset val="134"/>
      </rPr>
      <t>内反馈用户信息</t>
    </r>
  </si>
  <si>
    <t>系统能够智能处理用户请求数据，保证用户正常使用不同模块的功能</t>
    <phoneticPr fontId="1" type="noConversion"/>
  </si>
  <si>
    <t>智能提示挂号</t>
    <phoneticPr fontId="1" type="noConversion"/>
  </si>
  <si>
    <t>病人提交预约</t>
    <phoneticPr fontId="1" type="noConversion"/>
  </si>
  <si>
    <t>预约界面设计</t>
    <phoneticPr fontId="1" type="noConversion"/>
  </si>
  <si>
    <t>客户端向服务器提交预约请求</t>
    <phoneticPr fontId="1" type="noConversion"/>
  </si>
  <si>
    <t>服务端处理预约请求，返回预约结果</t>
    <phoneticPr fontId="1" type="noConversion"/>
  </si>
  <si>
    <t>在线支付预约订单</t>
    <phoneticPr fontId="1" type="noConversion"/>
  </si>
  <si>
    <t>连接支付宝和银行网上支付的接口</t>
    <phoneticPr fontId="1" type="noConversion"/>
  </si>
  <si>
    <t>支付结果处理</t>
    <phoneticPr fontId="1" type="noConversion"/>
  </si>
  <si>
    <t>查看用户的历史订单信息和待办订单和已办订单信息</t>
  </si>
  <si>
    <t>服务器读取数据库信息返回给客户端</t>
    <phoneticPr fontId="1" type="noConversion"/>
  </si>
  <si>
    <t>客户端接收信息处理显示</t>
    <phoneticPr fontId="1" type="noConversion"/>
  </si>
  <si>
    <t>用户可以取消未支付待确定的订单</t>
  </si>
  <si>
    <t>客户端发送取消订单请求</t>
    <phoneticPr fontId="1" type="noConversion"/>
  </si>
  <si>
    <t>服务器处理请求返回结果</t>
    <phoneticPr fontId="1" type="noConversion"/>
  </si>
  <si>
    <t>用户可以从不同的角度评价接诊自己的医生</t>
  </si>
  <si>
    <t>界面设计，列出各个方面供用户打分，并填写评价内容</t>
    <phoneticPr fontId="1" type="noConversion"/>
  </si>
  <si>
    <t>系统获取保存评价内容，汇总分析</t>
    <phoneticPr fontId="1" type="noConversion"/>
  </si>
  <si>
    <t>用户可以选择删除自己的评价</t>
  </si>
  <si>
    <t>客户端发送删除评价请求</t>
    <phoneticPr fontId="1" type="noConversion"/>
  </si>
  <si>
    <t>服务端处理请求返回结果</t>
    <phoneticPr fontId="1" type="noConversion"/>
  </si>
  <si>
    <t>用户可以选择修改自己的评价</t>
  </si>
  <si>
    <t>服务端读取原评价信息显示在客户端</t>
    <phoneticPr fontId="1" type="noConversion"/>
  </si>
  <si>
    <t>客户端更新评价信息，将信息的信息发送给服务端</t>
    <phoneticPr fontId="1" type="noConversion"/>
  </si>
  <si>
    <t>服务端接收更新信息保存并返回更新结果</t>
    <phoneticPr fontId="1" type="noConversion"/>
  </si>
  <si>
    <t>系统能够提示已经预约满员，无法预约的信息</t>
  </si>
  <si>
    <t>系统读取预约信息，若预约人数达到上限，则提示且禁止预约</t>
    <phoneticPr fontId="1" type="noConversion"/>
  </si>
  <si>
    <t>系统能够显示当前医生的评价分数</t>
  </si>
  <si>
    <t>在医生信息界面，读取医生评价分数显示</t>
    <phoneticPr fontId="1" type="noConversion"/>
  </si>
  <si>
    <t>医生绩效评价</t>
    <phoneticPr fontId="1" type="noConversion"/>
  </si>
  <si>
    <t>普通医生登录系统</t>
    <phoneticPr fontId="1" type="noConversion"/>
  </si>
  <si>
    <t>普通医生查看自己的个人信息</t>
    <phoneticPr fontId="1" type="noConversion"/>
  </si>
  <si>
    <t>从服务器获取数据显示</t>
    <phoneticPr fontId="1" type="noConversion"/>
  </si>
  <si>
    <t>普通医生查看自己的评价信息</t>
    <phoneticPr fontId="1" type="noConversion"/>
  </si>
  <si>
    <t>获取评价详细信息进行分类显示</t>
    <phoneticPr fontId="1" type="noConversion"/>
  </si>
  <si>
    <t>普通医生查看系统自己分配的接诊病人列表</t>
    <phoneticPr fontId="1" type="noConversion"/>
  </si>
  <si>
    <t>叫号系统分配病人算法设计</t>
    <phoneticPr fontId="1" type="noConversion"/>
  </si>
  <si>
    <t>获取就诊病人的信息并显示</t>
    <phoneticPr fontId="1" type="noConversion"/>
  </si>
  <si>
    <t>就诊卡刷卡器进行连接，获取病人编号</t>
    <phoneticPr fontId="1" type="noConversion"/>
  </si>
  <si>
    <t>根据病人编号获取病人信息显示</t>
    <phoneticPr fontId="1" type="noConversion"/>
  </si>
  <si>
    <t>刷新待接诊列表</t>
    <phoneticPr fontId="1" type="noConversion"/>
  </si>
  <si>
    <t>普通医生接诊时系统能够识别病人的身份</t>
    <phoneticPr fontId="1" type="noConversion"/>
  </si>
  <si>
    <t>系统能够在普通医生点击结束就诊后，重新生成新的待接诊列表</t>
    <phoneticPr fontId="1" type="noConversion"/>
  </si>
  <si>
    <t>系统能为普通医生显示用户的在线咨询信息</t>
    <phoneticPr fontId="1" type="noConversion"/>
  </si>
  <si>
    <t>从数据库读取咨询信息显示</t>
    <phoneticPr fontId="1" type="noConversion"/>
  </si>
  <si>
    <t>故事ID</t>
    <phoneticPr fontId="1" type="noConversion"/>
  </si>
  <si>
    <t>任务编号</t>
    <phoneticPr fontId="1" type="noConversion"/>
  </si>
  <si>
    <t>普通医生可以回复咨询信息</t>
    <phoneticPr fontId="1" type="noConversion"/>
  </si>
  <si>
    <t>回复界面设计</t>
    <phoneticPr fontId="1" type="noConversion"/>
  </si>
  <si>
    <t>将回复内容保存到数据库，返回结果</t>
    <phoneticPr fontId="1" type="noConversion"/>
  </si>
  <si>
    <t>普通医生可以举报不良的用户评价信息</t>
    <phoneticPr fontId="1" type="noConversion"/>
  </si>
  <si>
    <t>举报界面设计</t>
    <phoneticPr fontId="1" type="noConversion"/>
  </si>
  <si>
    <t>将举报内容发送到服务器保存</t>
    <phoneticPr fontId="1" type="noConversion"/>
  </si>
  <si>
    <t>系统出现叫号三次病人未到的情况下，自动将该用户的预约放置队列尾</t>
  </si>
  <si>
    <t>算法和实现设计</t>
    <phoneticPr fontId="1" type="noConversion"/>
  </si>
  <si>
    <t>系统根据普通医生在线的时间，确定当天工作时长</t>
    <phoneticPr fontId="1" type="noConversion"/>
  </si>
  <si>
    <t>系统实行评价一月制，及每周系统自动将以前的用户评价抹掉，供下周用户重新进行评价</t>
  </si>
  <si>
    <t>专家医生登录系统</t>
    <phoneticPr fontId="1" type="noConversion"/>
  </si>
  <si>
    <t>专家医生查看自己的个人信息</t>
    <phoneticPr fontId="1" type="noConversion"/>
  </si>
  <si>
    <t>专家医生查看自己的评价信息</t>
    <phoneticPr fontId="1" type="noConversion"/>
  </si>
  <si>
    <t>专家医生查看待接诊的病人列表</t>
    <phoneticPr fontId="1" type="noConversion"/>
  </si>
  <si>
    <t>客户端从服务端获取数据显示</t>
    <phoneticPr fontId="1" type="noConversion"/>
  </si>
  <si>
    <t>专家医生查看已接诊的病人列表</t>
    <phoneticPr fontId="1" type="noConversion"/>
  </si>
  <si>
    <t>专家医生查看接诊的具体信息</t>
    <phoneticPr fontId="1" type="noConversion"/>
  </si>
  <si>
    <t>系统为专家医生识别病人的身份</t>
    <phoneticPr fontId="1" type="noConversion"/>
  </si>
  <si>
    <t>专家医生举报不良的用户评价信息</t>
    <phoneticPr fontId="1" type="noConversion"/>
  </si>
  <si>
    <t>同普通医生</t>
    <phoneticPr fontId="1" type="noConversion"/>
  </si>
  <si>
    <t>管理员录入病人的信息</t>
    <phoneticPr fontId="1" type="noConversion"/>
  </si>
  <si>
    <t>服务器对导入数据进行处理存数据库</t>
    <phoneticPr fontId="1" type="noConversion"/>
  </si>
  <si>
    <t>管理员录入医生的信息</t>
    <phoneticPr fontId="1" type="noConversion"/>
  </si>
  <si>
    <t>管理员修改医生的信息</t>
    <phoneticPr fontId="1" type="noConversion"/>
  </si>
  <si>
    <t>客户端发送更新信息请求</t>
    <phoneticPr fontId="1" type="noConversion"/>
  </si>
  <si>
    <t>服务器保存新的信息并返回结果</t>
    <phoneticPr fontId="1" type="noConversion"/>
  </si>
  <si>
    <t>管理员删除医生信息</t>
    <phoneticPr fontId="1" type="noConversion"/>
  </si>
  <si>
    <t>客户端发送删除信息请求</t>
    <phoneticPr fontId="1" type="noConversion"/>
  </si>
  <si>
    <t>服务器删除信息并返回结果</t>
    <phoneticPr fontId="1" type="noConversion"/>
  </si>
  <si>
    <t>管理员查看医生接诊信息</t>
    <phoneticPr fontId="1" type="noConversion"/>
  </si>
  <si>
    <t>管理员查看综合医生排名</t>
    <phoneticPr fontId="1" type="noConversion"/>
  </si>
  <si>
    <t>排名公式算法设计</t>
    <phoneticPr fontId="1" type="noConversion"/>
  </si>
  <si>
    <t>获取排名显示</t>
    <phoneticPr fontId="1" type="noConversion"/>
  </si>
  <si>
    <t>预约挂号分流</t>
    <phoneticPr fontId="1" type="noConversion"/>
  </si>
  <si>
    <t>网上在线支付</t>
    <phoneticPr fontId="1" type="noConversion"/>
  </si>
  <si>
    <t>医生排名智能排序</t>
    <phoneticPr fontId="1" type="noConversion"/>
  </si>
  <si>
    <t>登录界面设计</t>
    <phoneticPr fontId="1" type="noConversion"/>
  </si>
  <si>
    <t>登录节界面设计</t>
    <phoneticPr fontId="1" type="noConversion"/>
  </si>
  <si>
    <t>Planned</t>
    <phoneticPr fontId="1" type="noConversion"/>
  </si>
  <si>
    <t>Planned</t>
    <phoneticPr fontId="1" type="noConversion"/>
  </si>
  <si>
    <t>Planned</t>
    <phoneticPr fontId="1" type="noConversion"/>
  </si>
  <si>
    <t>Planned</t>
    <phoneticPr fontId="1" type="noConversion"/>
  </si>
  <si>
    <t>智能就诊系统</t>
    <phoneticPr fontId="1" type="noConversion"/>
  </si>
  <si>
    <t>信息安全与维护</t>
    <phoneticPr fontId="1" type="noConversion"/>
  </si>
  <si>
    <t>预约挂号分流</t>
    <phoneticPr fontId="1" type="noConversion"/>
  </si>
  <si>
    <t>智能提示挂号</t>
    <phoneticPr fontId="1" type="noConversion"/>
  </si>
  <si>
    <t>网上在线支付</t>
    <phoneticPr fontId="1" type="noConversion"/>
  </si>
  <si>
    <t>Sprint 5</t>
    <phoneticPr fontId="1" type="noConversion"/>
  </si>
  <si>
    <t>医生绩效评价</t>
    <phoneticPr fontId="1" type="noConversion"/>
  </si>
  <si>
    <t>Sprint 6</t>
    <phoneticPr fontId="1" type="noConversion"/>
  </si>
  <si>
    <t>管理员显示医生排名</t>
    <phoneticPr fontId="1" type="noConversion"/>
  </si>
  <si>
    <t>分析了解设计数据库结构</t>
    <phoneticPr fontId="1" type="noConversion"/>
  </si>
  <si>
    <t>收集医生和病人的全部信息</t>
    <phoneticPr fontId="1" type="noConversion"/>
  </si>
  <si>
    <t>服务端将信息发送给客户端</t>
    <phoneticPr fontId="1" type="noConversion"/>
  </si>
  <si>
    <t>客户端更新消息同步到服务端</t>
    <phoneticPr fontId="1" type="noConversion"/>
  </si>
  <si>
    <t>导入疾病症状信息</t>
    <phoneticPr fontId="1" type="noConversion"/>
  </si>
  <si>
    <t>随机弹出问题供病人回答以判断症状疾病</t>
    <phoneticPr fontId="1" type="noConversion"/>
  </si>
  <si>
    <t>分析回答结果，推荐相应的科室</t>
    <phoneticPr fontId="1" type="noConversion"/>
  </si>
  <si>
    <t>系统管理员登陆后台数据系统</t>
    <phoneticPr fontId="1" type="noConversion"/>
  </si>
  <si>
    <t>选择需要的数据</t>
    <phoneticPr fontId="1" type="noConversion"/>
  </si>
  <si>
    <t>显示排名靠前的信息</t>
    <phoneticPr fontId="1" type="noConversion"/>
  </si>
  <si>
    <t>用户对相关医生进行评价打分</t>
    <phoneticPr fontId="1" type="noConversion"/>
  </si>
  <si>
    <t>系统对有效数据进行分析和录入</t>
    <phoneticPr fontId="1" type="noConversion"/>
  </si>
  <si>
    <t>系统根据有效数据的录入对医生进行评价打分</t>
    <phoneticPr fontId="1" type="noConversion"/>
  </si>
  <si>
    <t>分数作为医生绩效考核的参考依据</t>
    <phoneticPr fontId="1" type="noConversion"/>
  </si>
  <si>
    <t>用户向系统提交订单</t>
    <phoneticPr fontId="1" type="noConversion"/>
  </si>
  <si>
    <t>系统获取用户订单信息</t>
    <phoneticPr fontId="1" type="noConversion"/>
  </si>
  <si>
    <t>用户进入在线支付界面</t>
    <phoneticPr fontId="1" type="noConversion"/>
  </si>
  <si>
    <t>发送用户账号信息进行支付</t>
    <phoneticPr fontId="1" type="noConversion"/>
  </si>
  <si>
    <t>系统获取支付信息</t>
    <phoneticPr fontId="1" type="noConversion"/>
  </si>
  <si>
    <t>已登录用户选择科室和医生，并确认</t>
    <phoneticPr fontId="1" type="noConversion"/>
  </si>
  <si>
    <t>根据用户选择，系统返回可预约时间和可预约人数</t>
    <phoneticPr fontId="1" type="noConversion"/>
  </si>
  <si>
    <t>用户进行在线支付挂号费</t>
    <phoneticPr fontId="1" type="noConversion"/>
  </si>
  <si>
    <t>系统接收到支付信息，返回预约结果</t>
    <phoneticPr fontId="1" type="noConversion"/>
  </si>
  <si>
    <t>用户获取详细预约结果</t>
    <phoneticPr fontId="1" type="noConversion"/>
  </si>
  <si>
    <t>Release</t>
    <phoneticPr fontId="1" type="noConversion"/>
  </si>
  <si>
    <t>Sprint #</t>
    <phoneticPr fontId="1" type="noConversion"/>
  </si>
  <si>
    <r>
      <t xml:space="preserve">Sprint 1  </t>
    </r>
    <r>
      <rPr>
        <sz val="10"/>
        <rFont val="宋体"/>
        <family val="3"/>
        <charset val="134"/>
      </rPr>
      <t>信息维护</t>
    </r>
    <phoneticPr fontId="1" type="noConversion"/>
  </si>
  <si>
    <t xml:space="preserve">Release 1 </t>
    <phoneticPr fontId="1" type="noConversion"/>
  </si>
  <si>
    <t>Release 2</t>
    <phoneticPr fontId="1" type="noConversion"/>
  </si>
  <si>
    <t>Release 3</t>
    <phoneticPr fontId="1" type="noConversion"/>
  </si>
  <si>
    <t>Release 4</t>
    <phoneticPr fontId="1" type="noConversion"/>
  </si>
  <si>
    <t>耗时</t>
    <phoneticPr fontId="1" type="noConversion"/>
  </si>
  <si>
    <t>耗时</t>
    <phoneticPr fontId="1" type="noConversion"/>
  </si>
  <si>
    <t>Planned</t>
    <phoneticPr fontId="1" type="noConversion"/>
  </si>
  <si>
    <t>Release date</t>
    <phoneticPr fontId="1" type="noConversion"/>
  </si>
  <si>
    <t>姜</t>
    <phoneticPr fontId="1" type="noConversion"/>
  </si>
  <si>
    <t>吉</t>
    <phoneticPr fontId="1" type="noConversion"/>
  </si>
  <si>
    <t>无</t>
    <phoneticPr fontId="1" type="noConversion"/>
  </si>
  <si>
    <t>郭</t>
    <phoneticPr fontId="1" type="noConversion"/>
  </si>
  <si>
    <t>黄</t>
    <phoneticPr fontId="1" type="noConversion"/>
  </si>
  <si>
    <t>王</t>
    <phoneticPr fontId="1" type="noConversion"/>
  </si>
  <si>
    <t>添加网上在线支付的特性</t>
    <phoneticPr fontId="1" type="noConversion"/>
  </si>
  <si>
    <t>迭代完成预约挂号分流特性</t>
    <phoneticPr fontId="1" type="noConversion"/>
  </si>
  <si>
    <t>完成智能提示挂号特性</t>
    <phoneticPr fontId="1" type="noConversion"/>
  </si>
  <si>
    <t>添加信息管理特性的相关功能特性</t>
  </si>
  <si>
    <t>添加医生绩效评价的特性</t>
    <phoneticPr fontId="1" type="noConversion"/>
  </si>
  <si>
    <t>添加医生排名展示的特性</t>
    <phoneticPr fontId="1" type="noConversion"/>
  </si>
  <si>
    <r>
      <t xml:space="preserve">Sprint 1   </t>
    </r>
    <r>
      <rPr>
        <sz val="10"/>
        <rFont val="宋体"/>
        <family val="3"/>
        <charset val="134"/>
      </rPr>
      <t>智能提示挂号</t>
    </r>
    <phoneticPr fontId="1" type="noConversion"/>
  </si>
  <si>
    <t>进行第一次release，获取用户反馈</t>
    <phoneticPr fontId="1" type="noConversion"/>
  </si>
  <si>
    <r>
      <t xml:space="preserve">Sprint 2 </t>
    </r>
    <r>
      <rPr>
        <sz val="10"/>
        <rFont val="宋体"/>
        <family val="3"/>
        <charset val="134"/>
      </rPr>
      <t>预约挂号分流</t>
    </r>
    <phoneticPr fontId="1" type="noConversion"/>
  </si>
  <si>
    <t>进行第二次release，获取用户反馈</t>
    <phoneticPr fontId="1" type="noConversion"/>
  </si>
  <si>
    <t>Sprint 3 网上在线支付</t>
    <phoneticPr fontId="1" type="noConversion"/>
  </si>
  <si>
    <t>进行第三次release，获取用户反馈</t>
    <phoneticPr fontId="1" type="noConversion"/>
  </si>
  <si>
    <r>
      <t xml:space="preserve">Sprint 4  </t>
    </r>
    <r>
      <rPr>
        <sz val="10"/>
        <rFont val="宋体"/>
        <family val="3"/>
        <charset val="134"/>
      </rPr>
      <t>医生绩效评价</t>
    </r>
    <phoneticPr fontId="1" type="noConversion"/>
  </si>
  <si>
    <r>
      <t xml:space="preserve">Sprint 5 </t>
    </r>
    <r>
      <rPr>
        <sz val="10"/>
        <rFont val="宋体"/>
        <family val="3"/>
        <charset val="134"/>
      </rPr>
      <t>医生排名智能排序</t>
    </r>
    <phoneticPr fontId="1" type="noConversion"/>
  </si>
  <si>
    <r>
      <rPr>
        <sz val="10"/>
        <rFont val="宋体"/>
        <family val="3"/>
        <charset val="134"/>
      </rPr>
      <t>完成</t>
    </r>
    <r>
      <rPr>
        <sz val="10"/>
        <rFont val="Arial"/>
        <family val="2"/>
      </rPr>
      <t xml:space="preserve"> Sprint 4</t>
    </r>
    <r>
      <rPr>
        <sz val="10"/>
        <rFont val="宋体"/>
        <family val="3"/>
        <charset val="134"/>
      </rPr>
      <t>和</t>
    </r>
    <r>
      <rPr>
        <sz val="10"/>
        <rFont val="Arial"/>
        <family val="2"/>
      </rPr>
      <t xml:space="preserve">Sprint 5 </t>
    </r>
    <r>
      <rPr>
        <sz val="10"/>
        <rFont val="宋体"/>
        <family val="3"/>
        <charset val="134"/>
      </rPr>
      <t>，进行第四次release</t>
    </r>
    <phoneticPr fontId="1" type="noConversion"/>
  </si>
  <si>
    <t>Release 5</t>
    <phoneticPr fontId="1" type="noConversion"/>
  </si>
  <si>
    <t>Final Release,发布产品的最终版本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</si>
</sst>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9"/>
      <name val="宋体"/>
      <family val="3"/>
      <charset val="134"/>
    </font>
    <font>
      <b/>
      <sz val="10"/>
      <name val="Arial"/>
      <family val="2"/>
    </font>
    <font>
      <sz val="14"/>
      <name val="Arial"/>
      <family val="2"/>
    </font>
    <font>
      <b/>
      <sz val="10"/>
      <name val="宋体"/>
      <family val="3"/>
      <charset val="134"/>
    </font>
    <font>
      <sz val="10"/>
      <name val="宋体"/>
      <family val="3"/>
      <charset val="134"/>
    </font>
    <font>
      <b/>
      <sz val="14"/>
      <name val="宋体"/>
      <family val="3"/>
      <charset val="134"/>
    </font>
    <font>
      <b/>
      <sz val="10"/>
      <name val="Arial"/>
      <family val="2"/>
      <charset val="204"/>
    </font>
    <font>
      <i/>
      <sz val="10"/>
      <name val="Arial"/>
      <family val="2"/>
      <charset val="204"/>
    </font>
    <font>
      <sz val="10"/>
      <color indexed="81"/>
      <name val="Tahoma"/>
      <family val="2"/>
      <charset val="204"/>
    </font>
    <font>
      <sz val="10"/>
      <color indexed="81"/>
      <name val="Tahoma"/>
      <family val="2"/>
    </font>
    <font>
      <sz val="10"/>
      <name val="宋体"/>
      <family val="3"/>
      <charset val="134"/>
      <scheme val="minor"/>
    </font>
    <font>
      <sz val="10"/>
      <color rgb="FF000000"/>
      <name val="宋体"/>
      <family val="3"/>
      <charset val="134"/>
    </font>
    <font>
      <sz val="10"/>
      <color rgb="FF000000"/>
      <name val="Calibri"/>
      <family val="2"/>
    </font>
    <font>
      <sz val="10"/>
      <color theme="7" tint="0.39997558519241921"/>
      <name val="宋体"/>
      <family val="3"/>
      <charset val="134"/>
    </font>
    <font>
      <i/>
      <sz val="10"/>
      <name val="宋体"/>
      <family val="3"/>
      <charset val="134"/>
    </font>
  </fonts>
  <fills count="31">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rgb="FF00B050"/>
        <bgColor indexed="64"/>
      </patternFill>
    </fill>
    <fill>
      <patternFill patternType="solid">
        <fgColor rgb="FF00B0F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theme="5"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5">
    <xf numFmtId="0" fontId="0" fillId="0" borderId="0" xfId="0"/>
    <xf numFmtId="0" fontId="3" fillId="0" borderId="0" xfId="0" applyFont="1"/>
    <xf numFmtId="0" fontId="0" fillId="0" borderId="0" xfId="0"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Border="1"/>
    <xf numFmtId="0" fontId="2" fillId="0" borderId="5" xfId="0" applyFont="1" applyBorder="1"/>
    <xf numFmtId="14" fontId="0" fillId="0" borderId="0" xfId="0" applyNumberFormat="1" applyFill="1" applyBorder="1" applyAlignment="1">
      <alignment horizontal="center"/>
    </xf>
    <xf numFmtId="0" fontId="0" fillId="0" borderId="0" xfId="0" applyNumberFormat="1" applyFill="1" applyBorder="1" applyAlignment="1">
      <alignment horizontal="center"/>
    </xf>
    <xf numFmtId="0" fontId="0" fillId="0" borderId="7" xfId="0" applyNumberFormat="1" applyFill="1" applyBorder="1" applyAlignment="1">
      <alignment horizontal="left"/>
    </xf>
    <xf numFmtId="0" fontId="0" fillId="0" borderId="10" xfId="0" applyNumberFormat="1" applyFill="1" applyBorder="1" applyAlignment="1">
      <alignment horizontal="left"/>
    </xf>
    <xf numFmtId="0" fontId="0" fillId="0" borderId="0" xfId="0" applyAlignment="1">
      <alignment horizontal="center" vertical="center"/>
    </xf>
    <xf numFmtId="0" fontId="0" fillId="0" borderId="1" xfId="0" applyBorder="1"/>
    <xf numFmtId="0" fontId="7" fillId="0" borderId="12" xfId="0" applyFont="1" applyBorder="1"/>
    <xf numFmtId="0" fontId="7" fillId="0" borderId="11" xfId="0" applyFont="1" applyBorder="1"/>
    <xf numFmtId="0" fontId="7" fillId="0" borderId="13" xfId="0" applyFont="1" applyBorder="1" applyAlignment="1">
      <alignment horizontal="right"/>
    </xf>
    <xf numFmtId="0" fontId="0" fillId="0" borderId="11" xfId="0" applyBorder="1"/>
    <xf numFmtId="0" fontId="0" fillId="0" borderId="12" xfId="0" applyBorder="1"/>
    <xf numFmtId="0" fontId="0" fillId="0" borderId="14" xfId="0" applyBorder="1"/>
    <xf numFmtId="0" fontId="7" fillId="0" borderId="15" xfId="0" applyFont="1" applyBorder="1" applyAlignment="1">
      <alignment horizontal="right"/>
    </xf>
    <xf numFmtId="0" fontId="0" fillId="0" borderId="16" xfId="0" applyBorder="1"/>
    <xf numFmtId="0" fontId="0" fillId="3" borderId="9" xfId="0" applyFill="1" applyBorder="1"/>
    <xf numFmtId="0" fontId="8" fillId="3" borderId="9" xfId="0" applyFont="1" applyFill="1" applyBorder="1"/>
    <xf numFmtId="0" fontId="8" fillId="3" borderId="19" xfId="0" applyFont="1" applyFill="1" applyBorder="1"/>
    <xf numFmtId="0" fontId="0" fillId="3" borderId="10" xfId="0" applyFill="1" applyBorder="1"/>
    <xf numFmtId="0" fontId="0" fillId="3" borderId="19" xfId="0" applyFill="1" applyBorder="1"/>
    <xf numFmtId="0" fontId="0" fillId="0" borderId="0" xfId="0" applyAlignment="1">
      <alignment horizontal="center" vertical="center" wrapText="1"/>
    </xf>
    <xf numFmtId="0" fontId="3" fillId="0" borderId="0" xfId="0" applyFont="1" applyAlignment="1">
      <alignment horizontal="center" vertical="center"/>
    </xf>
    <xf numFmtId="14" fontId="0" fillId="0" borderId="0" xfId="0" applyNumberFormat="1" applyFill="1" applyBorder="1" applyAlignment="1">
      <alignment horizontal="center" vertical="center"/>
    </xf>
    <xf numFmtId="0" fontId="0" fillId="0" borderId="0" xfId="0" applyFill="1" applyBorder="1"/>
    <xf numFmtId="0" fontId="0" fillId="0" borderId="6" xfId="0" applyNumberFormat="1" applyFill="1" applyBorder="1" applyAlignment="1">
      <alignment horizontal="center"/>
    </xf>
    <xf numFmtId="0" fontId="0" fillId="0" borderId="8" xfId="0" applyNumberFormat="1" applyFill="1" applyBorder="1" applyAlignment="1">
      <alignment horizontal="center"/>
    </xf>
    <xf numFmtId="14" fontId="0" fillId="0" borderId="9" xfId="0" applyNumberFormat="1" applyFill="1" applyBorder="1" applyAlignment="1">
      <alignment horizontal="center" vertical="center"/>
    </xf>
    <xf numFmtId="0" fontId="0" fillId="0" borderId="9" xfId="0" applyNumberFormat="1" applyFill="1" applyBorder="1" applyAlignment="1">
      <alignment horizontal="center"/>
    </xf>
    <xf numFmtId="14" fontId="0" fillId="0" borderId="9" xfId="0" applyNumberFormat="1" applyFill="1" applyBorder="1" applyAlignment="1">
      <alignment horizontal="center"/>
    </xf>
    <xf numFmtId="0" fontId="0" fillId="0" borderId="9" xfId="0" applyFill="1" applyBorder="1"/>
    <xf numFmtId="0" fontId="6" fillId="0" borderId="0" xfId="0" applyFont="1" applyAlignment="1">
      <alignment horizontal="center"/>
    </xf>
    <xf numFmtId="0" fontId="15" fillId="3" borderId="9" xfId="0" applyFont="1" applyFill="1" applyBorder="1"/>
    <xf numFmtId="0" fontId="5" fillId="3" borderId="9" xfId="0" applyFont="1" applyFill="1" applyBorder="1"/>
    <xf numFmtId="0" fontId="0" fillId="3" borderId="0" xfId="0" applyFill="1" applyBorder="1"/>
    <xf numFmtId="0" fontId="8" fillId="3" borderId="0" xfId="0" applyFont="1" applyFill="1" applyBorder="1"/>
    <xf numFmtId="0" fontId="5" fillId="3" borderId="0" xfId="0" applyFont="1" applyFill="1" applyBorder="1"/>
    <xf numFmtId="0" fontId="0" fillId="0" borderId="18" xfId="0" applyBorder="1" applyAlignment="1"/>
    <xf numFmtId="0" fontId="0" fillId="0" borderId="16" xfId="0" applyBorder="1" applyAlignment="1"/>
    <xf numFmtId="0" fontId="5" fillId="0" borderId="0" xfId="0" applyFont="1"/>
    <xf numFmtId="0" fontId="5" fillId="0" borderId="18" xfId="0" applyFont="1" applyBorder="1" applyAlignment="1"/>
    <xf numFmtId="0" fontId="0" fillId="0" borderId="0" xfId="0" applyBorder="1" applyAlignment="1"/>
    <xf numFmtId="0" fontId="0" fillId="0" borderId="0" xfId="0" applyFill="1"/>
    <xf numFmtId="0" fontId="6" fillId="0" borderId="0" xfId="0" applyFont="1" applyFill="1" applyAlignment="1">
      <alignment horizontal="left"/>
    </xf>
    <xf numFmtId="0" fontId="0" fillId="0" borderId="0" xfId="0" applyFill="1" applyAlignment="1">
      <alignment horizontal="left"/>
    </xf>
    <xf numFmtId="0" fontId="2" fillId="0" borderId="4" xfId="0" applyFont="1" applyBorder="1"/>
    <xf numFmtId="0" fontId="0" fillId="0" borderId="0" xfId="0" applyNumberFormat="1" applyFill="1" applyBorder="1" applyAlignment="1">
      <alignment horizontal="left"/>
    </xf>
    <xf numFmtId="0" fontId="0" fillId="0" borderId="9" xfId="0" applyNumberFormat="1" applyFill="1" applyBorder="1" applyAlignment="1">
      <alignment horizontal="left"/>
    </xf>
    <xf numFmtId="0" fontId="0" fillId="0" borderId="0" xfId="0" applyFill="1" applyBorder="1" applyAlignment="1">
      <alignment horizontal="left"/>
    </xf>
    <xf numFmtId="0" fontId="0" fillId="0" borderId="21" xfId="0" applyFill="1" applyBorder="1"/>
    <xf numFmtId="0" fontId="0" fillId="0" borderId="21" xfId="0" applyFill="1" applyBorder="1" applyAlignment="1">
      <alignment horizontal="center" vertical="top"/>
    </xf>
    <xf numFmtId="0" fontId="5" fillId="0" borderId="21" xfId="0" applyFont="1" applyFill="1" applyBorder="1" applyAlignment="1">
      <alignment vertical="top" wrapText="1"/>
    </xf>
    <xf numFmtId="0" fontId="0" fillId="0" borderId="21" xfId="0" applyFill="1" applyBorder="1" applyAlignment="1">
      <alignment horizontal="center" vertical="center"/>
    </xf>
    <xf numFmtId="0" fontId="5" fillId="0" borderId="21" xfId="0" applyFont="1" applyFill="1" applyBorder="1" applyAlignment="1">
      <alignment horizontal="center" vertical="center" wrapText="1"/>
    </xf>
    <xf numFmtId="0" fontId="11" fillId="0" borderId="21" xfId="0" applyFont="1" applyFill="1" applyBorder="1" applyAlignment="1">
      <alignment vertical="top" wrapText="1"/>
    </xf>
    <xf numFmtId="0" fontId="5" fillId="0" borderId="21" xfId="0" applyFont="1" applyFill="1" applyBorder="1" applyAlignment="1">
      <alignment horizontal="center" vertical="top" wrapText="1"/>
    </xf>
    <xf numFmtId="0" fontId="0" fillId="0" borderId="21" xfId="0" applyFill="1" applyBorder="1" applyAlignment="1">
      <alignment horizontal="center" vertical="center" wrapText="1"/>
    </xf>
    <xf numFmtId="0" fontId="12" fillId="0" borderId="21" xfId="0" applyFont="1" applyFill="1" applyBorder="1" applyAlignment="1">
      <alignment horizontal="center" vertical="center"/>
    </xf>
    <xf numFmtId="0" fontId="12" fillId="0" borderId="21" xfId="0" applyFont="1" applyFill="1" applyBorder="1"/>
    <xf numFmtId="0" fontId="0" fillId="0" borderId="21" xfId="0" applyFont="1" applyFill="1" applyBorder="1" applyAlignment="1">
      <alignment horizontal="center" vertical="top"/>
    </xf>
    <xf numFmtId="0" fontId="4" fillId="2" borderId="0" xfId="0" applyFont="1" applyFill="1" applyBorder="1" applyAlignment="1">
      <alignment horizontal="center" vertical="center" wrapText="1"/>
    </xf>
    <xf numFmtId="0" fontId="4" fillId="2" borderId="0" xfId="0" applyFont="1" applyFill="1" applyBorder="1" applyAlignment="1">
      <alignment horizontal="center" vertical="center"/>
    </xf>
    <xf numFmtId="0" fontId="0" fillId="14" borderId="21" xfId="0" applyFill="1" applyBorder="1" applyAlignment="1">
      <alignment horizontal="center" vertical="center"/>
    </xf>
    <xf numFmtId="0" fontId="0" fillId="19" borderId="21" xfId="0" applyFill="1" applyBorder="1" applyAlignment="1">
      <alignment horizontal="center" vertical="center"/>
    </xf>
    <xf numFmtId="0" fontId="0" fillId="15" borderId="21" xfId="0" applyFill="1" applyBorder="1" applyAlignment="1">
      <alignment horizontal="center" vertical="center"/>
    </xf>
    <xf numFmtId="0" fontId="0" fillId="25" borderId="21" xfId="0" applyFill="1" applyBorder="1" applyAlignment="1">
      <alignment horizontal="center" vertical="center"/>
    </xf>
    <xf numFmtId="0" fontId="0" fillId="13" borderId="21" xfId="0" applyFill="1" applyBorder="1" applyAlignment="1">
      <alignment horizontal="center" vertical="center"/>
    </xf>
    <xf numFmtId="0" fontId="0" fillId="12" borderId="21" xfId="0" applyFill="1" applyBorder="1" applyAlignment="1">
      <alignment horizontal="center" vertical="center"/>
    </xf>
    <xf numFmtId="0" fontId="0" fillId="20" borderId="21" xfId="0" applyFill="1" applyBorder="1" applyAlignment="1">
      <alignment horizontal="center" vertical="center"/>
    </xf>
    <xf numFmtId="0" fontId="5" fillId="22" borderId="21" xfId="0" applyFont="1" applyFill="1" applyBorder="1" applyAlignment="1">
      <alignment horizontal="center" vertical="center" wrapText="1"/>
    </xf>
    <xf numFmtId="0" fontId="0" fillId="22" borderId="21" xfId="0" applyFill="1" applyBorder="1" applyAlignment="1">
      <alignment horizontal="center" vertical="center"/>
    </xf>
    <xf numFmtId="0" fontId="5" fillId="7" borderId="21" xfId="0" applyFont="1" applyFill="1" applyBorder="1" applyAlignment="1">
      <alignment horizontal="center" vertical="center" wrapText="1"/>
    </xf>
    <xf numFmtId="0" fontId="5" fillId="18" borderId="21"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17" borderId="21" xfId="0" applyFont="1" applyFill="1" applyBorder="1" applyAlignment="1">
      <alignment horizontal="center" vertical="center" wrapText="1"/>
    </xf>
    <xf numFmtId="0" fontId="5" fillId="11" borderId="21" xfId="0" applyFont="1" applyFill="1" applyBorder="1" applyAlignment="1">
      <alignment horizontal="center" vertical="center" wrapText="1"/>
    </xf>
    <xf numFmtId="0" fontId="0" fillId="24" borderId="21" xfId="0" applyFill="1" applyBorder="1" applyAlignment="1">
      <alignment horizontal="center" vertical="center"/>
    </xf>
    <xf numFmtId="0" fontId="0" fillId="11" borderId="21" xfId="0" applyFill="1" applyBorder="1" applyAlignment="1">
      <alignment horizontal="center" vertical="center"/>
    </xf>
    <xf numFmtId="0" fontId="0" fillId="21" borderId="21" xfId="0" applyFill="1" applyBorder="1" applyAlignment="1">
      <alignment horizontal="center" vertical="center" wrapText="1"/>
    </xf>
    <xf numFmtId="0" fontId="5" fillId="21" borderId="21" xfId="0" applyFont="1" applyFill="1" applyBorder="1" applyAlignment="1">
      <alignment horizontal="center" vertical="center" wrapText="1"/>
    </xf>
    <xf numFmtId="0" fontId="12" fillId="23" borderId="21" xfId="0" applyFont="1" applyFill="1" applyBorder="1" applyAlignment="1">
      <alignment horizontal="center" vertical="center"/>
    </xf>
    <xf numFmtId="0" fontId="12" fillId="9" borderId="21" xfId="0" applyFont="1" applyFill="1" applyBorder="1" applyAlignment="1">
      <alignment horizontal="center" vertical="center"/>
    </xf>
    <xf numFmtId="0" fontId="0" fillId="19" borderId="21" xfId="0" applyFill="1" applyBorder="1" applyAlignment="1">
      <alignment horizontal="center" vertical="center" wrapText="1"/>
    </xf>
    <xf numFmtId="0" fontId="0" fillId="14" borderId="21" xfId="0" applyFill="1" applyBorder="1" applyAlignment="1">
      <alignment horizontal="center" vertical="center" wrapText="1"/>
    </xf>
    <xf numFmtId="0" fontId="12" fillId="19" borderId="21" xfId="0" applyFont="1" applyFill="1" applyBorder="1" applyAlignment="1">
      <alignment horizontal="center" vertical="center"/>
    </xf>
    <xf numFmtId="0" fontId="0" fillId="15" borderId="21" xfId="0" applyFill="1" applyBorder="1" applyAlignment="1">
      <alignment horizontal="center" vertical="center" wrapText="1"/>
    </xf>
    <xf numFmtId="0" fontId="5" fillId="15" borderId="21" xfId="0" applyFont="1" applyFill="1" applyBorder="1" applyAlignment="1">
      <alignment horizontal="center" vertical="center" wrapText="1"/>
    </xf>
    <xf numFmtId="0" fontId="0" fillId="20" borderId="21" xfId="0" applyFill="1" applyBorder="1" applyAlignment="1">
      <alignment horizontal="center" vertical="center" wrapText="1"/>
    </xf>
    <xf numFmtId="0" fontId="5" fillId="20" borderId="21" xfId="0" applyFont="1" applyFill="1" applyBorder="1" applyAlignment="1">
      <alignment horizontal="center" vertical="center" wrapText="1"/>
    </xf>
    <xf numFmtId="0" fontId="5" fillId="0" borderId="0" xfId="0" applyFont="1" applyFill="1" applyBorder="1" applyAlignment="1">
      <alignment horizontal="left"/>
    </xf>
    <xf numFmtId="0" fontId="0" fillId="0" borderId="22" xfId="0" applyFill="1" applyBorder="1" applyAlignment="1">
      <alignment horizontal="center" vertical="top"/>
    </xf>
    <xf numFmtId="0" fontId="5" fillId="0" borderId="22" xfId="0" applyFont="1" applyFill="1" applyBorder="1" applyAlignment="1">
      <alignment vertical="top" wrapText="1"/>
    </xf>
    <xf numFmtId="0" fontId="0" fillId="0" borderId="22" xfId="0" applyFill="1" applyBorder="1" applyAlignment="1">
      <alignment horizontal="center" vertical="center"/>
    </xf>
    <xf numFmtId="0" fontId="4" fillId="2" borderId="20" xfId="0" applyFont="1" applyFill="1" applyBorder="1" applyAlignment="1">
      <alignment horizontal="center" vertical="center" wrapText="1"/>
    </xf>
    <xf numFmtId="0" fontId="4" fillId="2" borderId="20" xfId="0" applyFont="1" applyFill="1" applyBorder="1" applyAlignment="1">
      <alignment horizontal="center" vertical="top"/>
    </xf>
    <xf numFmtId="0" fontId="4" fillId="2" borderId="20" xfId="0" applyFont="1" applyFill="1" applyBorder="1" applyAlignment="1">
      <alignment horizontal="left" vertical="top" wrapText="1"/>
    </xf>
    <xf numFmtId="0" fontId="4" fillId="2" borderId="20" xfId="0" applyFont="1" applyFill="1" applyBorder="1" applyAlignment="1">
      <alignment horizontal="center" vertical="top" wrapText="1"/>
    </xf>
    <xf numFmtId="0" fontId="4" fillId="2" borderId="20" xfId="0" applyFont="1"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28" borderId="2" xfId="0" applyFill="1" applyBorder="1" applyAlignment="1">
      <alignment horizontal="left" vertical="center" wrapText="1"/>
    </xf>
    <xf numFmtId="0" fontId="0" fillId="28" borderId="3" xfId="0" applyFill="1" applyBorder="1" applyAlignment="1">
      <alignment horizontal="left" vertical="center" wrapText="1"/>
    </xf>
    <xf numFmtId="0" fontId="0" fillId="28" borderId="23" xfId="0" applyFill="1" applyBorder="1" applyAlignment="1">
      <alignment horizontal="left" vertical="center" wrapText="1"/>
    </xf>
    <xf numFmtId="0" fontId="0" fillId="28" borderId="4" xfId="0" applyFill="1" applyBorder="1" applyAlignment="1">
      <alignment horizontal="left" vertical="center" wrapText="1"/>
    </xf>
    <xf numFmtId="0" fontId="0" fillId="28" borderId="5" xfId="0" applyFill="1" applyBorder="1" applyAlignment="1">
      <alignment horizontal="left" vertical="center" wrapText="1"/>
    </xf>
    <xf numFmtId="0" fontId="11" fillId="28" borderId="2" xfId="0" applyFont="1" applyFill="1" applyBorder="1" applyAlignment="1">
      <alignment horizontal="left" vertical="center" wrapText="1"/>
    </xf>
    <xf numFmtId="0" fontId="11" fillId="28" borderId="3" xfId="0" applyFont="1" applyFill="1" applyBorder="1" applyAlignment="1">
      <alignment horizontal="left" vertical="center" wrapText="1"/>
    </xf>
    <xf numFmtId="0" fontId="11" fillId="28" borderId="4" xfId="0" applyFont="1" applyFill="1" applyBorder="1" applyAlignment="1">
      <alignment horizontal="left" vertical="center" wrapText="1"/>
    </xf>
    <xf numFmtId="0" fontId="11" fillId="28" borderId="5" xfId="0" applyFont="1" applyFill="1" applyBorder="1" applyAlignment="1">
      <alignment horizontal="left" vertical="center" wrapText="1"/>
    </xf>
    <xf numFmtId="0" fontId="0" fillId="28" borderId="0" xfId="0" applyFill="1"/>
    <xf numFmtId="0" fontId="0" fillId="28" borderId="0" xfId="0" applyFill="1" applyAlignment="1">
      <alignment horizontal="left"/>
    </xf>
    <xf numFmtId="0" fontId="0" fillId="28" borderId="0" xfId="0" applyFill="1" applyAlignment="1">
      <alignment horizontal="center" vertical="center"/>
    </xf>
    <xf numFmtId="0" fontId="0" fillId="16" borderId="21" xfId="0" applyFill="1" applyBorder="1" applyAlignment="1">
      <alignment horizontal="center" vertical="top"/>
    </xf>
    <xf numFmtId="0" fontId="5" fillId="16" borderId="21" xfId="0" applyFont="1" applyFill="1" applyBorder="1" applyAlignment="1">
      <alignment vertical="top" wrapText="1"/>
    </xf>
    <xf numFmtId="0" fontId="0" fillId="16" borderId="21" xfId="0" applyFill="1" applyBorder="1" applyAlignment="1">
      <alignment horizontal="center" vertical="center"/>
    </xf>
    <xf numFmtId="0" fontId="5" fillId="16" borderId="21" xfId="0" applyFont="1" applyFill="1" applyBorder="1" applyAlignment="1">
      <alignment horizontal="center" vertical="center" wrapText="1"/>
    </xf>
    <xf numFmtId="0" fontId="0" fillId="16" borderId="21" xfId="0" applyFill="1" applyBorder="1" applyAlignment="1">
      <alignment vertical="top" wrapText="1"/>
    </xf>
    <xf numFmtId="0" fontId="0" fillId="16" borderId="26" xfId="0" applyFill="1" applyBorder="1" applyAlignment="1">
      <alignment horizontal="center" vertical="center"/>
    </xf>
    <xf numFmtId="0" fontId="11" fillId="16" borderId="21" xfId="0" applyFont="1" applyFill="1" applyBorder="1" applyAlignment="1">
      <alignment vertical="top" wrapText="1"/>
    </xf>
    <xf numFmtId="0" fontId="0" fillId="16" borderId="21" xfId="0" applyFill="1" applyBorder="1" applyAlignment="1">
      <alignment horizontal="center" vertical="center" wrapText="1"/>
    </xf>
    <xf numFmtId="0" fontId="5" fillId="16" borderId="21" xfId="0" applyFont="1" applyFill="1" applyBorder="1" applyAlignment="1">
      <alignment horizontal="center" vertical="top" wrapText="1"/>
    </xf>
    <xf numFmtId="0" fontId="5" fillId="16" borderId="21" xfId="0" applyFont="1" applyFill="1" applyBorder="1" applyAlignment="1">
      <alignment vertical="top"/>
    </xf>
    <xf numFmtId="0" fontId="5" fillId="16" borderId="21" xfId="0" applyFont="1" applyFill="1" applyBorder="1" applyAlignment="1">
      <alignment horizontal="center" vertical="top"/>
    </xf>
    <xf numFmtId="0" fontId="12" fillId="16" borderId="21" xfId="0" applyFont="1" applyFill="1" applyBorder="1" applyAlignment="1">
      <alignment horizontal="center" vertical="center"/>
    </xf>
    <xf numFmtId="0" fontId="12" fillId="16" borderId="21" xfId="0" applyFont="1" applyFill="1" applyBorder="1"/>
    <xf numFmtId="0" fontId="12" fillId="16" borderId="21" xfId="0" applyFont="1" applyFill="1" applyBorder="1" applyAlignment="1">
      <alignment horizontal="justify" vertical="center"/>
    </xf>
    <xf numFmtId="0" fontId="3" fillId="0" borderId="0" xfId="0" applyFont="1" applyAlignment="1">
      <alignment horizontal="left" vertical="center"/>
    </xf>
    <xf numFmtId="0" fontId="0" fillId="0" borderId="0" xfId="0" applyAlignment="1">
      <alignment horizontal="left" vertical="center" wrapText="1"/>
    </xf>
    <xf numFmtId="0" fontId="4" fillId="2" borderId="0" xfId="0" applyFont="1" applyFill="1" applyBorder="1" applyAlignment="1">
      <alignment horizontal="left" vertical="center" wrapText="1"/>
    </xf>
    <xf numFmtId="0" fontId="2" fillId="2" borderId="0" xfId="0" applyFont="1" applyFill="1" applyBorder="1" applyAlignment="1">
      <alignment horizontal="center" vertical="center"/>
    </xf>
    <xf numFmtId="0" fontId="5" fillId="30" borderId="21" xfId="0" applyFont="1" applyFill="1" applyBorder="1" applyAlignment="1">
      <alignment horizontal="center" vertical="center" wrapText="1"/>
    </xf>
    <xf numFmtId="0" fontId="5" fillId="30" borderId="21" xfId="0" applyFont="1" applyFill="1" applyBorder="1" applyAlignment="1">
      <alignment horizontal="left" vertical="center" wrapText="1"/>
    </xf>
    <xf numFmtId="0" fontId="0" fillId="30" borderId="21" xfId="0" applyFill="1" applyBorder="1" applyAlignment="1">
      <alignment horizontal="center" vertical="center"/>
    </xf>
    <xf numFmtId="0" fontId="5" fillId="14" borderId="21" xfId="0" applyFont="1" applyFill="1" applyBorder="1" applyAlignment="1">
      <alignment horizontal="center" vertical="center" wrapText="1"/>
    </xf>
    <xf numFmtId="0" fontId="5" fillId="14" borderId="21" xfId="0" applyFont="1" applyFill="1" applyBorder="1" applyAlignment="1">
      <alignment horizontal="left" vertical="center" wrapText="1"/>
    </xf>
    <xf numFmtId="0" fontId="5" fillId="19" borderId="21" xfId="0" applyFont="1" applyFill="1" applyBorder="1" applyAlignment="1">
      <alignment horizontal="center" vertical="center" wrapText="1"/>
    </xf>
    <xf numFmtId="0" fontId="5" fillId="19" borderId="21" xfId="0" applyFont="1" applyFill="1" applyBorder="1" applyAlignment="1">
      <alignment horizontal="left" vertical="center" wrapText="1"/>
    </xf>
    <xf numFmtId="0" fontId="5" fillId="15" borderId="21" xfId="0" applyFont="1" applyFill="1" applyBorder="1" applyAlignment="1">
      <alignment horizontal="left" vertical="center" wrapText="1"/>
    </xf>
    <xf numFmtId="0" fontId="5" fillId="25" borderId="21" xfId="0" applyFont="1" applyFill="1" applyBorder="1" applyAlignment="1">
      <alignment horizontal="center" vertical="center" wrapText="1"/>
    </xf>
    <xf numFmtId="0" fontId="5" fillId="25" borderId="21" xfId="0" applyFont="1" applyFill="1" applyBorder="1" applyAlignment="1">
      <alignment horizontal="left" vertical="center" wrapText="1"/>
    </xf>
    <xf numFmtId="0" fontId="5" fillId="13" borderId="21" xfId="0" applyFont="1" applyFill="1" applyBorder="1" applyAlignment="1">
      <alignment horizontal="center" vertical="center" wrapText="1"/>
    </xf>
    <xf numFmtId="0" fontId="5" fillId="13" borderId="21" xfId="0" applyFont="1" applyFill="1" applyBorder="1" applyAlignment="1">
      <alignment horizontal="left" vertical="center" wrapText="1"/>
    </xf>
    <xf numFmtId="0" fontId="5" fillId="12" borderId="21" xfId="0" applyFont="1" applyFill="1" applyBorder="1" applyAlignment="1">
      <alignment horizontal="center" vertical="center" wrapText="1"/>
    </xf>
    <xf numFmtId="0" fontId="5" fillId="12" borderId="21" xfId="0" applyFont="1" applyFill="1" applyBorder="1" applyAlignment="1">
      <alignment horizontal="left" vertical="center" wrapText="1"/>
    </xf>
    <xf numFmtId="0" fontId="11" fillId="20" borderId="21" xfId="0" applyFont="1" applyFill="1" applyBorder="1" applyAlignment="1">
      <alignment horizontal="center" vertical="center" wrapText="1"/>
    </xf>
    <xf numFmtId="0" fontId="11" fillId="20" borderId="21" xfId="0" applyFont="1" applyFill="1" applyBorder="1" applyAlignment="1">
      <alignment horizontal="left" vertical="center" wrapText="1"/>
    </xf>
    <xf numFmtId="0" fontId="5" fillId="22" borderId="21" xfId="0" applyFont="1" applyFill="1" applyBorder="1" applyAlignment="1">
      <alignment horizontal="left" vertical="center" wrapText="1"/>
    </xf>
    <xf numFmtId="0" fontId="5" fillId="7" borderId="21" xfId="0" applyFont="1" applyFill="1" applyBorder="1" applyAlignment="1">
      <alignment horizontal="left" vertical="center" wrapText="1"/>
    </xf>
    <xf numFmtId="0" fontId="0" fillId="7" borderId="21" xfId="0" applyFill="1" applyBorder="1" applyAlignment="1">
      <alignment horizontal="center" vertical="center"/>
    </xf>
    <xf numFmtId="0" fontId="5" fillId="18" borderId="21" xfId="0" applyFont="1" applyFill="1" applyBorder="1" applyAlignment="1">
      <alignment horizontal="left" vertical="center" wrapText="1"/>
    </xf>
    <xf numFmtId="0" fontId="5" fillId="6" borderId="21" xfId="0" applyFont="1" applyFill="1" applyBorder="1" applyAlignment="1">
      <alignment horizontal="left" vertical="center" wrapText="1"/>
    </xf>
    <xf numFmtId="0" fontId="5" fillId="17" borderId="21" xfId="0" applyFont="1" applyFill="1" applyBorder="1" applyAlignment="1">
      <alignment horizontal="left" vertical="center" wrapText="1"/>
    </xf>
    <xf numFmtId="0" fontId="0" fillId="11" borderId="21" xfId="0" applyFill="1" applyBorder="1" applyAlignment="1">
      <alignment horizontal="center" vertical="center" wrapText="1"/>
    </xf>
    <xf numFmtId="0" fontId="5" fillId="11" borderId="21" xfId="0" applyFont="1" applyFill="1" applyBorder="1" applyAlignment="1">
      <alignment horizontal="left" vertical="center" wrapText="1"/>
    </xf>
    <xf numFmtId="0" fontId="0" fillId="24" borderId="21" xfId="0" applyFill="1" applyBorder="1" applyAlignment="1">
      <alignment horizontal="center" vertical="center" wrapText="1"/>
    </xf>
    <xf numFmtId="0" fontId="5" fillId="24" borderId="21" xfId="0" applyFont="1" applyFill="1" applyBorder="1" applyAlignment="1">
      <alignment horizontal="left" vertical="center" wrapText="1"/>
    </xf>
    <xf numFmtId="0" fontId="5" fillId="21" borderId="21" xfId="0" applyFont="1" applyFill="1" applyBorder="1" applyAlignment="1">
      <alignment horizontal="left" vertical="center" wrapText="1"/>
    </xf>
    <xf numFmtId="0" fontId="0" fillId="12" borderId="21" xfId="0" applyFill="1" applyBorder="1" applyAlignment="1">
      <alignment horizontal="center" vertical="center" wrapText="1"/>
    </xf>
    <xf numFmtId="0" fontId="0" fillId="17" borderId="21" xfId="0" applyFill="1" applyBorder="1" applyAlignment="1">
      <alignment horizontal="center" vertical="center" wrapText="1"/>
    </xf>
    <xf numFmtId="0" fontId="0" fillId="7" borderId="21" xfId="0" applyFill="1" applyBorder="1" applyAlignment="1">
      <alignment horizontal="center" vertical="center" wrapText="1"/>
    </xf>
    <xf numFmtId="0" fontId="11" fillId="19" borderId="21" xfId="0" applyFont="1" applyFill="1" applyBorder="1" applyAlignment="1">
      <alignment horizontal="center" vertical="center" wrapText="1"/>
    </xf>
    <xf numFmtId="0" fontId="11" fillId="19" borderId="21" xfId="0" applyFont="1" applyFill="1" applyBorder="1" applyAlignment="1">
      <alignment horizontal="left" vertical="center" wrapText="1"/>
    </xf>
    <xf numFmtId="0" fontId="11" fillId="10" borderId="21" xfId="0" applyFont="1" applyFill="1" applyBorder="1" applyAlignment="1">
      <alignment horizontal="center" vertical="center"/>
    </xf>
    <xf numFmtId="0" fontId="11" fillId="10" borderId="21" xfId="0" applyFont="1" applyFill="1" applyBorder="1" applyAlignment="1">
      <alignment horizontal="left" vertical="center"/>
    </xf>
    <xf numFmtId="0" fontId="5" fillId="10" borderId="21" xfId="0" applyFont="1" applyFill="1" applyBorder="1" applyAlignment="1">
      <alignment horizontal="center" vertical="center"/>
    </xf>
    <xf numFmtId="0" fontId="11" fillId="11" borderId="21" xfId="0" applyFont="1" applyFill="1" applyBorder="1" applyAlignment="1">
      <alignment horizontal="center" vertical="center" wrapText="1"/>
    </xf>
    <xf numFmtId="0" fontId="11" fillId="11" borderId="21" xfId="0" applyFont="1" applyFill="1" applyBorder="1" applyAlignment="1">
      <alignment horizontal="left" vertical="center" wrapText="1"/>
    </xf>
    <xf numFmtId="0" fontId="0" fillId="29" borderId="21" xfId="0" applyFill="1" applyBorder="1" applyAlignment="1">
      <alignment horizontal="center" vertical="center" wrapText="1"/>
    </xf>
    <xf numFmtId="0" fontId="5" fillId="29" borderId="21" xfId="0" applyFont="1" applyFill="1" applyBorder="1" applyAlignment="1">
      <alignment horizontal="left" vertical="center" wrapText="1"/>
    </xf>
    <xf numFmtId="0" fontId="5" fillId="29" borderId="21" xfId="0" applyFont="1" applyFill="1" applyBorder="1" applyAlignment="1">
      <alignment horizontal="center" vertical="center" wrapText="1"/>
    </xf>
    <xf numFmtId="0" fontId="0" fillId="29" borderId="21" xfId="0" applyFill="1" applyBorder="1" applyAlignment="1">
      <alignment horizontal="center" vertical="center"/>
    </xf>
    <xf numFmtId="0" fontId="12" fillId="23" borderId="21" xfId="0" applyFont="1" applyFill="1" applyBorder="1" applyAlignment="1">
      <alignment horizontal="left" vertical="center"/>
    </xf>
    <xf numFmtId="0" fontId="5" fillId="23" borderId="21" xfId="0" applyFont="1" applyFill="1" applyBorder="1" applyAlignment="1">
      <alignment horizontal="center" vertical="center" wrapText="1"/>
    </xf>
    <xf numFmtId="0" fontId="12" fillId="9" borderId="21" xfId="0" applyFont="1" applyFill="1" applyBorder="1" applyAlignment="1">
      <alignment horizontal="left" vertical="center"/>
    </xf>
    <xf numFmtId="0" fontId="5" fillId="9" borderId="21" xfId="0" applyFont="1" applyFill="1" applyBorder="1" applyAlignment="1">
      <alignment horizontal="center" vertical="center" wrapText="1"/>
    </xf>
    <xf numFmtId="0" fontId="5" fillId="10" borderId="21" xfId="0" applyFont="1" applyFill="1" applyBorder="1" applyAlignment="1">
      <alignment horizontal="center" vertical="center" wrapText="1"/>
    </xf>
    <xf numFmtId="0" fontId="5" fillId="10" borderId="21" xfId="0" applyFont="1" applyFill="1" applyBorder="1" applyAlignment="1">
      <alignment horizontal="left" vertical="center" wrapText="1"/>
    </xf>
    <xf numFmtId="0" fontId="11" fillId="12" borderId="21" xfId="0" applyFont="1" applyFill="1" applyBorder="1" applyAlignment="1">
      <alignment horizontal="center" vertical="center" wrapText="1"/>
    </xf>
    <xf numFmtId="0" fontId="11" fillId="12" borderId="21" xfId="0" applyFont="1" applyFill="1" applyBorder="1" applyAlignment="1">
      <alignment horizontal="left" vertical="center" wrapText="1"/>
    </xf>
    <xf numFmtId="0" fontId="12" fillId="19" borderId="21" xfId="0" applyFont="1" applyFill="1" applyBorder="1" applyAlignment="1">
      <alignment horizontal="left" vertical="center"/>
    </xf>
    <xf numFmtId="0" fontId="12" fillId="14" borderId="21" xfId="0" applyFont="1" applyFill="1" applyBorder="1" applyAlignment="1">
      <alignment horizontal="left" vertical="center"/>
    </xf>
    <xf numFmtId="0" fontId="11" fillId="13" borderId="21" xfId="0" applyFont="1" applyFill="1" applyBorder="1" applyAlignment="1">
      <alignment horizontal="center" vertical="center" wrapText="1"/>
    </xf>
    <xf numFmtId="0" fontId="11" fillId="13" borderId="21" xfId="0" applyFont="1" applyFill="1" applyBorder="1" applyAlignment="1">
      <alignment horizontal="left" vertical="center" wrapText="1"/>
    </xf>
    <xf numFmtId="0" fontId="12" fillId="20" borderId="21" xfId="0" applyFont="1" applyFill="1" applyBorder="1" applyAlignment="1">
      <alignment horizontal="center" vertical="center"/>
    </xf>
    <xf numFmtId="0" fontId="12" fillId="20" borderId="21" xfId="0" applyFont="1" applyFill="1" applyBorder="1" applyAlignment="1">
      <alignment horizontal="left" vertical="center"/>
    </xf>
    <xf numFmtId="0" fontId="12" fillId="21" borderId="21" xfId="0" applyFont="1" applyFill="1" applyBorder="1" applyAlignment="1">
      <alignment horizontal="center" vertical="center"/>
    </xf>
    <xf numFmtId="0" fontId="12" fillId="21" borderId="21" xfId="0" applyFont="1" applyFill="1" applyBorder="1" applyAlignment="1">
      <alignment horizontal="left" vertical="center"/>
    </xf>
    <xf numFmtId="0" fontId="0" fillId="21" borderId="21" xfId="0" applyFill="1" applyBorder="1" applyAlignment="1">
      <alignment horizontal="center" vertical="center"/>
    </xf>
    <xf numFmtId="0" fontId="5" fillId="22" borderId="21" xfId="0" applyFont="1" applyFill="1" applyBorder="1" applyAlignment="1">
      <alignment horizontal="center" vertical="center"/>
    </xf>
    <xf numFmtId="0" fontId="5" fillId="22" borderId="21" xfId="0" applyFont="1" applyFill="1" applyBorder="1" applyAlignment="1">
      <alignment horizontal="left" vertical="center"/>
    </xf>
    <xf numFmtId="0" fontId="0" fillId="22" borderId="21" xfId="0" applyFont="1" applyFill="1" applyBorder="1" applyAlignment="1">
      <alignment horizontal="center" vertical="center"/>
    </xf>
    <xf numFmtId="0" fontId="0" fillId="10" borderId="21" xfId="0" applyFill="1" applyBorder="1" applyAlignment="1">
      <alignment horizontal="center" vertical="center"/>
    </xf>
    <xf numFmtId="0" fontId="0" fillId="13" borderId="21" xfId="0" applyFill="1" applyBorder="1" applyAlignment="1">
      <alignment horizontal="center" vertical="center" wrapText="1"/>
    </xf>
    <xf numFmtId="0" fontId="5" fillId="20" borderId="21" xfId="0" applyFont="1" applyFill="1" applyBorder="1" applyAlignment="1">
      <alignment horizontal="left" vertical="center" wrapText="1"/>
    </xf>
    <xf numFmtId="0" fontId="0" fillId="9" borderId="21" xfId="0" applyFill="1" applyBorder="1" applyAlignment="1">
      <alignment horizontal="center" vertical="center" wrapText="1"/>
    </xf>
    <xf numFmtId="0" fontId="5" fillId="9" borderId="21" xfId="0" applyFont="1" applyFill="1" applyBorder="1" applyAlignment="1">
      <alignment horizontal="left" vertical="center" wrapText="1"/>
    </xf>
    <xf numFmtId="0" fontId="0" fillId="9" borderId="21" xfId="0" applyFill="1" applyBorder="1" applyAlignment="1">
      <alignment horizontal="center" vertical="center"/>
    </xf>
    <xf numFmtId="0" fontId="0" fillId="26" borderId="21" xfId="0" applyFill="1" applyBorder="1" applyAlignment="1">
      <alignment horizontal="center" vertical="center" wrapText="1"/>
    </xf>
    <xf numFmtId="0" fontId="5" fillId="26" borderId="21" xfId="0" applyFont="1" applyFill="1" applyBorder="1" applyAlignment="1">
      <alignment horizontal="left" vertical="center" wrapText="1"/>
    </xf>
    <xf numFmtId="0" fontId="5" fillId="26" borderId="21" xfId="0" applyFont="1" applyFill="1" applyBorder="1" applyAlignment="1">
      <alignment horizontal="center" vertical="center" wrapText="1"/>
    </xf>
    <xf numFmtId="0" fontId="0" fillId="26" borderId="21" xfId="0" applyFill="1" applyBorder="1" applyAlignment="1">
      <alignment horizontal="center" vertical="center"/>
    </xf>
    <xf numFmtId="0" fontId="2" fillId="0" borderId="27" xfId="0" applyFont="1" applyBorder="1" applyAlignment="1">
      <alignment horizontal="center"/>
    </xf>
    <xf numFmtId="0" fontId="2" fillId="0" borderId="4" xfId="0" applyFont="1" applyBorder="1" applyAlignment="1">
      <alignment horizontal="center" vertical="center"/>
    </xf>
    <xf numFmtId="0" fontId="2" fillId="0" borderId="4" xfId="0" applyFont="1" applyBorder="1" applyAlignment="1">
      <alignment horizontal="center"/>
    </xf>
    <xf numFmtId="0" fontId="0" fillId="30" borderId="21" xfId="0" applyNumberFormat="1" applyFill="1" applyBorder="1" applyAlignment="1">
      <alignment horizontal="center"/>
    </xf>
    <xf numFmtId="14" fontId="0" fillId="30" borderId="21" xfId="0" applyNumberFormat="1" applyFill="1" applyBorder="1" applyAlignment="1">
      <alignment horizontal="center" vertical="center"/>
    </xf>
    <xf numFmtId="14" fontId="0" fillId="30" borderId="21" xfId="0" applyNumberFormat="1" applyFill="1" applyBorder="1" applyAlignment="1">
      <alignment horizontal="center"/>
    </xf>
    <xf numFmtId="0" fontId="0" fillId="30" borderId="21" xfId="0" applyFill="1" applyBorder="1"/>
    <xf numFmtId="0" fontId="5" fillId="30" borderId="21" xfId="0" applyNumberFormat="1" applyFont="1" applyFill="1" applyBorder="1" applyAlignment="1">
      <alignment horizontal="left"/>
    </xf>
    <xf numFmtId="0" fontId="5" fillId="0" borderId="21" xfId="0" applyNumberFormat="1" applyFont="1" applyFill="1" applyBorder="1" applyAlignment="1">
      <alignment horizontal="left"/>
    </xf>
    <xf numFmtId="0" fontId="0" fillId="0" borderId="21" xfId="0" applyNumberFormat="1" applyFill="1" applyBorder="1" applyAlignment="1">
      <alignment horizontal="center"/>
    </xf>
    <xf numFmtId="0" fontId="0" fillId="11" borderId="21" xfId="0" applyNumberFormat="1" applyFill="1" applyBorder="1" applyAlignment="1">
      <alignment horizontal="center"/>
    </xf>
    <xf numFmtId="14" fontId="0" fillId="11" borderId="21" xfId="0" applyNumberFormat="1" applyFill="1" applyBorder="1" applyAlignment="1">
      <alignment horizontal="center" vertical="center"/>
    </xf>
    <xf numFmtId="14" fontId="0" fillId="11" borderId="21" xfId="0" applyNumberFormat="1" applyFill="1" applyBorder="1" applyAlignment="1">
      <alignment horizontal="center"/>
    </xf>
    <xf numFmtId="0" fontId="0" fillId="11" borderId="21" xfId="0" applyFill="1" applyBorder="1"/>
    <xf numFmtId="0" fontId="5" fillId="11" borderId="21" xfId="0" applyNumberFormat="1" applyFont="1" applyFill="1" applyBorder="1" applyAlignment="1">
      <alignment horizontal="left"/>
    </xf>
    <xf numFmtId="14" fontId="0" fillId="0" borderId="21" xfId="0" applyNumberFormat="1" applyFill="1" applyBorder="1" applyAlignment="1">
      <alignment horizontal="center"/>
    </xf>
    <xf numFmtId="0" fontId="5" fillId="0" borderId="27" xfId="0" applyNumberFormat="1" applyFont="1" applyFill="1" applyBorder="1" applyAlignment="1">
      <alignment horizontal="center"/>
    </xf>
    <xf numFmtId="0" fontId="5" fillId="0" borderId="5" xfId="0" applyNumberFormat="1" applyFont="1" applyFill="1" applyBorder="1" applyAlignment="1">
      <alignment horizontal="center"/>
    </xf>
    <xf numFmtId="14" fontId="0" fillId="0" borderId="21" xfId="0" applyNumberFormat="1" applyFill="1" applyBorder="1" applyAlignment="1">
      <alignment horizontal="center" vertical="center"/>
    </xf>
    <xf numFmtId="0" fontId="5" fillId="16" borderId="26" xfId="0" applyFont="1" applyFill="1" applyBorder="1" applyAlignment="1">
      <alignment horizontal="center" vertical="top"/>
    </xf>
    <xf numFmtId="0" fontId="5" fillId="12" borderId="21" xfId="0" applyFont="1" applyFill="1" applyBorder="1" applyAlignment="1">
      <alignment horizontal="center" vertical="center"/>
    </xf>
    <xf numFmtId="0" fontId="0" fillId="12" borderId="21" xfId="0" applyFill="1" applyBorder="1" applyAlignment="1">
      <alignment horizontal="center" vertical="center"/>
    </xf>
    <xf numFmtId="0" fontId="5" fillId="8" borderId="21" xfId="0" applyFont="1" applyFill="1" applyBorder="1" applyAlignment="1">
      <alignment horizontal="center" vertical="center"/>
    </xf>
    <xf numFmtId="0" fontId="5" fillId="0" borderId="21" xfId="0" applyFont="1" applyBorder="1" applyAlignment="1">
      <alignment horizontal="center" vertical="center"/>
    </xf>
    <xf numFmtId="0" fontId="5" fillId="28" borderId="21" xfId="0" applyFont="1" applyFill="1" applyBorder="1" applyAlignment="1">
      <alignment horizontal="center" vertical="center"/>
    </xf>
    <xf numFmtId="0" fontId="14" fillId="28" borderId="21" xfId="0" applyFont="1" applyFill="1" applyBorder="1" applyAlignment="1">
      <alignment horizontal="center" vertical="center"/>
    </xf>
    <xf numFmtId="0" fontId="5" fillId="4" borderId="21" xfId="0" applyFont="1" applyFill="1" applyBorder="1" applyAlignment="1">
      <alignment horizontal="center" vertical="center"/>
    </xf>
    <xf numFmtId="0" fontId="5" fillId="5" borderId="21" xfId="0" applyFont="1" applyFill="1" applyBorder="1" applyAlignment="1">
      <alignment horizontal="center" vertical="center"/>
    </xf>
    <xf numFmtId="0" fontId="5" fillId="0" borderId="17" xfId="0" applyFont="1" applyBorder="1" applyAlignment="1"/>
    <xf numFmtId="0" fontId="0" fillId="0" borderId="12" xfId="0" applyBorder="1" applyAlignment="1"/>
    <xf numFmtId="0" fontId="5" fillId="0" borderId="18" xfId="0" applyFont="1" applyBorder="1" applyAlignment="1"/>
    <xf numFmtId="0" fontId="0" fillId="0" borderId="16" xfId="0" applyBorder="1" applyAlignment="1"/>
    <xf numFmtId="0" fontId="7" fillId="0" borderId="4" xfId="0" applyFont="1" applyBorder="1" applyAlignment="1">
      <alignment horizontal="right"/>
    </xf>
    <xf numFmtId="0" fontId="0" fillId="0" borderId="18" xfId="0" applyBorder="1" applyAlignment="1"/>
    <xf numFmtId="0" fontId="5" fillId="16" borderId="26" xfId="0" applyFont="1" applyFill="1" applyBorder="1" applyAlignment="1">
      <alignment horizontal="center" vertical="center" wrapText="1"/>
    </xf>
    <xf numFmtId="0" fontId="5" fillId="16" borderId="25" xfId="0" applyFont="1" applyFill="1" applyBorder="1" applyAlignment="1">
      <alignment horizontal="center" vertical="center" wrapText="1"/>
    </xf>
    <xf numFmtId="0" fontId="5" fillId="16" borderId="22" xfId="0" applyFont="1" applyFill="1" applyBorder="1" applyAlignment="1">
      <alignment horizontal="center" vertical="center" wrapText="1"/>
    </xf>
    <xf numFmtId="0" fontId="5" fillId="0" borderId="25" xfId="0" applyFont="1" applyFill="1" applyBorder="1" applyAlignment="1">
      <alignment horizontal="center" vertical="top"/>
    </xf>
    <xf numFmtId="0" fontId="0" fillId="0" borderId="25" xfId="0" applyFill="1" applyBorder="1" applyAlignment="1">
      <alignment horizontal="center" vertical="top"/>
    </xf>
    <xf numFmtId="0" fontId="0" fillId="0" borderId="22" xfId="0" applyFill="1" applyBorder="1" applyAlignment="1">
      <alignment horizontal="center" vertical="top"/>
    </xf>
    <xf numFmtId="0" fontId="0" fillId="0" borderId="25" xfId="0" applyFill="1" applyBorder="1" applyAlignment="1">
      <alignment horizontal="center" vertical="center"/>
    </xf>
    <xf numFmtId="0" fontId="0" fillId="0" borderId="22" xfId="0" applyFill="1" applyBorder="1" applyAlignment="1">
      <alignment horizontal="center" vertical="center"/>
    </xf>
    <xf numFmtId="0" fontId="0" fillId="0" borderId="26" xfId="0" applyFill="1" applyBorder="1" applyAlignment="1">
      <alignment horizontal="center" vertical="center"/>
    </xf>
    <xf numFmtId="0" fontId="5" fillId="0" borderId="26"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0" fillId="16" borderId="26" xfId="0" applyFill="1" applyBorder="1" applyAlignment="1">
      <alignment horizontal="center" vertical="center"/>
    </xf>
    <xf numFmtId="0" fontId="0" fillId="16" borderId="22" xfId="0" applyFill="1" applyBorder="1" applyAlignment="1">
      <alignment horizontal="center" vertical="center"/>
    </xf>
    <xf numFmtId="0" fontId="5" fillId="16" borderId="26" xfId="0" applyFont="1" applyFill="1" applyBorder="1" applyAlignment="1">
      <alignment horizontal="center" vertical="top"/>
    </xf>
    <xf numFmtId="0" fontId="5" fillId="16" borderId="25" xfId="0" applyFont="1" applyFill="1" applyBorder="1" applyAlignment="1">
      <alignment horizontal="center" vertical="top"/>
    </xf>
    <xf numFmtId="0" fontId="5" fillId="16" borderId="22" xfId="0" applyFont="1" applyFill="1" applyBorder="1" applyAlignment="1">
      <alignment horizontal="center" vertical="top"/>
    </xf>
    <xf numFmtId="0" fontId="5" fillId="0" borderId="26" xfId="0" applyFont="1" applyFill="1" applyBorder="1" applyAlignment="1">
      <alignment horizontal="center" vertical="top" wrapText="1"/>
    </xf>
    <xf numFmtId="0" fontId="5" fillId="0" borderId="25" xfId="0" applyFont="1" applyFill="1" applyBorder="1" applyAlignment="1">
      <alignment horizontal="center" vertical="top" wrapText="1"/>
    </xf>
    <xf numFmtId="0" fontId="5" fillId="0" borderId="22" xfId="0" applyFont="1" applyFill="1" applyBorder="1" applyAlignment="1">
      <alignment horizontal="center" vertical="top" wrapText="1"/>
    </xf>
    <xf numFmtId="0" fontId="0" fillId="16" borderId="25" xfId="0" applyFill="1" applyBorder="1" applyAlignment="1">
      <alignment horizontal="center" vertical="center"/>
    </xf>
    <xf numFmtId="0" fontId="5" fillId="16" borderId="26" xfId="0" applyFont="1" applyFill="1" applyBorder="1" applyAlignment="1">
      <alignment horizontal="center" vertical="top" wrapText="1"/>
    </xf>
    <xf numFmtId="0" fontId="5" fillId="16" borderId="22" xfId="0" applyFont="1" applyFill="1" applyBorder="1" applyAlignment="1">
      <alignment horizontal="center" vertical="top" wrapText="1"/>
    </xf>
    <xf numFmtId="0" fontId="5" fillId="16" borderId="25" xfId="0" applyFont="1" applyFill="1" applyBorder="1" applyAlignment="1">
      <alignment horizontal="center" vertical="top" wrapText="1"/>
    </xf>
    <xf numFmtId="0" fontId="0" fillId="27" borderId="4" xfId="0" applyFill="1" applyBorder="1" applyAlignment="1">
      <alignment horizontal="left"/>
    </xf>
    <xf numFmtId="0" fontId="5" fillId="0" borderId="24" xfId="0" applyFont="1" applyFill="1" applyBorder="1" applyAlignment="1">
      <alignment horizontal="center" vertical="top" wrapText="1"/>
    </xf>
    <xf numFmtId="0" fontId="0" fillId="0" borderId="21" xfId="0" applyFill="1" applyBorder="1" applyAlignment="1">
      <alignment horizontal="center" vertical="center" wrapText="1"/>
    </xf>
    <xf numFmtId="0" fontId="5" fillId="0" borderId="21" xfId="0" applyFont="1" applyFill="1" applyBorder="1" applyAlignment="1">
      <alignment horizontal="center" vertical="center" wrapText="1"/>
    </xf>
    <xf numFmtId="0" fontId="0" fillId="16" borderId="21" xfId="0" applyFill="1" applyBorder="1" applyAlignment="1">
      <alignment horizontal="center" vertical="center" wrapText="1"/>
    </xf>
    <xf numFmtId="0" fontId="5" fillId="16" borderId="21" xfId="0" applyFont="1" applyFill="1" applyBorder="1" applyAlignment="1">
      <alignment horizontal="center" vertical="center" wrapText="1"/>
    </xf>
    <xf numFmtId="0" fontId="0" fillId="27" borderId="2" xfId="0" applyFill="1" applyBorder="1" applyAlignment="1">
      <alignment horizontal="left" vertical="center" wrapText="1"/>
    </xf>
    <xf numFmtId="0" fontId="0" fillId="27" borderId="3" xfId="0" applyFill="1" applyBorder="1" applyAlignment="1">
      <alignment horizontal="left" vertical="center" wrapText="1"/>
    </xf>
    <xf numFmtId="0" fontId="0" fillId="27" borderId="23" xfId="0" applyFill="1" applyBorder="1" applyAlignment="1">
      <alignment horizontal="left" vertical="center" wrapText="1"/>
    </xf>
    <xf numFmtId="0" fontId="7" fillId="0" borderId="2" xfId="0" applyFont="1" applyBorder="1" applyAlignment="1">
      <alignment horizontal="right"/>
    </xf>
    <xf numFmtId="0" fontId="7" fillId="0" borderId="3" xfId="0" applyFont="1" applyBorder="1" applyAlignment="1">
      <alignment horizontal="right"/>
    </xf>
    <xf numFmtId="0" fontId="11" fillId="0" borderId="21" xfId="0" applyFont="1" applyFill="1" applyBorder="1" applyAlignment="1">
      <alignment horizontal="center" vertical="center" wrapText="1"/>
    </xf>
    <xf numFmtId="0" fontId="5" fillId="0" borderId="21" xfId="0" applyFont="1" applyFill="1" applyBorder="1" applyAlignment="1">
      <alignment horizontal="center" vertical="center"/>
    </xf>
    <xf numFmtId="0" fontId="12" fillId="0" borderId="21" xfId="0" applyFont="1" applyFill="1" applyBorder="1" applyAlignment="1">
      <alignment horizontal="center" vertical="center"/>
    </xf>
    <xf numFmtId="0" fontId="12" fillId="16" borderId="21" xfId="0" applyFont="1" applyFill="1" applyBorder="1" applyAlignment="1">
      <alignment horizontal="center" vertical="center"/>
    </xf>
    <xf numFmtId="0" fontId="11" fillId="27" borderId="2" xfId="0" applyFont="1" applyFill="1" applyBorder="1" applyAlignment="1">
      <alignment horizontal="left" vertical="center" wrapText="1"/>
    </xf>
    <xf numFmtId="0" fontId="11" fillId="27" borderId="3" xfId="0" applyFont="1" applyFill="1" applyBorder="1" applyAlignment="1">
      <alignment horizontal="left" vertical="center" wrapText="1"/>
    </xf>
    <xf numFmtId="0" fontId="11" fillId="27" borderId="23" xfId="0" applyFont="1" applyFill="1" applyBorder="1" applyAlignment="1">
      <alignment horizontal="left" vertical="center" wrapText="1"/>
    </xf>
    <xf numFmtId="0" fontId="5" fillId="16" borderId="26"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2" xfId="0" applyFont="1" applyFill="1" applyBorder="1" applyAlignment="1">
      <alignment horizontal="center" vertical="center"/>
    </xf>
    <xf numFmtId="0" fontId="11" fillId="16" borderId="21" xfId="0" applyFont="1" applyFill="1" applyBorder="1" applyAlignment="1">
      <alignment horizontal="center" vertical="center" wrapText="1"/>
    </xf>
    <xf numFmtId="0" fontId="11" fillId="16" borderId="21" xfId="0" applyFont="1" applyFill="1" applyBorder="1" applyAlignment="1">
      <alignment horizontal="center" vertical="center"/>
    </xf>
    <xf numFmtId="0" fontId="5" fillId="11" borderId="21" xfId="0" applyNumberFormat="1" applyFont="1" applyFill="1" applyBorder="1" applyAlignment="1">
      <alignment horizontal="center"/>
    </xf>
    <xf numFmtId="0" fontId="5" fillId="0" borderId="21" xfId="0" applyNumberFormat="1" applyFont="1" applyFill="1" applyBorder="1" applyAlignment="1">
      <alignment horizontal="center"/>
    </xf>
    <xf numFmtId="0" fontId="5" fillId="28" borderId="3" xfId="0" applyFont="1" applyFill="1" applyBorder="1" applyAlignment="1">
      <alignment horizontal="left" vertical="center" wrapText="1"/>
    </xf>
    <xf numFmtId="0" fontId="5" fillId="28" borderId="0" xfId="0" applyFont="1" applyFill="1" applyAlignment="1">
      <alignment horizontal="left"/>
    </xf>
  </cellXfs>
  <cellStyles count="1">
    <cellStyle name="Normal" xfId="0" builtinId="0"/>
  </cellStyles>
  <dxfs count="96">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a:t>Effort left until Release 1</a:t>
            </a:r>
          </a:p>
        </c:rich>
      </c:tx>
      <c:layout>
        <c:manualLayout>
          <c:xMode val="edge"/>
          <c:yMode val="edge"/>
          <c:x val="0.33004965802231423"/>
          <c:y val="3.5587188612099648E-2"/>
        </c:manualLayout>
      </c:layout>
      <c:overlay val="0"/>
      <c:spPr>
        <a:noFill/>
        <a:ln w="25400">
          <a:noFill/>
        </a:ln>
      </c:spPr>
    </c:title>
    <c:autoTitleDeleted val="0"/>
    <c:plotArea>
      <c:layout>
        <c:manualLayout>
          <c:layoutTarget val="inner"/>
          <c:xMode val="edge"/>
          <c:yMode val="edge"/>
          <c:x val="0.1600987147123166"/>
          <c:y val="0.20284697508896798"/>
          <c:w val="0.80541968786042351"/>
          <c:h val="0.57295373665480431"/>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'[2]Product backlog'!$D$4:$I$4</c:f>
              <c:numCache>
                <c:formatCode>General</c:formatCode>
                <c:ptCount val="6"/>
                <c:pt idx="0">
                  <c:v>1</c:v>
                </c:pt>
                <c:pt idx="1">
                  <c:v>2</c:v>
                </c:pt>
                <c:pt idx="2">
                  <c:v>3</c:v>
                </c:pt>
                <c:pt idx="3">
                  <c:v>4</c:v>
                </c:pt>
                <c:pt idx="4">
                  <c:v>5</c:v>
                </c:pt>
                <c:pt idx="5">
                  <c:v>6</c:v>
                </c:pt>
              </c:numCache>
            </c:numRef>
          </c:cat>
          <c:val>
            <c:numRef>
              <c:f>'[2]Product backlog'!$D$5:$I$5</c:f>
              <c:numCache>
                <c:formatCode>General</c:formatCode>
                <c:ptCount val="6"/>
                <c:pt idx="0">
                  <c:v>90</c:v>
                </c:pt>
                <c:pt idx="1">
                  <c:v>70</c:v>
                </c:pt>
                <c:pt idx="2">
                  <c:v>34</c:v>
                </c:pt>
                <c:pt idx="3">
                  <c:v>0</c:v>
                </c:pt>
                <c:pt idx="4">
                  <c:v>0</c:v>
                </c:pt>
                <c:pt idx="5">
                  <c:v>0</c:v>
                </c:pt>
              </c:numCache>
            </c:numRef>
          </c:val>
          <c:smooth val="0"/>
        </c:ser>
        <c:dLbls>
          <c:showLegendKey val="0"/>
          <c:showVal val="1"/>
          <c:showCatName val="0"/>
          <c:showSerName val="0"/>
          <c:showPercent val="0"/>
          <c:showBubbleSize val="0"/>
        </c:dLbls>
        <c:marker val="1"/>
        <c:smooth val="0"/>
        <c:axId val="187026464"/>
        <c:axId val="187026856"/>
      </c:lineChart>
      <c:catAx>
        <c:axId val="1870264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2671563115243"/>
              <c:y val="0.871886120996441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7026856"/>
        <c:crosses val="autoZero"/>
        <c:auto val="1"/>
        <c:lblAlgn val="ctr"/>
        <c:lblOffset val="100"/>
        <c:tickLblSkip val="1"/>
        <c:tickMarkSkip val="1"/>
        <c:noMultiLvlLbl val="0"/>
      </c:catAx>
      <c:valAx>
        <c:axId val="187026856"/>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left</a:t>
                </a:r>
              </a:p>
            </c:rich>
          </c:tx>
          <c:layout>
            <c:manualLayout>
              <c:xMode val="edge"/>
              <c:yMode val="edge"/>
              <c:x val="3.9408914390724088E-2"/>
              <c:y val="0.39145907473309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70264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a:t>Effort left in the backlog</a:t>
            </a:r>
          </a:p>
        </c:rich>
      </c:tx>
      <c:layout>
        <c:manualLayout>
          <c:xMode val="edge"/>
          <c:yMode val="edge"/>
          <c:x val="0.33415841584158418"/>
          <c:y val="3.5335750013371685E-2"/>
        </c:manualLayout>
      </c:layout>
      <c:overlay val="0"/>
      <c:spPr>
        <a:noFill/>
        <a:ln w="25400">
          <a:noFill/>
        </a:ln>
      </c:spPr>
    </c:title>
    <c:autoTitleDeleted val="0"/>
    <c:plotArea>
      <c:layout>
        <c:manualLayout>
          <c:layoutTarget val="inner"/>
          <c:xMode val="edge"/>
          <c:yMode val="edge"/>
          <c:x val="0.1608910891089109"/>
          <c:y val="0.2014137750762186"/>
          <c:w val="0.8044554455445545"/>
          <c:h val="0.57597272521795839"/>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'[2]Product backlog'!$D$4:$I$4</c:f>
              <c:numCache>
                <c:formatCode>General</c:formatCode>
                <c:ptCount val="6"/>
                <c:pt idx="0">
                  <c:v>1</c:v>
                </c:pt>
                <c:pt idx="1">
                  <c:v>2</c:v>
                </c:pt>
                <c:pt idx="2">
                  <c:v>3</c:v>
                </c:pt>
                <c:pt idx="3">
                  <c:v>4</c:v>
                </c:pt>
                <c:pt idx="4">
                  <c:v>5</c:v>
                </c:pt>
                <c:pt idx="5">
                  <c:v>6</c:v>
                </c:pt>
              </c:numCache>
            </c:numRef>
          </c:cat>
          <c:val>
            <c:numRef>
              <c:f>'[2]Product backlog'!$D$30:$I$30</c:f>
              <c:numCache>
                <c:formatCode>General</c:formatCode>
                <c:ptCount val="6"/>
                <c:pt idx="0">
                  <c:v>170</c:v>
                </c:pt>
                <c:pt idx="1">
                  <c:v>150</c:v>
                </c:pt>
                <c:pt idx="2">
                  <c:v>114</c:v>
                </c:pt>
                <c:pt idx="3">
                  <c:v>80</c:v>
                </c:pt>
                <c:pt idx="4">
                  <c:v>80</c:v>
                </c:pt>
                <c:pt idx="5">
                  <c:v>80</c:v>
                </c:pt>
              </c:numCache>
            </c:numRef>
          </c:val>
          <c:smooth val="0"/>
        </c:ser>
        <c:dLbls>
          <c:showLegendKey val="0"/>
          <c:showVal val="1"/>
          <c:showCatName val="0"/>
          <c:showSerName val="0"/>
          <c:showPercent val="0"/>
          <c:showBubbleSize val="0"/>
        </c:dLbls>
        <c:marker val="1"/>
        <c:smooth val="0"/>
        <c:axId val="188344680"/>
        <c:axId val="188345072"/>
      </c:lineChart>
      <c:catAx>
        <c:axId val="1883446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5049504950495"/>
              <c:y val="0.872793025330280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8345072"/>
        <c:crosses val="autoZero"/>
        <c:auto val="1"/>
        <c:lblAlgn val="ctr"/>
        <c:lblOffset val="100"/>
        <c:tickLblSkip val="1"/>
        <c:tickMarkSkip val="1"/>
        <c:noMultiLvlLbl val="0"/>
      </c:catAx>
      <c:valAx>
        <c:axId val="188345072"/>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left</a:t>
                </a:r>
              </a:p>
            </c:rich>
          </c:tx>
          <c:layout>
            <c:manualLayout>
              <c:xMode val="edge"/>
              <c:yMode val="edge"/>
              <c:x val="3.9603960396039604E-2"/>
              <c:y val="0.392226825148425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83446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ltLang="zh-CN" sz="1800" b="1" i="0" baseline="0">
                <a:effectLst/>
              </a:rPr>
              <a:t>Effort needed each Sprint</a:t>
            </a:r>
            <a:endParaRPr lang="zh-CN" altLang="zh-CN">
              <a:effectLst/>
            </a:endParaRPr>
          </a:p>
        </c:rich>
      </c:tx>
      <c:layout>
        <c:manualLayout>
          <c:xMode val="edge"/>
          <c:yMode val="edge"/>
          <c:x val="0.27856226305045201"/>
          <c:y val="2.5559565470982794E-2"/>
        </c:manualLayout>
      </c:layout>
      <c:overlay val="0"/>
      <c:spPr>
        <a:noFill/>
        <a:ln w="25400">
          <a:noFill/>
        </a:ln>
      </c:spPr>
    </c:title>
    <c:autoTitleDeleted val="0"/>
    <c:plotArea>
      <c:layout>
        <c:manualLayout>
          <c:layoutTarget val="inner"/>
          <c:xMode val="edge"/>
          <c:yMode val="edge"/>
          <c:x val="0.1600987147123166"/>
          <c:y val="0.20284697508896798"/>
          <c:w val="0.80541968786042351"/>
          <c:h val="0.57295373665480431"/>
        </c:manualLayout>
      </c:layout>
      <c:lineChart>
        <c:grouping val="standard"/>
        <c:varyColors val="0"/>
        <c:ser>
          <c:idx val="0"/>
          <c:order val="0"/>
          <c:tx>
            <c:v>Work left</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Sprints!$H$4:$M$4</c:f>
              <c:numCache>
                <c:formatCode>General</c:formatCode>
                <c:ptCount val="6"/>
                <c:pt idx="0">
                  <c:v>1</c:v>
                </c:pt>
                <c:pt idx="1">
                  <c:v>2</c:v>
                </c:pt>
                <c:pt idx="2">
                  <c:v>3</c:v>
                </c:pt>
                <c:pt idx="3">
                  <c:v>4</c:v>
                </c:pt>
                <c:pt idx="4">
                  <c:v>5</c:v>
                </c:pt>
                <c:pt idx="5">
                  <c:v>6</c:v>
                </c:pt>
              </c:numCache>
            </c:numRef>
          </c:cat>
          <c:val>
            <c:numRef>
              <c:f>Sprints!$H$5:$M$5</c:f>
              <c:numCache>
                <c:formatCode>General</c:formatCode>
                <c:ptCount val="6"/>
                <c:pt idx="0">
                  <c:v>111</c:v>
                </c:pt>
                <c:pt idx="1">
                  <c:v>71</c:v>
                </c:pt>
                <c:pt idx="2">
                  <c:v>26</c:v>
                </c:pt>
                <c:pt idx="3">
                  <c:v>100</c:v>
                </c:pt>
                <c:pt idx="4">
                  <c:v>38</c:v>
                </c:pt>
                <c:pt idx="5">
                  <c:v>233</c:v>
                </c:pt>
              </c:numCache>
            </c:numRef>
          </c:val>
          <c:smooth val="0"/>
        </c:ser>
        <c:dLbls>
          <c:showLegendKey val="0"/>
          <c:showVal val="1"/>
          <c:showCatName val="0"/>
          <c:showSerName val="0"/>
          <c:showPercent val="0"/>
          <c:showBubbleSize val="0"/>
        </c:dLbls>
        <c:marker val="1"/>
        <c:smooth val="0"/>
        <c:axId val="188346248"/>
        <c:axId val="188346640"/>
      </c:lineChart>
      <c:catAx>
        <c:axId val="1883462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ltLang="zh-CN"/>
                  <a:t>Sprint #</a:t>
                </a:r>
              </a:p>
            </c:rich>
          </c:tx>
          <c:layout>
            <c:manualLayout>
              <c:xMode val="edge"/>
              <c:yMode val="edge"/>
              <c:x val="0.50492671563115243"/>
              <c:y val="0.871886120996441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8346640"/>
        <c:crosses val="autoZero"/>
        <c:auto val="1"/>
        <c:lblAlgn val="ctr"/>
        <c:lblOffset val="100"/>
        <c:tickLblSkip val="1"/>
        <c:tickMarkSkip val="1"/>
        <c:noMultiLvlLbl val="0"/>
      </c:catAx>
      <c:valAx>
        <c:axId val="188346640"/>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ltLang="zh-CN"/>
                  <a:t>Work needed</a:t>
                </a:r>
              </a:p>
            </c:rich>
          </c:tx>
          <c:layout>
            <c:manualLayout>
              <c:xMode val="edge"/>
              <c:yMode val="edge"/>
              <c:x val="3.9408914390724088E-2"/>
              <c:y val="0.39145907473309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883462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104775</xdr:colOff>
      <xdr:row>3</xdr:row>
      <xdr:rowOff>0</xdr:rowOff>
    </xdr:from>
    <xdr:to>
      <xdr:col>15</xdr:col>
      <xdr:colOff>314325</xdr:colOff>
      <xdr:row>17</xdr:row>
      <xdr:rowOff>76200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18</xdr:row>
      <xdr:rowOff>114300</xdr:rowOff>
    </xdr:from>
    <xdr:to>
      <xdr:col>15</xdr:col>
      <xdr:colOff>285750</xdr:colOff>
      <xdr:row>41</xdr:row>
      <xdr:rowOff>57150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10</xdr:row>
      <xdr:rowOff>142875</xdr:rowOff>
    </xdr:from>
    <xdr:to>
      <xdr:col>19</xdr:col>
      <xdr:colOff>381000</xdr:colOff>
      <xdr:row>25</xdr:row>
      <xdr:rowOff>66675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6080;&#21487;&#20225;&#21450;/Desktop/ph_product_sprint_backlog_0.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6080;&#21487;&#20225;&#21450;/Desktop/SimpleProduct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Plan"/>
      <sheetName val="Product Backlog"/>
      <sheetName val="PB Burndown"/>
      <sheetName val="Sp1"/>
      <sheetName val="Sprint Sheet Template"/>
      <sheetName val="Task Slips"/>
    </sheetNames>
    <sheetDataSet>
      <sheetData sheetId="0" refreshError="1"/>
      <sheetData sheetId="1" refreshError="1"/>
      <sheetData sheetId="2">
        <row r="3">
          <cell r="G3">
            <v>5</v>
          </cell>
        </row>
        <row r="4">
          <cell r="G4">
            <v>3</v>
          </cell>
        </row>
        <row r="5">
          <cell r="G5">
            <v>0</v>
          </cell>
        </row>
        <row r="6">
          <cell r="G6">
            <v>3</v>
          </cell>
        </row>
        <row r="9">
          <cell r="G9">
            <v>7</v>
          </cell>
        </row>
        <row r="27">
          <cell r="B27" t="str">
            <v>Remain.Work</v>
          </cell>
          <cell r="C27" t="str">
            <v>Planned Work</v>
          </cell>
          <cell r="D27" t="str">
            <v>Realized Work</v>
          </cell>
          <cell r="F27" t="str">
            <v>Col top</v>
          </cell>
          <cell r="I27" t="str">
            <v>Col bottom</v>
          </cell>
          <cell r="M27" t="str">
            <v>Real Trend</v>
          </cell>
          <cell r="N27" t="str">
            <v>Current Bottom</v>
          </cell>
          <cell r="O27" t="str">
            <v>Realized</v>
          </cell>
          <cell r="P27" t="str">
            <v>Last 8</v>
          </cell>
          <cell r="Q27" t="str">
            <v>Worst 3 in Last 8</v>
          </cell>
        </row>
      </sheetData>
      <sheetData sheetId="3" refreshError="1"/>
      <sheetData sheetId="4">
        <row r="13">
          <cell r="D13">
            <v>1</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s>
    <sheetDataSet>
      <sheetData sheetId="0">
        <row r="4">
          <cell r="D4">
            <v>1</v>
          </cell>
          <cell r="E4">
            <v>2</v>
          </cell>
          <cell r="F4">
            <v>3</v>
          </cell>
          <cell r="G4">
            <v>4</v>
          </cell>
          <cell r="H4">
            <v>5</v>
          </cell>
          <cell r="I4">
            <v>6</v>
          </cell>
        </row>
        <row r="5">
          <cell r="D5">
            <v>90</v>
          </cell>
          <cell r="E5">
            <v>70</v>
          </cell>
          <cell r="F5">
            <v>34</v>
          </cell>
          <cell r="G5">
            <v>0</v>
          </cell>
          <cell r="H5">
            <v>0</v>
          </cell>
          <cell r="I5">
            <v>0</v>
          </cell>
        </row>
        <row r="30">
          <cell r="D30">
            <v>170</v>
          </cell>
          <cell r="E30">
            <v>150</v>
          </cell>
          <cell r="F30">
            <v>114</v>
          </cell>
          <cell r="G30">
            <v>80</v>
          </cell>
          <cell r="H30">
            <v>80</v>
          </cell>
          <cell r="I30">
            <v>80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0"/>
  <sheetViews>
    <sheetView workbookViewId="0">
      <selection activeCell="D33" sqref="D33:D34"/>
    </sheetView>
  </sheetViews>
  <sheetFormatPr defaultRowHeight="12.75" x14ac:dyDescent="0.2"/>
  <cols>
    <col min="1" max="1" width="7.85546875" customWidth="1"/>
    <col min="2" max="2" width="10.42578125" style="11" customWidth="1"/>
    <col min="3" max="3" width="9.5703125" customWidth="1"/>
    <col min="4" max="4" width="10.7109375" customWidth="1"/>
    <col min="5" max="5" width="14.42578125" customWidth="1"/>
    <col min="7" max="7" width="37.42578125" customWidth="1"/>
    <col min="8" max="8" width="15.140625" customWidth="1"/>
    <col min="9" max="9" width="13.7109375" style="2" customWidth="1"/>
  </cols>
  <sheetData>
    <row r="1" spans="1:9" ht="18" x14ac:dyDescent="0.25">
      <c r="A1" s="1" t="s">
        <v>18</v>
      </c>
    </row>
    <row r="3" spans="1:9" x14ac:dyDescent="0.2">
      <c r="A3" s="210" t="s">
        <v>1</v>
      </c>
      <c r="B3" s="211" t="s">
        <v>14</v>
      </c>
      <c r="C3" s="212" t="s">
        <v>15</v>
      </c>
      <c r="D3" s="212" t="s">
        <v>16</v>
      </c>
      <c r="E3" s="212" t="s">
        <v>2</v>
      </c>
      <c r="F3" s="50" t="s">
        <v>3</v>
      </c>
      <c r="G3" s="6" t="s">
        <v>17</v>
      </c>
      <c r="H3" s="3" t="s">
        <v>192</v>
      </c>
      <c r="I3" s="4" t="s">
        <v>202</v>
      </c>
    </row>
    <row r="4" spans="1:9" x14ac:dyDescent="0.2">
      <c r="A4" s="213">
        <v>1</v>
      </c>
      <c r="B4" s="214">
        <v>42103</v>
      </c>
      <c r="C4" s="213">
        <v>21</v>
      </c>
      <c r="D4" s="215">
        <f t="shared" ref="D4:D11" si="0">IF(AND(B4&lt;&gt;"",C4&lt;&gt;""),B4+C4-1,"")</f>
        <v>42123</v>
      </c>
      <c r="E4" s="213">
        <f>IF(A4="","",SUMIF('Product Backlog'!D$4:D$53,'Release Plan'!A4,'Product Backlog'!E$4:E$53))</f>
        <v>111</v>
      </c>
      <c r="F4" s="216" t="s">
        <v>0</v>
      </c>
      <c r="G4" s="217" t="s">
        <v>211</v>
      </c>
      <c r="H4" s="226">
        <v>1</v>
      </c>
      <c r="I4" s="227"/>
    </row>
    <row r="5" spans="1:9" x14ac:dyDescent="0.2">
      <c r="A5" s="220">
        <v>2</v>
      </c>
      <c r="B5" s="221">
        <f>IF(AND(B4&lt;C11&gt;"",C4&lt;&gt;"",C5&lt;&gt;""),B4+C4,"")</f>
        <v>42124</v>
      </c>
      <c r="C5" s="220">
        <v>7</v>
      </c>
      <c r="D5" s="222">
        <f>IF(AND(B5&lt;&gt;"",C5&lt;&gt;""),B5+C5-1,"")</f>
        <v>42130</v>
      </c>
      <c r="E5" s="220">
        <f>IF(A5="","",SUMIF('Product Backlog'!D$4:D$53,'Release Plan'!A5,'Product Backlog'!E$4:E$53))</f>
        <v>71</v>
      </c>
      <c r="F5" s="223" t="s">
        <v>0</v>
      </c>
      <c r="G5" s="224" t="s">
        <v>210</v>
      </c>
      <c r="H5" s="291">
        <v>2</v>
      </c>
      <c r="I5" s="222">
        <v>42130</v>
      </c>
    </row>
    <row r="6" spans="1:9" x14ac:dyDescent="0.2">
      <c r="A6" s="219">
        <v>3</v>
      </c>
      <c r="B6" s="228">
        <f>IF(AND(B5&lt;&gt;"",C5&lt;&gt;"",C6&lt;&gt;""),B5+C5,"")</f>
        <v>42131</v>
      </c>
      <c r="C6" s="219">
        <v>7</v>
      </c>
      <c r="D6" s="225">
        <f>IF(AND(B6&lt;&gt;"",C6&lt;&gt;""),B6+C6-1,"")</f>
        <v>42137</v>
      </c>
      <c r="E6" s="219">
        <f>IF(A6="","",SUMIF('Product Backlog'!D$4:D$53,'Release Plan'!A6,'Product Backlog'!E$4:E$53))</f>
        <v>26</v>
      </c>
      <c r="F6" s="54" t="str">
        <f>IF(AND(OR(F5="Planned",F5="Ongoing"),C6&lt;&gt;""),"Planned","Unplanned")</f>
        <v>Planned</v>
      </c>
      <c r="G6" s="218" t="s">
        <v>209</v>
      </c>
      <c r="H6" s="292">
        <v>3</v>
      </c>
      <c r="I6" s="225">
        <v>42137</v>
      </c>
    </row>
    <row r="7" spans="1:9" x14ac:dyDescent="0.2">
      <c r="A7" s="220">
        <v>4</v>
      </c>
      <c r="B7" s="221">
        <f>IF(AND(B6&lt;&gt;"",C6&lt;&gt;"",C7&lt;&gt;""),B6+C6,"")</f>
        <v>42138</v>
      </c>
      <c r="C7" s="220">
        <v>7</v>
      </c>
      <c r="D7" s="222">
        <f>IF(AND(B7&lt;&gt;"",C7&lt;&gt;""),B7+C7-1,"")</f>
        <v>42144</v>
      </c>
      <c r="E7" s="220">
        <f>IF(A7="","",SUMIF('Product Backlog'!D$4:D$53,'Release Plan'!A7,'Product Backlog'!E$4:E$53))</f>
        <v>100</v>
      </c>
      <c r="F7" s="223" t="str">
        <f>IF(AND(OR(F6="Planned",F6="Ongoing"),C7&lt;&gt;""),"Planned","Unplanned")</f>
        <v>Planned</v>
      </c>
      <c r="G7" s="224" t="s">
        <v>213</v>
      </c>
      <c r="H7" s="291"/>
      <c r="I7" s="222">
        <v>42144</v>
      </c>
    </row>
    <row r="8" spans="1:9" x14ac:dyDescent="0.2">
      <c r="A8" s="219">
        <v>5</v>
      </c>
      <c r="B8" s="228">
        <f>IF(AND(B7&lt;&gt;"",C7&lt;&gt;"",C8&lt;&gt;""),B7+C7,"")</f>
        <v>42145</v>
      </c>
      <c r="C8" s="219">
        <v>7</v>
      </c>
      <c r="D8" s="225">
        <f>IF(AND(B8&lt;&gt;"",C8&lt;&gt;""),B8+C8-1,"")</f>
        <v>42151</v>
      </c>
      <c r="E8" s="219">
        <f>IF(A8="","",SUMIF('Product Backlog'!D$4:D$53,'Release Plan'!A8,'Product Backlog'!E$4:E$53))</f>
        <v>38</v>
      </c>
      <c r="F8" s="54" t="str">
        <f>IF(AND(OR(F7="Planned",F7="Ongoing"),C8&lt;&gt;""),"Planned","Unplanned")</f>
        <v>Planned</v>
      </c>
      <c r="G8" s="218" t="s">
        <v>214</v>
      </c>
      <c r="H8" s="292">
        <v>4</v>
      </c>
      <c r="I8" s="219"/>
    </row>
    <row r="9" spans="1:9" x14ac:dyDescent="0.2">
      <c r="A9" s="220">
        <v>6</v>
      </c>
      <c r="B9" s="221">
        <f>IF(AND(B8&lt;&gt;"",C8&lt;&gt;"",C9&lt;&gt;""),B8+C8,"")</f>
        <v>42152</v>
      </c>
      <c r="C9" s="220">
        <v>7</v>
      </c>
      <c r="D9" s="222">
        <f>IF(AND(B9&lt;&gt;"",C9&lt;&gt;""),B9+C9-1,"")</f>
        <v>42158</v>
      </c>
      <c r="E9" s="220">
        <f>IF(A9="","",SUMIF('Product Backlog'!D$4:D$53,'Release Plan'!A9,'Product Backlog'!E$4:E$53))</f>
        <v>233</v>
      </c>
      <c r="F9" s="223" t="str">
        <f>IF(AND(OR(F8="Planned",F8="Ongoing"),C9&lt;&gt;""),"Planned","Unplanned")</f>
        <v>Planned</v>
      </c>
      <c r="G9" s="224" t="s">
        <v>212</v>
      </c>
      <c r="H9" s="291">
        <v>5</v>
      </c>
      <c r="I9" s="222">
        <v>42158</v>
      </c>
    </row>
    <row r="10" spans="1:9" x14ac:dyDescent="0.2">
      <c r="A10" s="30"/>
      <c r="B10" s="28"/>
      <c r="C10" s="8"/>
      <c r="D10" s="7"/>
      <c r="E10" s="8"/>
      <c r="F10" s="29"/>
      <c r="G10" s="9"/>
      <c r="H10" s="51"/>
      <c r="I10" s="8"/>
    </row>
    <row r="11" spans="1:9" x14ac:dyDescent="0.2">
      <c r="A11" s="31" t="str">
        <f>IF(AND(B11&lt;&gt;"",C11&lt;&gt;""),A10+1,"")</f>
        <v/>
      </c>
      <c r="B11" s="32" t="str">
        <f>IF(AND(B10&lt;&gt;"",C10&lt;&gt;"",C11&lt;&gt;""),B10+C10,"")</f>
        <v/>
      </c>
      <c r="C11" s="33"/>
      <c r="D11" s="34" t="str">
        <f t="shared" si="0"/>
        <v/>
      </c>
      <c r="E11" s="33" t="str">
        <f>IF(A11="","",SUMIF('Product Backlog'!D$4:D$27,'Release Plan'!A11,'Product Backlog'!#REF!))</f>
        <v/>
      </c>
      <c r="F11" s="35" t="str">
        <f>IF(AND(OR(F10="Planned",F10="Ongoing"),C11&lt;&gt;""),"Planned","Unplanned")</f>
        <v>Unplanned</v>
      </c>
      <c r="G11" s="10"/>
      <c r="H11" s="52"/>
      <c r="I11" s="33"/>
    </row>
    <row r="14" spans="1:9" x14ac:dyDescent="0.2">
      <c r="D14" s="44"/>
    </row>
    <row r="15" spans="1:9" x14ac:dyDescent="0.2">
      <c r="D15" s="44"/>
    </row>
    <row r="16" spans="1:9" x14ac:dyDescent="0.2">
      <c r="D16" s="44"/>
    </row>
    <row r="17" spans="4:4" x14ac:dyDescent="0.2">
      <c r="D17" s="44"/>
    </row>
    <row r="18" spans="4:4" x14ac:dyDescent="0.2">
      <c r="D18" s="44"/>
    </row>
    <row r="19" spans="4:4" x14ac:dyDescent="0.2">
      <c r="D19" s="44"/>
    </row>
    <row r="20" spans="4:4" x14ac:dyDescent="0.2">
      <c r="D20" s="44"/>
    </row>
  </sheetData>
  <phoneticPr fontId="1" type="noConversion"/>
  <conditionalFormatting sqref="F4:F11">
    <cfRule type="expression" dxfId="95" priority="13" stopIfTrue="1">
      <formula>$F4="Planned"</formula>
    </cfRule>
    <cfRule type="expression" dxfId="94" priority="14" stopIfTrue="1">
      <formula>$F4="Ongoing"</formula>
    </cfRule>
    <cfRule type="cellIs" dxfId="93" priority="15" stopIfTrue="1" operator="equal">
      <formula>"Unplanned"</formula>
    </cfRule>
  </conditionalFormatting>
  <conditionalFormatting sqref="A4:E11 G4:G5 G5:I11">
    <cfRule type="expression" dxfId="92" priority="16" stopIfTrue="1">
      <formula>OR($F4="Planned",$F4="Unplanned")</formula>
    </cfRule>
    <cfRule type="expression" dxfId="91" priority="17" stopIfTrue="1">
      <formula>$F4="Ongoing"</formula>
    </cfRule>
  </conditionalFormatting>
  <conditionalFormatting sqref="H4">
    <cfRule type="expression" dxfId="90" priority="733" stopIfTrue="1">
      <formula>OR($F5="Planned",$F5="Unplanned")</formula>
    </cfRule>
    <cfRule type="expression" dxfId="89" priority="734" stopIfTrue="1">
      <formula>$F5="Ongoing"</formula>
    </cfRule>
  </conditionalFormatting>
  <conditionalFormatting sqref="I5">
    <cfRule type="expression" dxfId="88" priority="9" stopIfTrue="1">
      <formula>OR($F5="Planned",$F5="Unplanned")</formula>
    </cfRule>
    <cfRule type="expression" dxfId="87" priority="10" stopIfTrue="1">
      <formula>$F5="Ongoing"</formula>
    </cfRule>
  </conditionalFormatting>
  <conditionalFormatting sqref="H5">
    <cfRule type="expression" dxfId="86" priority="5" stopIfTrue="1">
      <formula>OR($F5="Planned",$F5="Unplanned")</formula>
    </cfRule>
    <cfRule type="expression" dxfId="85" priority="6" stopIfTrue="1">
      <formula>$F5="Ongoing"</formula>
    </cfRule>
  </conditionalFormatting>
  <conditionalFormatting sqref="I7">
    <cfRule type="expression" dxfId="84" priority="3" stopIfTrue="1">
      <formula>OR($F7="Planned",$F7="Unplanned")</formula>
    </cfRule>
    <cfRule type="expression" dxfId="83" priority="4" stopIfTrue="1">
      <formula>$F7="Ongoing"</formula>
    </cfRule>
  </conditionalFormatting>
  <conditionalFormatting sqref="I5">
    <cfRule type="expression" dxfId="82" priority="1" stopIfTrue="1">
      <formula>OR($F5="Planned",$F5="Unplanned")</formula>
    </cfRule>
    <cfRule type="expression" dxfId="81" priority="2" stopIfTrue="1">
      <formula>$F5="Ongoing"</formula>
    </cfRule>
  </conditionalFormatting>
  <dataValidations count="1">
    <dataValidation type="list" allowBlank="1" showInputMessage="1" showErrorMessage="1" sqref="F4:F11">
      <formula1>"Planned,Ongoing,Released,Unplanned"</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53"/>
  <sheetViews>
    <sheetView zoomScaleNormal="100" workbookViewId="0">
      <pane ySplit="3" topLeftCell="A4" activePane="bottomLeft" state="frozen"/>
      <selection pane="bottomLeft" activeCell="A15" sqref="A15:A17"/>
    </sheetView>
  </sheetViews>
  <sheetFormatPr defaultRowHeight="12.75" x14ac:dyDescent="0.2"/>
  <cols>
    <col min="1" max="1" width="38.28515625" style="11" customWidth="1"/>
    <col min="2" max="2" width="18.85546875" style="26" customWidth="1"/>
    <col min="3" max="3" width="67.42578125" style="136" customWidth="1"/>
    <col min="4" max="4" width="14.7109375" style="11" customWidth="1"/>
    <col min="5" max="5" width="15.42578125" style="11" customWidth="1"/>
    <col min="6" max="6" width="15.7109375" style="11" customWidth="1"/>
    <col min="7" max="16384" width="9.140625" style="11"/>
  </cols>
  <sheetData>
    <row r="1" spans="1:6" ht="18" x14ac:dyDescent="0.2">
      <c r="A1" s="27"/>
      <c r="C1" s="135" t="s">
        <v>5</v>
      </c>
      <c r="F1" s="27" t="s">
        <v>4</v>
      </c>
    </row>
    <row r="3" spans="1:6" ht="20.100000000000001" customHeight="1" x14ac:dyDescent="0.2">
      <c r="A3" s="66" t="s">
        <v>6</v>
      </c>
      <c r="B3" s="65" t="s">
        <v>115</v>
      </c>
      <c r="C3" s="137" t="s">
        <v>7</v>
      </c>
      <c r="D3" s="138" t="s">
        <v>1</v>
      </c>
      <c r="E3" s="66" t="s">
        <v>200</v>
      </c>
      <c r="F3" s="66" t="s">
        <v>13</v>
      </c>
    </row>
    <row r="4" spans="1:6" ht="20.100000000000001" customHeight="1" x14ac:dyDescent="0.2">
      <c r="A4" s="237" t="s">
        <v>71</v>
      </c>
      <c r="B4" s="169">
        <v>8</v>
      </c>
      <c r="C4" s="170" t="s">
        <v>51</v>
      </c>
      <c r="D4" s="144">
        <v>1</v>
      </c>
      <c r="E4" s="144">
        <v>50</v>
      </c>
      <c r="F4" s="144" t="s">
        <v>157</v>
      </c>
    </row>
    <row r="5" spans="1:6" ht="20.100000000000001" customHeight="1" x14ac:dyDescent="0.2">
      <c r="A5" s="237"/>
      <c r="B5" s="171">
        <v>9</v>
      </c>
      <c r="C5" s="172" t="s">
        <v>55</v>
      </c>
      <c r="D5" s="173">
        <v>1</v>
      </c>
      <c r="E5" s="173">
        <v>26</v>
      </c>
      <c r="F5" s="173" t="s">
        <v>157</v>
      </c>
    </row>
    <row r="6" spans="1:6" ht="20.100000000000001" customHeight="1" x14ac:dyDescent="0.2">
      <c r="A6" s="237"/>
      <c r="B6" s="174">
        <v>10</v>
      </c>
      <c r="C6" s="175" t="s">
        <v>58</v>
      </c>
      <c r="D6" s="80">
        <v>1</v>
      </c>
      <c r="E6" s="80">
        <v>15</v>
      </c>
      <c r="F6" s="80" t="s">
        <v>158</v>
      </c>
    </row>
    <row r="7" spans="1:6" ht="20.100000000000001" customHeight="1" x14ac:dyDescent="0.2">
      <c r="A7" s="237"/>
      <c r="B7" s="91">
        <v>15</v>
      </c>
      <c r="C7" s="146" t="s">
        <v>72</v>
      </c>
      <c r="D7" s="91">
        <v>1</v>
      </c>
      <c r="E7" s="91">
        <v>12</v>
      </c>
      <c r="F7" s="91" t="s">
        <v>0</v>
      </c>
    </row>
    <row r="8" spans="1:6" ht="20.100000000000001" customHeight="1" x14ac:dyDescent="0.2">
      <c r="A8" s="237"/>
      <c r="B8" s="176">
        <v>40</v>
      </c>
      <c r="C8" s="177" t="s">
        <v>130</v>
      </c>
      <c r="D8" s="179">
        <v>1</v>
      </c>
      <c r="E8" s="179">
        <v>8</v>
      </c>
      <c r="F8" s="178" t="s">
        <v>0</v>
      </c>
    </row>
    <row r="9" spans="1:6" ht="20.100000000000001" customHeight="1" x14ac:dyDescent="0.2">
      <c r="A9" s="234" t="s">
        <v>150</v>
      </c>
      <c r="B9" s="85">
        <v>14</v>
      </c>
      <c r="C9" s="180" t="s">
        <v>69</v>
      </c>
      <c r="D9" s="181">
        <v>2</v>
      </c>
      <c r="E9" s="181">
        <v>20</v>
      </c>
      <c r="F9" s="181" t="s">
        <v>157</v>
      </c>
    </row>
    <row r="10" spans="1:6" ht="20.100000000000001" customHeight="1" x14ac:dyDescent="0.2">
      <c r="A10" s="235"/>
      <c r="B10" s="86">
        <v>23</v>
      </c>
      <c r="C10" s="182" t="s">
        <v>95</v>
      </c>
      <c r="D10" s="183">
        <v>2</v>
      </c>
      <c r="E10" s="183">
        <v>2</v>
      </c>
      <c r="F10" s="183" t="s">
        <v>156</v>
      </c>
    </row>
    <row r="11" spans="1:6" ht="20.100000000000001" customHeight="1" x14ac:dyDescent="0.2">
      <c r="A11" s="235"/>
      <c r="B11" s="184">
        <v>28</v>
      </c>
      <c r="C11" s="185" t="s">
        <v>105</v>
      </c>
      <c r="D11" s="184">
        <v>2</v>
      </c>
      <c r="E11" s="184">
        <v>22</v>
      </c>
      <c r="F11" s="184" t="s">
        <v>155</v>
      </c>
    </row>
    <row r="12" spans="1:6" ht="20.100000000000001" customHeight="1" x14ac:dyDescent="0.2">
      <c r="A12" s="235"/>
      <c r="B12" s="186">
        <v>30</v>
      </c>
      <c r="C12" s="187" t="s">
        <v>112</v>
      </c>
      <c r="D12" s="151">
        <v>2</v>
      </c>
      <c r="E12" s="151">
        <v>8</v>
      </c>
      <c r="F12" s="151" t="s">
        <v>0</v>
      </c>
    </row>
    <row r="13" spans="1:6" ht="20.100000000000001" customHeight="1" x14ac:dyDescent="0.2">
      <c r="A13" s="235"/>
      <c r="B13" s="87">
        <v>34</v>
      </c>
      <c r="C13" s="188" t="s">
        <v>123</v>
      </c>
      <c r="D13" s="144">
        <v>2</v>
      </c>
      <c r="E13" s="144">
        <v>15</v>
      </c>
      <c r="F13" s="144" t="s">
        <v>158</v>
      </c>
    </row>
    <row r="14" spans="1:6" ht="20.100000000000001" customHeight="1" x14ac:dyDescent="0.2">
      <c r="A14" s="235"/>
      <c r="B14" s="88">
        <v>45</v>
      </c>
      <c r="C14" s="189" t="s">
        <v>123</v>
      </c>
      <c r="D14" s="142">
        <v>2</v>
      </c>
      <c r="E14" s="142">
        <v>4</v>
      </c>
      <c r="F14" s="142" t="s">
        <v>157</v>
      </c>
    </row>
    <row r="15" spans="1:6" ht="20.100000000000001" customHeight="1" x14ac:dyDescent="0.2">
      <c r="A15" s="233" t="s">
        <v>151</v>
      </c>
      <c r="B15" s="74">
        <v>16</v>
      </c>
      <c r="C15" s="155" t="s">
        <v>76</v>
      </c>
      <c r="D15" s="75">
        <v>3</v>
      </c>
      <c r="E15" s="75">
        <v>14</v>
      </c>
      <c r="F15" s="74" t="s">
        <v>156</v>
      </c>
    </row>
    <row r="16" spans="1:6" ht="20.100000000000001" customHeight="1" x14ac:dyDescent="0.2">
      <c r="A16" s="233"/>
      <c r="B16" s="190">
        <v>17</v>
      </c>
      <c r="C16" s="191" t="s">
        <v>79</v>
      </c>
      <c r="D16" s="71">
        <v>3</v>
      </c>
      <c r="E16" s="71">
        <v>8</v>
      </c>
      <c r="F16" s="149" t="s">
        <v>157</v>
      </c>
    </row>
    <row r="17" spans="1:6" ht="20.100000000000001" customHeight="1" x14ac:dyDescent="0.2">
      <c r="A17" s="233"/>
      <c r="B17" s="186">
        <v>18</v>
      </c>
      <c r="C17" s="187" t="s">
        <v>82</v>
      </c>
      <c r="D17" s="72">
        <v>3</v>
      </c>
      <c r="E17" s="72">
        <v>4</v>
      </c>
      <c r="F17" s="151" t="s">
        <v>0</v>
      </c>
    </row>
    <row r="18" spans="1:6" ht="20.100000000000001" customHeight="1" x14ac:dyDescent="0.2">
      <c r="A18" s="232" t="s">
        <v>99</v>
      </c>
      <c r="B18" s="192">
        <v>20</v>
      </c>
      <c r="C18" s="193" t="s">
        <v>85</v>
      </c>
      <c r="D18" s="73">
        <v>4</v>
      </c>
      <c r="E18" s="73">
        <v>12</v>
      </c>
      <c r="F18" s="93" t="s">
        <v>0</v>
      </c>
    </row>
    <row r="19" spans="1:6" ht="20.100000000000001" customHeight="1" x14ac:dyDescent="0.2">
      <c r="A19" s="232"/>
      <c r="B19" s="194">
        <v>21</v>
      </c>
      <c r="C19" s="195" t="s">
        <v>88</v>
      </c>
      <c r="D19" s="196">
        <v>4</v>
      </c>
      <c r="E19" s="196">
        <v>12</v>
      </c>
      <c r="F19" s="84" t="s">
        <v>0</v>
      </c>
    </row>
    <row r="20" spans="1:6" ht="20.100000000000001" customHeight="1" x14ac:dyDescent="0.2">
      <c r="A20" s="232"/>
      <c r="B20" s="197">
        <v>22</v>
      </c>
      <c r="C20" s="198" t="s">
        <v>91</v>
      </c>
      <c r="D20" s="199">
        <v>4</v>
      </c>
      <c r="E20" s="199">
        <v>10</v>
      </c>
      <c r="F20" s="74" t="s">
        <v>0</v>
      </c>
    </row>
    <row r="21" spans="1:6" ht="20.100000000000001" customHeight="1" x14ac:dyDescent="0.2">
      <c r="A21" s="232"/>
      <c r="B21" s="89">
        <v>24</v>
      </c>
      <c r="C21" s="188" t="s">
        <v>97</v>
      </c>
      <c r="D21" s="68">
        <v>4</v>
      </c>
      <c r="E21" s="68">
        <v>2</v>
      </c>
      <c r="F21" s="144" t="s">
        <v>0</v>
      </c>
    </row>
    <row r="22" spans="1:6" ht="20.100000000000001" customHeight="1" x14ac:dyDescent="0.2">
      <c r="A22" s="232"/>
      <c r="B22" s="184">
        <v>27</v>
      </c>
      <c r="C22" s="185" t="s">
        <v>103</v>
      </c>
      <c r="D22" s="200">
        <v>4</v>
      </c>
      <c r="E22" s="200">
        <v>4</v>
      </c>
      <c r="F22" s="184" t="s">
        <v>0</v>
      </c>
    </row>
    <row r="23" spans="1:6" ht="20.100000000000001" customHeight="1" x14ac:dyDescent="0.2">
      <c r="A23" s="232"/>
      <c r="B23" s="161">
        <v>33</v>
      </c>
      <c r="C23" s="162" t="s">
        <v>120</v>
      </c>
      <c r="D23" s="82">
        <v>4</v>
      </c>
      <c r="E23" s="82">
        <v>6</v>
      </c>
      <c r="F23" s="80" t="s">
        <v>0</v>
      </c>
    </row>
    <row r="24" spans="1:6" ht="20.100000000000001" customHeight="1" x14ac:dyDescent="0.2">
      <c r="A24" s="232"/>
      <c r="B24" s="90">
        <v>35</v>
      </c>
      <c r="C24" s="146" t="s">
        <v>125</v>
      </c>
      <c r="D24" s="69">
        <v>4</v>
      </c>
      <c r="E24" s="69">
        <v>20</v>
      </c>
      <c r="F24" s="91" t="s">
        <v>156</v>
      </c>
    </row>
    <row r="25" spans="1:6" ht="20.100000000000001" customHeight="1" x14ac:dyDescent="0.2">
      <c r="A25" s="232"/>
      <c r="B25" s="88">
        <v>36</v>
      </c>
      <c r="C25" s="189" t="s">
        <v>126</v>
      </c>
      <c r="D25" s="67">
        <v>4</v>
      </c>
      <c r="E25" s="67">
        <v>20</v>
      </c>
      <c r="F25" s="142" t="s">
        <v>157</v>
      </c>
    </row>
    <row r="26" spans="1:6" ht="20.100000000000001" customHeight="1" x14ac:dyDescent="0.2">
      <c r="A26" s="232"/>
      <c r="B26" s="201">
        <v>39</v>
      </c>
      <c r="C26" s="150" t="s">
        <v>129</v>
      </c>
      <c r="D26" s="71">
        <v>4</v>
      </c>
      <c r="E26" s="71">
        <v>10</v>
      </c>
      <c r="F26" s="149" t="s">
        <v>0</v>
      </c>
    </row>
    <row r="27" spans="1:6" ht="20.100000000000001" customHeight="1" x14ac:dyDescent="0.2">
      <c r="A27" s="232"/>
      <c r="B27" s="92">
        <v>44</v>
      </c>
      <c r="C27" s="202" t="s">
        <v>135</v>
      </c>
      <c r="D27" s="73">
        <v>4</v>
      </c>
      <c r="E27" s="73">
        <v>4</v>
      </c>
      <c r="F27" s="93" t="s">
        <v>0</v>
      </c>
    </row>
    <row r="28" spans="1:6" ht="20.100000000000001" customHeight="1" x14ac:dyDescent="0.2">
      <c r="A28" s="230" t="s">
        <v>152</v>
      </c>
      <c r="B28" s="203">
        <v>50</v>
      </c>
      <c r="C28" s="204" t="s">
        <v>146</v>
      </c>
      <c r="D28" s="205">
        <v>5</v>
      </c>
      <c r="E28" s="205">
        <v>8</v>
      </c>
      <c r="F28" s="183" t="s">
        <v>0</v>
      </c>
    </row>
    <row r="29" spans="1:6" ht="20.100000000000001" customHeight="1" x14ac:dyDescent="0.2">
      <c r="A29" s="231"/>
      <c r="B29" s="206">
        <v>51</v>
      </c>
      <c r="C29" s="207" t="s">
        <v>147</v>
      </c>
      <c r="D29" s="209">
        <v>5</v>
      </c>
      <c r="E29" s="209">
        <v>30</v>
      </c>
      <c r="F29" s="208" t="s">
        <v>0</v>
      </c>
    </row>
    <row r="30" spans="1:6" ht="20.100000000000001" customHeight="1" x14ac:dyDescent="0.2">
      <c r="A30" s="236" t="s">
        <v>12</v>
      </c>
      <c r="B30" s="139">
        <v>1</v>
      </c>
      <c r="C30" s="140" t="s">
        <v>9</v>
      </c>
      <c r="D30" s="141">
        <v>6</v>
      </c>
      <c r="E30" s="141">
        <v>10</v>
      </c>
      <c r="F30" s="141" t="s">
        <v>0</v>
      </c>
    </row>
    <row r="31" spans="1:6" ht="20.100000000000001" customHeight="1" x14ac:dyDescent="0.2">
      <c r="A31" s="236"/>
      <c r="B31" s="142">
        <v>2</v>
      </c>
      <c r="C31" s="143" t="s">
        <v>24</v>
      </c>
      <c r="D31" s="67">
        <v>6</v>
      </c>
      <c r="E31" s="67">
        <v>8</v>
      </c>
      <c r="F31" s="67" t="s">
        <v>0</v>
      </c>
    </row>
    <row r="32" spans="1:6" ht="20.100000000000001" customHeight="1" x14ac:dyDescent="0.2">
      <c r="A32" s="236"/>
      <c r="B32" s="144">
        <v>3</v>
      </c>
      <c r="C32" s="145" t="s">
        <v>30</v>
      </c>
      <c r="D32" s="68">
        <v>6</v>
      </c>
      <c r="E32" s="68">
        <v>14</v>
      </c>
      <c r="F32" s="68" t="s">
        <v>201</v>
      </c>
    </row>
    <row r="33" spans="1:6" ht="20.100000000000001" customHeight="1" x14ac:dyDescent="0.2">
      <c r="A33" s="236"/>
      <c r="B33" s="91">
        <v>4</v>
      </c>
      <c r="C33" s="146" t="s">
        <v>42</v>
      </c>
      <c r="D33" s="69">
        <v>6</v>
      </c>
      <c r="E33" s="69">
        <v>8</v>
      </c>
      <c r="F33" s="69" t="s">
        <v>155</v>
      </c>
    </row>
    <row r="34" spans="1:6" ht="20.100000000000001" customHeight="1" x14ac:dyDescent="0.2">
      <c r="A34" s="236"/>
      <c r="B34" s="147">
        <v>5</v>
      </c>
      <c r="C34" s="148" t="s">
        <v>43</v>
      </c>
      <c r="D34" s="70">
        <v>6</v>
      </c>
      <c r="E34" s="70">
        <v>8</v>
      </c>
      <c r="F34" s="70" t="s">
        <v>155</v>
      </c>
    </row>
    <row r="35" spans="1:6" ht="20.100000000000001" customHeight="1" x14ac:dyDescent="0.2">
      <c r="A35" s="236"/>
      <c r="B35" s="142">
        <v>6</v>
      </c>
      <c r="C35" s="143" t="s">
        <v>47</v>
      </c>
      <c r="D35" s="67">
        <v>6</v>
      </c>
      <c r="E35" s="67">
        <v>14</v>
      </c>
      <c r="F35" s="67" t="s">
        <v>0</v>
      </c>
    </row>
    <row r="36" spans="1:6" ht="20.100000000000001" customHeight="1" x14ac:dyDescent="0.2">
      <c r="A36" s="236"/>
      <c r="B36" s="149">
        <v>7</v>
      </c>
      <c r="C36" s="150" t="s">
        <v>48</v>
      </c>
      <c r="D36" s="71">
        <v>6</v>
      </c>
      <c r="E36" s="71">
        <v>20</v>
      </c>
      <c r="F36" s="71" t="s">
        <v>0</v>
      </c>
    </row>
    <row r="37" spans="1:6" ht="20.100000000000001" customHeight="1" x14ac:dyDescent="0.2">
      <c r="A37" s="236"/>
      <c r="B37" s="151">
        <v>11</v>
      </c>
      <c r="C37" s="152" t="s">
        <v>61</v>
      </c>
      <c r="D37" s="72">
        <v>6</v>
      </c>
      <c r="E37" s="72">
        <v>4</v>
      </c>
      <c r="F37" s="72" t="s">
        <v>0</v>
      </c>
    </row>
    <row r="38" spans="1:6" ht="20.100000000000001" customHeight="1" x14ac:dyDescent="0.2">
      <c r="A38" s="236"/>
      <c r="B38" s="153">
        <v>12</v>
      </c>
      <c r="C38" s="154" t="s">
        <v>64</v>
      </c>
      <c r="D38" s="73">
        <v>6</v>
      </c>
      <c r="E38" s="73">
        <v>18</v>
      </c>
      <c r="F38" s="73" t="s">
        <v>0</v>
      </c>
    </row>
    <row r="39" spans="1:6" ht="20.100000000000001" customHeight="1" x14ac:dyDescent="0.2">
      <c r="A39" s="236"/>
      <c r="B39" s="74">
        <v>13</v>
      </c>
      <c r="C39" s="155" t="s">
        <v>67</v>
      </c>
      <c r="D39" s="75">
        <v>6</v>
      </c>
      <c r="E39" s="75">
        <v>6</v>
      </c>
      <c r="F39" s="75" t="s">
        <v>0</v>
      </c>
    </row>
    <row r="40" spans="1:6" ht="20.100000000000001" customHeight="1" x14ac:dyDescent="0.2">
      <c r="A40" s="236"/>
      <c r="B40" s="76">
        <v>25</v>
      </c>
      <c r="C40" s="156" t="s">
        <v>100</v>
      </c>
      <c r="D40" s="157">
        <v>6</v>
      </c>
      <c r="E40" s="157">
        <v>16</v>
      </c>
      <c r="F40" s="76" t="s">
        <v>155</v>
      </c>
    </row>
    <row r="41" spans="1:6" ht="20.100000000000001" customHeight="1" x14ac:dyDescent="0.2">
      <c r="A41" s="236"/>
      <c r="B41" s="77">
        <v>26</v>
      </c>
      <c r="C41" s="158" t="s">
        <v>101</v>
      </c>
      <c r="D41" s="77">
        <v>6</v>
      </c>
      <c r="E41" s="77">
        <v>8</v>
      </c>
      <c r="F41" s="77" t="s">
        <v>156</v>
      </c>
    </row>
    <row r="42" spans="1:6" ht="20.100000000000001" customHeight="1" x14ac:dyDescent="0.2">
      <c r="A42" s="236"/>
      <c r="B42" s="78">
        <v>29</v>
      </c>
      <c r="C42" s="159" t="s">
        <v>111</v>
      </c>
      <c r="D42" s="78">
        <v>6</v>
      </c>
      <c r="E42" s="78">
        <v>9</v>
      </c>
      <c r="F42" s="78" t="s">
        <v>157</v>
      </c>
    </row>
    <row r="43" spans="1:6" ht="20.100000000000001" customHeight="1" x14ac:dyDescent="0.2">
      <c r="A43" s="236"/>
      <c r="B43" s="79">
        <v>31</v>
      </c>
      <c r="C43" s="160" t="s">
        <v>113</v>
      </c>
      <c r="D43" s="79">
        <v>6</v>
      </c>
      <c r="E43" s="79">
        <v>7</v>
      </c>
      <c r="F43" s="79" t="s">
        <v>0</v>
      </c>
    </row>
    <row r="44" spans="1:6" ht="20.100000000000001" customHeight="1" x14ac:dyDescent="0.2">
      <c r="A44" s="236"/>
      <c r="B44" s="161">
        <v>32</v>
      </c>
      <c r="C44" s="162" t="s">
        <v>117</v>
      </c>
      <c r="D44" s="80">
        <v>6</v>
      </c>
      <c r="E44" s="80">
        <v>8</v>
      </c>
      <c r="F44" s="80" t="s">
        <v>0</v>
      </c>
    </row>
    <row r="45" spans="1:6" ht="20.100000000000001" customHeight="1" x14ac:dyDescent="0.2">
      <c r="A45" s="236"/>
      <c r="B45" s="163">
        <v>37</v>
      </c>
      <c r="C45" s="164" t="s">
        <v>127</v>
      </c>
      <c r="D45" s="81">
        <v>6</v>
      </c>
      <c r="E45" s="81">
        <v>12</v>
      </c>
      <c r="F45" s="81" t="s">
        <v>0</v>
      </c>
    </row>
    <row r="46" spans="1:6" ht="20.100000000000001" customHeight="1" x14ac:dyDescent="0.2">
      <c r="A46" s="236"/>
      <c r="B46" s="87">
        <v>38</v>
      </c>
      <c r="C46" s="145" t="s">
        <v>128</v>
      </c>
      <c r="D46" s="68">
        <v>6</v>
      </c>
      <c r="E46" s="68">
        <v>7</v>
      </c>
      <c r="F46" s="68" t="s">
        <v>0</v>
      </c>
    </row>
    <row r="47" spans="1:6" ht="20.100000000000001" customHeight="1" x14ac:dyDescent="0.2">
      <c r="A47" s="236"/>
      <c r="B47" s="161">
        <v>41</v>
      </c>
      <c r="C47" s="162" t="s">
        <v>132</v>
      </c>
      <c r="D47" s="82">
        <v>6</v>
      </c>
      <c r="E47" s="82">
        <v>7</v>
      </c>
      <c r="F47" s="82" t="s">
        <v>0</v>
      </c>
    </row>
    <row r="48" spans="1:6" ht="20.100000000000001" customHeight="1" x14ac:dyDescent="0.2">
      <c r="A48" s="236"/>
      <c r="B48" s="88">
        <v>42</v>
      </c>
      <c r="C48" s="143" t="s">
        <v>133</v>
      </c>
      <c r="D48" s="142">
        <v>6</v>
      </c>
      <c r="E48" s="142">
        <v>7</v>
      </c>
      <c r="F48" s="142" t="s">
        <v>0</v>
      </c>
    </row>
    <row r="49" spans="1:6" ht="20.100000000000001" customHeight="1" x14ac:dyDescent="0.2">
      <c r="A49" s="236"/>
      <c r="B49" s="83">
        <v>43</v>
      </c>
      <c r="C49" s="165" t="s">
        <v>134</v>
      </c>
      <c r="D49" s="84">
        <v>6</v>
      </c>
      <c r="E49" s="84">
        <v>4</v>
      </c>
      <c r="F49" s="84" t="s">
        <v>0</v>
      </c>
    </row>
    <row r="50" spans="1:6" ht="20.100000000000001" customHeight="1" x14ac:dyDescent="0.2">
      <c r="A50" s="236"/>
      <c r="B50" s="166">
        <v>46</v>
      </c>
      <c r="C50" s="152" t="s">
        <v>137</v>
      </c>
      <c r="D50" s="151">
        <v>6</v>
      </c>
      <c r="E50" s="151">
        <v>8</v>
      </c>
      <c r="F50" s="151" t="s">
        <v>0</v>
      </c>
    </row>
    <row r="51" spans="1:6" ht="20.100000000000001" customHeight="1" x14ac:dyDescent="0.2">
      <c r="A51" s="236"/>
      <c r="B51" s="88">
        <v>47</v>
      </c>
      <c r="C51" s="143" t="s">
        <v>139</v>
      </c>
      <c r="D51" s="142">
        <v>6</v>
      </c>
      <c r="E51" s="142">
        <v>6</v>
      </c>
      <c r="F51" s="142" t="s">
        <v>0</v>
      </c>
    </row>
    <row r="52" spans="1:6" ht="20.100000000000001" customHeight="1" x14ac:dyDescent="0.2">
      <c r="A52" s="236"/>
      <c r="B52" s="167">
        <v>48</v>
      </c>
      <c r="C52" s="160" t="s">
        <v>140</v>
      </c>
      <c r="D52" s="79">
        <v>6</v>
      </c>
      <c r="E52" s="79">
        <v>10</v>
      </c>
      <c r="F52" s="79" t="s">
        <v>0</v>
      </c>
    </row>
    <row r="53" spans="1:6" ht="20.100000000000001" customHeight="1" x14ac:dyDescent="0.2">
      <c r="A53" s="236"/>
      <c r="B53" s="168">
        <v>49</v>
      </c>
      <c r="C53" s="156" t="s">
        <v>143</v>
      </c>
      <c r="D53" s="76">
        <v>6</v>
      </c>
      <c r="E53" s="76">
        <v>14</v>
      </c>
      <c r="F53" s="76" t="s">
        <v>0</v>
      </c>
    </row>
  </sheetData>
  <mergeCells count="6">
    <mergeCell ref="A28:A29"/>
    <mergeCell ref="A18:A27"/>
    <mergeCell ref="A15:A17"/>
    <mergeCell ref="A9:A14"/>
    <mergeCell ref="A30:A53"/>
    <mergeCell ref="A4:A8"/>
  </mergeCells>
  <phoneticPr fontId="1" type="noConversion"/>
  <conditionalFormatting sqref="A18 B25 A28 D20:F29 A4:C4 B5:C8 B15:C15 B17:C17 D17:E18 F17:F19 B26:C29 C11 B12:C12 B13:B14 B22:C24 D54:F78 A30:C30 B31:C53 D30:D53 F30:F53 A3:F3 D4:F15 E31:E53">
    <cfRule type="expression" dxfId="80" priority="718" stopIfTrue="1">
      <formula>$F3="Done"</formula>
    </cfRule>
    <cfRule type="expression" dxfId="79" priority="719" stopIfTrue="1">
      <formula>$F3="Ongoing"</formula>
    </cfRule>
    <cfRule type="expression" dxfId="78" priority="720" stopIfTrue="1">
      <formula>$F3="Removed"</formula>
    </cfRule>
  </conditionalFormatting>
  <dataValidations count="1">
    <dataValidation type="list" allowBlank="1" showInputMessage="1" sqref="F3 F31:F78 F4:F29">
      <formula1>"Planned,Ongoing,Done,Removed"</formula1>
    </dataValidation>
  </dataValidations>
  <pageMargins left="0.75" right="0.75" top="1" bottom="1" header="0.5" footer="0.5"/>
  <pageSetup paperSize="9" scale="8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E34" sqref="E34"/>
    </sheetView>
  </sheetViews>
  <sheetFormatPr defaultRowHeight="12.75" x14ac:dyDescent="0.2"/>
  <cols>
    <col min="1" max="1" width="10.85546875" customWidth="1"/>
    <col min="2" max="2" width="56" customWidth="1"/>
    <col min="3" max="3" width="8.5703125" customWidth="1"/>
    <col min="4" max="4" width="4.28515625" customWidth="1"/>
    <col min="5" max="5" width="4.5703125" customWidth="1"/>
    <col min="6" max="6" width="4" customWidth="1"/>
    <col min="7" max="8" width="3.85546875" customWidth="1"/>
    <col min="9" max="9" width="4.85546875" customWidth="1"/>
  </cols>
  <sheetData>
    <row r="1" spans="1:9" ht="18.75" x14ac:dyDescent="0.25">
      <c r="B1" s="36" t="s">
        <v>159</v>
      </c>
    </row>
    <row r="3" spans="1:9" ht="13.5" thickBot="1" x14ac:dyDescent="0.25">
      <c r="A3" s="12"/>
      <c r="B3" s="12"/>
      <c r="C3" s="12"/>
      <c r="D3" s="12"/>
      <c r="E3" s="12"/>
      <c r="F3" s="12"/>
      <c r="G3" s="12"/>
      <c r="H3" s="12"/>
      <c r="I3" s="12"/>
    </row>
    <row r="4" spans="1:9" x14ac:dyDescent="0.2">
      <c r="A4" s="13" t="s">
        <v>19</v>
      </c>
      <c r="B4" s="14" t="s">
        <v>20</v>
      </c>
      <c r="C4" s="15" t="s">
        <v>31</v>
      </c>
      <c r="D4" s="16">
        <v>1</v>
      </c>
      <c r="E4">
        <f>D4+1</f>
        <v>2</v>
      </c>
      <c r="F4">
        <f>E4+1</f>
        <v>3</v>
      </c>
      <c r="G4">
        <f>F4+1</f>
        <v>4</v>
      </c>
      <c r="H4">
        <f>G4+1</f>
        <v>5</v>
      </c>
      <c r="I4" s="17">
        <f>H4+1</f>
        <v>6</v>
      </c>
    </row>
    <row r="5" spans="1:9" ht="13.5" thickBot="1" x14ac:dyDescent="0.25">
      <c r="A5" s="18"/>
      <c r="B5" s="18"/>
      <c r="C5" s="19" t="s">
        <v>21</v>
      </c>
      <c r="D5" s="12">
        <f t="shared" ref="D5:I5" si="0">SUM(D6:D19)</f>
        <v>120</v>
      </c>
      <c r="E5" s="12">
        <f t="shared" si="0"/>
        <v>115</v>
      </c>
      <c r="F5" s="12">
        <f t="shared" si="0"/>
        <v>70</v>
      </c>
      <c r="G5" s="12">
        <f t="shared" si="0"/>
        <v>0</v>
      </c>
      <c r="H5" s="12">
        <f t="shared" si="0"/>
        <v>0</v>
      </c>
      <c r="I5" s="18">
        <f t="shared" si="0"/>
        <v>0</v>
      </c>
    </row>
    <row r="6" spans="1:9" x14ac:dyDescent="0.2">
      <c r="A6" s="20">
        <v>1</v>
      </c>
      <c r="B6" s="238" t="s">
        <v>168</v>
      </c>
      <c r="C6" s="239"/>
      <c r="D6">
        <v>20</v>
      </c>
      <c r="E6">
        <v>0</v>
      </c>
      <c r="F6">
        <f t="shared" ref="F6:I9" si="1">E6</f>
        <v>0</v>
      </c>
      <c r="G6">
        <f t="shared" si="1"/>
        <v>0</v>
      </c>
      <c r="H6">
        <f t="shared" si="1"/>
        <v>0</v>
      </c>
      <c r="I6" s="20">
        <f t="shared" si="1"/>
        <v>0</v>
      </c>
    </row>
    <row r="7" spans="1:9" x14ac:dyDescent="0.2">
      <c r="A7" s="20">
        <v>2</v>
      </c>
      <c r="B7" s="240" t="s">
        <v>169</v>
      </c>
      <c r="C7" s="241"/>
      <c r="D7">
        <v>30</v>
      </c>
      <c r="E7">
        <v>0</v>
      </c>
      <c r="F7">
        <f t="shared" si="1"/>
        <v>0</v>
      </c>
      <c r="G7">
        <f t="shared" si="1"/>
        <v>0</v>
      </c>
      <c r="H7">
        <f t="shared" si="1"/>
        <v>0</v>
      </c>
      <c r="I7" s="20">
        <f t="shared" si="1"/>
        <v>0</v>
      </c>
    </row>
    <row r="8" spans="1:9" x14ac:dyDescent="0.2">
      <c r="A8" s="20">
        <v>3</v>
      </c>
      <c r="B8" s="240" t="s">
        <v>170</v>
      </c>
      <c r="C8" s="241"/>
      <c r="D8">
        <v>20</v>
      </c>
      <c r="E8">
        <v>0</v>
      </c>
      <c r="F8">
        <f t="shared" si="1"/>
        <v>0</v>
      </c>
      <c r="G8">
        <f t="shared" si="1"/>
        <v>0</v>
      </c>
      <c r="H8">
        <f t="shared" si="1"/>
        <v>0</v>
      </c>
      <c r="I8" s="20">
        <f t="shared" si="1"/>
        <v>0</v>
      </c>
    </row>
    <row r="9" spans="1:9" x14ac:dyDescent="0.2">
      <c r="A9" s="20">
        <v>4</v>
      </c>
      <c r="B9" s="240" t="s">
        <v>171</v>
      </c>
      <c r="C9" s="241"/>
      <c r="D9">
        <v>50</v>
      </c>
      <c r="E9">
        <v>0</v>
      </c>
      <c r="F9">
        <f t="shared" si="1"/>
        <v>0</v>
      </c>
      <c r="G9">
        <f t="shared" si="1"/>
        <v>0</v>
      </c>
      <c r="H9">
        <f t="shared" si="1"/>
        <v>0</v>
      </c>
      <c r="I9" s="20">
        <f t="shared" si="1"/>
        <v>0</v>
      </c>
    </row>
    <row r="10" spans="1:9" x14ac:dyDescent="0.2">
      <c r="A10" s="21" t="s">
        <v>32</v>
      </c>
      <c r="B10" s="38" t="s">
        <v>160</v>
      </c>
      <c r="C10" s="23"/>
      <c r="D10" s="21"/>
      <c r="E10" s="21"/>
      <c r="F10" s="21"/>
      <c r="G10" s="21"/>
      <c r="H10" s="21"/>
      <c r="I10" s="24"/>
    </row>
    <row r="11" spans="1:9" x14ac:dyDescent="0.2">
      <c r="A11" s="20">
        <v>5</v>
      </c>
      <c r="B11" s="240" t="s">
        <v>187</v>
      </c>
      <c r="C11" s="241"/>
      <c r="D11">
        <v>0</v>
      </c>
      <c r="E11">
        <v>30</v>
      </c>
      <c r="F11">
        <v>0</v>
      </c>
      <c r="G11">
        <f t="shared" ref="G11:I18" si="2">F11</f>
        <v>0</v>
      </c>
      <c r="H11">
        <f t="shared" si="2"/>
        <v>0</v>
      </c>
      <c r="I11" s="20">
        <f t="shared" si="2"/>
        <v>0</v>
      </c>
    </row>
    <row r="12" spans="1:9" x14ac:dyDescent="0.2">
      <c r="A12" s="20">
        <v>6</v>
      </c>
      <c r="B12" s="240" t="s">
        <v>188</v>
      </c>
      <c r="C12" s="241"/>
      <c r="D12">
        <v>0</v>
      </c>
      <c r="E12">
        <v>20</v>
      </c>
      <c r="F12">
        <v>0</v>
      </c>
      <c r="G12">
        <f t="shared" si="2"/>
        <v>0</v>
      </c>
      <c r="H12">
        <f t="shared" si="2"/>
        <v>0</v>
      </c>
      <c r="I12" s="20">
        <f t="shared" si="2"/>
        <v>0</v>
      </c>
    </row>
    <row r="13" spans="1:9" x14ac:dyDescent="0.2">
      <c r="A13" s="20">
        <v>7</v>
      </c>
      <c r="B13" s="240" t="s">
        <v>189</v>
      </c>
      <c r="C13" s="241"/>
      <c r="D13">
        <v>0</v>
      </c>
      <c r="E13">
        <v>22</v>
      </c>
      <c r="F13">
        <v>0</v>
      </c>
      <c r="G13">
        <f t="shared" si="2"/>
        <v>0</v>
      </c>
      <c r="H13">
        <f t="shared" si="2"/>
        <v>0</v>
      </c>
      <c r="I13" s="20">
        <f t="shared" si="2"/>
        <v>0</v>
      </c>
    </row>
    <row r="14" spans="1:9" x14ac:dyDescent="0.2">
      <c r="A14" s="20">
        <v>8</v>
      </c>
      <c r="B14" s="240" t="s">
        <v>190</v>
      </c>
      <c r="C14" s="241"/>
      <c r="D14">
        <v>0</v>
      </c>
      <c r="E14">
        <v>23</v>
      </c>
      <c r="F14">
        <v>0</v>
      </c>
      <c r="G14">
        <f t="shared" si="2"/>
        <v>0</v>
      </c>
      <c r="H14">
        <f t="shared" si="2"/>
        <v>0</v>
      </c>
      <c r="I14" s="20">
        <f t="shared" si="2"/>
        <v>0</v>
      </c>
    </row>
    <row r="15" spans="1:9" x14ac:dyDescent="0.2">
      <c r="A15" s="20">
        <v>9</v>
      </c>
      <c r="B15" s="240" t="s">
        <v>191</v>
      </c>
      <c r="C15" s="241"/>
      <c r="D15">
        <v>0</v>
      </c>
      <c r="E15">
        <v>20</v>
      </c>
      <c r="F15">
        <v>0</v>
      </c>
      <c r="G15">
        <f t="shared" si="2"/>
        <v>0</v>
      </c>
      <c r="H15">
        <f t="shared" si="2"/>
        <v>0</v>
      </c>
      <c r="I15" s="20">
        <f t="shared" si="2"/>
        <v>0</v>
      </c>
    </row>
    <row r="16" spans="1:9" x14ac:dyDescent="0.2">
      <c r="A16" s="21" t="s">
        <v>33</v>
      </c>
      <c r="B16" s="38" t="s">
        <v>161</v>
      </c>
      <c r="C16" s="23"/>
      <c r="D16" s="21"/>
      <c r="E16" s="21"/>
      <c r="F16" s="21"/>
      <c r="G16" s="21"/>
      <c r="H16" s="21"/>
      <c r="I16" s="24"/>
    </row>
    <row r="17" spans="1:9" x14ac:dyDescent="0.2">
      <c r="A17" s="20">
        <v>10</v>
      </c>
      <c r="B17" s="240" t="s">
        <v>172</v>
      </c>
      <c r="C17" s="241"/>
      <c r="D17">
        <v>0</v>
      </c>
      <c r="E17">
        <v>0</v>
      </c>
      <c r="F17">
        <v>10</v>
      </c>
      <c r="G17">
        <v>0</v>
      </c>
      <c r="H17">
        <f t="shared" si="2"/>
        <v>0</v>
      </c>
      <c r="I17" s="20">
        <f t="shared" si="2"/>
        <v>0</v>
      </c>
    </row>
    <row r="18" spans="1:9" x14ac:dyDescent="0.2">
      <c r="A18" s="20">
        <v>11</v>
      </c>
      <c r="B18" s="240" t="s">
        <v>173</v>
      </c>
      <c r="C18" s="241"/>
      <c r="D18">
        <v>0</v>
      </c>
      <c r="E18">
        <v>0</v>
      </c>
      <c r="F18">
        <v>20</v>
      </c>
      <c r="G18">
        <v>0</v>
      </c>
      <c r="H18">
        <f t="shared" si="2"/>
        <v>0</v>
      </c>
      <c r="I18" s="20">
        <f t="shared" si="2"/>
        <v>0</v>
      </c>
    </row>
    <row r="19" spans="1:9" x14ac:dyDescent="0.2">
      <c r="A19" s="20">
        <v>12</v>
      </c>
      <c r="B19" s="240" t="s">
        <v>174</v>
      </c>
      <c r="C19" s="241"/>
      <c r="D19">
        <v>0</v>
      </c>
      <c r="E19">
        <v>0</v>
      </c>
      <c r="F19">
        <v>40</v>
      </c>
      <c r="G19">
        <v>0</v>
      </c>
      <c r="H19">
        <f>G19</f>
        <v>0</v>
      </c>
      <c r="I19" s="20">
        <f>H19</f>
        <v>0</v>
      </c>
    </row>
    <row r="20" spans="1:9" x14ac:dyDescent="0.2">
      <c r="A20" s="21" t="s">
        <v>22</v>
      </c>
      <c r="B20" s="38" t="s">
        <v>162</v>
      </c>
      <c r="C20" s="23"/>
      <c r="D20" s="21"/>
      <c r="E20" s="21"/>
      <c r="F20" s="21"/>
      <c r="G20" s="21"/>
      <c r="H20" s="21"/>
      <c r="I20" s="25"/>
    </row>
    <row r="21" spans="1:9" x14ac:dyDescent="0.2">
      <c r="A21" s="20">
        <v>13</v>
      </c>
      <c r="B21" s="240" t="s">
        <v>182</v>
      </c>
      <c r="C21" s="241"/>
      <c r="D21">
        <v>0</v>
      </c>
      <c r="E21">
        <f t="shared" ref="E21:I25" si="3">D21</f>
        <v>0</v>
      </c>
      <c r="F21">
        <f t="shared" si="3"/>
        <v>0</v>
      </c>
      <c r="G21">
        <v>20</v>
      </c>
      <c r="H21">
        <v>0</v>
      </c>
      <c r="I21" s="20">
        <f t="shared" si="3"/>
        <v>0</v>
      </c>
    </row>
    <row r="22" spans="1:9" x14ac:dyDescent="0.2">
      <c r="A22" s="20">
        <v>14</v>
      </c>
      <c r="B22" s="240" t="s">
        <v>183</v>
      </c>
      <c r="C22" s="241"/>
      <c r="D22">
        <v>0</v>
      </c>
      <c r="E22">
        <f t="shared" si="3"/>
        <v>0</v>
      </c>
      <c r="F22">
        <f t="shared" si="3"/>
        <v>0</v>
      </c>
      <c r="G22">
        <v>10</v>
      </c>
      <c r="H22">
        <v>0</v>
      </c>
      <c r="I22" s="20">
        <f t="shared" si="3"/>
        <v>0</v>
      </c>
    </row>
    <row r="23" spans="1:9" x14ac:dyDescent="0.2">
      <c r="A23" s="20">
        <v>15</v>
      </c>
      <c r="B23" s="240" t="s">
        <v>184</v>
      </c>
      <c r="C23" s="241"/>
      <c r="D23">
        <v>0</v>
      </c>
      <c r="E23">
        <v>0</v>
      </c>
      <c r="F23">
        <v>0</v>
      </c>
      <c r="G23">
        <v>10</v>
      </c>
      <c r="H23">
        <v>0</v>
      </c>
      <c r="I23" s="20">
        <f t="shared" si="3"/>
        <v>0</v>
      </c>
    </row>
    <row r="24" spans="1:9" x14ac:dyDescent="0.2">
      <c r="A24" s="20">
        <v>16</v>
      </c>
      <c r="B24" s="44" t="s">
        <v>185</v>
      </c>
      <c r="C24" s="46"/>
      <c r="D24">
        <v>0</v>
      </c>
      <c r="E24">
        <v>0</v>
      </c>
      <c r="F24">
        <v>0</v>
      </c>
      <c r="G24">
        <v>10</v>
      </c>
      <c r="H24">
        <v>0</v>
      </c>
      <c r="I24" s="20">
        <f t="shared" si="3"/>
        <v>0</v>
      </c>
    </row>
    <row r="25" spans="1:9" x14ac:dyDescent="0.2">
      <c r="A25" s="20">
        <v>17</v>
      </c>
      <c r="B25" s="44" t="s">
        <v>186</v>
      </c>
      <c r="D25">
        <v>0</v>
      </c>
      <c r="E25">
        <f t="shared" si="3"/>
        <v>0</v>
      </c>
      <c r="F25">
        <f t="shared" si="3"/>
        <v>0</v>
      </c>
      <c r="G25">
        <v>10</v>
      </c>
      <c r="H25">
        <v>0</v>
      </c>
      <c r="I25" s="20">
        <f t="shared" si="3"/>
        <v>0</v>
      </c>
    </row>
    <row r="26" spans="1:9" x14ac:dyDescent="0.2">
      <c r="A26" s="21" t="s">
        <v>34</v>
      </c>
      <c r="B26" s="37" t="s">
        <v>163</v>
      </c>
      <c r="C26" s="22"/>
      <c r="D26" s="21"/>
      <c r="E26" s="21"/>
      <c r="F26" s="21"/>
      <c r="G26" s="21"/>
      <c r="H26" s="21"/>
      <c r="I26" s="25"/>
    </row>
    <row r="27" spans="1:9" x14ac:dyDescent="0.2">
      <c r="A27" s="42">
        <v>18</v>
      </c>
      <c r="B27" s="240" t="s">
        <v>178</v>
      </c>
      <c r="C27" s="241"/>
      <c r="D27">
        <v>0</v>
      </c>
      <c r="E27">
        <v>0</v>
      </c>
      <c r="F27">
        <v>0</v>
      </c>
      <c r="G27">
        <v>0</v>
      </c>
      <c r="H27">
        <v>20</v>
      </c>
      <c r="I27">
        <v>0</v>
      </c>
    </row>
    <row r="28" spans="1:9" x14ac:dyDescent="0.2">
      <c r="A28" s="42">
        <v>19</v>
      </c>
      <c r="B28" s="45" t="s">
        <v>179</v>
      </c>
      <c r="C28" s="43"/>
      <c r="D28">
        <v>0</v>
      </c>
      <c r="E28">
        <v>0</v>
      </c>
      <c r="F28">
        <v>0</v>
      </c>
      <c r="G28">
        <v>0</v>
      </c>
      <c r="H28">
        <v>30</v>
      </c>
      <c r="I28">
        <v>0</v>
      </c>
    </row>
    <row r="29" spans="1:9" x14ac:dyDescent="0.2">
      <c r="A29" s="42">
        <v>20</v>
      </c>
      <c r="B29" s="45" t="s">
        <v>180</v>
      </c>
      <c r="C29" s="43"/>
      <c r="D29">
        <v>0</v>
      </c>
      <c r="E29">
        <v>0</v>
      </c>
      <c r="F29">
        <v>0</v>
      </c>
      <c r="G29">
        <v>0</v>
      </c>
      <c r="H29">
        <v>20</v>
      </c>
      <c r="I29">
        <v>0</v>
      </c>
    </row>
    <row r="30" spans="1:9" x14ac:dyDescent="0.2">
      <c r="A30" s="42">
        <v>21</v>
      </c>
      <c r="B30" s="240" t="s">
        <v>181</v>
      </c>
      <c r="C30" s="241"/>
      <c r="D30">
        <v>0</v>
      </c>
      <c r="E30">
        <v>0</v>
      </c>
      <c r="F30">
        <v>0</v>
      </c>
      <c r="G30">
        <v>0</v>
      </c>
      <c r="H30">
        <v>20</v>
      </c>
      <c r="I30">
        <v>0</v>
      </c>
    </row>
    <row r="31" spans="1:9" x14ac:dyDescent="0.2">
      <c r="A31" s="39" t="s">
        <v>164</v>
      </c>
      <c r="B31" s="41" t="s">
        <v>165</v>
      </c>
      <c r="C31" s="40"/>
    </row>
    <row r="32" spans="1:9" x14ac:dyDescent="0.2">
      <c r="A32" s="42">
        <v>22</v>
      </c>
      <c r="B32" s="243" t="s">
        <v>175</v>
      </c>
      <c r="C32" s="241"/>
      <c r="D32">
        <v>0</v>
      </c>
      <c r="E32">
        <v>0</v>
      </c>
      <c r="F32">
        <v>0</v>
      </c>
      <c r="G32">
        <v>0</v>
      </c>
      <c r="H32">
        <v>0</v>
      </c>
      <c r="I32">
        <v>20</v>
      </c>
    </row>
    <row r="33" spans="1:9" x14ac:dyDescent="0.2">
      <c r="A33" s="42">
        <v>23</v>
      </c>
      <c r="B33" s="243" t="s">
        <v>176</v>
      </c>
      <c r="C33" s="241"/>
      <c r="D33">
        <v>0</v>
      </c>
      <c r="E33">
        <v>0</v>
      </c>
      <c r="F33">
        <v>0</v>
      </c>
      <c r="G33">
        <v>0</v>
      </c>
      <c r="H33">
        <v>0</v>
      </c>
      <c r="I33">
        <v>20</v>
      </c>
    </row>
    <row r="34" spans="1:9" x14ac:dyDescent="0.2">
      <c r="A34" s="42">
        <v>24</v>
      </c>
      <c r="B34" s="243" t="s">
        <v>177</v>
      </c>
      <c r="C34" s="241"/>
      <c r="D34">
        <v>0</v>
      </c>
      <c r="E34">
        <v>0</v>
      </c>
      <c r="F34">
        <v>0</v>
      </c>
      <c r="G34">
        <v>0</v>
      </c>
      <c r="H34">
        <v>0</v>
      </c>
      <c r="I34">
        <v>20</v>
      </c>
    </row>
    <row r="35" spans="1:9" x14ac:dyDescent="0.2">
      <c r="A35" s="39" t="s">
        <v>166</v>
      </c>
      <c r="B35" s="41" t="s">
        <v>167</v>
      </c>
      <c r="C35" s="40"/>
    </row>
    <row r="36" spans="1:9" x14ac:dyDescent="0.2">
      <c r="B36" s="242" t="s">
        <v>35</v>
      </c>
      <c r="C36" s="242"/>
      <c r="D36">
        <f t="shared" ref="D36:I36" si="4">SUM(D6:D25)</f>
        <v>120</v>
      </c>
      <c r="E36">
        <f t="shared" si="4"/>
        <v>115</v>
      </c>
      <c r="F36">
        <f t="shared" si="4"/>
        <v>70</v>
      </c>
      <c r="G36">
        <f t="shared" si="4"/>
        <v>60</v>
      </c>
      <c r="H36">
        <f t="shared" si="4"/>
        <v>0</v>
      </c>
      <c r="I36">
        <f t="shared" si="4"/>
        <v>0</v>
      </c>
    </row>
    <row r="37" spans="1:9" x14ac:dyDescent="0.2">
      <c r="A37" s="39"/>
      <c r="B37" s="41"/>
      <c r="C37" s="40"/>
    </row>
  </sheetData>
  <mergeCells count="21">
    <mergeCell ref="B36:C36"/>
    <mergeCell ref="B27:C27"/>
    <mergeCell ref="B30:C30"/>
    <mergeCell ref="B32:C32"/>
    <mergeCell ref="B33:C33"/>
    <mergeCell ref="B34:C34"/>
    <mergeCell ref="B18:C18"/>
    <mergeCell ref="B19:C19"/>
    <mergeCell ref="B21:C21"/>
    <mergeCell ref="B22:C22"/>
    <mergeCell ref="B23:C23"/>
    <mergeCell ref="B12:C12"/>
    <mergeCell ref="B13:C13"/>
    <mergeCell ref="B14:C14"/>
    <mergeCell ref="B15:C15"/>
    <mergeCell ref="B17:C17"/>
    <mergeCell ref="B6:C6"/>
    <mergeCell ref="B7:C7"/>
    <mergeCell ref="B8:C8"/>
    <mergeCell ref="B9:C9"/>
    <mergeCell ref="B11:C11"/>
  </mergeCells>
  <phoneticPr fontId="1"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tabSelected="1" topLeftCell="A56" workbookViewId="0">
      <selection activeCell="V15" sqref="V15"/>
    </sheetView>
  </sheetViews>
  <sheetFormatPr defaultRowHeight="12.75" x14ac:dyDescent="0.2"/>
  <cols>
    <col min="1" max="1" width="10.85546875" customWidth="1"/>
    <col min="2" max="2" width="39.5703125" style="49" customWidth="1"/>
    <col min="3" max="3" width="8.5703125" customWidth="1"/>
    <col min="4" max="4" width="32.7109375" customWidth="1"/>
    <col min="5" max="5" width="8.5703125" customWidth="1"/>
    <col min="6" max="6" width="8" customWidth="1"/>
    <col min="7" max="7" width="8.5703125" customWidth="1"/>
    <col min="8" max="8" width="4.7109375" style="11" customWidth="1"/>
    <col min="9" max="9" width="5.42578125" style="11" customWidth="1"/>
    <col min="10" max="10" width="4" style="11" customWidth="1"/>
    <col min="11" max="12" width="3.85546875" style="11" customWidth="1"/>
    <col min="13" max="13" width="4.85546875" style="11" customWidth="1"/>
    <col min="14" max="14" width="4.85546875" customWidth="1"/>
  </cols>
  <sheetData>
    <row r="1" spans="1:14" ht="18.75" x14ac:dyDescent="0.25">
      <c r="B1" s="48" t="s">
        <v>159</v>
      </c>
    </row>
    <row r="3" spans="1:14" ht="13.5" thickBot="1" x14ac:dyDescent="0.25">
      <c r="A3" s="5"/>
      <c r="B3" s="53"/>
      <c r="C3" s="5"/>
      <c r="D3" s="5"/>
      <c r="E3" s="5"/>
      <c r="F3" s="5"/>
      <c r="G3" s="5"/>
      <c r="H3" s="103">
        <v>233</v>
      </c>
      <c r="I3" s="103">
        <v>111</v>
      </c>
      <c r="J3" s="103">
        <v>71</v>
      </c>
      <c r="K3" s="103">
        <v>26</v>
      </c>
      <c r="L3" s="103">
        <v>100</v>
      </c>
      <c r="M3" s="103">
        <v>38</v>
      </c>
      <c r="N3" s="5"/>
    </row>
    <row r="4" spans="1:14" x14ac:dyDescent="0.2">
      <c r="A4" s="277" t="s">
        <v>193</v>
      </c>
      <c r="B4" s="278"/>
      <c r="C4" s="278"/>
      <c r="D4" s="278"/>
      <c r="E4" s="278"/>
      <c r="F4" s="278"/>
      <c r="G4" s="278"/>
      <c r="H4" s="104">
        <v>1</v>
      </c>
      <c r="I4" s="11">
        <v>2</v>
      </c>
      <c r="J4" s="11">
        <f>I4+1</f>
        <v>3</v>
      </c>
      <c r="K4" s="11">
        <f>J4+1</f>
        <v>4</v>
      </c>
      <c r="L4" s="11">
        <f>K4+1</f>
        <v>5</v>
      </c>
      <c r="M4" s="105">
        <f>L4+1</f>
        <v>6</v>
      </c>
      <c r="N4" s="5"/>
    </row>
    <row r="5" spans="1:14" ht="13.5" thickBot="1" x14ac:dyDescent="0.25">
      <c r="A5" s="277" t="s">
        <v>21</v>
      </c>
      <c r="B5" s="278"/>
      <c r="C5" s="278"/>
      <c r="D5" s="278"/>
      <c r="E5" s="278"/>
      <c r="F5" s="278"/>
      <c r="G5" s="278"/>
      <c r="H5" s="103">
        <v>111</v>
      </c>
      <c r="I5" s="103">
        <v>71</v>
      </c>
      <c r="J5" s="103">
        <v>26</v>
      </c>
      <c r="K5" s="103">
        <v>100</v>
      </c>
      <c r="L5" s="103">
        <v>38</v>
      </c>
      <c r="M5" s="106">
        <v>233</v>
      </c>
      <c r="N5" s="5"/>
    </row>
    <row r="6" spans="1:14" ht="13.5" thickBot="1" x14ac:dyDescent="0.25">
      <c r="A6" s="98" t="s">
        <v>115</v>
      </c>
      <c r="B6" s="98" t="s">
        <v>7</v>
      </c>
      <c r="C6" s="99" t="s">
        <v>116</v>
      </c>
      <c r="D6" s="100" t="s">
        <v>8</v>
      </c>
      <c r="E6" s="102" t="s">
        <v>13</v>
      </c>
      <c r="F6" s="99" t="s">
        <v>199</v>
      </c>
      <c r="G6" s="101" t="s">
        <v>36</v>
      </c>
      <c r="H6" s="107"/>
      <c r="I6" s="107"/>
      <c r="J6" s="107"/>
      <c r="K6" s="107"/>
      <c r="L6" s="107"/>
      <c r="M6" s="108"/>
      <c r="N6" s="5"/>
    </row>
    <row r="7" spans="1:14" x14ac:dyDescent="0.2">
      <c r="N7" s="29"/>
    </row>
    <row r="8" spans="1:14" x14ac:dyDescent="0.2">
      <c r="A8" s="279">
        <v>8</v>
      </c>
      <c r="B8" s="279" t="s">
        <v>51</v>
      </c>
      <c r="C8" s="55">
        <v>67</v>
      </c>
      <c r="D8" s="56" t="s">
        <v>52</v>
      </c>
      <c r="E8" s="60" t="s">
        <v>155</v>
      </c>
      <c r="F8" s="55">
        <v>10</v>
      </c>
      <c r="G8" s="261"/>
      <c r="H8" s="253">
        <v>0</v>
      </c>
      <c r="I8" s="253">
        <v>50</v>
      </c>
      <c r="J8" s="253">
        <v>0</v>
      </c>
      <c r="K8" s="253">
        <v>0</v>
      </c>
      <c r="L8" s="253">
        <v>0</v>
      </c>
      <c r="M8" s="253">
        <v>0</v>
      </c>
      <c r="N8" s="29"/>
    </row>
    <row r="9" spans="1:14" ht="15.75" customHeight="1" x14ac:dyDescent="0.2">
      <c r="A9" s="279"/>
      <c r="B9" s="279"/>
      <c r="C9" s="55">
        <v>68</v>
      </c>
      <c r="D9" s="56" t="s">
        <v>53</v>
      </c>
      <c r="E9" s="60" t="s">
        <v>155</v>
      </c>
      <c r="F9" s="55">
        <v>20</v>
      </c>
      <c r="G9" s="262"/>
      <c r="H9" s="255"/>
      <c r="I9" s="255"/>
      <c r="J9" s="255"/>
      <c r="K9" s="255"/>
      <c r="L9" s="255"/>
      <c r="M9" s="255"/>
      <c r="N9" s="29"/>
    </row>
    <row r="10" spans="1:14" ht="12.75" customHeight="1" x14ac:dyDescent="0.2">
      <c r="A10" s="279"/>
      <c r="B10" s="279"/>
      <c r="C10" s="55">
        <v>69</v>
      </c>
      <c r="D10" s="56" t="s">
        <v>54</v>
      </c>
      <c r="E10" s="60" t="s">
        <v>155</v>
      </c>
      <c r="F10" s="55">
        <v>20</v>
      </c>
      <c r="G10" s="263"/>
      <c r="H10" s="254"/>
      <c r="I10" s="254"/>
      <c r="J10" s="254"/>
      <c r="K10" s="254"/>
      <c r="L10" s="254"/>
      <c r="M10" s="254"/>
      <c r="N10" s="29"/>
    </row>
    <row r="11" spans="1:14" s="47" customFormat="1" ht="16.5" customHeight="1" x14ac:dyDescent="0.2">
      <c r="A11" s="290">
        <v>9</v>
      </c>
      <c r="B11" s="290" t="s">
        <v>55</v>
      </c>
      <c r="C11" s="121">
        <v>70</v>
      </c>
      <c r="D11" s="130" t="s">
        <v>56</v>
      </c>
      <c r="E11" s="131" t="s">
        <v>155</v>
      </c>
      <c r="F11" s="121">
        <v>6</v>
      </c>
      <c r="G11" s="258"/>
      <c r="H11" s="286">
        <v>0</v>
      </c>
      <c r="I11" s="286">
        <v>26</v>
      </c>
      <c r="J11" s="286">
        <v>0</v>
      </c>
      <c r="K11" s="286">
        <v>0</v>
      </c>
      <c r="L11" s="286">
        <v>0</v>
      </c>
      <c r="M11" s="286">
        <v>0</v>
      </c>
      <c r="N11" s="29"/>
    </row>
    <row r="12" spans="1:14" ht="15.75" customHeight="1" x14ac:dyDescent="0.2">
      <c r="A12" s="290"/>
      <c r="B12" s="290"/>
      <c r="C12" s="121">
        <v>71</v>
      </c>
      <c r="D12" s="122" t="s">
        <v>57</v>
      </c>
      <c r="E12" s="131" t="s">
        <v>155</v>
      </c>
      <c r="F12" s="121">
        <v>20</v>
      </c>
      <c r="G12" s="260"/>
      <c r="H12" s="288"/>
      <c r="I12" s="288"/>
      <c r="J12" s="288"/>
      <c r="K12" s="288"/>
      <c r="L12" s="288"/>
      <c r="M12" s="288"/>
      <c r="N12" s="29"/>
    </row>
    <row r="13" spans="1:14" ht="12.75" customHeight="1" x14ac:dyDescent="0.2">
      <c r="A13" s="279">
        <v>10</v>
      </c>
      <c r="B13" s="279" t="s">
        <v>58</v>
      </c>
      <c r="C13" s="55">
        <v>72</v>
      </c>
      <c r="D13" s="56" t="s">
        <v>59</v>
      </c>
      <c r="E13" s="60" t="s">
        <v>155</v>
      </c>
      <c r="F13" s="55">
        <v>10</v>
      </c>
      <c r="G13" s="261"/>
      <c r="H13" s="253">
        <v>0</v>
      </c>
      <c r="I13" s="253">
        <v>15</v>
      </c>
      <c r="J13" s="253">
        <v>0</v>
      </c>
      <c r="K13" s="253">
        <v>0</v>
      </c>
      <c r="L13" s="253">
        <v>0</v>
      </c>
      <c r="M13" s="253">
        <v>0</v>
      </c>
      <c r="N13" s="29"/>
    </row>
    <row r="14" spans="1:14" ht="24" x14ac:dyDescent="0.2">
      <c r="A14" s="279"/>
      <c r="B14" s="279"/>
      <c r="C14" s="55">
        <v>73</v>
      </c>
      <c r="D14" s="56" t="s">
        <v>60</v>
      </c>
      <c r="E14" s="60" t="s">
        <v>155</v>
      </c>
      <c r="F14" s="60">
        <v>5</v>
      </c>
      <c r="G14" s="263"/>
      <c r="H14" s="254"/>
      <c r="I14" s="254"/>
      <c r="J14" s="254"/>
      <c r="K14" s="254"/>
      <c r="L14" s="254"/>
      <c r="M14" s="254"/>
      <c r="N14" s="29"/>
    </row>
    <row r="15" spans="1:14" x14ac:dyDescent="0.2">
      <c r="A15" s="273">
        <v>15</v>
      </c>
      <c r="B15" s="273" t="s">
        <v>72</v>
      </c>
      <c r="C15" s="121">
        <v>74</v>
      </c>
      <c r="D15" s="122" t="s">
        <v>73</v>
      </c>
      <c r="E15" s="129" t="s">
        <v>0</v>
      </c>
      <c r="F15" s="121">
        <v>4</v>
      </c>
      <c r="G15" s="265"/>
      <c r="H15" s="244">
        <v>0</v>
      </c>
      <c r="I15" s="244">
        <v>12</v>
      </c>
      <c r="J15" s="244">
        <v>0</v>
      </c>
      <c r="K15" s="244">
        <v>0</v>
      </c>
      <c r="L15" s="244">
        <v>0</v>
      </c>
      <c r="M15" s="244">
        <v>0</v>
      </c>
      <c r="N15" s="29"/>
    </row>
    <row r="16" spans="1:14" ht="12.75" customHeight="1" x14ac:dyDescent="0.2">
      <c r="A16" s="273"/>
      <c r="B16" s="273"/>
      <c r="C16" s="121">
        <v>75</v>
      </c>
      <c r="D16" s="122" t="s">
        <v>74</v>
      </c>
      <c r="E16" s="129" t="s">
        <v>0</v>
      </c>
      <c r="F16" s="121">
        <v>4</v>
      </c>
      <c r="G16" s="267"/>
      <c r="H16" s="245"/>
      <c r="I16" s="245"/>
      <c r="J16" s="245"/>
      <c r="K16" s="245"/>
      <c r="L16" s="245"/>
      <c r="M16" s="245"/>
      <c r="N16" s="29"/>
    </row>
    <row r="17" spans="1:14" s="47" customFormat="1" x14ac:dyDescent="0.2">
      <c r="A17" s="273"/>
      <c r="B17" s="273"/>
      <c r="C17" s="121">
        <v>76</v>
      </c>
      <c r="D17" s="122" t="s">
        <v>75</v>
      </c>
      <c r="E17" s="129" t="s">
        <v>0</v>
      </c>
      <c r="F17" s="121">
        <v>4</v>
      </c>
      <c r="G17" s="266"/>
      <c r="H17" s="246"/>
      <c r="I17" s="246"/>
      <c r="J17" s="246"/>
      <c r="K17" s="246"/>
      <c r="L17" s="246"/>
      <c r="M17" s="246"/>
      <c r="N17" s="29"/>
    </row>
    <row r="18" spans="1:14" ht="12.75" customHeight="1" x14ac:dyDescent="0.2">
      <c r="A18" s="270">
        <v>40</v>
      </c>
      <c r="B18" s="271" t="s">
        <v>130</v>
      </c>
      <c r="C18" s="55">
        <v>77</v>
      </c>
      <c r="D18" s="56" t="s">
        <v>44</v>
      </c>
      <c r="E18" s="60" t="s">
        <v>0</v>
      </c>
      <c r="F18" s="55">
        <v>4</v>
      </c>
      <c r="G18" s="261"/>
      <c r="H18" s="57">
        <v>0</v>
      </c>
      <c r="I18" s="252">
        <v>8</v>
      </c>
      <c r="J18" s="57">
        <v>0</v>
      </c>
      <c r="K18" s="57">
        <v>0</v>
      </c>
      <c r="L18" s="57">
        <v>0</v>
      </c>
      <c r="M18" s="57">
        <v>0</v>
      </c>
      <c r="N18" s="29"/>
    </row>
    <row r="19" spans="1:14" ht="14.25" customHeight="1" x14ac:dyDescent="0.2">
      <c r="A19" s="270"/>
      <c r="B19" s="271"/>
      <c r="C19" s="55">
        <v>78</v>
      </c>
      <c r="D19" s="56" t="s">
        <v>131</v>
      </c>
      <c r="E19" s="60" t="s">
        <v>0</v>
      </c>
      <c r="F19" s="55">
        <v>4</v>
      </c>
      <c r="G19" s="263"/>
      <c r="H19" s="57">
        <v>0</v>
      </c>
      <c r="I19" s="251"/>
      <c r="J19" s="57">
        <v>0</v>
      </c>
      <c r="K19" s="57">
        <v>0</v>
      </c>
      <c r="L19" s="57">
        <v>0</v>
      </c>
      <c r="M19" s="57">
        <v>0</v>
      </c>
      <c r="N19" s="29"/>
    </row>
    <row r="20" spans="1:14" ht="12.75" customHeight="1" x14ac:dyDescent="0.2">
      <c r="A20" s="274" t="s">
        <v>215</v>
      </c>
      <c r="B20" s="275"/>
      <c r="C20" s="275"/>
      <c r="D20" s="275"/>
      <c r="E20" s="275"/>
      <c r="F20" s="275"/>
      <c r="G20" s="275"/>
      <c r="H20" s="275"/>
      <c r="I20" s="275"/>
      <c r="J20" s="275"/>
      <c r="K20" s="275"/>
      <c r="L20" s="275"/>
      <c r="M20" s="276"/>
      <c r="N20" s="29"/>
    </row>
    <row r="21" spans="1:14" s="47" customFormat="1" x14ac:dyDescent="0.2">
      <c r="A21" s="109" t="s">
        <v>195</v>
      </c>
      <c r="B21" s="293" t="s">
        <v>216</v>
      </c>
      <c r="C21" s="110"/>
      <c r="D21" s="110"/>
      <c r="E21" s="110"/>
      <c r="F21" s="110"/>
      <c r="G21" s="110"/>
      <c r="H21" s="110"/>
      <c r="I21" s="110"/>
      <c r="J21" s="110"/>
      <c r="K21" s="110"/>
      <c r="L21" s="110"/>
      <c r="M21" s="111"/>
      <c r="N21" s="29"/>
    </row>
    <row r="22" spans="1:14" ht="24" x14ac:dyDescent="0.2">
      <c r="A22" s="132">
        <v>14</v>
      </c>
      <c r="B22" s="132" t="s">
        <v>69</v>
      </c>
      <c r="C22" s="121">
        <v>58</v>
      </c>
      <c r="D22" s="122" t="s">
        <v>70</v>
      </c>
      <c r="E22" s="129" t="s">
        <v>155</v>
      </c>
      <c r="F22" s="121">
        <v>20</v>
      </c>
      <c r="G22" s="122"/>
      <c r="H22" s="123">
        <v>0</v>
      </c>
      <c r="I22" s="123">
        <v>0</v>
      </c>
      <c r="J22" s="123">
        <v>20</v>
      </c>
      <c r="K22" s="123">
        <v>0</v>
      </c>
      <c r="L22" s="123">
        <v>0</v>
      </c>
      <c r="M22" s="123">
        <v>0</v>
      </c>
      <c r="N22" s="29"/>
    </row>
    <row r="23" spans="1:14" ht="12.75" customHeight="1" x14ac:dyDescent="0.2">
      <c r="A23" s="62">
        <v>23</v>
      </c>
      <c r="B23" s="62" t="s">
        <v>95</v>
      </c>
      <c r="C23" s="55">
        <v>59</v>
      </c>
      <c r="D23" s="56" t="s">
        <v>96</v>
      </c>
      <c r="E23" s="60" t="s">
        <v>155</v>
      </c>
      <c r="F23" s="55">
        <v>2</v>
      </c>
      <c r="G23" s="56"/>
      <c r="H23" s="57">
        <v>0</v>
      </c>
      <c r="I23" s="57">
        <v>0</v>
      </c>
      <c r="J23" s="57">
        <v>2</v>
      </c>
      <c r="K23" s="57">
        <v>0</v>
      </c>
      <c r="L23" s="57">
        <v>0</v>
      </c>
      <c r="M23" s="57">
        <v>0</v>
      </c>
      <c r="N23" s="29"/>
    </row>
    <row r="24" spans="1:14" x14ac:dyDescent="0.2">
      <c r="A24" s="273">
        <v>28</v>
      </c>
      <c r="B24" s="273" t="s">
        <v>105</v>
      </c>
      <c r="C24" s="121">
        <v>60</v>
      </c>
      <c r="D24" s="122" t="s">
        <v>44</v>
      </c>
      <c r="E24" s="129" t="s">
        <v>155</v>
      </c>
      <c r="F24" s="121">
        <v>4</v>
      </c>
      <c r="G24" s="265"/>
      <c r="H24" s="244">
        <v>0</v>
      </c>
      <c r="I24" s="244">
        <v>0</v>
      </c>
      <c r="J24" s="244">
        <v>22</v>
      </c>
      <c r="K24" s="244">
        <v>0</v>
      </c>
      <c r="L24" s="244">
        <v>0</v>
      </c>
      <c r="M24" s="244">
        <v>0</v>
      </c>
      <c r="N24" s="29"/>
    </row>
    <row r="25" spans="1:14" x14ac:dyDescent="0.2">
      <c r="A25" s="273"/>
      <c r="B25" s="273"/>
      <c r="C25" s="121">
        <v>61</v>
      </c>
      <c r="D25" s="122" t="s">
        <v>106</v>
      </c>
      <c r="E25" s="129" t="s">
        <v>155</v>
      </c>
      <c r="F25" s="121">
        <v>10</v>
      </c>
      <c r="G25" s="267"/>
      <c r="H25" s="245"/>
      <c r="I25" s="245"/>
      <c r="J25" s="245"/>
      <c r="K25" s="245"/>
      <c r="L25" s="245"/>
      <c r="M25" s="245"/>
      <c r="N25" s="29"/>
    </row>
    <row r="26" spans="1:14" ht="12.75" customHeight="1" x14ac:dyDescent="0.2">
      <c r="A26" s="273"/>
      <c r="B26" s="273"/>
      <c r="C26" s="121">
        <v>62</v>
      </c>
      <c r="D26" s="122" t="s">
        <v>107</v>
      </c>
      <c r="E26" s="129" t="s">
        <v>155</v>
      </c>
      <c r="F26" s="121">
        <v>8</v>
      </c>
      <c r="G26" s="266"/>
      <c r="H26" s="246"/>
      <c r="I26" s="246"/>
      <c r="J26" s="246"/>
      <c r="K26" s="246"/>
      <c r="L26" s="246"/>
      <c r="M26" s="246"/>
      <c r="N26" s="29"/>
    </row>
    <row r="27" spans="1:14" s="47" customFormat="1" x14ac:dyDescent="0.2">
      <c r="A27" s="279">
        <v>30</v>
      </c>
      <c r="B27" s="279" t="s">
        <v>112</v>
      </c>
      <c r="C27" s="55">
        <v>63</v>
      </c>
      <c r="D27" s="56" t="s">
        <v>44</v>
      </c>
      <c r="E27" s="60" t="s">
        <v>0</v>
      </c>
      <c r="F27" s="55">
        <v>4</v>
      </c>
      <c r="G27" s="261"/>
      <c r="H27" s="253">
        <v>0</v>
      </c>
      <c r="I27" s="253">
        <v>0</v>
      </c>
      <c r="J27" s="253">
        <v>8</v>
      </c>
      <c r="K27" s="253">
        <v>0</v>
      </c>
      <c r="L27" s="253">
        <v>0</v>
      </c>
      <c r="M27" s="253">
        <v>0</v>
      </c>
      <c r="N27" s="29"/>
    </row>
    <row r="28" spans="1:14" x14ac:dyDescent="0.2">
      <c r="A28" s="279"/>
      <c r="B28" s="279"/>
      <c r="C28" s="55">
        <v>64</v>
      </c>
      <c r="D28" s="56" t="s">
        <v>110</v>
      </c>
      <c r="E28" s="60" t="s">
        <v>0</v>
      </c>
      <c r="F28" s="55">
        <v>4</v>
      </c>
      <c r="G28" s="263"/>
      <c r="H28" s="254"/>
      <c r="I28" s="254"/>
      <c r="J28" s="254"/>
      <c r="K28" s="254"/>
      <c r="L28" s="254"/>
      <c r="M28" s="254"/>
      <c r="N28" s="29"/>
    </row>
    <row r="29" spans="1:14" ht="12.75" customHeight="1" x14ac:dyDescent="0.2">
      <c r="A29" s="128">
        <v>34</v>
      </c>
      <c r="B29" s="133" t="s">
        <v>123</v>
      </c>
      <c r="C29" s="121">
        <v>65</v>
      </c>
      <c r="D29" s="122" t="s">
        <v>124</v>
      </c>
      <c r="E29" s="129" t="s">
        <v>155</v>
      </c>
      <c r="F29" s="121">
        <v>15</v>
      </c>
      <c r="G29" s="122"/>
      <c r="H29" s="123">
        <v>0</v>
      </c>
      <c r="I29" s="123">
        <v>0</v>
      </c>
      <c r="J29" s="123">
        <v>15</v>
      </c>
      <c r="K29" s="123">
        <v>0</v>
      </c>
      <c r="L29" s="123">
        <v>0</v>
      </c>
      <c r="M29" s="123">
        <v>0</v>
      </c>
      <c r="N29" s="29"/>
    </row>
    <row r="30" spans="1:14" ht="15" customHeight="1" x14ac:dyDescent="0.2">
      <c r="A30" s="61">
        <v>45</v>
      </c>
      <c r="B30" s="63" t="s">
        <v>123</v>
      </c>
      <c r="C30" s="55">
        <v>66</v>
      </c>
      <c r="D30" s="56" t="s">
        <v>136</v>
      </c>
      <c r="E30" s="60" t="s">
        <v>155</v>
      </c>
      <c r="F30" s="55">
        <v>4</v>
      </c>
      <c r="G30" s="56"/>
      <c r="H30" s="57">
        <v>0</v>
      </c>
      <c r="I30" s="57">
        <v>0</v>
      </c>
      <c r="J30" s="57">
        <v>4</v>
      </c>
      <c r="K30" s="57">
        <v>0</v>
      </c>
      <c r="L30" s="57">
        <v>0</v>
      </c>
      <c r="M30" s="57">
        <v>0</v>
      </c>
      <c r="N30" s="29"/>
    </row>
    <row r="31" spans="1:14" x14ac:dyDescent="0.2">
      <c r="A31" s="274" t="s">
        <v>217</v>
      </c>
      <c r="B31" s="275"/>
      <c r="C31" s="275"/>
      <c r="D31" s="275"/>
      <c r="E31" s="275"/>
      <c r="F31" s="275"/>
      <c r="G31" s="275"/>
      <c r="H31" s="275"/>
      <c r="I31" s="275"/>
      <c r="J31" s="275"/>
      <c r="K31" s="275"/>
      <c r="L31" s="275"/>
      <c r="M31" s="276"/>
      <c r="N31" s="29"/>
    </row>
    <row r="32" spans="1:14" ht="26.25" customHeight="1" x14ac:dyDescent="0.2">
      <c r="A32" s="109" t="s">
        <v>196</v>
      </c>
      <c r="B32" s="293" t="s">
        <v>218</v>
      </c>
      <c r="C32" s="110"/>
      <c r="D32" s="110"/>
      <c r="E32" s="110"/>
      <c r="F32" s="110"/>
      <c r="G32" s="112"/>
      <c r="H32" s="112"/>
      <c r="I32" s="112"/>
      <c r="J32" s="112"/>
      <c r="K32" s="112"/>
      <c r="L32" s="112"/>
      <c r="M32" s="113"/>
      <c r="N32" s="29"/>
    </row>
    <row r="33" spans="1:14" x14ac:dyDescent="0.2">
      <c r="A33" s="271">
        <v>16</v>
      </c>
      <c r="B33" s="271" t="s">
        <v>76</v>
      </c>
      <c r="C33" s="55">
        <v>79</v>
      </c>
      <c r="D33" s="56" t="s">
        <v>77</v>
      </c>
      <c r="E33" s="60" t="s">
        <v>155</v>
      </c>
      <c r="F33" s="55">
        <v>10</v>
      </c>
      <c r="G33" s="261"/>
      <c r="H33" s="253">
        <v>0</v>
      </c>
      <c r="I33" s="253">
        <v>0</v>
      </c>
      <c r="J33" s="253">
        <v>0</v>
      </c>
      <c r="K33" s="253">
        <v>14</v>
      </c>
      <c r="L33" s="253">
        <v>0</v>
      </c>
      <c r="M33" s="253">
        <v>0</v>
      </c>
      <c r="N33" s="29"/>
    </row>
    <row r="34" spans="1:14" ht="12.75" customHeight="1" x14ac:dyDescent="0.2">
      <c r="A34" s="271"/>
      <c r="B34" s="271"/>
      <c r="C34" s="55">
        <v>80</v>
      </c>
      <c r="D34" s="56" t="s">
        <v>78</v>
      </c>
      <c r="E34" s="60" t="s">
        <v>155</v>
      </c>
      <c r="F34" s="55">
        <v>4</v>
      </c>
      <c r="G34" s="263"/>
      <c r="H34" s="254"/>
      <c r="I34" s="254"/>
      <c r="J34" s="254"/>
      <c r="K34" s="254"/>
      <c r="L34" s="254"/>
      <c r="M34" s="254"/>
      <c r="N34" s="29"/>
    </row>
    <row r="35" spans="1:14" x14ac:dyDescent="0.2">
      <c r="A35" s="289">
        <v>17</v>
      </c>
      <c r="B35" s="289" t="s">
        <v>79</v>
      </c>
      <c r="C35" s="121">
        <v>81</v>
      </c>
      <c r="D35" s="122" t="s">
        <v>44</v>
      </c>
      <c r="E35" s="129" t="s">
        <v>155</v>
      </c>
      <c r="F35" s="121">
        <v>4</v>
      </c>
      <c r="G35" s="265"/>
      <c r="H35" s="244">
        <v>0</v>
      </c>
      <c r="I35" s="244">
        <v>0</v>
      </c>
      <c r="J35" s="244">
        <v>0</v>
      </c>
      <c r="K35" s="244">
        <v>8</v>
      </c>
      <c r="L35" s="244">
        <v>0</v>
      </c>
      <c r="M35" s="244">
        <v>0</v>
      </c>
      <c r="N35" s="29"/>
    </row>
    <row r="36" spans="1:14" ht="12.75" customHeight="1" x14ac:dyDescent="0.2">
      <c r="A36" s="289"/>
      <c r="B36" s="289"/>
      <c r="C36" s="121">
        <v>82</v>
      </c>
      <c r="D36" s="122" t="s">
        <v>80</v>
      </c>
      <c r="E36" s="129" t="s">
        <v>155</v>
      </c>
      <c r="F36" s="121">
        <v>2</v>
      </c>
      <c r="G36" s="267"/>
      <c r="H36" s="245"/>
      <c r="I36" s="245"/>
      <c r="J36" s="245"/>
      <c r="K36" s="245"/>
      <c r="L36" s="245"/>
      <c r="M36" s="245"/>
      <c r="N36" s="29"/>
    </row>
    <row r="37" spans="1:14" x14ac:dyDescent="0.2">
      <c r="A37" s="289"/>
      <c r="B37" s="289"/>
      <c r="C37" s="121">
        <v>83</v>
      </c>
      <c r="D37" s="122" t="s">
        <v>81</v>
      </c>
      <c r="E37" s="129" t="s">
        <v>155</v>
      </c>
      <c r="F37" s="121">
        <v>2</v>
      </c>
      <c r="G37" s="266"/>
      <c r="H37" s="246"/>
      <c r="I37" s="246"/>
      <c r="J37" s="246"/>
      <c r="K37" s="246"/>
      <c r="L37" s="246"/>
      <c r="M37" s="246"/>
      <c r="N37" s="29"/>
    </row>
    <row r="38" spans="1:14" x14ac:dyDescent="0.2">
      <c r="A38" s="279">
        <v>18</v>
      </c>
      <c r="B38" s="279" t="s">
        <v>82</v>
      </c>
      <c r="C38" s="55">
        <v>84</v>
      </c>
      <c r="D38" s="56" t="s">
        <v>83</v>
      </c>
      <c r="E38" s="60" t="s">
        <v>0</v>
      </c>
      <c r="F38" s="55">
        <v>2</v>
      </c>
      <c r="G38" s="261"/>
      <c r="H38" s="253">
        <v>0</v>
      </c>
      <c r="I38" s="253">
        <v>0</v>
      </c>
      <c r="J38" s="253">
        <v>0</v>
      </c>
      <c r="K38" s="253">
        <v>4</v>
      </c>
      <c r="L38" s="253">
        <v>0</v>
      </c>
      <c r="M38" s="253">
        <v>0</v>
      </c>
      <c r="N38" s="29"/>
    </row>
    <row r="39" spans="1:14" x14ac:dyDescent="0.2">
      <c r="A39" s="279"/>
      <c r="B39" s="279"/>
      <c r="C39" s="55">
        <v>85</v>
      </c>
      <c r="D39" s="56" t="s">
        <v>84</v>
      </c>
      <c r="E39" s="60" t="s">
        <v>0</v>
      </c>
      <c r="F39" s="55">
        <v>2</v>
      </c>
      <c r="G39" s="263"/>
      <c r="H39" s="254"/>
      <c r="I39" s="254"/>
      <c r="J39" s="254"/>
      <c r="K39" s="254"/>
      <c r="L39" s="254"/>
      <c r="M39" s="254"/>
      <c r="N39" s="29"/>
    </row>
    <row r="40" spans="1:14" ht="15.75" customHeight="1" x14ac:dyDescent="0.2">
      <c r="A40" s="283" t="s">
        <v>219</v>
      </c>
      <c r="B40" s="284"/>
      <c r="C40" s="284"/>
      <c r="D40" s="284"/>
      <c r="E40" s="284"/>
      <c r="F40" s="284"/>
      <c r="G40" s="284"/>
      <c r="H40" s="284"/>
      <c r="I40" s="284"/>
      <c r="J40" s="284"/>
      <c r="K40" s="284"/>
      <c r="L40" s="284"/>
      <c r="M40" s="285"/>
      <c r="N40" s="29"/>
    </row>
    <row r="41" spans="1:14" ht="15.75" customHeight="1" x14ac:dyDescent="0.2">
      <c r="A41" s="114" t="s">
        <v>197</v>
      </c>
      <c r="B41" s="115" t="s">
        <v>220</v>
      </c>
      <c r="C41" s="115"/>
      <c r="D41" s="115"/>
      <c r="E41" s="115"/>
      <c r="F41" s="115"/>
      <c r="G41" s="116"/>
      <c r="H41" s="116"/>
      <c r="I41" s="116"/>
      <c r="J41" s="116"/>
      <c r="K41" s="116"/>
      <c r="L41" s="116"/>
      <c r="M41" s="117"/>
      <c r="N41" s="29"/>
    </row>
    <row r="42" spans="1:14" ht="24" x14ac:dyDescent="0.2">
      <c r="A42" s="281">
        <v>20</v>
      </c>
      <c r="B42" s="281" t="s">
        <v>85</v>
      </c>
      <c r="C42" s="55">
        <v>86</v>
      </c>
      <c r="D42" s="56" t="s">
        <v>86</v>
      </c>
      <c r="E42" s="60" t="s">
        <v>0</v>
      </c>
      <c r="F42" s="55">
        <v>6</v>
      </c>
      <c r="G42" s="261"/>
      <c r="H42" s="253">
        <v>0</v>
      </c>
      <c r="I42" s="253">
        <v>0</v>
      </c>
      <c r="J42" s="253">
        <v>0</v>
      </c>
      <c r="K42" s="253">
        <v>0</v>
      </c>
      <c r="L42" s="253">
        <v>12</v>
      </c>
      <c r="M42" s="253">
        <v>0</v>
      </c>
      <c r="N42" s="29"/>
    </row>
    <row r="43" spans="1:14" x14ac:dyDescent="0.2">
      <c r="A43" s="281"/>
      <c r="B43" s="281"/>
      <c r="C43" s="55">
        <v>87</v>
      </c>
      <c r="D43" s="56" t="s">
        <v>87</v>
      </c>
      <c r="E43" s="60" t="s">
        <v>0</v>
      </c>
      <c r="F43" s="55">
        <v>6</v>
      </c>
      <c r="G43" s="263"/>
      <c r="H43" s="254"/>
      <c r="I43" s="254"/>
      <c r="J43" s="254"/>
      <c r="K43" s="254"/>
      <c r="L43" s="254"/>
      <c r="M43" s="254"/>
      <c r="N43" s="29"/>
    </row>
    <row r="44" spans="1:14" x14ac:dyDescent="0.2">
      <c r="A44" s="282">
        <v>21</v>
      </c>
      <c r="B44" s="282" t="s">
        <v>88</v>
      </c>
      <c r="C44" s="121">
        <v>88</v>
      </c>
      <c r="D44" s="130" t="s">
        <v>44</v>
      </c>
      <c r="E44" s="129" t="s">
        <v>0</v>
      </c>
      <c r="F44" s="121">
        <v>4</v>
      </c>
      <c r="G44" s="258"/>
      <c r="H44" s="286">
        <v>0</v>
      </c>
      <c r="I44" s="286">
        <v>0</v>
      </c>
      <c r="J44" s="286">
        <v>0</v>
      </c>
      <c r="K44" s="286">
        <v>0</v>
      </c>
      <c r="L44" s="286">
        <v>12</v>
      </c>
      <c r="M44" s="286">
        <v>0</v>
      </c>
      <c r="N44" s="29"/>
    </row>
    <row r="45" spans="1:14" x14ac:dyDescent="0.2">
      <c r="A45" s="282"/>
      <c r="B45" s="282"/>
      <c r="C45" s="121">
        <v>89</v>
      </c>
      <c r="D45" s="122" t="s">
        <v>89</v>
      </c>
      <c r="E45" s="129" t="s">
        <v>0</v>
      </c>
      <c r="F45" s="121">
        <v>4</v>
      </c>
      <c r="G45" s="259"/>
      <c r="H45" s="287"/>
      <c r="I45" s="287"/>
      <c r="J45" s="287"/>
      <c r="K45" s="287"/>
      <c r="L45" s="287"/>
      <c r="M45" s="287"/>
      <c r="N45" s="29"/>
    </row>
    <row r="46" spans="1:14" x14ac:dyDescent="0.2">
      <c r="A46" s="282"/>
      <c r="B46" s="282"/>
      <c r="C46" s="121">
        <v>90</v>
      </c>
      <c r="D46" s="122" t="s">
        <v>90</v>
      </c>
      <c r="E46" s="129" t="s">
        <v>0</v>
      </c>
      <c r="F46" s="121">
        <v>4</v>
      </c>
      <c r="G46" s="260"/>
      <c r="H46" s="288"/>
      <c r="I46" s="288"/>
      <c r="J46" s="288"/>
      <c r="K46" s="288"/>
      <c r="L46" s="288"/>
      <c r="M46" s="288"/>
      <c r="N46" s="29"/>
    </row>
    <row r="47" spans="1:14" x14ac:dyDescent="0.2">
      <c r="A47" s="280">
        <v>22</v>
      </c>
      <c r="B47" s="280" t="s">
        <v>91</v>
      </c>
      <c r="C47" s="64">
        <v>91</v>
      </c>
      <c r="D47" s="56" t="s">
        <v>92</v>
      </c>
      <c r="E47" s="60" t="s">
        <v>0</v>
      </c>
      <c r="F47" s="64">
        <v>3</v>
      </c>
      <c r="G47" s="261"/>
      <c r="H47" s="253">
        <v>0</v>
      </c>
      <c r="I47" s="253">
        <v>0</v>
      </c>
      <c r="J47" s="253">
        <v>0</v>
      </c>
      <c r="K47" s="253">
        <v>0</v>
      </c>
      <c r="L47" s="253">
        <v>10</v>
      </c>
      <c r="M47" s="253">
        <v>0</v>
      </c>
      <c r="N47" s="29"/>
    </row>
    <row r="48" spans="1:14" ht="24" x14ac:dyDescent="0.2">
      <c r="A48" s="280"/>
      <c r="B48" s="280"/>
      <c r="C48" s="64">
        <v>92</v>
      </c>
      <c r="D48" s="56" t="s">
        <v>93</v>
      </c>
      <c r="E48" s="60" t="s">
        <v>0</v>
      </c>
      <c r="F48" s="64">
        <v>3</v>
      </c>
      <c r="G48" s="262"/>
      <c r="H48" s="255"/>
      <c r="I48" s="255"/>
      <c r="J48" s="255"/>
      <c r="K48" s="255"/>
      <c r="L48" s="255"/>
      <c r="M48" s="255"/>
      <c r="N48" s="29"/>
    </row>
    <row r="49" spans="1:14" ht="24" x14ac:dyDescent="0.2">
      <c r="A49" s="280"/>
      <c r="B49" s="280"/>
      <c r="C49" s="64">
        <v>93</v>
      </c>
      <c r="D49" s="56" t="s">
        <v>94</v>
      </c>
      <c r="E49" s="60" t="s">
        <v>0</v>
      </c>
      <c r="F49" s="64">
        <v>4</v>
      </c>
      <c r="G49" s="263"/>
      <c r="H49" s="254"/>
      <c r="I49" s="254"/>
      <c r="J49" s="254"/>
      <c r="K49" s="254"/>
      <c r="L49" s="254"/>
      <c r="M49" s="254"/>
      <c r="N49" s="29"/>
    </row>
    <row r="50" spans="1:14" ht="24" x14ac:dyDescent="0.2">
      <c r="A50" s="132">
        <v>24</v>
      </c>
      <c r="B50" s="132" t="s">
        <v>97</v>
      </c>
      <c r="C50" s="121">
        <v>94</v>
      </c>
      <c r="D50" s="122" t="s">
        <v>98</v>
      </c>
      <c r="E50" s="129" t="s">
        <v>0</v>
      </c>
      <c r="F50" s="121">
        <v>2</v>
      </c>
      <c r="G50" s="122"/>
      <c r="H50" s="123">
        <v>0</v>
      </c>
      <c r="I50" s="123">
        <v>0</v>
      </c>
      <c r="J50" s="123">
        <v>0</v>
      </c>
      <c r="K50" s="123">
        <v>0</v>
      </c>
      <c r="L50" s="123">
        <v>2</v>
      </c>
      <c r="M50" s="123">
        <v>0</v>
      </c>
      <c r="N50" s="29"/>
    </row>
    <row r="51" spans="1:14" x14ac:dyDescent="0.2">
      <c r="A51" s="271">
        <v>27</v>
      </c>
      <c r="B51" s="271" t="s">
        <v>103</v>
      </c>
      <c r="C51" s="55">
        <v>95</v>
      </c>
      <c r="D51" s="56" t="s">
        <v>44</v>
      </c>
      <c r="E51" s="60" t="s">
        <v>0</v>
      </c>
      <c r="F51" s="55">
        <v>2</v>
      </c>
      <c r="G51" s="261"/>
      <c r="H51" s="253">
        <v>0</v>
      </c>
      <c r="I51" s="253">
        <v>0</v>
      </c>
      <c r="J51" s="253">
        <v>0</v>
      </c>
      <c r="K51" s="253">
        <v>0</v>
      </c>
      <c r="L51" s="253">
        <v>4</v>
      </c>
      <c r="M51" s="253">
        <v>0</v>
      </c>
      <c r="N51" s="29"/>
    </row>
    <row r="52" spans="1:14" ht="10.5" customHeight="1" x14ac:dyDescent="0.2">
      <c r="A52" s="271"/>
      <c r="B52" s="271"/>
      <c r="C52" s="55">
        <v>96</v>
      </c>
      <c r="D52" s="56" t="s">
        <v>104</v>
      </c>
      <c r="E52" s="60" t="s">
        <v>0</v>
      </c>
      <c r="F52" s="55">
        <v>2</v>
      </c>
      <c r="G52" s="263"/>
      <c r="H52" s="254"/>
      <c r="I52" s="254"/>
      <c r="J52" s="254"/>
      <c r="K52" s="254"/>
      <c r="L52" s="254"/>
      <c r="M52" s="254"/>
      <c r="N52" s="29"/>
    </row>
    <row r="53" spans="1:14" x14ac:dyDescent="0.2">
      <c r="A53" s="272">
        <v>33</v>
      </c>
      <c r="B53" s="273" t="s">
        <v>120</v>
      </c>
      <c r="C53" s="121">
        <v>97</v>
      </c>
      <c r="D53" s="122" t="s">
        <v>121</v>
      </c>
      <c r="E53" s="129" t="s">
        <v>0</v>
      </c>
      <c r="F53" s="121">
        <v>4</v>
      </c>
      <c r="G53" s="265"/>
      <c r="H53" s="244">
        <v>0</v>
      </c>
      <c r="I53" s="244">
        <v>0</v>
      </c>
      <c r="J53" s="244">
        <v>0</v>
      </c>
      <c r="K53" s="244">
        <v>0</v>
      </c>
      <c r="L53" s="244">
        <v>6</v>
      </c>
      <c r="M53" s="244">
        <v>0</v>
      </c>
      <c r="N53" s="29"/>
    </row>
    <row r="54" spans="1:14" x14ac:dyDescent="0.2">
      <c r="A54" s="272"/>
      <c r="B54" s="273"/>
      <c r="C54" s="121">
        <v>98</v>
      </c>
      <c r="D54" s="122" t="s">
        <v>122</v>
      </c>
      <c r="E54" s="129" t="s">
        <v>0</v>
      </c>
      <c r="F54" s="121">
        <v>2</v>
      </c>
      <c r="G54" s="266"/>
      <c r="H54" s="246"/>
      <c r="I54" s="246"/>
      <c r="J54" s="246"/>
      <c r="K54" s="246"/>
      <c r="L54" s="246"/>
      <c r="M54" s="246"/>
      <c r="N54" s="29"/>
    </row>
    <row r="55" spans="1:14" ht="24" x14ac:dyDescent="0.2">
      <c r="A55" s="61">
        <v>35</v>
      </c>
      <c r="B55" s="58" t="s">
        <v>125</v>
      </c>
      <c r="C55" s="55">
        <v>99</v>
      </c>
      <c r="D55" s="56" t="s">
        <v>124</v>
      </c>
      <c r="E55" s="60" t="s">
        <v>155</v>
      </c>
      <c r="F55" s="55">
        <v>20</v>
      </c>
      <c r="G55" s="56"/>
      <c r="H55" s="57">
        <v>0</v>
      </c>
      <c r="I55" s="57">
        <v>0</v>
      </c>
      <c r="J55" s="57">
        <v>0</v>
      </c>
      <c r="K55" s="57">
        <v>0</v>
      </c>
      <c r="L55" s="57">
        <v>20</v>
      </c>
      <c r="M55" s="57">
        <v>0</v>
      </c>
      <c r="N55" s="29"/>
    </row>
    <row r="56" spans="1:14" ht="24" x14ac:dyDescent="0.2">
      <c r="A56" s="128">
        <v>36</v>
      </c>
      <c r="B56" s="134" t="s">
        <v>126</v>
      </c>
      <c r="C56" s="121">
        <v>100</v>
      </c>
      <c r="D56" s="122" t="s">
        <v>124</v>
      </c>
      <c r="E56" s="129" t="s">
        <v>155</v>
      </c>
      <c r="F56" s="121">
        <v>20</v>
      </c>
      <c r="G56" s="122"/>
      <c r="H56" s="123">
        <v>0</v>
      </c>
      <c r="I56" s="123">
        <v>0</v>
      </c>
      <c r="J56" s="123">
        <v>0</v>
      </c>
      <c r="K56" s="123">
        <v>0</v>
      </c>
      <c r="L56" s="123">
        <v>20</v>
      </c>
      <c r="M56" s="123">
        <v>0</v>
      </c>
      <c r="N56" s="29"/>
    </row>
    <row r="57" spans="1:14" ht="15" customHeight="1" x14ac:dyDescent="0.2">
      <c r="A57" s="270">
        <v>39</v>
      </c>
      <c r="B57" s="271" t="s">
        <v>129</v>
      </c>
      <c r="C57" s="55">
        <v>101</v>
      </c>
      <c r="D57" s="56" t="s">
        <v>44</v>
      </c>
      <c r="E57" s="60" t="s">
        <v>0</v>
      </c>
      <c r="F57" s="55">
        <v>4</v>
      </c>
      <c r="G57" s="261"/>
      <c r="H57" s="253">
        <v>0</v>
      </c>
      <c r="I57" s="253">
        <v>0</v>
      </c>
      <c r="J57" s="253">
        <v>0</v>
      </c>
      <c r="K57" s="253">
        <v>0</v>
      </c>
      <c r="L57" s="253">
        <v>10</v>
      </c>
      <c r="M57" s="253">
        <v>0</v>
      </c>
      <c r="N57" s="94"/>
    </row>
    <row r="58" spans="1:14" x14ac:dyDescent="0.2">
      <c r="A58" s="270"/>
      <c r="B58" s="271"/>
      <c r="C58" s="55">
        <v>102</v>
      </c>
      <c r="D58" s="56" t="s">
        <v>104</v>
      </c>
      <c r="E58" s="60" t="s">
        <v>0</v>
      </c>
      <c r="F58" s="55">
        <v>6</v>
      </c>
      <c r="G58" s="263"/>
      <c r="H58" s="254"/>
      <c r="I58" s="254"/>
      <c r="J58" s="254"/>
      <c r="K58" s="254"/>
      <c r="L58" s="254"/>
      <c r="M58" s="254"/>
      <c r="N58" s="94"/>
    </row>
    <row r="59" spans="1:14" x14ac:dyDescent="0.2">
      <c r="A59" s="128">
        <v>44</v>
      </c>
      <c r="B59" s="124" t="s">
        <v>135</v>
      </c>
      <c r="C59" s="121">
        <v>103</v>
      </c>
      <c r="D59" s="122" t="s">
        <v>136</v>
      </c>
      <c r="E59" s="129" t="s">
        <v>0</v>
      </c>
      <c r="F59" s="121">
        <v>4</v>
      </c>
      <c r="G59" s="122"/>
      <c r="H59" s="123">
        <v>0</v>
      </c>
      <c r="I59" s="123">
        <v>0</v>
      </c>
      <c r="J59" s="123">
        <v>0</v>
      </c>
      <c r="K59" s="123">
        <v>0</v>
      </c>
      <c r="L59" s="123">
        <v>4</v>
      </c>
      <c r="M59" s="123">
        <v>0</v>
      </c>
      <c r="N59" s="29"/>
    </row>
    <row r="60" spans="1:14" x14ac:dyDescent="0.2">
      <c r="A60" s="274" t="s">
        <v>221</v>
      </c>
      <c r="B60" s="275"/>
      <c r="C60" s="275"/>
      <c r="D60" s="275"/>
      <c r="E60" s="275"/>
      <c r="F60" s="275"/>
      <c r="G60" s="275"/>
      <c r="H60" s="275"/>
      <c r="I60" s="275"/>
      <c r="J60" s="275"/>
      <c r="K60" s="275"/>
      <c r="L60" s="275"/>
      <c r="M60" s="276"/>
      <c r="N60" s="29"/>
    </row>
    <row r="61" spans="1:14" x14ac:dyDescent="0.2">
      <c r="A61" s="270">
        <v>50</v>
      </c>
      <c r="B61" s="271" t="s">
        <v>146</v>
      </c>
      <c r="C61" s="55">
        <v>104</v>
      </c>
      <c r="D61" s="56" t="s">
        <v>44</v>
      </c>
      <c r="E61" s="60" t="s">
        <v>0</v>
      </c>
      <c r="F61" s="55">
        <v>4</v>
      </c>
      <c r="G61" s="261"/>
      <c r="H61" s="253">
        <v>0</v>
      </c>
      <c r="I61" s="253">
        <v>0</v>
      </c>
      <c r="J61" s="253">
        <v>0</v>
      </c>
      <c r="K61" s="253">
        <v>0</v>
      </c>
      <c r="L61" s="253">
        <v>0</v>
      </c>
      <c r="M61" s="253">
        <v>8</v>
      </c>
      <c r="N61" s="29"/>
    </row>
    <row r="62" spans="1:14" x14ac:dyDescent="0.2">
      <c r="A62" s="270"/>
      <c r="B62" s="271"/>
      <c r="C62" s="55">
        <v>105</v>
      </c>
      <c r="D62" s="56" t="s">
        <v>102</v>
      </c>
      <c r="E62" s="60" t="s">
        <v>0</v>
      </c>
      <c r="F62" s="55">
        <v>4</v>
      </c>
      <c r="G62" s="263"/>
      <c r="H62" s="254"/>
      <c r="I62" s="254"/>
      <c r="J62" s="254"/>
      <c r="K62" s="254"/>
      <c r="L62" s="254"/>
      <c r="M62" s="254"/>
      <c r="N62" s="29"/>
    </row>
    <row r="63" spans="1:14" x14ac:dyDescent="0.2">
      <c r="A63" s="272">
        <v>51</v>
      </c>
      <c r="B63" s="273" t="s">
        <v>147</v>
      </c>
      <c r="C63" s="121">
        <v>106</v>
      </c>
      <c r="D63" s="122" t="s">
        <v>44</v>
      </c>
      <c r="E63" s="129" t="s">
        <v>0</v>
      </c>
      <c r="F63" s="121">
        <v>4</v>
      </c>
      <c r="G63" s="265"/>
      <c r="H63" s="244">
        <v>0</v>
      </c>
      <c r="I63" s="244">
        <v>0</v>
      </c>
      <c r="J63" s="244">
        <v>0</v>
      </c>
      <c r="K63" s="244">
        <v>0</v>
      </c>
      <c r="L63" s="244">
        <v>0</v>
      </c>
      <c r="M63" s="244">
        <v>30</v>
      </c>
      <c r="N63" s="29"/>
    </row>
    <row r="64" spans="1:14" x14ac:dyDescent="0.2">
      <c r="A64" s="272"/>
      <c r="B64" s="273"/>
      <c r="C64" s="121">
        <v>107</v>
      </c>
      <c r="D64" s="122" t="s">
        <v>148</v>
      </c>
      <c r="E64" s="129" t="s">
        <v>0</v>
      </c>
      <c r="F64" s="121">
        <v>20</v>
      </c>
      <c r="G64" s="267"/>
      <c r="H64" s="245"/>
      <c r="I64" s="245"/>
      <c r="J64" s="245"/>
      <c r="K64" s="245"/>
      <c r="L64" s="245"/>
      <c r="M64" s="245"/>
      <c r="N64" s="29"/>
    </row>
    <row r="65" spans="1:14" x14ac:dyDescent="0.2">
      <c r="A65" s="272"/>
      <c r="B65" s="273"/>
      <c r="C65" s="121">
        <v>108</v>
      </c>
      <c r="D65" s="122" t="s">
        <v>149</v>
      </c>
      <c r="E65" s="129" t="s">
        <v>0</v>
      </c>
      <c r="F65" s="121">
        <v>6</v>
      </c>
      <c r="G65" s="266"/>
      <c r="H65" s="246"/>
      <c r="I65" s="246"/>
      <c r="J65" s="246"/>
      <c r="K65" s="246"/>
      <c r="L65" s="246"/>
      <c r="M65" s="246"/>
      <c r="N65" s="29"/>
    </row>
    <row r="66" spans="1:14" x14ac:dyDescent="0.2">
      <c r="A66" s="268" t="s">
        <v>222</v>
      </c>
      <c r="B66" s="268"/>
      <c r="C66" s="268"/>
      <c r="D66" s="268"/>
      <c r="E66" s="268"/>
      <c r="F66" s="268"/>
      <c r="G66" s="268"/>
      <c r="H66" s="268"/>
      <c r="I66" s="268"/>
      <c r="J66" s="268"/>
      <c r="K66" s="268"/>
      <c r="L66" s="268"/>
      <c r="M66" s="268"/>
      <c r="N66" s="29"/>
    </row>
    <row r="67" spans="1:14" ht="13.5" thickBot="1" x14ac:dyDescent="0.25">
      <c r="A67" s="118" t="s">
        <v>198</v>
      </c>
      <c r="B67" s="119" t="s">
        <v>223</v>
      </c>
      <c r="C67" s="118"/>
      <c r="D67" s="118"/>
      <c r="E67" s="118"/>
      <c r="F67" s="118"/>
      <c r="G67" s="118"/>
      <c r="H67" s="120"/>
      <c r="I67" s="120"/>
      <c r="J67" s="120"/>
      <c r="K67" s="120"/>
      <c r="L67" s="120"/>
      <c r="M67" s="120"/>
      <c r="N67" s="29"/>
    </row>
    <row r="68" spans="1:14" x14ac:dyDescent="0.2">
      <c r="A68" s="254">
        <v>1</v>
      </c>
      <c r="B68" s="254" t="s">
        <v>9</v>
      </c>
      <c r="C68" s="95">
        <v>1</v>
      </c>
      <c r="D68" s="96" t="s">
        <v>10</v>
      </c>
      <c r="E68" s="97" t="s">
        <v>0</v>
      </c>
      <c r="F68" s="95">
        <v>4</v>
      </c>
      <c r="G68" s="269" t="s">
        <v>203</v>
      </c>
      <c r="H68" s="252">
        <v>10</v>
      </c>
      <c r="I68" s="252">
        <v>0</v>
      </c>
      <c r="J68" s="252">
        <v>0</v>
      </c>
      <c r="K68" s="252">
        <v>0</v>
      </c>
      <c r="L68" s="252">
        <v>0</v>
      </c>
      <c r="M68" s="252">
        <v>0</v>
      </c>
      <c r="N68" s="29"/>
    </row>
    <row r="69" spans="1:14" x14ac:dyDescent="0.2">
      <c r="A69" s="271"/>
      <c r="B69" s="271"/>
      <c r="C69" s="55">
        <v>2</v>
      </c>
      <c r="D69" s="56" t="s">
        <v>11</v>
      </c>
      <c r="E69" s="57" t="s">
        <v>0</v>
      </c>
      <c r="F69" s="55">
        <v>4</v>
      </c>
      <c r="G69" s="262"/>
      <c r="H69" s="250"/>
      <c r="I69" s="250"/>
      <c r="J69" s="250"/>
      <c r="K69" s="250"/>
      <c r="L69" s="250"/>
      <c r="M69" s="250"/>
      <c r="N69" s="29"/>
    </row>
    <row r="70" spans="1:14" x14ac:dyDescent="0.2">
      <c r="A70" s="271"/>
      <c r="B70" s="271"/>
      <c r="C70" s="55">
        <v>3</v>
      </c>
      <c r="D70" s="56" t="s">
        <v>23</v>
      </c>
      <c r="E70" s="57" t="s">
        <v>0</v>
      </c>
      <c r="F70" s="55">
        <v>2</v>
      </c>
      <c r="G70" s="263"/>
      <c r="H70" s="251"/>
      <c r="I70" s="251"/>
      <c r="J70" s="251"/>
      <c r="K70" s="251"/>
      <c r="L70" s="251"/>
      <c r="M70" s="251"/>
      <c r="N70" s="29"/>
    </row>
    <row r="71" spans="1:14" x14ac:dyDescent="0.2">
      <c r="A71" s="273">
        <v>2</v>
      </c>
      <c r="B71" s="273" t="s">
        <v>24</v>
      </c>
      <c r="C71" s="121">
        <v>4</v>
      </c>
      <c r="D71" s="122" t="s">
        <v>153</v>
      </c>
      <c r="E71" s="123" t="s">
        <v>0</v>
      </c>
      <c r="F71" s="121">
        <v>2</v>
      </c>
      <c r="G71" s="265" t="s">
        <v>203</v>
      </c>
      <c r="H71" s="256">
        <v>8</v>
      </c>
      <c r="I71" s="256">
        <v>0</v>
      </c>
      <c r="J71" s="256">
        <v>0</v>
      </c>
      <c r="K71" s="256">
        <v>0</v>
      </c>
      <c r="L71" s="256">
        <v>0</v>
      </c>
      <c r="M71" s="256">
        <v>0</v>
      </c>
      <c r="N71" s="29"/>
    </row>
    <row r="72" spans="1:14" x14ac:dyDescent="0.2">
      <c r="A72" s="273"/>
      <c r="B72" s="273"/>
      <c r="C72" s="121">
        <v>5</v>
      </c>
      <c r="D72" s="122" t="s">
        <v>27</v>
      </c>
      <c r="E72" s="123" t="s">
        <v>0</v>
      </c>
      <c r="F72" s="121">
        <v>2</v>
      </c>
      <c r="G72" s="267"/>
      <c r="H72" s="264"/>
      <c r="I72" s="264"/>
      <c r="J72" s="264"/>
      <c r="K72" s="264"/>
      <c r="L72" s="264"/>
      <c r="M72" s="264"/>
      <c r="N72" s="29"/>
    </row>
    <row r="73" spans="1:14" x14ac:dyDescent="0.2">
      <c r="A73" s="273"/>
      <c r="B73" s="273"/>
      <c r="C73" s="121">
        <v>6</v>
      </c>
      <c r="D73" s="122" t="s">
        <v>29</v>
      </c>
      <c r="E73" s="123" t="s">
        <v>0</v>
      </c>
      <c r="F73" s="121">
        <v>4</v>
      </c>
      <c r="G73" s="266"/>
      <c r="H73" s="257"/>
      <c r="I73" s="257"/>
      <c r="J73" s="257"/>
      <c r="K73" s="257"/>
      <c r="L73" s="257"/>
      <c r="M73" s="257"/>
      <c r="N73" s="29"/>
    </row>
    <row r="74" spans="1:14" x14ac:dyDescent="0.2">
      <c r="A74" s="271">
        <v>3</v>
      </c>
      <c r="B74" s="271" t="s">
        <v>30</v>
      </c>
      <c r="C74" s="55">
        <v>7</v>
      </c>
      <c r="D74" s="56" t="s">
        <v>37</v>
      </c>
      <c r="E74" s="57" t="s">
        <v>0</v>
      </c>
      <c r="F74" s="55">
        <v>4</v>
      </c>
      <c r="G74" s="261" t="s">
        <v>203</v>
      </c>
      <c r="H74" s="252">
        <v>14</v>
      </c>
      <c r="I74" s="252">
        <v>0</v>
      </c>
      <c r="J74" s="252">
        <v>0</v>
      </c>
      <c r="K74" s="252">
        <v>0</v>
      </c>
      <c r="L74" s="252">
        <v>0</v>
      </c>
      <c r="M74" s="252">
        <v>0</v>
      </c>
      <c r="N74" s="29"/>
    </row>
    <row r="75" spans="1:14" ht="24" x14ac:dyDescent="0.2">
      <c r="A75" s="271"/>
      <c r="B75" s="271"/>
      <c r="C75" s="55">
        <v>8</v>
      </c>
      <c r="D75" s="56" t="s">
        <v>38</v>
      </c>
      <c r="E75" s="57" t="s">
        <v>0</v>
      </c>
      <c r="F75" s="55">
        <v>6</v>
      </c>
      <c r="G75" s="262"/>
      <c r="H75" s="250"/>
      <c r="I75" s="250"/>
      <c r="J75" s="250"/>
      <c r="K75" s="250"/>
      <c r="L75" s="250"/>
      <c r="M75" s="250"/>
      <c r="N75" s="29"/>
    </row>
    <row r="76" spans="1:14" ht="24" x14ac:dyDescent="0.2">
      <c r="A76" s="271"/>
      <c r="B76" s="271"/>
      <c r="C76" s="55">
        <v>9</v>
      </c>
      <c r="D76" s="56" t="s">
        <v>39</v>
      </c>
      <c r="E76" s="57" t="s">
        <v>0</v>
      </c>
      <c r="F76" s="55">
        <v>4</v>
      </c>
      <c r="G76" s="263"/>
      <c r="H76" s="251"/>
      <c r="I76" s="251"/>
      <c r="J76" s="251"/>
      <c r="K76" s="251"/>
      <c r="L76" s="251"/>
      <c r="M76" s="251"/>
      <c r="N76" s="29"/>
    </row>
    <row r="77" spans="1:14" x14ac:dyDescent="0.2">
      <c r="A77" s="273">
        <v>4</v>
      </c>
      <c r="B77" s="273" t="s">
        <v>42</v>
      </c>
      <c r="C77" s="121">
        <v>10</v>
      </c>
      <c r="D77" s="122" t="s">
        <v>40</v>
      </c>
      <c r="E77" s="123" t="s">
        <v>0</v>
      </c>
      <c r="F77" s="121">
        <v>2</v>
      </c>
      <c r="G77" s="265" t="s">
        <v>206</v>
      </c>
      <c r="H77" s="256">
        <v>8</v>
      </c>
      <c r="I77" s="256">
        <v>0</v>
      </c>
      <c r="J77" s="256">
        <v>0</v>
      </c>
      <c r="K77" s="256">
        <v>0</v>
      </c>
      <c r="L77" s="256">
        <v>0</v>
      </c>
      <c r="M77" s="256">
        <v>0</v>
      </c>
      <c r="N77" s="29"/>
    </row>
    <row r="78" spans="1:14" x14ac:dyDescent="0.2">
      <c r="A78" s="273"/>
      <c r="B78" s="273"/>
      <c r="C78" s="121">
        <v>11</v>
      </c>
      <c r="D78" s="122" t="s">
        <v>41</v>
      </c>
      <c r="E78" s="123" t="s">
        <v>0</v>
      </c>
      <c r="F78" s="121">
        <v>4</v>
      </c>
      <c r="G78" s="266"/>
      <c r="H78" s="257"/>
      <c r="I78" s="257"/>
      <c r="J78" s="257"/>
      <c r="K78" s="257"/>
      <c r="L78" s="257"/>
      <c r="M78" s="257"/>
      <c r="N78" s="29"/>
    </row>
    <row r="79" spans="1:14" x14ac:dyDescent="0.2">
      <c r="A79" s="271">
        <v>5</v>
      </c>
      <c r="B79" s="271" t="s">
        <v>43</v>
      </c>
      <c r="C79" s="55">
        <v>12</v>
      </c>
      <c r="D79" s="56" t="s">
        <v>44</v>
      </c>
      <c r="E79" s="57" t="s">
        <v>0</v>
      </c>
      <c r="F79" s="55">
        <v>4</v>
      </c>
      <c r="G79" s="261" t="s">
        <v>206</v>
      </c>
      <c r="H79" s="252">
        <v>8</v>
      </c>
      <c r="I79" s="252">
        <v>0</v>
      </c>
      <c r="J79" s="252">
        <v>0</v>
      </c>
      <c r="K79" s="252">
        <v>0</v>
      </c>
      <c r="L79" s="252">
        <v>0</v>
      </c>
      <c r="M79" s="252">
        <v>0</v>
      </c>
      <c r="N79" s="29"/>
    </row>
    <row r="80" spans="1:14" x14ac:dyDescent="0.2">
      <c r="A80" s="271"/>
      <c r="B80" s="271"/>
      <c r="C80" s="55">
        <v>13</v>
      </c>
      <c r="D80" s="56" t="s">
        <v>46</v>
      </c>
      <c r="E80" s="57" t="s">
        <v>0</v>
      </c>
      <c r="F80" s="55">
        <v>4</v>
      </c>
      <c r="G80" s="263"/>
      <c r="H80" s="251"/>
      <c r="I80" s="251"/>
      <c r="J80" s="251"/>
      <c r="K80" s="251"/>
      <c r="L80" s="251"/>
      <c r="M80" s="251"/>
      <c r="N80" s="29"/>
    </row>
    <row r="81" spans="1:14" x14ac:dyDescent="0.2">
      <c r="A81" s="273">
        <v>6</v>
      </c>
      <c r="B81" s="273" t="s">
        <v>47</v>
      </c>
      <c r="C81" s="121">
        <v>14</v>
      </c>
      <c r="D81" s="122" t="s">
        <v>44</v>
      </c>
      <c r="E81" s="123" t="s">
        <v>0</v>
      </c>
      <c r="F81" s="121">
        <v>4</v>
      </c>
      <c r="G81" s="265" t="s">
        <v>206</v>
      </c>
      <c r="H81" s="244">
        <v>14</v>
      </c>
      <c r="I81" s="244">
        <v>0</v>
      </c>
      <c r="J81" s="244">
        <v>0</v>
      </c>
      <c r="K81" s="244">
        <v>0</v>
      </c>
      <c r="L81" s="244">
        <v>0</v>
      </c>
      <c r="M81" s="244">
        <v>0</v>
      </c>
      <c r="N81" s="29"/>
    </row>
    <row r="82" spans="1:14" ht="24" x14ac:dyDescent="0.2">
      <c r="A82" s="273"/>
      <c r="B82" s="273"/>
      <c r="C82" s="121">
        <v>15</v>
      </c>
      <c r="D82" s="122" t="s">
        <v>45</v>
      </c>
      <c r="E82" s="123" t="s">
        <v>0</v>
      </c>
      <c r="F82" s="121">
        <v>4</v>
      </c>
      <c r="G82" s="267"/>
      <c r="H82" s="245"/>
      <c r="I82" s="245"/>
      <c r="J82" s="245"/>
      <c r="K82" s="245"/>
      <c r="L82" s="245"/>
      <c r="M82" s="245"/>
      <c r="N82" s="29"/>
    </row>
    <row r="83" spans="1:14" x14ac:dyDescent="0.2">
      <c r="A83" s="273"/>
      <c r="B83" s="273"/>
      <c r="C83" s="121">
        <v>16</v>
      </c>
      <c r="D83" s="122" t="s">
        <v>46</v>
      </c>
      <c r="E83" s="123" t="s">
        <v>0</v>
      </c>
      <c r="F83" s="121">
        <v>4</v>
      </c>
      <c r="G83" s="266"/>
      <c r="H83" s="246"/>
      <c r="I83" s="246"/>
      <c r="J83" s="246"/>
      <c r="K83" s="246"/>
      <c r="L83" s="246"/>
      <c r="M83" s="246"/>
      <c r="N83" s="29"/>
    </row>
    <row r="84" spans="1:14" x14ac:dyDescent="0.2">
      <c r="A84" s="271">
        <v>7</v>
      </c>
      <c r="B84" s="271" t="s">
        <v>48</v>
      </c>
      <c r="C84" s="55">
        <v>17</v>
      </c>
      <c r="D84" s="56" t="s">
        <v>44</v>
      </c>
      <c r="E84" s="57" t="s">
        <v>0</v>
      </c>
      <c r="F84" s="55">
        <v>0</v>
      </c>
      <c r="G84" s="261" t="s">
        <v>205</v>
      </c>
      <c r="H84" s="253">
        <v>20</v>
      </c>
      <c r="I84" s="253">
        <v>0</v>
      </c>
      <c r="J84" s="253">
        <v>0</v>
      </c>
      <c r="K84" s="253">
        <v>0</v>
      </c>
      <c r="L84" s="253">
        <v>0</v>
      </c>
      <c r="M84" s="253">
        <v>0</v>
      </c>
      <c r="N84" s="29"/>
    </row>
    <row r="85" spans="1:14" x14ac:dyDescent="0.2">
      <c r="A85" s="271"/>
      <c r="B85" s="271"/>
      <c r="C85" s="55">
        <v>18</v>
      </c>
      <c r="D85" s="56" t="s">
        <v>49</v>
      </c>
      <c r="E85" s="57" t="s">
        <v>0</v>
      </c>
      <c r="F85" s="55">
        <v>0</v>
      </c>
      <c r="G85" s="262"/>
      <c r="H85" s="255"/>
      <c r="I85" s="255"/>
      <c r="J85" s="255"/>
      <c r="K85" s="255"/>
      <c r="L85" s="255"/>
      <c r="M85" s="255"/>
      <c r="N85" s="29"/>
    </row>
    <row r="86" spans="1:14" x14ac:dyDescent="0.2">
      <c r="A86" s="271"/>
      <c r="B86" s="271"/>
      <c r="C86" s="55">
        <v>19</v>
      </c>
      <c r="D86" s="56" t="s">
        <v>50</v>
      </c>
      <c r="E86" s="57" t="s">
        <v>0</v>
      </c>
      <c r="F86" s="55">
        <v>0</v>
      </c>
      <c r="G86" s="263"/>
      <c r="H86" s="254"/>
      <c r="I86" s="254"/>
      <c r="J86" s="254"/>
      <c r="K86" s="254"/>
      <c r="L86" s="254"/>
      <c r="M86" s="254"/>
      <c r="N86" s="29"/>
    </row>
    <row r="87" spans="1:14" x14ac:dyDescent="0.2">
      <c r="A87" s="273">
        <v>11</v>
      </c>
      <c r="B87" s="273" t="s">
        <v>61</v>
      </c>
      <c r="C87" s="121">
        <v>20</v>
      </c>
      <c r="D87" s="122" t="s">
        <v>44</v>
      </c>
      <c r="E87" s="123" t="s">
        <v>0</v>
      </c>
      <c r="F87" s="121">
        <v>4</v>
      </c>
      <c r="G87" s="265" t="s">
        <v>204</v>
      </c>
      <c r="H87" s="244">
        <v>4</v>
      </c>
      <c r="I87" s="244">
        <v>0</v>
      </c>
      <c r="J87" s="244">
        <v>0</v>
      </c>
      <c r="K87" s="244">
        <v>0</v>
      </c>
      <c r="L87" s="244">
        <v>0</v>
      </c>
      <c r="M87" s="244">
        <v>0</v>
      </c>
      <c r="N87" s="29"/>
    </row>
    <row r="88" spans="1:14" x14ac:dyDescent="0.2">
      <c r="A88" s="273"/>
      <c r="B88" s="273"/>
      <c r="C88" s="121">
        <v>21</v>
      </c>
      <c r="D88" s="122" t="s">
        <v>62</v>
      </c>
      <c r="E88" s="123" t="s">
        <v>0</v>
      </c>
      <c r="F88" s="121">
        <v>4</v>
      </c>
      <c r="G88" s="267"/>
      <c r="H88" s="245"/>
      <c r="I88" s="245"/>
      <c r="J88" s="245"/>
      <c r="K88" s="245"/>
      <c r="L88" s="245"/>
      <c r="M88" s="245"/>
      <c r="N88" s="29"/>
    </row>
    <row r="89" spans="1:14" x14ac:dyDescent="0.2">
      <c r="A89" s="273"/>
      <c r="B89" s="273"/>
      <c r="C89" s="121">
        <v>22</v>
      </c>
      <c r="D89" s="122" t="s">
        <v>63</v>
      </c>
      <c r="E89" s="123" t="s">
        <v>0</v>
      </c>
      <c r="F89" s="121">
        <v>4</v>
      </c>
      <c r="G89" s="266"/>
      <c r="H89" s="246"/>
      <c r="I89" s="246"/>
      <c r="J89" s="246"/>
      <c r="K89" s="246"/>
      <c r="L89" s="246"/>
      <c r="M89" s="246"/>
      <c r="N89" s="29"/>
    </row>
    <row r="90" spans="1:14" x14ac:dyDescent="0.2">
      <c r="A90" s="279">
        <v>12</v>
      </c>
      <c r="B90" s="279" t="s">
        <v>64</v>
      </c>
      <c r="C90" s="55">
        <v>23</v>
      </c>
      <c r="D90" s="56" t="s">
        <v>44</v>
      </c>
      <c r="E90" s="57" t="s">
        <v>0</v>
      </c>
      <c r="F90" s="55">
        <v>4</v>
      </c>
      <c r="G90" s="261" t="s">
        <v>204</v>
      </c>
      <c r="H90" s="253">
        <v>18</v>
      </c>
      <c r="I90" s="253">
        <v>0</v>
      </c>
      <c r="J90" s="253">
        <v>0</v>
      </c>
      <c r="K90" s="253">
        <v>0</v>
      </c>
      <c r="L90" s="253">
        <v>0</v>
      </c>
      <c r="M90" s="253">
        <v>0</v>
      </c>
      <c r="N90" s="29"/>
    </row>
    <row r="91" spans="1:14" x14ac:dyDescent="0.2">
      <c r="A91" s="279"/>
      <c r="B91" s="279"/>
      <c r="C91" s="55">
        <v>24</v>
      </c>
      <c r="D91" s="56" t="s">
        <v>65</v>
      </c>
      <c r="E91" s="57" t="s">
        <v>0</v>
      </c>
      <c r="F91" s="55">
        <v>4</v>
      </c>
      <c r="G91" s="262"/>
      <c r="H91" s="255"/>
      <c r="I91" s="255"/>
      <c r="J91" s="255"/>
      <c r="K91" s="255"/>
      <c r="L91" s="255"/>
      <c r="M91" s="255"/>
      <c r="N91" s="29"/>
    </row>
    <row r="92" spans="1:14" x14ac:dyDescent="0.2">
      <c r="A92" s="279"/>
      <c r="B92" s="279"/>
      <c r="C92" s="55">
        <v>25</v>
      </c>
      <c r="D92" s="56" t="s">
        <v>66</v>
      </c>
      <c r="E92" s="57" t="s">
        <v>0</v>
      </c>
      <c r="F92" s="55">
        <v>4</v>
      </c>
      <c r="G92" s="263"/>
      <c r="H92" s="254"/>
      <c r="I92" s="254"/>
      <c r="J92" s="254"/>
      <c r="K92" s="254"/>
      <c r="L92" s="254"/>
      <c r="M92" s="254"/>
      <c r="N92" s="29"/>
    </row>
    <row r="93" spans="1:14" ht="24.75" x14ac:dyDescent="0.2">
      <c r="A93" s="124">
        <v>13</v>
      </c>
      <c r="B93" s="124" t="s">
        <v>67</v>
      </c>
      <c r="C93" s="121">
        <v>26</v>
      </c>
      <c r="D93" s="125" t="s">
        <v>68</v>
      </c>
      <c r="E93" s="123" t="s">
        <v>0</v>
      </c>
      <c r="F93" s="121">
        <v>4</v>
      </c>
      <c r="G93" s="229" t="s">
        <v>207</v>
      </c>
      <c r="H93" s="126">
        <v>6</v>
      </c>
      <c r="I93" s="126">
        <v>0</v>
      </c>
      <c r="J93" s="126">
        <v>0</v>
      </c>
      <c r="K93" s="126">
        <v>0</v>
      </c>
      <c r="L93" s="126">
        <v>0</v>
      </c>
      <c r="M93" s="126">
        <v>0</v>
      </c>
      <c r="N93" s="29"/>
    </row>
    <row r="94" spans="1:14" x14ac:dyDescent="0.2">
      <c r="A94" s="271">
        <v>25</v>
      </c>
      <c r="B94" s="271" t="s">
        <v>100</v>
      </c>
      <c r="C94" s="55">
        <v>27</v>
      </c>
      <c r="D94" s="59" t="s">
        <v>154</v>
      </c>
      <c r="E94" s="58" t="s">
        <v>155</v>
      </c>
      <c r="F94" s="55">
        <v>2</v>
      </c>
      <c r="G94" s="247" t="s">
        <v>203</v>
      </c>
      <c r="H94" s="250">
        <v>16</v>
      </c>
      <c r="I94" s="250">
        <v>0</v>
      </c>
      <c r="J94" s="250">
        <v>0</v>
      </c>
      <c r="K94" s="250">
        <v>0</v>
      </c>
      <c r="L94" s="250">
        <v>0</v>
      </c>
      <c r="M94" s="250">
        <v>0</v>
      </c>
      <c r="N94" s="29"/>
    </row>
    <row r="95" spans="1:14" x14ac:dyDescent="0.2">
      <c r="A95" s="271"/>
      <c r="B95" s="271"/>
      <c r="C95" s="55">
        <v>28</v>
      </c>
      <c r="D95" s="59" t="s">
        <v>26</v>
      </c>
      <c r="E95" s="58" t="s">
        <v>0</v>
      </c>
      <c r="F95" s="55">
        <v>2</v>
      </c>
      <c r="G95" s="248"/>
      <c r="H95" s="250"/>
      <c r="I95" s="250"/>
      <c r="J95" s="250"/>
      <c r="K95" s="250"/>
      <c r="L95" s="250"/>
      <c r="M95" s="250"/>
      <c r="N95" s="29"/>
    </row>
    <row r="96" spans="1:14" x14ac:dyDescent="0.2">
      <c r="A96" s="271"/>
      <c r="B96" s="271"/>
      <c r="C96" s="55">
        <v>29</v>
      </c>
      <c r="D96" s="59" t="s">
        <v>28</v>
      </c>
      <c r="E96" s="58" t="s">
        <v>0</v>
      </c>
      <c r="F96" s="55">
        <v>2</v>
      </c>
      <c r="G96" s="249"/>
      <c r="H96" s="251"/>
      <c r="I96" s="251"/>
      <c r="J96" s="251"/>
      <c r="K96" s="251"/>
      <c r="L96" s="251"/>
      <c r="M96" s="251"/>
      <c r="N96" s="29"/>
    </row>
    <row r="97" spans="1:14" x14ac:dyDescent="0.2">
      <c r="A97" s="273">
        <v>26</v>
      </c>
      <c r="B97" s="273" t="s">
        <v>101</v>
      </c>
      <c r="C97" s="121">
        <v>30</v>
      </c>
      <c r="D97" s="122" t="s">
        <v>44</v>
      </c>
      <c r="E97" s="124" t="s">
        <v>155</v>
      </c>
      <c r="F97" s="121">
        <v>4</v>
      </c>
      <c r="G97" s="265" t="s">
        <v>207</v>
      </c>
      <c r="H97" s="244">
        <v>8</v>
      </c>
      <c r="I97" s="244">
        <v>0</v>
      </c>
      <c r="J97" s="244">
        <v>0</v>
      </c>
      <c r="K97" s="244">
        <v>0</v>
      </c>
      <c r="L97" s="244">
        <v>0</v>
      </c>
      <c r="M97" s="244">
        <v>0</v>
      </c>
      <c r="N97" s="29"/>
    </row>
    <row r="98" spans="1:14" x14ac:dyDescent="0.2">
      <c r="A98" s="273"/>
      <c r="B98" s="273"/>
      <c r="C98" s="121">
        <v>31</v>
      </c>
      <c r="D98" s="122" t="s">
        <v>102</v>
      </c>
      <c r="E98" s="124" t="s">
        <v>155</v>
      </c>
      <c r="F98" s="121">
        <v>4</v>
      </c>
      <c r="G98" s="266"/>
      <c r="H98" s="246"/>
      <c r="I98" s="246"/>
      <c r="J98" s="246"/>
      <c r="K98" s="246"/>
      <c r="L98" s="246"/>
      <c r="M98" s="246"/>
      <c r="N98" s="29"/>
    </row>
    <row r="99" spans="1:14" x14ac:dyDescent="0.2">
      <c r="A99" s="271">
        <v>29</v>
      </c>
      <c r="B99" s="271" t="s">
        <v>111</v>
      </c>
      <c r="C99" s="55">
        <v>32</v>
      </c>
      <c r="D99" s="56" t="s">
        <v>108</v>
      </c>
      <c r="E99" s="58" t="s">
        <v>155</v>
      </c>
      <c r="F99" s="55">
        <v>4</v>
      </c>
      <c r="G99" s="261" t="s">
        <v>207</v>
      </c>
      <c r="H99" s="253">
        <v>9</v>
      </c>
      <c r="I99" s="253">
        <v>0</v>
      </c>
      <c r="J99" s="253">
        <v>0</v>
      </c>
      <c r="K99" s="253">
        <v>0</v>
      </c>
      <c r="L99" s="253">
        <v>0</v>
      </c>
      <c r="M99" s="253"/>
      <c r="N99" s="29"/>
    </row>
    <row r="100" spans="1:14" x14ac:dyDescent="0.2">
      <c r="A100" s="271"/>
      <c r="B100" s="271"/>
      <c r="C100" s="55">
        <v>33</v>
      </c>
      <c r="D100" s="56" t="s">
        <v>109</v>
      </c>
      <c r="E100" s="58" t="s">
        <v>155</v>
      </c>
      <c r="F100" s="55">
        <v>4</v>
      </c>
      <c r="G100" s="263"/>
      <c r="H100" s="254"/>
      <c r="I100" s="254"/>
      <c r="J100" s="254"/>
      <c r="K100" s="254"/>
      <c r="L100" s="254"/>
      <c r="M100" s="254"/>
      <c r="N100" s="29"/>
    </row>
    <row r="101" spans="1:14" x14ac:dyDescent="0.2">
      <c r="A101" s="273">
        <v>31</v>
      </c>
      <c r="B101" s="273" t="s">
        <v>113</v>
      </c>
      <c r="C101" s="121">
        <v>34</v>
      </c>
      <c r="D101" s="122" t="s">
        <v>44</v>
      </c>
      <c r="E101" s="124" t="s">
        <v>0</v>
      </c>
      <c r="F101" s="121">
        <v>4</v>
      </c>
      <c r="G101" s="265" t="s">
        <v>204</v>
      </c>
      <c r="H101" s="244">
        <v>7</v>
      </c>
      <c r="I101" s="244">
        <v>0</v>
      </c>
      <c r="J101" s="244">
        <v>0</v>
      </c>
      <c r="K101" s="244">
        <v>0</v>
      </c>
      <c r="L101" s="244">
        <v>0</v>
      </c>
      <c r="M101" s="244">
        <v>0</v>
      </c>
      <c r="N101" s="29"/>
    </row>
    <row r="102" spans="1:14" x14ac:dyDescent="0.2">
      <c r="A102" s="273"/>
      <c r="B102" s="273"/>
      <c r="C102" s="121">
        <v>35</v>
      </c>
      <c r="D102" s="122" t="s">
        <v>114</v>
      </c>
      <c r="E102" s="124" t="s">
        <v>0</v>
      </c>
      <c r="F102" s="121">
        <v>4</v>
      </c>
      <c r="G102" s="266"/>
      <c r="H102" s="246"/>
      <c r="I102" s="246"/>
      <c r="J102" s="246"/>
      <c r="K102" s="246"/>
      <c r="L102" s="246"/>
      <c r="M102" s="246"/>
      <c r="N102" s="29"/>
    </row>
    <row r="103" spans="1:14" x14ac:dyDescent="0.2">
      <c r="A103" s="270">
        <v>32</v>
      </c>
      <c r="B103" s="271" t="s">
        <v>117</v>
      </c>
      <c r="C103" s="55">
        <v>36</v>
      </c>
      <c r="D103" s="56" t="s">
        <v>118</v>
      </c>
      <c r="E103" s="58" t="s">
        <v>0</v>
      </c>
      <c r="F103" s="55">
        <v>4</v>
      </c>
      <c r="G103" s="261" t="s">
        <v>204</v>
      </c>
      <c r="H103" s="253">
        <v>8</v>
      </c>
      <c r="I103" s="253">
        <v>0</v>
      </c>
      <c r="J103" s="253">
        <v>0</v>
      </c>
      <c r="K103" s="253">
        <v>0</v>
      </c>
      <c r="L103" s="253">
        <v>0</v>
      </c>
      <c r="M103" s="253">
        <v>0</v>
      </c>
      <c r="N103" s="29"/>
    </row>
    <row r="104" spans="1:14" x14ac:dyDescent="0.2">
      <c r="A104" s="270"/>
      <c r="B104" s="271"/>
      <c r="C104" s="55">
        <v>37</v>
      </c>
      <c r="D104" s="56" t="s">
        <v>119</v>
      </c>
      <c r="E104" s="58" t="s">
        <v>0</v>
      </c>
      <c r="F104" s="55">
        <v>4</v>
      </c>
      <c r="G104" s="263"/>
      <c r="H104" s="254"/>
      <c r="I104" s="254"/>
      <c r="J104" s="254"/>
      <c r="K104" s="254"/>
      <c r="L104" s="254"/>
      <c r="M104" s="254"/>
      <c r="N104" s="29"/>
    </row>
    <row r="105" spans="1:14" x14ac:dyDescent="0.2">
      <c r="A105" s="272">
        <v>37</v>
      </c>
      <c r="B105" s="273" t="s">
        <v>127</v>
      </c>
      <c r="C105" s="121">
        <v>38</v>
      </c>
      <c r="D105" s="127" t="s">
        <v>25</v>
      </c>
      <c r="E105" s="123" t="s">
        <v>0</v>
      </c>
      <c r="F105" s="121">
        <v>2</v>
      </c>
      <c r="G105" s="265" t="s">
        <v>203</v>
      </c>
      <c r="H105" s="244">
        <v>12</v>
      </c>
      <c r="I105" s="244">
        <v>0</v>
      </c>
      <c r="J105" s="244">
        <v>0</v>
      </c>
      <c r="K105" s="244">
        <v>0</v>
      </c>
      <c r="L105" s="244">
        <v>0</v>
      </c>
      <c r="M105" s="244">
        <v>0</v>
      </c>
      <c r="N105" s="29"/>
    </row>
    <row r="106" spans="1:14" x14ac:dyDescent="0.2">
      <c r="A106" s="272"/>
      <c r="B106" s="273"/>
      <c r="C106" s="121">
        <v>39</v>
      </c>
      <c r="D106" s="127" t="s">
        <v>26</v>
      </c>
      <c r="E106" s="123" t="s">
        <v>0</v>
      </c>
      <c r="F106" s="121">
        <v>4</v>
      </c>
      <c r="G106" s="267"/>
      <c r="H106" s="245"/>
      <c r="I106" s="245"/>
      <c r="J106" s="245"/>
      <c r="K106" s="245"/>
      <c r="L106" s="245"/>
      <c r="M106" s="245"/>
      <c r="N106" s="29"/>
    </row>
    <row r="107" spans="1:14" x14ac:dyDescent="0.2">
      <c r="A107" s="272"/>
      <c r="B107" s="273"/>
      <c r="C107" s="121">
        <v>40</v>
      </c>
      <c r="D107" s="127" t="s">
        <v>28</v>
      </c>
      <c r="E107" s="123" t="s">
        <v>0</v>
      </c>
      <c r="F107" s="121">
        <v>4</v>
      </c>
      <c r="G107" s="266"/>
      <c r="H107" s="246"/>
      <c r="I107" s="246"/>
      <c r="J107" s="246"/>
      <c r="K107" s="246"/>
      <c r="L107" s="246"/>
      <c r="M107" s="246"/>
      <c r="N107" s="29"/>
    </row>
    <row r="108" spans="1:14" x14ac:dyDescent="0.2">
      <c r="A108" s="270">
        <v>38</v>
      </c>
      <c r="B108" s="271" t="s">
        <v>128</v>
      </c>
      <c r="C108" s="55">
        <v>41</v>
      </c>
      <c r="D108" s="56" t="s">
        <v>44</v>
      </c>
      <c r="E108" s="57" t="s">
        <v>0</v>
      </c>
      <c r="F108" s="55">
        <v>2</v>
      </c>
      <c r="G108" s="261" t="s">
        <v>206</v>
      </c>
      <c r="H108" s="253">
        <v>7</v>
      </c>
      <c r="I108" s="253">
        <v>0</v>
      </c>
      <c r="J108" s="253">
        <v>0</v>
      </c>
      <c r="K108" s="253">
        <v>0</v>
      </c>
      <c r="L108" s="253">
        <v>0</v>
      </c>
      <c r="M108" s="253">
        <v>0</v>
      </c>
      <c r="N108" s="29"/>
    </row>
    <row r="109" spans="1:14" x14ac:dyDescent="0.2">
      <c r="A109" s="270"/>
      <c r="B109" s="271"/>
      <c r="C109" s="55">
        <v>42</v>
      </c>
      <c r="D109" s="56" t="s">
        <v>102</v>
      </c>
      <c r="E109" s="57" t="s">
        <v>0</v>
      </c>
      <c r="F109" s="55">
        <v>4</v>
      </c>
      <c r="G109" s="263"/>
      <c r="H109" s="254"/>
      <c r="I109" s="254"/>
      <c r="J109" s="254"/>
      <c r="K109" s="254"/>
      <c r="L109" s="254"/>
      <c r="M109" s="254"/>
      <c r="N109" s="29"/>
    </row>
    <row r="110" spans="1:14" x14ac:dyDescent="0.2">
      <c r="A110" s="272">
        <v>41</v>
      </c>
      <c r="B110" s="273" t="s">
        <v>132</v>
      </c>
      <c r="C110" s="121">
        <v>43</v>
      </c>
      <c r="D110" s="122" t="s">
        <v>44</v>
      </c>
      <c r="E110" s="123" t="s">
        <v>0</v>
      </c>
      <c r="F110" s="121">
        <v>4</v>
      </c>
      <c r="G110" s="265" t="s">
        <v>207</v>
      </c>
      <c r="H110" s="244">
        <v>7</v>
      </c>
      <c r="I110" s="244">
        <v>0</v>
      </c>
      <c r="J110" s="244">
        <v>0</v>
      </c>
      <c r="K110" s="244">
        <v>0</v>
      </c>
      <c r="L110" s="244">
        <v>0</v>
      </c>
      <c r="M110" s="244">
        <v>0</v>
      </c>
      <c r="N110" s="29"/>
    </row>
    <row r="111" spans="1:14" x14ac:dyDescent="0.2">
      <c r="A111" s="272"/>
      <c r="B111" s="273"/>
      <c r="C111" s="121">
        <v>44</v>
      </c>
      <c r="D111" s="122" t="s">
        <v>102</v>
      </c>
      <c r="E111" s="123" t="s">
        <v>0</v>
      </c>
      <c r="F111" s="121">
        <v>4</v>
      </c>
      <c r="G111" s="266"/>
      <c r="H111" s="246"/>
      <c r="I111" s="246"/>
      <c r="J111" s="246"/>
      <c r="K111" s="246"/>
      <c r="L111" s="246"/>
      <c r="M111" s="246"/>
      <c r="N111" s="29"/>
    </row>
    <row r="112" spans="1:14" x14ac:dyDescent="0.2">
      <c r="A112" s="270">
        <v>42</v>
      </c>
      <c r="B112" s="271" t="s">
        <v>133</v>
      </c>
      <c r="C112" s="55">
        <v>45</v>
      </c>
      <c r="D112" s="56" t="s">
        <v>44</v>
      </c>
      <c r="E112" s="60" t="s">
        <v>0</v>
      </c>
      <c r="F112" s="55">
        <v>4</v>
      </c>
      <c r="G112" s="261" t="s">
        <v>208</v>
      </c>
      <c r="H112" s="253">
        <v>7</v>
      </c>
      <c r="I112" s="253">
        <v>0</v>
      </c>
      <c r="J112" s="253">
        <v>0</v>
      </c>
      <c r="K112" s="253">
        <v>0</v>
      </c>
      <c r="L112" s="253">
        <v>0</v>
      </c>
      <c r="M112" s="253">
        <v>0</v>
      </c>
      <c r="N112" s="29"/>
    </row>
    <row r="113" spans="1:14" x14ac:dyDescent="0.2">
      <c r="A113" s="270"/>
      <c r="B113" s="271"/>
      <c r="C113" s="55">
        <v>46</v>
      </c>
      <c r="D113" s="56" t="s">
        <v>102</v>
      </c>
      <c r="E113" s="60" t="s">
        <v>0</v>
      </c>
      <c r="F113" s="55">
        <v>4</v>
      </c>
      <c r="G113" s="263"/>
      <c r="H113" s="254"/>
      <c r="I113" s="254"/>
      <c r="J113" s="254"/>
      <c r="K113" s="254"/>
      <c r="L113" s="254"/>
      <c r="M113" s="254"/>
      <c r="N113" s="29"/>
    </row>
    <row r="114" spans="1:14" x14ac:dyDescent="0.2">
      <c r="A114" s="128">
        <v>43</v>
      </c>
      <c r="B114" s="124" t="s">
        <v>134</v>
      </c>
      <c r="C114" s="121">
        <v>47</v>
      </c>
      <c r="D114" s="122" t="s">
        <v>136</v>
      </c>
      <c r="E114" s="129" t="s">
        <v>0</v>
      </c>
      <c r="F114" s="121">
        <v>4</v>
      </c>
      <c r="G114" s="129" t="s">
        <v>206</v>
      </c>
      <c r="H114" s="123">
        <v>4</v>
      </c>
      <c r="I114" s="123">
        <v>0</v>
      </c>
      <c r="J114" s="123">
        <v>0</v>
      </c>
      <c r="K114" s="123">
        <v>0</v>
      </c>
      <c r="L114" s="123">
        <v>0</v>
      </c>
      <c r="M114" s="123">
        <v>0</v>
      </c>
      <c r="N114" s="29"/>
    </row>
    <row r="115" spans="1:14" x14ac:dyDescent="0.2">
      <c r="A115" s="270">
        <v>46</v>
      </c>
      <c r="B115" s="271" t="s">
        <v>137</v>
      </c>
      <c r="C115" s="55">
        <v>48</v>
      </c>
      <c r="D115" s="56" t="s">
        <v>44</v>
      </c>
      <c r="E115" s="60" t="s">
        <v>0</v>
      </c>
      <c r="F115" s="55">
        <v>2</v>
      </c>
      <c r="G115" s="261" t="s">
        <v>208</v>
      </c>
      <c r="H115" s="253">
        <v>8</v>
      </c>
      <c r="I115" s="253">
        <v>0</v>
      </c>
      <c r="J115" s="253">
        <v>0</v>
      </c>
      <c r="K115" s="253">
        <v>0</v>
      </c>
      <c r="L115" s="253">
        <v>0</v>
      </c>
      <c r="M115" s="253">
        <v>0</v>
      </c>
      <c r="N115" s="29"/>
    </row>
    <row r="116" spans="1:14" x14ac:dyDescent="0.2">
      <c r="A116" s="270"/>
      <c r="B116" s="271"/>
      <c r="C116" s="55">
        <v>49</v>
      </c>
      <c r="D116" s="56" t="s">
        <v>138</v>
      </c>
      <c r="E116" s="60" t="s">
        <v>0</v>
      </c>
      <c r="F116" s="55">
        <v>2</v>
      </c>
      <c r="G116" s="263"/>
      <c r="H116" s="254"/>
      <c r="I116" s="254"/>
      <c r="J116" s="254"/>
      <c r="K116" s="254"/>
      <c r="L116" s="254"/>
      <c r="M116" s="254"/>
      <c r="N116" s="29"/>
    </row>
    <row r="117" spans="1:14" x14ac:dyDescent="0.2">
      <c r="A117" s="272">
        <v>47</v>
      </c>
      <c r="B117" s="273" t="s">
        <v>139</v>
      </c>
      <c r="C117" s="121">
        <v>50</v>
      </c>
      <c r="D117" s="122" t="s">
        <v>44</v>
      </c>
      <c r="E117" s="129" t="s">
        <v>0</v>
      </c>
      <c r="F117" s="121">
        <v>2</v>
      </c>
      <c r="G117" s="265" t="s">
        <v>208</v>
      </c>
      <c r="H117" s="244">
        <v>6</v>
      </c>
      <c r="I117" s="244">
        <v>0</v>
      </c>
      <c r="J117" s="244">
        <v>0</v>
      </c>
      <c r="K117" s="244">
        <v>0</v>
      </c>
      <c r="L117" s="244">
        <v>0</v>
      </c>
      <c r="M117" s="244">
        <v>0</v>
      </c>
      <c r="N117" s="29"/>
    </row>
    <row r="118" spans="1:14" x14ac:dyDescent="0.2">
      <c r="A118" s="272"/>
      <c r="B118" s="273"/>
      <c r="C118" s="121">
        <v>51</v>
      </c>
      <c r="D118" s="122" t="s">
        <v>138</v>
      </c>
      <c r="E118" s="129" t="s">
        <v>0</v>
      </c>
      <c r="F118" s="121">
        <v>2</v>
      </c>
      <c r="G118" s="266"/>
      <c r="H118" s="246"/>
      <c r="I118" s="246"/>
      <c r="J118" s="246"/>
      <c r="K118" s="246"/>
      <c r="L118" s="246"/>
      <c r="M118" s="246"/>
      <c r="N118" s="29"/>
    </row>
    <row r="119" spans="1:14" x14ac:dyDescent="0.2">
      <c r="A119" s="270">
        <v>48</v>
      </c>
      <c r="B119" s="271" t="s">
        <v>140</v>
      </c>
      <c r="C119" s="55">
        <v>52</v>
      </c>
      <c r="D119" s="56" t="s">
        <v>44</v>
      </c>
      <c r="E119" s="60" t="s">
        <v>0</v>
      </c>
      <c r="F119" s="60">
        <v>2</v>
      </c>
      <c r="G119" s="261" t="s">
        <v>208</v>
      </c>
      <c r="H119" s="253">
        <v>10</v>
      </c>
      <c r="I119" s="253">
        <v>0</v>
      </c>
      <c r="J119" s="253">
        <v>0</v>
      </c>
      <c r="K119" s="253">
        <v>0</v>
      </c>
      <c r="L119" s="253">
        <v>0</v>
      </c>
      <c r="M119" s="253">
        <v>0</v>
      </c>
      <c r="N119" s="29"/>
    </row>
    <row r="120" spans="1:14" x14ac:dyDescent="0.2">
      <c r="A120" s="270"/>
      <c r="B120" s="271"/>
      <c r="C120" s="55">
        <v>53</v>
      </c>
      <c r="D120" s="56" t="s">
        <v>141</v>
      </c>
      <c r="E120" s="60" t="s">
        <v>0</v>
      </c>
      <c r="F120" s="60">
        <v>2</v>
      </c>
      <c r="G120" s="262"/>
      <c r="H120" s="255"/>
      <c r="I120" s="255"/>
      <c r="J120" s="255"/>
      <c r="K120" s="255"/>
      <c r="L120" s="255"/>
      <c r="M120" s="255"/>
      <c r="N120" s="29"/>
    </row>
    <row r="121" spans="1:14" x14ac:dyDescent="0.2">
      <c r="A121" s="270"/>
      <c r="B121" s="271"/>
      <c r="C121" s="55">
        <v>54</v>
      </c>
      <c r="D121" s="56" t="s">
        <v>142</v>
      </c>
      <c r="E121" s="60" t="s">
        <v>0</v>
      </c>
      <c r="F121" s="60">
        <v>2</v>
      </c>
      <c r="G121" s="263"/>
      <c r="H121" s="254"/>
      <c r="I121" s="254"/>
      <c r="J121" s="254"/>
      <c r="K121" s="254"/>
      <c r="L121" s="254"/>
      <c r="M121" s="254"/>
      <c r="N121" s="29"/>
    </row>
    <row r="122" spans="1:14" x14ac:dyDescent="0.2">
      <c r="A122" s="272">
        <v>49</v>
      </c>
      <c r="B122" s="273" t="s">
        <v>143</v>
      </c>
      <c r="C122" s="121">
        <v>55</v>
      </c>
      <c r="D122" s="122" t="s">
        <v>44</v>
      </c>
      <c r="E122" s="129" t="s">
        <v>0</v>
      </c>
      <c r="F122" s="121">
        <v>4</v>
      </c>
      <c r="G122" s="265" t="s">
        <v>208</v>
      </c>
      <c r="H122" s="244">
        <v>14</v>
      </c>
      <c r="I122" s="244">
        <v>0</v>
      </c>
      <c r="J122" s="244">
        <v>0</v>
      </c>
      <c r="K122" s="244">
        <v>0</v>
      </c>
      <c r="L122" s="244">
        <v>0</v>
      </c>
      <c r="M122" s="244">
        <v>0</v>
      </c>
      <c r="N122" s="29"/>
    </row>
    <row r="123" spans="1:14" x14ac:dyDescent="0.2">
      <c r="A123" s="272"/>
      <c r="B123" s="273"/>
      <c r="C123" s="121">
        <v>56</v>
      </c>
      <c r="D123" s="122" t="s">
        <v>144</v>
      </c>
      <c r="E123" s="129" t="s">
        <v>0</v>
      </c>
      <c r="F123" s="121">
        <v>4</v>
      </c>
      <c r="G123" s="267"/>
      <c r="H123" s="245"/>
      <c r="I123" s="245"/>
      <c r="J123" s="245"/>
      <c r="K123" s="245"/>
      <c r="L123" s="245"/>
      <c r="M123" s="245"/>
    </row>
    <row r="124" spans="1:14" x14ac:dyDescent="0.2">
      <c r="A124" s="272"/>
      <c r="B124" s="273"/>
      <c r="C124" s="121">
        <v>57</v>
      </c>
      <c r="D124" s="122" t="s">
        <v>145</v>
      </c>
      <c r="E124" s="129" t="s">
        <v>0</v>
      </c>
      <c r="F124" s="121">
        <v>4</v>
      </c>
      <c r="G124" s="266"/>
      <c r="H124" s="246"/>
      <c r="I124" s="246"/>
      <c r="J124" s="246"/>
      <c r="K124" s="246"/>
      <c r="L124" s="246"/>
      <c r="M124" s="246"/>
    </row>
    <row r="125" spans="1:14" x14ac:dyDescent="0.2">
      <c r="A125" s="274" t="s">
        <v>194</v>
      </c>
      <c r="B125" s="275"/>
      <c r="C125" s="275"/>
      <c r="D125" s="275"/>
      <c r="E125" s="275"/>
      <c r="F125" s="275"/>
      <c r="G125" s="275"/>
      <c r="H125" s="275"/>
      <c r="I125" s="275"/>
      <c r="J125" s="275"/>
      <c r="K125" s="275"/>
      <c r="L125" s="275"/>
      <c r="M125" s="276"/>
    </row>
    <row r="126" spans="1:14" x14ac:dyDescent="0.2">
      <c r="A126" s="118" t="s">
        <v>224</v>
      </c>
      <c r="B126" s="294" t="s">
        <v>225</v>
      </c>
      <c r="C126" s="118"/>
      <c r="D126" s="118"/>
      <c r="E126" s="118"/>
      <c r="F126" s="118"/>
      <c r="G126" s="118"/>
      <c r="H126" s="120"/>
      <c r="I126" s="120"/>
      <c r="J126" s="120"/>
      <c r="K126" s="120"/>
      <c r="L126" s="120"/>
      <c r="M126" s="120"/>
    </row>
  </sheetData>
  <mergeCells count="363">
    <mergeCell ref="A94:A96"/>
    <mergeCell ref="B94:B96"/>
    <mergeCell ref="A103:A104"/>
    <mergeCell ref="B103:B104"/>
    <mergeCell ref="A105:A107"/>
    <mergeCell ref="B105:B107"/>
    <mergeCell ref="A108:A109"/>
    <mergeCell ref="B108:B109"/>
    <mergeCell ref="A97:A98"/>
    <mergeCell ref="B97:B98"/>
    <mergeCell ref="A99:A100"/>
    <mergeCell ref="B99:B100"/>
    <mergeCell ref="A101:A102"/>
    <mergeCell ref="B101:B102"/>
    <mergeCell ref="A117:A118"/>
    <mergeCell ref="B117:B118"/>
    <mergeCell ref="A119:A121"/>
    <mergeCell ref="B119:B121"/>
    <mergeCell ref="A122:A124"/>
    <mergeCell ref="B122:B124"/>
    <mergeCell ref="A110:A111"/>
    <mergeCell ref="B110:B111"/>
    <mergeCell ref="A112:A113"/>
    <mergeCell ref="B112:B113"/>
    <mergeCell ref="A115:A116"/>
    <mergeCell ref="B115:B116"/>
    <mergeCell ref="A8:A10"/>
    <mergeCell ref="B8:B10"/>
    <mergeCell ref="A11:A12"/>
    <mergeCell ref="B11:B12"/>
    <mergeCell ref="A13:A14"/>
    <mergeCell ref="B13:B14"/>
    <mergeCell ref="A125:M125"/>
    <mergeCell ref="H11:H12"/>
    <mergeCell ref="I11:I12"/>
    <mergeCell ref="J11:J12"/>
    <mergeCell ref="K11:K12"/>
    <mergeCell ref="L11:L12"/>
    <mergeCell ref="M11:M12"/>
    <mergeCell ref="A15:A17"/>
    <mergeCell ref="B15:B17"/>
    <mergeCell ref="A18:A19"/>
    <mergeCell ref="B18:B19"/>
    <mergeCell ref="A24:A26"/>
    <mergeCell ref="B24:B26"/>
    <mergeCell ref="A20:M20"/>
    <mergeCell ref="G13:G14"/>
    <mergeCell ref="G15:G17"/>
    <mergeCell ref="G18:G19"/>
    <mergeCell ref="H13:H14"/>
    <mergeCell ref="I13:I14"/>
    <mergeCell ref="J13:J14"/>
    <mergeCell ref="K13:K14"/>
    <mergeCell ref="L13:L14"/>
    <mergeCell ref="M13:M14"/>
    <mergeCell ref="M15:M17"/>
    <mergeCell ref="H15:H17"/>
    <mergeCell ref="I15:I17"/>
    <mergeCell ref="J15:J17"/>
    <mergeCell ref="K15:K17"/>
    <mergeCell ref="L15:L17"/>
    <mergeCell ref="A27:A28"/>
    <mergeCell ref="B27:B28"/>
    <mergeCell ref="A33:A34"/>
    <mergeCell ref="B33:B34"/>
    <mergeCell ref="A35:A37"/>
    <mergeCell ref="B35:B37"/>
    <mergeCell ref="A31:M31"/>
    <mergeCell ref="G24:G26"/>
    <mergeCell ref="G27:G28"/>
    <mergeCell ref="G33:G34"/>
    <mergeCell ref="H24:H26"/>
    <mergeCell ref="I24:I26"/>
    <mergeCell ref="J24:J26"/>
    <mergeCell ref="K24:K26"/>
    <mergeCell ref="L24:L26"/>
    <mergeCell ref="M24:M26"/>
    <mergeCell ref="M27:M28"/>
    <mergeCell ref="H33:H34"/>
    <mergeCell ref="I33:I34"/>
    <mergeCell ref="J33:J34"/>
    <mergeCell ref="K33:K34"/>
    <mergeCell ref="L33:L34"/>
    <mergeCell ref="M33:M34"/>
    <mergeCell ref="H27:H28"/>
    <mergeCell ref="A47:A49"/>
    <mergeCell ref="B47:B49"/>
    <mergeCell ref="A51:A52"/>
    <mergeCell ref="B51:B52"/>
    <mergeCell ref="A53:A54"/>
    <mergeCell ref="B53:B54"/>
    <mergeCell ref="A38:A39"/>
    <mergeCell ref="B38:B39"/>
    <mergeCell ref="A42:A43"/>
    <mergeCell ref="B42:B43"/>
    <mergeCell ref="A44:A46"/>
    <mergeCell ref="B44:B46"/>
    <mergeCell ref="A40:M40"/>
    <mergeCell ref="G38:G39"/>
    <mergeCell ref="G42:G43"/>
    <mergeCell ref="G53:G54"/>
    <mergeCell ref="M42:M43"/>
    <mergeCell ref="H44:H46"/>
    <mergeCell ref="I44:I46"/>
    <mergeCell ref="J44:J46"/>
    <mergeCell ref="K44:K46"/>
    <mergeCell ref="L44:L46"/>
    <mergeCell ref="M44:M46"/>
    <mergeCell ref="H42:H43"/>
    <mergeCell ref="A4:G4"/>
    <mergeCell ref="A5:G5"/>
    <mergeCell ref="A84:A86"/>
    <mergeCell ref="B84:B86"/>
    <mergeCell ref="A87:A89"/>
    <mergeCell ref="B87:B89"/>
    <mergeCell ref="A90:A92"/>
    <mergeCell ref="B90:B92"/>
    <mergeCell ref="A77:A78"/>
    <mergeCell ref="B77:B78"/>
    <mergeCell ref="A79:A80"/>
    <mergeCell ref="B79:B80"/>
    <mergeCell ref="A81:A83"/>
    <mergeCell ref="B81:B83"/>
    <mergeCell ref="A68:A70"/>
    <mergeCell ref="B68:B70"/>
    <mergeCell ref="A71:A73"/>
    <mergeCell ref="B71:B73"/>
    <mergeCell ref="A74:A76"/>
    <mergeCell ref="B74:B76"/>
    <mergeCell ref="A66:M66"/>
    <mergeCell ref="G68:G70"/>
    <mergeCell ref="G71:G73"/>
    <mergeCell ref="G74:G76"/>
    <mergeCell ref="G77:G78"/>
    <mergeCell ref="G79:G80"/>
    <mergeCell ref="G81:G83"/>
    <mergeCell ref="G84:G86"/>
    <mergeCell ref="G87:G89"/>
    <mergeCell ref="G90:G92"/>
    <mergeCell ref="G97:G98"/>
    <mergeCell ref="G99:G100"/>
    <mergeCell ref="G101:G102"/>
    <mergeCell ref="G103:G104"/>
    <mergeCell ref="A57:A58"/>
    <mergeCell ref="B57:B58"/>
    <mergeCell ref="A61:A62"/>
    <mergeCell ref="B61:B62"/>
    <mergeCell ref="A63:A65"/>
    <mergeCell ref="B63:B65"/>
    <mergeCell ref="A60:M60"/>
    <mergeCell ref="G61:G62"/>
    <mergeCell ref="G63:G65"/>
    <mergeCell ref="H53:H54"/>
    <mergeCell ref="G57:G58"/>
    <mergeCell ref="G117:G118"/>
    <mergeCell ref="G119:G121"/>
    <mergeCell ref="G122:G124"/>
    <mergeCell ref="G8:G10"/>
    <mergeCell ref="G11:G12"/>
    <mergeCell ref="G105:G107"/>
    <mergeCell ref="G108:G109"/>
    <mergeCell ref="G110:G111"/>
    <mergeCell ref="G112:G113"/>
    <mergeCell ref="G115:G116"/>
    <mergeCell ref="G35:G37"/>
    <mergeCell ref="H68:H70"/>
    <mergeCell ref="I68:I70"/>
    <mergeCell ref="J68:J70"/>
    <mergeCell ref="K68:K70"/>
    <mergeCell ref="L68:L70"/>
    <mergeCell ref="M68:M70"/>
    <mergeCell ref="G44:G46"/>
    <mergeCell ref="G47:G49"/>
    <mergeCell ref="G51:G52"/>
    <mergeCell ref="M71:M73"/>
    <mergeCell ref="H74:H76"/>
    <mergeCell ref="I74:I76"/>
    <mergeCell ref="J74:J76"/>
    <mergeCell ref="K74:K76"/>
    <mergeCell ref="L74:L76"/>
    <mergeCell ref="M74:M76"/>
    <mergeCell ref="H71:H73"/>
    <mergeCell ref="I71:I73"/>
    <mergeCell ref="J71:J73"/>
    <mergeCell ref="K71:K73"/>
    <mergeCell ref="L71:L73"/>
    <mergeCell ref="H77:H78"/>
    <mergeCell ref="I77:I78"/>
    <mergeCell ref="J77:J78"/>
    <mergeCell ref="K77:K78"/>
    <mergeCell ref="L77:L78"/>
    <mergeCell ref="M77:M78"/>
    <mergeCell ref="H79:H80"/>
    <mergeCell ref="I79:I80"/>
    <mergeCell ref="J79:J80"/>
    <mergeCell ref="K79:K80"/>
    <mergeCell ref="L79:L80"/>
    <mergeCell ref="M79:M80"/>
    <mergeCell ref="M81:M83"/>
    <mergeCell ref="H84:H86"/>
    <mergeCell ref="I84:I86"/>
    <mergeCell ref="J84:J86"/>
    <mergeCell ref="K84:K86"/>
    <mergeCell ref="L84:L86"/>
    <mergeCell ref="M84:M86"/>
    <mergeCell ref="H81:H83"/>
    <mergeCell ref="I81:I83"/>
    <mergeCell ref="J81:J83"/>
    <mergeCell ref="K81:K83"/>
    <mergeCell ref="L81:L83"/>
    <mergeCell ref="H97:H98"/>
    <mergeCell ref="I97:I98"/>
    <mergeCell ref="J97:J98"/>
    <mergeCell ref="K97:K98"/>
    <mergeCell ref="L97:L98"/>
    <mergeCell ref="M97:M98"/>
    <mergeCell ref="M87:M89"/>
    <mergeCell ref="H90:H92"/>
    <mergeCell ref="I90:I92"/>
    <mergeCell ref="J90:J92"/>
    <mergeCell ref="K90:K92"/>
    <mergeCell ref="L90:L92"/>
    <mergeCell ref="M90:M92"/>
    <mergeCell ref="H87:H89"/>
    <mergeCell ref="I87:I89"/>
    <mergeCell ref="J87:J89"/>
    <mergeCell ref="K87:K89"/>
    <mergeCell ref="L87:L89"/>
    <mergeCell ref="M99:M100"/>
    <mergeCell ref="H101:H102"/>
    <mergeCell ref="I101:I102"/>
    <mergeCell ref="J101:J102"/>
    <mergeCell ref="K101:K102"/>
    <mergeCell ref="L101:L102"/>
    <mergeCell ref="M101:M102"/>
    <mergeCell ref="H99:H100"/>
    <mergeCell ref="I99:I100"/>
    <mergeCell ref="J99:J100"/>
    <mergeCell ref="K99:K100"/>
    <mergeCell ref="L99:L100"/>
    <mergeCell ref="M103:M104"/>
    <mergeCell ref="H105:H107"/>
    <mergeCell ref="I105:I107"/>
    <mergeCell ref="J105:J107"/>
    <mergeCell ref="K105:K107"/>
    <mergeCell ref="L105:L107"/>
    <mergeCell ref="M105:M107"/>
    <mergeCell ref="H103:H104"/>
    <mergeCell ref="I103:I104"/>
    <mergeCell ref="J103:J104"/>
    <mergeCell ref="K103:K104"/>
    <mergeCell ref="L103:L104"/>
    <mergeCell ref="M108:M109"/>
    <mergeCell ref="H110:H111"/>
    <mergeCell ref="I110:I111"/>
    <mergeCell ref="J110:J111"/>
    <mergeCell ref="K110:K111"/>
    <mergeCell ref="L110:L111"/>
    <mergeCell ref="M110:M111"/>
    <mergeCell ref="H108:H109"/>
    <mergeCell ref="I108:I109"/>
    <mergeCell ref="J108:J109"/>
    <mergeCell ref="K108:K109"/>
    <mergeCell ref="L108:L109"/>
    <mergeCell ref="M112:M113"/>
    <mergeCell ref="H115:H116"/>
    <mergeCell ref="I115:I116"/>
    <mergeCell ref="J115:J116"/>
    <mergeCell ref="K115:K116"/>
    <mergeCell ref="L115:L116"/>
    <mergeCell ref="M115:M116"/>
    <mergeCell ref="H112:H113"/>
    <mergeCell ref="I112:I113"/>
    <mergeCell ref="J112:J113"/>
    <mergeCell ref="K112:K113"/>
    <mergeCell ref="L112:L113"/>
    <mergeCell ref="M117:M118"/>
    <mergeCell ref="H119:H121"/>
    <mergeCell ref="I119:I121"/>
    <mergeCell ref="J119:J121"/>
    <mergeCell ref="K119:K121"/>
    <mergeCell ref="L119:L121"/>
    <mergeCell ref="M119:M121"/>
    <mergeCell ref="H117:H118"/>
    <mergeCell ref="I117:I118"/>
    <mergeCell ref="J117:J118"/>
    <mergeCell ref="K117:K118"/>
    <mergeCell ref="L117:L118"/>
    <mergeCell ref="M122:M124"/>
    <mergeCell ref="H8:H10"/>
    <mergeCell ref="I8:I10"/>
    <mergeCell ref="J8:J10"/>
    <mergeCell ref="K8:K10"/>
    <mergeCell ref="L8:L10"/>
    <mergeCell ref="M8:M10"/>
    <mergeCell ref="H122:H124"/>
    <mergeCell ref="I122:I124"/>
    <mergeCell ref="J122:J124"/>
    <mergeCell ref="K122:K124"/>
    <mergeCell ref="L122:L124"/>
    <mergeCell ref="I27:I28"/>
    <mergeCell ref="J27:J28"/>
    <mergeCell ref="K27:K28"/>
    <mergeCell ref="L27:L28"/>
    <mergeCell ref="M35:M37"/>
    <mergeCell ref="H38:H39"/>
    <mergeCell ref="I38:I39"/>
    <mergeCell ref="J38:J39"/>
    <mergeCell ref="K38:K39"/>
    <mergeCell ref="L38:L39"/>
    <mergeCell ref="M38:M39"/>
    <mergeCell ref="H35:H37"/>
    <mergeCell ref="I35:I37"/>
    <mergeCell ref="J35:J37"/>
    <mergeCell ref="K35:K37"/>
    <mergeCell ref="L35:L37"/>
    <mergeCell ref="I42:I43"/>
    <mergeCell ref="J42:J43"/>
    <mergeCell ref="K42:K43"/>
    <mergeCell ref="L42:L43"/>
    <mergeCell ref="K57:K58"/>
    <mergeCell ref="L57:L58"/>
    <mergeCell ref="I53:I54"/>
    <mergeCell ref="J53:J54"/>
    <mergeCell ref="K53:K54"/>
    <mergeCell ref="L53:L54"/>
    <mergeCell ref="M53:M54"/>
    <mergeCell ref="M47:M49"/>
    <mergeCell ref="H51:H52"/>
    <mergeCell ref="I51:I52"/>
    <mergeCell ref="J51:J52"/>
    <mergeCell ref="K51:K52"/>
    <mergeCell ref="L51:L52"/>
    <mergeCell ref="M51:M52"/>
    <mergeCell ref="H47:H49"/>
    <mergeCell ref="I47:I49"/>
    <mergeCell ref="J47:J49"/>
    <mergeCell ref="K47:K49"/>
    <mergeCell ref="L47:L49"/>
    <mergeCell ref="M63:M65"/>
    <mergeCell ref="G94:G96"/>
    <mergeCell ref="H94:H96"/>
    <mergeCell ref="I94:I96"/>
    <mergeCell ref="J94:J96"/>
    <mergeCell ref="K94:K96"/>
    <mergeCell ref="L94:L96"/>
    <mergeCell ref="M94:M96"/>
    <mergeCell ref="I18:I19"/>
    <mergeCell ref="H63:H65"/>
    <mergeCell ref="I63:I65"/>
    <mergeCell ref="J63:J65"/>
    <mergeCell ref="K63:K65"/>
    <mergeCell ref="L63:L65"/>
    <mergeCell ref="M57:M58"/>
    <mergeCell ref="H61:H62"/>
    <mergeCell ref="I61:I62"/>
    <mergeCell ref="J61:J62"/>
    <mergeCell ref="K61:K62"/>
    <mergeCell ref="L61:L62"/>
    <mergeCell ref="M61:M62"/>
    <mergeCell ref="H57:H58"/>
    <mergeCell ref="I57:I58"/>
    <mergeCell ref="J57:J58"/>
  </mergeCells>
  <phoneticPr fontId="1" type="noConversion"/>
  <conditionalFormatting sqref="D83">
    <cfRule type="expression" dxfId="77" priority="430" stopIfTrue="1">
      <formula>#REF!="Done"</formula>
    </cfRule>
    <cfRule type="expression" dxfId="76" priority="431" stopIfTrue="1">
      <formula>#REF!="Ongoing"</formula>
    </cfRule>
    <cfRule type="expression" dxfId="75" priority="432" stopIfTrue="1">
      <formula>#REF!="Removed"</formula>
    </cfRule>
  </conditionalFormatting>
  <conditionalFormatting sqref="A74:B74 A38:B38 A81:B81 A79:B79 A84:B84 A71:B71 A33:B33 A77:B77 A53:B53 A55:B55 A56 A57:B57 A59:B59 D33 C69:C124 A8:D8 C33:C39 C42:C59 A61:D61 A60 D69:D79 D81:D82 A11:D11 C9:D10 A13:D13 C12:D12 A15:D15 C14:D14 A18:D18 C16:D17 C19:D19 D36:D39 A63:D63 C62:D62 C64:D65 A90:B90 A93:B94 A103:B103 A108:B108 A112:B112 A117:B117 A119:B119 A122:B122 D84:D124 D45:D59 G50:G51 G29:G30 G27 G122 G119 G117 G114:G115 G112 G110 G108 G105 G103 G101 G99 G93 G90 G87 G63 G59 G55:G57 G18 G15 G13 G11 G79 G77 G71 G61 G42 G8 G53 G97 G47 G84 G74 G81 G38 G22:G24 A87:B87 A97:B97 A99:B99 A101:B101 A105:B105 A110:B110 A114:B115 C22:F30 B24 A27:B27 A29:A32 A51:B51 E33:E34 E38:E39 E44:E59 E61:F65 F36:F39 E8:F19 D42:F43 F33:G33 F45:F59 A68:D68 G68 A6:G6 E68:F124">
    <cfRule type="expression" dxfId="74" priority="433" stopIfTrue="1">
      <formula>#REF!="Done"</formula>
    </cfRule>
    <cfRule type="expression" dxfId="73" priority="434" stopIfTrue="1">
      <formula>#REF!="Ongoing"</formula>
    </cfRule>
    <cfRule type="expression" dxfId="72" priority="435" stopIfTrue="1">
      <formula>#REF!="Removed"</formula>
    </cfRule>
  </conditionalFormatting>
  <conditionalFormatting sqref="D80">
    <cfRule type="expression" dxfId="71" priority="715" stopIfTrue="1">
      <formula>#REF!="Done"</formula>
    </cfRule>
    <cfRule type="expression" dxfId="70" priority="716" stopIfTrue="1">
      <formula>#REF!="Ongoing"</formula>
    </cfRule>
    <cfRule type="expression" dxfId="69" priority="717" stopIfTrue="1">
      <formula>#REF!="Removed"</formula>
    </cfRule>
  </conditionalFormatting>
  <conditionalFormatting sqref="H81:M81 H84:M84 H87:M87 H90:M90">
    <cfRule type="expression" dxfId="68" priority="67" stopIfTrue="1">
      <formula>#REF!="Done"</formula>
    </cfRule>
    <cfRule type="expression" dxfId="67" priority="68" stopIfTrue="1">
      <formula>#REF!="Ongoing"</formula>
    </cfRule>
    <cfRule type="expression" dxfId="66" priority="69" stopIfTrue="1">
      <formula>#REF!="Removed"</formula>
    </cfRule>
  </conditionalFormatting>
  <conditionalFormatting sqref="H93:M93">
    <cfRule type="expression" dxfId="65" priority="64" stopIfTrue="1">
      <formula>#REF!="Done"</formula>
    </cfRule>
    <cfRule type="expression" dxfId="64" priority="65" stopIfTrue="1">
      <formula>#REF!="Ongoing"</formula>
    </cfRule>
    <cfRule type="expression" dxfId="63" priority="66" stopIfTrue="1">
      <formula>#REF!="Removed"</formula>
    </cfRule>
  </conditionalFormatting>
  <conditionalFormatting sqref="H97:M97 H99:M99">
    <cfRule type="expression" dxfId="62" priority="61" stopIfTrue="1">
      <formula>#REF!="Done"</formula>
    </cfRule>
    <cfRule type="expression" dxfId="61" priority="62" stopIfTrue="1">
      <formula>#REF!="Ongoing"</formula>
    </cfRule>
    <cfRule type="expression" dxfId="60" priority="63" stopIfTrue="1">
      <formula>#REF!="Removed"</formula>
    </cfRule>
  </conditionalFormatting>
  <conditionalFormatting sqref="H101:M101 H103:M103">
    <cfRule type="expression" dxfId="59" priority="58" stopIfTrue="1">
      <formula>#REF!="Done"</formula>
    </cfRule>
    <cfRule type="expression" dxfId="58" priority="59" stopIfTrue="1">
      <formula>#REF!="Ongoing"</formula>
    </cfRule>
    <cfRule type="expression" dxfId="57" priority="60" stopIfTrue="1">
      <formula>#REF!="Removed"</formula>
    </cfRule>
  </conditionalFormatting>
  <conditionalFormatting sqref="H105:M105">
    <cfRule type="expression" dxfId="56" priority="55" stopIfTrue="1">
      <formula>#REF!="Done"</formula>
    </cfRule>
    <cfRule type="expression" dxfId="55" priority="56" stopIfTrue="1">
      <formula>#REF!="Ongoing"</formula>
    </cfRule>
    <cfRule type="expression" dxfId="54" priority="57" stopIfTrue="1">
      <formula>#REF!="Removed"</formula>
    </cfRule>
  </conditionalFormatting>
  <conditionalFormatting sqref="H108:M108 H110:M110 H112:M112">
    <cfRule type="expression" dxfId="53" priority="52" stopIfTrue="1">
      <formula>#REF!="Done"</formula>
    </cfRule>
    <cfRule type="expression" dxfId="52" priority="53" stopIfTrue="1">
      <formula>#REF!="Ongoing"</formula>
    </cfRule>
    <cfRule type="expression" dxfId="51" priority="54" stopIfTrue="1">
      <formula>#REF!="Removed"</formula>
    </cfRule>
  </conditionalFormatting>
  <conditionalFormatting sqref="H115:M115 H117:M117">
    <cfRule type="expression" dxfId="50" priority="49" stopIfTrue="1">
      <formula>#REF!="Done"</formula>
    </cfRule>
    <cfRule type="expression" dxfId="49" priority="50" stopIfTrue="1">
      <formula>#REF!="Ongoing"</formula>
    </cfRule>
    <cfRule type="expression" dxfId="48" priority="51" stopIfTrue="1">
      <formula>#REF!="Removed"</formula>
    </cfRule>
  </conditionalFormatting>
  <conditionalFormatting sqref="H119:M119 H122:M122">
    <cfRule type="expression" dxfId="47" priority="46" stopIfTrue="1">
      <formula>#REF!="Done"</formula>
    </cfRule>
    <cfRule type="expression" dxfId="46" priority="47" stopIfTrue="1">
      <formula>#REF!="Ongoing"</formula>
    </cfRule>
    <cfRule type="expression" dxfId="45" priority="48" stopIfTrue="1">
      <formula>#REF!="Removed"</formula>
    </cfRule>
  </conditionalFormatting>
  <conditionalFormatting sqref="H8:M8">
    <cfRule type="expression" dxfId="44" priority="43" stopIfTrue="1">
      <formula>#REF!="Done"</formula>
    </cfRule>
    <cfRule type="expression" dxfId="43" priority="44" stopIfTrue="1">
      <formula>#REF!="Ongoing"</formula>
    </cfRule>
    <cfRule type="expression" dxfId="42" priority="45" stopIfTrue="1">
      <formula>#REF!="Removed"</formula>
    </cfRule>
  </conditionalFormatting>
  <conditionalFormatting sqref="H11:M11">
    <cfRule type="expression" dxfId="41" priority="40" stopIfTrue="1">
      <formula>#REF!="Done"</formula>
    </cfRule>
    <cfRule type="expression" dxfId="40" priority="41" stopIfTrue="1">
      <formula>#REF!="Ongoing"</formula>
    </cfRule>
    <cfRule type="expression" dxfId="39" priority="42" stopIfTrue="1">
      <formula>#REF!="Removed"</formula>
    </cfRule>
  </conditionalFormatting>
  <conditionalFormatting sqref="H13:M13">
    <cfRule type="expression" dxfId="38" priority="37" stopIfTrue="1">
      <formula>#REF!="Done"</formula>
    </cfRule>
    <cfRule type="expression" dxfId="37" priority="38" stopIfTrue="1">
      <formula>#REF!="Ongoing"</formula>
    </cfRule>
    <cfRule type="expression" dxfId="36" priority="39" stopIfTrue="1">
      <formula>#REF!="Removed"</formula>
    </cfRule>
  </conditionalFormatting>
  <conditionalFormatting sqref="H15:M15">
    <cfRule type="expression" dxfId="35" priority="34" stopIfTrue="1">
      <formula>#REF!="Done"</formula>
    </cfRule>
    <cfRule type="expression" dxfId="34" priority="35" stopIfTrue="1">
      <formula>#REF!="Ongoing"</formula>
    </cfRule>
    <cfRule type="expression" dxfId="33" priority="36" stopIfTrue="1">
      <formula>#REF!="Removed"</formula>
    </cfRule>
  </conditionalFormatting>
  <conditionalFormatting sqref="H24:M24">
    <cfRule type="expression" dxfId="32" priority="31" stopIfTrue="1">
      <formula>#REF!="Done"</formula>
    </cfRule>
    <cfRule type="expression" dxfId="31" priority="32" stopIfTrue="1">
      <formula>#REF!="Ongoing"</formula>
    </cfRule>
    <cfRule type="expression" dxfId="30" priority="33" stopIfTrue="1">
      <formula>#REF!="Removed"</formula>
    </cfRule>
  </conditionalFormatting>
  <conditionalFormatting sqref="H27:M27">
    <cfRule type="expression" dxfId="29" priority="28" stopIfTrue="1">
      <formula>#REF!="Done"</formula>
    </cfRule>
    <cfRule type="expression" dxfId="28" priority="29" stopIfTrue="1">
      <formula>#REF!="Ongoing"</formula>
    </cfRule>
    <cfRule type="expression" dxfId="27" priority="30" stopIfTrue="1">
      <formula>#REF!="Removed"</formula>
    </cfRule>
  </conditionalFormatting>
  <conditionalFormatting sqref="H33:M33">
    <cfRule type="expression" dxfId="26" priority="25" stopIfTrue="1">
      <formula>#REF!="Done"</formula>
    </cfRule>
    <cfRule type="expression" dxfId="25" priority="26" stopIfTrue="1">
      <formula>#REF!="Ongoing"</formula>
    </cfRule>
    <cfRule type="expression" dxfId="24" priority="27" stopIfTrue="1">
      <formula>#REF!="Removed"</formula>
    </cfRule>
  </conditionalFormatting>
  <conditionalFormatting sqref="H38:M38">
    <cfRule type="expression" dxfId="23" priority="22" stopIfTrue="1">
      <formula>#REF!="Done"</formula>
    </cfRule>
    <cfRule type="expression" dxfId="22" priority="23" stopIfTrue="1">
      <formula>#REF!="Ongoing"</formula>
    </cfRule>
    <cfRule type="expression" dxfId="21" priority="24" stopIfTrue="1">
      <formula>#REF!="Removed"</formula>
    </cfRule>
  </conditionalFormatting>
  <conditionalFormatting sqref="H42:M42">
    <cfRule type="expression" dxfId="20" priority="19" stopIfTrue="1">
      <formula>#REF!="Done"</formula>
    </cfRule>
    <cfRule type="expression" dxfId="19" priority="20" stopIfTrue="1">
      <formula>#REF!="Ongoing"</formula>
    </cfRule>
    <cfRule type="expression" dxfId="18" priority="21" stopIfTrue="1">
      <formula>#REF!="Removed"</formula>
    </cfRule>
  </conditionalFormatting>
  <conditionalFormatting sqref="H47:M47">
    <cfRule type="expression" dxfId="17" priority="16" stopIfTrue="1">
      <formula>#REF!="Done"</formula>
    </cfRule>
    <cfRule type="expression" dxfId="16" priority="17" stopIfTrue="1">
      <formula>#REF!="Ongoing"</formula>
    </cfRule>
    <cfRule type="expression" dxfId="15" priority="18" stopIfTrue="1">
      <formula>#REF!="Removed"</formula>
    </cfRule>
  </conditionalFormatting>
  <conditionalFormatting sqref="H51:M51">
    <cfRule type="expression" dxfId="14" priority="13" stopIfTrue="1">
      <formula>#REF!="Done"</formula>
    </cfRule>
    <cfRule type="expression" dxfId="13" priority="14" stopIfTrue="1">
      <formula>#REF!="Ongoing"</formula>
    </cfRule>
    <cfRule type="expression" dxfId="12" priority="15" stopIfTrue="1">
      <formula>#REF!="Removed"</formula>
    </cfRule>
  </conditionalFormatting>
  <conditionalFormatting sqref="H53:M53">
    <cfRule type="expression" dxfId="11" priority="10" stopIfTrue="1">
      <formula>#REF!="Done"</formula>
    </cfRule>
    <cfRule type="expression" dxfId="10" priority="11" stopIfTrue="1">
      <formula>#REF!="Ongoing"</formula>
    </cfRule>
    <cfRule type="expression" dxfId="9" priority="12" stopIfTrue="1">
      <formula>#REF!="Removed"</formula>
    </cfRule>
  </conditionalFormatting>
  <conditionalFormatting sqref="H57:M57">
    <cfRule type="expression" dxfId="8" priority="7" stopIfTrue="1">
      <formula>#REF!="Done"</formula>
    </cfRule>
    <cfRule type="expression" dxfId="7" priority="8" stopIfTrue="1">
      <formula>#REF!="Ongoing"</formula>
    </cfRule>
    <cfRule type="expression" dxfId="6" priority="9" stopIfTrue="1">
      <formula>#REF!="Removed"</formula>
    </cfRule>
  </conditionalFormatting>
  <conditionalFormatting sqref="H61:M61">
    <cfRule type="expression" dxfId="5" priority="4" stopIfTrue="1">
      <formula>#REF!="Done"</formula>
    </cfRule>
    <cfRule type="expression" dxfId="4" priority="5" stopIfTrue="1">
      <formula>#REF!="Ongoing"</formula>
    </cfRule>
    <cfRule type="expression" dxfId="3" priority="6" stopIfTrue="1">
      <formula>#REF!="Removed"</formula>
    </cfRule>
  </conditionalFormatting>
  <conditionalFormatting sqref="H63:M63">
    <cfRule type="expression" dxfId="2" priority="1" stopIfTrue="1">
      <formula>#REF!="Done"</formula>
    </cfRule>
    <cfRule type="expression" dxfId="1" priority="2" stopIfTrue="1">
      <formula>#REF!="Ongoing"</formula>
    </cfRule>
    <cfRule type="expression" dxfId="0" priority="3" stopIfTrue="1">
      <formula>#REF!="Removed"</formula>
    </cfRule>
  </conditionalFormatting>
  <dataValidations count="1">
    <dataValidation type="list" allowBlank="1" showInputMessage="1" sqref="E69:E124 E8:E19 E22:E30 E33:E39 E42:E59 E61:E65 E6">
      <formula1>"Planned,Ongoing,Done,Removed"</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Release Plan</vt:lpstr>
      <vt:lpstr>Product Backlog</vt:lpstr>
      <vt:lpstr>Sheet5</vt:lpstr>
      <vt:lpstr>Sprints</vt:lpstr>
      <vt:lpstr>'Product Backlog'!Print_Area</vt:lpstr>
      <vt:lpstr>ProductBacklog</vt:lpstr>
      <vt:lpstr>Sprint</vt:lpstr>
      <vt:lpstr>Status</vt:lpstr>
      <vt:lpstr>StoryName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无可企及</dc:creator>
  <cp:lastModifiedBy>微软用户</cp:lastModifiedBy>
  <dcterms:created xsi:type="dcterms:W3CDTF">2015-04-06T16:16:44Z</dcterms:created>
  <dcterms:modified xsi:type="dcterms:W3CDTF">2015-05-04T01:22:35Z</dcterms:modified>
</cp:coreProperties>
</file>