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Costs" sheetId="1" r:id="rId3"/>
    <sheet state="visible" name="Restaurant" sheetId="2" r:id="rId4"/>
    <sheet state="hidden" name="©" sheetId="3" r:id="rId5"/>
  </sheets>
  <definedNames>
    <definedName name="valuevx">StartupCosts!$A$1</definedName>
  </definedNames>
  <calcPr/>
</workbook>
</file>

<file path=xl/sharedStrings.xml><?xml version="1.0" encoding="utf-8"?>
<sst xmlns="http://schemas.openxmlformats.org/spreadsheetml/2006/main" count="356" uniqueCount="189">
  <si>
    <t>[Business Name]</t>
  </si>
  <si>
    <t>Business Startup Costs</t>
  </si>
  <si>
    <t>© 2011 Vertex42 LLC</t>
  </si>
  <si>
    <t>FUNDING</t>
  </si>
  <si>
    <t>Estimated</t>
  </si>
  <si>
    <t>Actual</t>
  </si>
  <si>
    <t>Under/(Over)</t>
  </si>
  <si>
    <t>Note: Hide this column prior to printing</t>
  </si>
  <si>
    <t>Investor Funding</t>
  </si>
  <si>
    <t>{42}</t>
  </si>
  <si>
    <t>Owner 1</t>
  </si>
  <si>
    <t>← Amount to be contributed by an owner</t>
  </si>
  <si>
    <t>Owner 2</t>
  </si>
  <si>
    <t>Other</t>
  </si>
  <si>
    <t>← Add above this line. Other Investor Funding (minority owners, etc)</t>
  </si>
  <si>
    <t>Total Investment</t>
  </si>
  <si>
    <t>Loans</t>
  </si>
  <si>
    <t>Bank Loan 1</t>
  </si>
  <si>
    <t>← Funds available from Bank Loans</t>
  </si>
  <si>
    <t>Bank Loan 2</t>
  </si>
  <si>
    <t>Non Bank Loan 1</t>
  </si>
  <si>
    <t>← Add above this line. Funds available from other types of loans</t>
  </si>
  <si>
    <t>Total Loans</t>
  </si>
  <si>
    <t>Other Funding</t>
  </si>
  <si>
    <t>Grant 1</t>
  </si>
  <si>
    <t>← Funds from other sources such as Government grants.</t>
  </si>
  <si>
    <t>← Add above this line. Funds from any other sources.</t>
  </si>
  <si>
    <t>Total Other Funding</t>
  </si>
  <si>
    <t>Total FUNDING</t>
  </si>
  <si>
    <t>← Total Available Funds for Startup</t>
  </si>
  <si>
    <t>COSTS</t>
  </si>
  <si>
    <t>Fixed Costs</t>
  </si>
  <si>
    <t>Advertising for Opening</t>
  </si>
  <si>
    <t>← Initial advertising push.  May include Grand Openings, Open Houses, etc.</t>
  </si>
  <si>
    <t>Basic Website</t>
  </si>
  <si>
    <t>← Design and creation of a basic website</t>
  </si>
  <si>
    <t>Brand Development</t>
  </si>
  <si>
    <t>← Creation of a Name, Logo and theme</t>
  </si>
  <si>
    <t>Building Down Payment</t>
  </si>
  <si>
    <t>← Down payment for the purchase of a building/land</t>
  </si>
  <si>
    <t>Building Improvements/Remodeling</t>
  </si>
  <si>
    <t>← Sometimes referred to as Leasehold Improvements</t>
  </si>
  <si>
    <t>Business Cards/Stationery</t>
  </si>
  <si>
    <t>← Business cards, letterhead, flyers, brochures, menus, etc.</t>
  </si>
  <si>
    <t>Business Entity</t>
  </si>
  <si>
    <t>← Creation of a business entity such as a Partnership, LLC or Corporation.</t>
  </si>
  <si>
    <t>Business Licenses/Permits</t>
  </si>
  <si>
    <t>← City license, health permits, liquor permits, safety licenses, etc.</t>
  </si>
  <si>
    <t>Computer Hardware/Software</t>
  </si>
  <si>
    <t>← Computers, printers, back up drives, networking hardware, industry specific software or custom software/database.</t>
  </si>
  <si>
    <t>Decorating</t>
  </si>
  <si>
    <t>← Plants, pictures, window treatments, etc.</t>
  </si>
  <si>
    <t>Franchise Start Up Fees</t>
  </si>
  <si>
    <t xml:space="preserve">← One time franchise startup fees </t>
  </si>
  <si>
    <t>Internet Setup Deposit</t>
  </si>
  <si>
    <t>← Basic deposit on internet service and associated hardware</t>
  </si>
  <si>
    <t>Lease Security Deposit</t>
  </si>
  <si>
    <t>← Deposit for lease of a building</t>
  </si>
  <si>
    <t>Legal/Professional Fees</t>
  </si>
  <si>
    <t>← Legal, accounting, etc.</t>
  </si>
  <si>
    <t>Machines &amp; Equipment</t>
  </si>
  <si>
    <t>← Scales, copiers, fax machines, dollies, packing machines, etc. Depends on your business.</t>
  </si>
  <si>
    <t>Office Furniture/Fixtures</t>
  </si>
  <si>
    <t>← Cubicles, desks, chairs, counters, display cases, storage racks</t>
  </si>
  <si>
    <t>Operating Cash (Working Capital)</t>
  </si>
  <si>
    <t>← Cash reserve for normal business operations</t>
  </si>
  <si>
    <t>Point of Sale Hardware/Software</t>
  </si>
  <si>
    <t>← cash drawers, point of sale software, receipt printers, bar code scanners, credit card machines</t>
  </si>
  <si>
    <t>Prepaid Insurance</t>
  </si>
  <si>
    <t>← Certain types of insurance must be prepaid</t>
  </si>
  <si>
    <t>Public Utilities Deposits</t>
  </si>
  <si>
    <t>← Deposit for public utilities such as water, gas and electricity.</t>
  </si>
  <si>
    <t>Reserve for Contingencies</t>
  </si>
  <si>
    <t>← Desired amount of cash to be held in reserve for unforeseen costs and issues</t>
  </si>
  <si>
    <t>Security System Installation</t>
  </si>
  <si>
    <t>← Purchase and installation of a security system (if needed)</t>
  </si>
  <si>
    <t>Setup, installation and consulting fees</t>
  </si>
  <si>
    <t xml:space="preserve">← Fees for consultants (Business, IT, Marketing) and setup of computers, equipment, etc. </t>
  </si>
  <si>
    <t>Signage</t>
  </si>
  <si>
    <t>← This would include store front, window, door and street signs.</t>
  </si>
  <si>
    <t>Starting Inventory</t>
  </si>
  <si>
    <t>← Inventory required to open your doors</t>
  </si>
  <si>
    <t>Telephone</t>
  </si>
  <si>
    <t>← Includes Cell Phones</t>
  </si>
  <si>
    <t>Tools &amp; Supplies</t>
  </si>
  <si>
    <t>← Includes office suppliers, cleaning supplies, etc.</t>
  </si>
  <si>
    <t>Travel</t>
  </si>
  <si>
    <t>← May include travel to visit suppliers or distributors.</t>
  </si>
  <si>
    <t>Truck &amp; Vehicle</t>
  </si>
  <si>
    <t>← Include any equipment or vehicles for any significant warehousing needs (forklifts, dollies, pallet jacks)</t>
  </si>
  <si>
    <t>Other 1 (specify)</t>
  </si>
  <si>
    <t>← Include lines items specific to your business.</t>
  </si>
  <si>
    <t>Other 2 (specify)</t>
  </si>
  <si>
    <t>← Add new lines above this line</t>
  </si>
  <si>
    <t>[42]</t>
  </si>
  <si>
    <t>Total Fixed Costs</t>
  </si>
  <si>
    <t>Average Monthly Costs</t>
  </si>
  <si>
    <t>Advertising (print, broadcast and Internet)</t>
  </si>
  <si>
    <t>← Ongoing advertising and promotion costs</t>
  </si>
  <si>
    <t>Business Insurance</t>
  </si>
  <si>
    <t>← Business insurance costs including building, inventory and liability.</t>
  </si>
  <si>
    <t>Business Vehicle Insurance</t>
  </si>
  <si>
    <t>← Insurance for your company vehicles</t>
  </si>
  <si>
    <t>Employee Salaries and Commissions</t>
  </si>
  <si>
    <t>← Do not forget to include any costs for employee benefits</t>
  </si>
  <si>
    <t>Equipment Lease Payments</t>
  </si>
  <si>
    <t>← Payments for equipment that is leased</t>
  </si>
  <si>
    <t>Inventory, raw materials, parts</t>
  </si>
  <si>
    <t>← Ongoing purchase of inventory and raw materials to keep your business running</t>
  </si>
  <si>
    <t>Franchise Fee</t>
  </si>
  <si>
    <t>← Monthly franchise fees such as percentage of sales and marketing co-op fees.</t>
  </si>
  <si>
    <t>Health Insurance</t>
  </si>
  <si>
    <t>← May be for the owners or all employees.</t>
  </si>
  <si>
    <t>Internet Connection</t>
  </si>
  <si>
    <t>← Fee for having an internet connection to your building.</t>
  </si>
  <si>
    <t>Loan and Credit Card Interest &amp; Principal</t>
  </si>
  <si>
    <t>← Interest and principal payments on any loans or credit cards.</t>
  </si>
  <si>
    <t>Legal/Accounting Fees</t>
  </si>
  <si>
    <t>← On going fees for taxes, payroll or other legal issues.</t>
  </si>
  <si>
    <t>Merchant Account Fees</t>
  </si>
  <si>
    <t>← Fees for maintaining a merchant account (ability to accept and process credit and debit cards)</t>
  </si>
  <si>
    <t>Miscellaneous Expenses</t>
  </si>
  <si>
    <t>← Other miscellaneous costs associated with your business</t>
  </si>
  <si>
    <t>Mortgage Payments</t>
  </si>
  <si>
    <t>← Mortgage payments for land or buildings you have purchased</t>
  </si>
  <si>
    <t>Lease Payment</t>
  </si>
  <si>
    <t>← Lease payment if you are leasing your facilities</t>
  </si>
  <si>
    <t>Owner Salary</t>
  </si>
  <si>
    <t>← Don't forget contributions to retirement plans or HSAs.</t>
  </si>
  <si>
    <t>Payroll taxes or Self-employment tax</t>
  </si>
  <si>
    <t>← Self Employment and payroll taxes can add up and often have to be paid quarterly.</t>
  </si>
  <si>
    <t>Postage/Shipping Costs</t>
  </si>
  <si>
    <t>← Includes shipping fees as well as packing supplies (boxes, filler, paper, tape)</t>
  </si>
  <si>
    <t>Security System Monthly Payment</t>
  </si>
  <si>
    <t>← Monthly fee for maintaining an alarm system.</t>
  </si>
  <si>
    <t>Supplies</t>
  </si>
  <si>
    <t>← Any and all supplies including inks, toner, cleaning, paper towels, toilet paper, etc.</t>
  </si>
  <si>
    <t>← Also includes cell phones</t>
  </si>
  <si>
    <t>← Travel such as site visits, sales calls, customer meetings.</t>
  </si>
  <si>
    <t>Public Utilities</t>
  </si>
  <si>
    <t>← Water, gas, electricity, telephone</t>
  </si>
  <si>
    <t>Website Hosting/Maintenance</t>
  </si>
  <si>
    <t>← Monthly fee for having your website hosted and maintained by a 3rd party</t>
  </si>
  <si>
    <t>Total Average Monthly Costs</t>
  </si>
  <si>
    <t>x Number of Months</t>
  </si>
  <si>
    <t>← Insert the estimated number of months until your company will have enough income to sustain itself.</t>
  </si>
  <si>
    <t>Total Monthly Costs</t>
  </si>
  <si>
    <t>Total COSTS</t>
  </si>
  <si>
    <t>SURPLUS/(DEFICIT)</t>
  </si>
  <si>
    <t>Restaurant Startup Costs</t>
  </si>
  <si>
    <t>Commercial Cooking Equipment</t>
  </si>
  <si>
    <t>← Commercial grade ranges, ovens, fryers and more can be expensive.  Make sure to include the little things like can openers, slicers, warmers, etc.</t>
  </si>
  <si>
    <t>Compliance Permits (Health, Safety, etc)</t>
  </si>
  <si>
    <t>← Make sure you find out what local permits are required and how much they will cost you. The permits will force you to have certain kinds of equipment on site.</t>
  </si>
  <si>
    <t>Cutlery</t>
  </si>
  <si>
    <t>← This would include cutlery for preparation as well as for guests.</t>
  </si>
  <si>
    <t>Dishes/Glasses</t>
  </si>
  <si>
    <t>← Glasses, cups, bowls, plates.  Don't forget to include racks and trays for storage and transport. Don't forget the bar area if applicable.</t>
  </si>
  <si>
    <t>Dishwasher</t>
  </si>
  <si>
    <t>← Health codes are fairly strict on the cleaning requirements.  An industrial dishwasher may be necessary.</t>
  </si>
  <si>
    <t>Employee Uniforms</t>
  </si>
  <si>
    <t>← Whether custom or off the rack, uniform costs can add up.</t>
  </si>
  <si>
    <t>Fixture Installation</t>
  </si>
  <si>
    <t>← Installation of non permanent fixtures such as booths, free standing counters, etc.</t>
  </si>
  <si>
    <t>Fixtures/Counters</t>
  </si>
  <si>
    <t>← This can be a significant cost, depending on the size and type of restaurant.</t>
  </si>
  <si>
    <t>Freezers/Refrigerators</t>
  </si>
  <si>
    <t>← Absolutely necessary.  Make sure you purchase an adequate amount of storage space to handle growth.</t>
  </si>
  <si>
    <t>Kitchen Supplies &amp; Equipment</t>
  </si>
  <si>
    <t>← All the little things you will need in the kitchen and/or bar.</t>
  </si>
  <si>
    <t>Linens</t>
  </si>
  <si>
    <t>← Napkins, table cloths, towels, etc.</t>
  </si>
  <si>
    <t>Menu Development</t>
  </si>
  <si>
    <t>← Includes design and printing of the menu as well as testing new recipes</t>
  </si>
  <si>
    <t>Office Furniture</t>
  </si>
  <si>
    <t>Potential Market Surveys</t>
  </si>
  <si>
    <t>← Could include market research, taste testing surveys - anything to help you get things right.</t>
  </si>
  <si>
    <t>Salaries for Employee Trainers/Trainees</t>
  </si>
  <si>
    <t>← It will take time to hire and train employees and you will need help doing it.</t>
  </si>
  <si>
    <t>Tables/Chairs</t>
  </si>
  <si>
    <t>← These can add up quickly.</t>
  </si>
  <si>
    <t>Travel to secure suppliers/distributors</t>
  </si>
  <si>
    <t>← Depending on your menu, you may need to travel to suppliers and distributors to secure specialty ingredients or bulk items.</t>
  </si>
  <si>
    <t>Ventilation Equipment</t>
  </si>
  <si>
    <t>← This includes range covers and fire suppression equipment - required by law.</t>
  </si>
  <si>
    <t>Cleaning Services</t>
  </si>
  <si>
    <t xml:space="preserve">← Can include dry cleaning, carpet cleaning or other services. </t>
  </si>
  <si>
    <t>Business Budget Template</t>
  </si>
  <si>
    <t>© 2009 Vertex42 LLC.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</si>
</sst>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(#,##0)"/>
  </numFmts>
  <fonts count="15">
    <font>
      <sz val="10.0"/>
      <color rgb="FF000000"/>
      <name val="Arial"/>
    </font>
    <font>
      <b/>
      <sz val="16.0"/>
      <color rgb="FF000000"/>
    </font>
    <font>
      <b/>
      <sz val="20.0"/>
      <color rgb="FF3B4E87"/>
    </font>
    <font>
      <u/>
      <sz val="8.0"/>
      <color rgb="FF0000FF"/>
      <name val="Verdana"/>
    </font>
    <font>
      <u/>
      <sz val="10.0"/>
      <color rgb="FF0000FF"/>
      <name val="Verdana"/>
    </font>
    <font>
      <sz val="8.0"/>
      <color rgb="FF969696"/>
    </font>
    <font>
      <b/>
      <sz val="12.0"/>
      <color rgb="FFFFFFFF"/>
    </font>
    <font/>
    <font>
      <b/>
      <sz val="10.0"/>
      <color rgb="FF000000"/>
    </font>
    <font>
      <sz val="6.0"/>
      <color rgb="FFFFFFFF"/>
    </font>
    <font>
      <sz val="10.0"/>
      <color rgb="FF000000"/>
    </font>
    <font>
      <b/>
      <sz val="12.0"/>
      <color rgb="FF000000"/>
    </font>
    <font>
      <sz val="10.0"/>
      <color rgb="FFFFFFFF"/>
    </font>
    <font>
      <sz val="12.0"/>
      <color rgb="FF000000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3B4E87"/>
        <bgColor rgb="FF3B4E87"/>
      </patternFill>
    </fill>
    <fill>
      <patternFill patternType="solid">
        <fgColor rgb="FFE4E8F3"/>
        <bgColor rgb="FFE4E8F3"/>
      </patternFill>
    </fill>
  </fills>
  <borders count="9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2" fontId="6" numFmtId="0" xfId="0" applyAlignment="1" applyBorder="1" applyFill="1" applyFont="1">
      <alignment horizontal="left" readingOrder="0" shrinkToFit="0" vertical="bottom" wrapText="0"/>
    </xf>
    <xf borderId="1" fillId="0" fontId="7" numFmtId="0" xfId="0" applyAlignment="1" applyBorder="1" applyFont="1">
      <alignment shrinkToFit="0" wrapText="1"/>
    </xf>
    <xf borderId="1" fillId="2" fontId="6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1"/>
    </xf>
    <xf borderId="2" fillId="0" fontId="8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shrinkToFit="0" wrapText="1"/>
    </xf>
    <xf borderId="2" fillId="0" fontId="9" numFmtId="0" xfId="0" applyAlignment="1" applyBorder="1" applyFont="1">
      <alignment horizontal="right" readingOrder="0"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5" fillId="0" fontId="10" numFmtId="164" xfId="0" applyAlignment="1" applyBorder="1" applyFont="1" applyNumberFormat="1">
      <alignment readingOrder="0" shrinkToFit="0" vertical="bottom" wrapText="0"/>
    </xf>
    <xf borderId="6" fillId="0" fontId="10" numFmtId="164" xfId="0" applyAlignment="1" applyBorder="1" applyFont="1" applyNumberFormat="1">
      <alignment horizontal="right" shrinkToFit="0" vertical="bottom" wrapText="0"/>
    </xf>
    <xf borderId="0" fillId="0" fontId="10" numFmtId="0" xfId="0" applyAlignment="1" applyFont="1">
      <alignment readingOrder="0" shrinkToFit="0" vertical="bottom" wrapText="0"/>
    </xf>
    <xf borderId="7" fillId="0" fontId="10" numFmtId="0" xfId="0" applyAlignment="1" applyBorder="1" applyFont="1">
      <alignment readingOrder="0" shrinkToFit="0" vertical="bottom" wrapText="0"/>
    </xf>
    <xf borderId="5" fillId="0" fontId="10" numFmtId="164" xfId="0" applyAlignment="1" applyBorder="1" applyFont="1" applyNumberFormat="1">
      <alignment shrinkToFit="0" vertical="bottom" wrapText="0"/>
    </xf>
    <xf borderId="8" fillId="0" fontId="10" numFmtId="164" xfId="0" applyAlignment="1" applyBorder="1" applyFont="1" applyNumberFormat="1">
      <alignment horizontal="right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164" xfId="0" applyAlignment="1" applyBorder="1" applyFont="1" applyNumberFormat="1">
      <alignment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2" fillId="3" fontId="11" numFmtId="0" xfId="0" applyAlignment="1" applyBorder="1" applyFill="1" applyFont="1">
      <alignment horizontal="left" readingOrder="0" shrinkToFit="0" vertical="bottom" wrapText="0"/>
    </xf>
    <xf borderId="2" fillId="3" fontId="11" numFmtId="164" xfId="0" applyAlignment="1" applyBorder="1" applyFont="1" applyNumberFormat="1">
      <alignment shrinkToFit="0" vertical="bottom" wrapText="0"/>
    </xf>
    <xf borderId="2" fillId="0" fontId="11" numFmtId="164" xfId="0" applyAlignment="1" applyBorder="1" applyFont="1" applyNumberForma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3" fillId="0" fontId="8" numFmtId="164" xfId="0" applyAlignment="1" applyBorder="1" applyFont="1" applyNumberFormat="1">
      <alignment shrinkToFit="0" vertical="bottom" wrapText="0"/>
    </xf>
    <xf borderId="7" fillId="0" fontId="8" numFmtId="0" xfId="0" applyAlignment="1" applyBorder="1" applyFont="1">
      <alignment horizontal="right" readingOrder="0" shrinkToFit="0" vertical="bottom" wrapText="0"/>
    </xf>
    <xf borderId="8" fillId="0" fontId="7" numFmtId="0" xfId="0" applyAlignment="1" applyBorder="1" applyFont="1">
      <alignment shrinkToFit="0" wrapText="1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7.14"/>
    <col customWidth="1" min="2" max="2" width="38.0"/>
    <col customWidth="1" min="3" max="5" width="16.43"/>
    <col customWidth="1" min="6" max="6" width="3.43"/>
    <col customWidth="1" min="7" max="7" width="73.86"/>
  </cols>
  <sheetData>
    <row r="1" ht="26.25" customHeight="1">
      <c r="A1" s="1" t="s">
        <v>0</v>
      </c>
      <c r="C1" s="2" t="s">
        <v>1</v>
      </c>
      <c r="G1" s="3" t="str">
        <f>HYPERLINK("http://www.vertex42.com/ExcelTemplates/business-templates.html","Business Templates by Vertex42.com")</f>
        <v>Business Templates by Vertex42.com</v>
      </c>
    </row>
    <row r="2">
      <c r="E2" s="4" t="str">
        <f>HYPERLINK("http://www.vertex42.com/ExcelTemplates/business-startup-costs.html","HELP")</f>
        <v>HELP</v>
      </c>
      <c r="G2" s="5" t="s">
        <v>2</v>
      </c>
    </row>
    <row r="4">
      <c r="A4" s="6" t="s">
        <v>3</v>
      </c>
      <c r="B4" s="7"/>
      <c r="C4" s="8" t="s">
        <v>4</v>
      </c>
      <c r="D4" s="8" t="s">
        <v>5</v>
      </c>
      <c r="E4" s="8" t="s">
        <v>6</v>
      </c>
      <c r="G4" s="9" t="s">
        <v>7</v>
      </c>
    </row>
    <row r="5">
      <c r="A5" s="10" t="s">
        <v>8</v>
      </c>
      <c r="B5" s="11"/>
      <c r="C5" s="12"/>
      <c r="D5" s="12"/>
      <c r="E5" s="13" t="s">
        <v>9</v>
      </c>
    </row>
    <row r="6">
      <c r="B6" s="14" t="s">
        <v>10</v>
      </c>
      <c r="C6" s="15">
        <v>10000.0</v>
      </c>
      <c r="D6" s="15">
        <v>9600.0</v>
      </c>
      <c r="E6" s="16">
        <f t="shared" ref="E6:E8" si="1">IF(D6="","",C6-D6)</f>
        <v>400</v>
      </c>
      <c r="G6" s="17" t="s">
        <v>11</v>
      </c>
    </row>
    <row r="7">
      <c r="B7" s="14" t="s">
        <v>12</v>
      </c>
      <c r="C7" s="15">
        <v>5000.0</v>
      </c>
      <c r="D7" s="15">
        <v>5500.0</v>
      </c>
      <c r="E7" s="16">
        <f t="shared" si="1"/>
        <v>-500</v>
      </c>
    </row>
    <row r="8">
      <c r="B8" s="18" t="s">
        <v>13</v>
      </c>
      <c r="C8" s="19"/>
      <c r="D8" s="19"/>
      <c r="E8" s="20" t="str">
        <f t="shared" si="1"/>
        <v/>
      </c>
      <c r="G8" s="17" t="s">
        <v>14</v>
      </c>
    </row>
    <row r="9">
      <c r="B9" s="21" t="s">
        <v>15</v>
      </c>
      <c r="C9" s="22">
        <f t="shared" ref="C9:D9" si="2">SUM(C5:C8)</f>
        <v>15000</v>
      </c>
      <c r="D9" s="22">
        <f t="shared" si="2"/>
        <v>15100</v>
      </c>
      <c r="E9" s="22">
        <f>SUM(E6:E8)</f>
        <v>-100</v>
      </c>
    </row>
    <row r="11">
      <c r="A11" s="23" t="s">
        <v>16</v>
      </c>
      <c r="C11" s="7"/>
      <c r="D11" s="7"/>
    </row>
    <row r="12">
      <c r="B12" s="14" t="s">
        <v>17</v>
      </c>
      <c r="C12" s="19"/>
      <c r="D12" s="19"/>
      <c r="E12" s="16" t="str">
        <f t="shared" ref="E12:E14" si="3">IF(D12="","",C12-D12)</f>
        <v/>
      </c>
      <c r="G12" s="17" t="s">
        <v>18</v>
      </c>
    </row>
    <row r="13">
      <c r="B13" s="14" t="s">
        <v>19</v>
      </c>
      <c r="C13" s="19"/>
      <c r="D13" s="19"/>
      <c r="E13" s="16" t="str">
        <f t="shared" si="3"/>
        <v/>
      </c>
    </row>
    <row r="14">
      <c r="B14" s="18" t="s">
        <v>20</v>
      </c>
      <c r="C14" s="19"/>
      <c r="D14" s="19"/>
      <c r="E14" s="20" t="str">
        <f t="shared" si="3"/>
        <v/>
      </c>
      <c r="G14" s="17" t="s">
        <v>21</v>
      </c>
    </row>
    <row r="15">
      <c r="B15" s="21" t="s">
        <v>22</v>
      </c>
      <c r="C15" s="22">
        <f t="shared" ref="C15:D15" si="4">SUM(C11:C14)</f>
        <v>0</v>
      </c>
      <c r="D15" s="22">
        <f t="shared" si="4"/>
        <v>0</v>
      </c>
      <c r="E15" s="22">
        <f>SUM(E12:E14)</f>
        <v>0</v>
      </c>
    </row>
    <row r="16">
      <c r="A16" s="23" t="s">
        <v>23</v>
      </c>
      <c r="C16" s="7"/>
      <c r="D16" s="7"/>
    </row>
    <row r="17">
      <c r="B17" s="14" t="s">
        <v>24</v>
      </c>
      <c r="C17" s="19"/>
      <c r="D17" s="19"/>
      <c r="E17" s="16" t="str">
        <f t="shared" ref="E17:E18" si="5">IF(D17="","",C17-D17)</f>
        <v/>
      </c>
      <c r="G17" s="17" t="s">
        <v>25</v>
      </c>
    </row>
    <row r="18">
      <c r="B18" s="18" t="s">
        <v>13</v>
      </c>
      <c r="C18" s="19"/>
      <c r="D18" s="19"/>
      <c r="E18" s="20" t="str">
        <f t="shared" si="5"/>
        <v/>
      </c>
      <c r="G18" s="17" t="s">
        <v>26</v>
      </c>
    </row>
    <row r="19">
      <c r="B19" s="21" t="s">
        <v>27</v>
      </c>
      <c r="C19" s="22">
        <f t="shared" ref="C19:E19" si="6">SUM(C16:C18)</f>
        <v>0</v>
      </c>
      <c r="D19" s="22">
        <f t="shared" si="6"/>
        <v>0</v>
      </c>
      <c r="E19" s="22">
        <f t="shared" si="6"/>
        <v>0</v>
      </c>
    </row>
    <row r="20">
      <c r="A20" s="24"/>
      <c r="B20" s="24"/>
      <c r="C20" s="7"/>
      <c r="D20" s="7"/>
      <c r="E20" s="24"/>
    </row>
    <row r="21">
      <c r="A21" s="25" t="s">
        <v>28</v>
      </c>
      <c r="B21" s="11"/>
      <c r="C21" s="26">
        <f t="shared" ref="C21:E21" si="7">C9+C15+C19</f>
        <v>15000</v>
      </c>
      <c r="D21" s="26">
        <f t="shared" si="7"/>
        <v>15100</v>
      </c>
      <c r="E21" s="27">
        <f t="shared" si="7"/>
        <v>-100</v>
      </c>
      <c r="G21" s="17" t="s">
        <v>29</v>
      </c>
    </row>
    <row r="23">
      <c r="A23" s="6" t="s">
        <v>30</v>
      </c>
      <c r="B23" s="7"/>
      <c r="C23" s="8" t="s">
        <v>4</v>
      </c>
      <c r="D23" s="8" t="s">
        <v>5</v>
      </c>
      <c r="E23" s="8" t="s">
        <v>6</v>
      </c>
    </row>
    <row r="24">
      <c r="A24" s="10" t="s">
        <v>31</v>
      </c>
      <c r="B24" s="11"/>
      <c r="C24" s="12"/>
      <c r="D24" s="12"/>
      <c r="E24" s="11"/>
    </row>
    <row r="25">
      <c r="B25" s="14" t="s">
        <v>32</v>
      </c>
      <c r="C25" s="19"/>
      <c r="D25" s="19"/>
      <c r="E25" s="16" t="str">
        <f t="shared" ref="E25:E55" si="8">IF(D25="","",C25-D25)</f>
        <v/>
      </c>
      <c r="G25" s="17" t="s">
        <v>33</v>
      </c>
    </row>
    <row r="26">
      <c r="B26" s="14" t="s">
        <v>34</v>
      </c>
      <c r="C26" s="19"/>
      <c r="D26" s="19"/>
      <c r="E26" s="16" t="str">
        <f t="shared" si="8"/>
        <v/>
      </c>
      <c r="G26" s="17" t="s">
        <v>35</v>
      </c>
    </row>
    <row r="27">
      <c r="B27" s="14" t="s">
        <v>36</v>
      </c>
      <c r="C27" s="19"/>
      <c r="D27" s="19"/>
      <c r="E27" s="16" t="str">
        <f t="shared" si="8"/>
        <v/>
      </c>
      <c r="G27" s="17" t="s">
        <v>37</v>
      </c>
    </row>
    <row r="28">
      <c r="B28" s="14" t="s">
        <v>38</v>
      </c>
      <c r="C28" s="19"/>
      <c r="D28" s="19"/>
      <c r="E28" s="16" t="str">
        <f t="shared" si="8"/>
        <v/>
      </c>
      <c r="G28" s="17" t="s">
        <v>39</v>
      </c>
    </row>
    <row r="29">
      <c r="B29" s="14" t="s">
        <v>40</v>
      </c>
      <c r="C29" s="19"/>
      <c r="D29" s="19"/>
      <c r="E29" s="16" t="str">
        <f t="shared" si="8"/>
        <v/>
      </c>
      <c r="G29" s="17" t="s">
        <v>41</v>
      </c>
    </row>
    <row r="30">
      <c r="B30" s="14" t="s">
        <v>42</v>
      </c>
      <c r="C30" s="19"/>
      <c r="D30" s="19"/>
      <c r="E30" s="16" t="str">
        <f t="shared" si="8"/>
        <v/>
      </c>
      <c r="G30" s="17" t="s">
        <v>43</v>
      </c>
    </row>
    <row r="31">
      <c r="B31" s="14" t="s">
        <v>44</v>
      </c>
      <c r="C31" s="19"/>
      <c r="D31" s="19"/>
      <c r="E31" s="16" t="str">
        <f t="shared" si="8"/>
        <v/>
      </c>
      <c r="G31" s="17" t="s">
        <v>45</v>
      </c>
    </row>
    <row r="32">
      <c r="B32" s="14" t="s">
        <v>46</v>
      </c>
      <c r="C32" s="19"/>
      <c r="D32" s="19"/>
      <c r="E32" s="16" t="str">
        <f t="shared" si="8"/>
        <v/>
      </c>
      <c r="G32" s="17" t="s">
        <v>47</v>
      </c>
    </row>
    <row r="33">
      <c r="B33" s="14" t="s">
        <v>48</v>
      </c>
      <c r="C33" s="19"/>
      <c r="D33" s="19"/>
      <c r="E33" s="16" t="str">
        <f t="shared" si="8"/>
        <v/>
      </c>
      <c r="G33" s="17" t="s">
        <v>49</v>
      </c>
    </row>
    <row r="34">
      <c r="B34" s="14" t="s">
        <v>50</v>
      </c>
      <c r="C34" s="19"/>
      <c r="D34" s="19"/>
      <c r="E34" s="16" t="str">
        <f t="shared" si="8"/>
        <v/>
      </c>
      <c r="G34" s="17" t="s">
        <v>51</v>
      </c>
    </row>
    <row r="35">
      <c r="B35" s="14" t="s">
        <v>52</v>
      </c>
      <c r="C35" s="19"/>
      <c r="D35" s="19"/>
      <c r="E35" s="16" t="str">
        <f t="shared" si="8"/>
        <v/>
      </c>
      <c r="G35" s="17" t="s">
        <v>53</v>
      </c>
    </row>
    <row r="36">
      <c r="B36" s="14" t="s">
        <v>54</v>
      </c>
      <c r="C36" s="19"/>
      <c r="D36" s="19"/>
      <c r="E36" s="16" t="str">
        <f t="shared" si="8"/>
        <v/>
      </c>
      <c r="G36" s="17" t="s">
        <v>55</v>
      </c>
    </row>
    <row r="37">
      <c r="B37" s="14" t="s">
        <v>56</v>
      </c>
      <c r="C37" s="19"/>
      <c r="D37" s="19"/>
      <c r="E37" s="16" t="str">
        <f t="shared" si="8"/>
        <v/>
      </c>
      <c r="G37" s="17" t="s">
        <v>57</v>
      </c>
    </row>
    <row r="38">
      <c r="B38" s="14" t="s">
        <v>58</v>
      </c>
      <c r="C38" s="19"/>
      <c r="D38" s="19"/>
      <c r="E38" s="16" t="str">
        <f t="shared" si="8"/>
        <v/>
      </c>
      <c r="G38" s="17" t="s">
        <v>59</v>
      </c>
    </row>
    <row r="39">
      <c r="B39" s="14" t="s">
        <v>60</v>
      </c>
      <c r="C39" s="19"/>
      <c r="D39" s="19"/>
      <c r="E39" s="16" t="str">
        <f t="shared" si="8"/>
        <v/>
      </c>
      <c r="G39" s="17" t="s">
        <v>61</v>
      </c>
    </row>
    <row r="40">
      <c r="B40" s="14" t="s">
        <v>62</v>
      </c>
      <c r="C40" s="19"/>
      <c r="D40" s="19"/>
      <c r="E40" s="16" t="str">
        <f t="shared" si="8"/>
        <v/>
      </c>
      <c r="G40" s="17" t="s">
        <v>63</v>
      </c>
    </row>
    <row r="41">
      <c r="B41" s="14" t="s">
        <v>64</v>
      </c>
      <c r="C41" s="19"/>
      <c r="D41" s="19"/>
      <c r="E41" s="16" t="str">
        <f t="shared" si="8"/>
        <v/>
      </c>
      <c r="G41" s="17" t="s">
        <v>65</v>
      </c>
    </row>
    <row r="42">
      <c r="B42" s="14" t="s">
        <v>66</v>
      </c>
      <c r="C42" s="19"/>
      <c r="D42" s="19"/>
      <c r="E42" s="16" t="str">
        <f t="shared" si="8"/>
        <v/>
      </c>
      <c r="G42" s="17" t="s">
        <v>67</v>
      </c>
    </row>
    <row r="43">
      <c r="B43" s="14" t="s">
        <v>68</v>
      </c>
      <c r="C43" s="19"/>
      <c r="D43" s="19"/>
      <c r="E43" s="16" t="str">
        <f t="shared" si="8"/>
        <v/>
      </c>
      <c r="G43" s="17" t="s">
        <v>69</v>
      </c>
    </row>
    <row r="44">
      <c r="B44" s="14" t="s">
        <v>70</v>
      </c>
      <c r="C44" s="19"/>
      <c r="D44" s="19"/>
      <c r="E44" s="16" t="str">
        <f t="shared" si="8"/>
        <v/>
      </c>
      <c r="G44" s="17" t="s">
        <v>71</v>
      </c>
    </row>
    <row r="45">
      <c r="B45" s="14" t="s">
        <v>72</v>
      </c>
      <c r="C45" s="19"/>
      <c r="D45" s="19"/>
      <c r="E45" s="16" t="str">
        <f t="shared" si="8"/>
        <v/>
      </c>
      <c r="G45" s="17" t="s">
        <v>73</v>
      </c>
    </row>
    <row r="46">
      <c r="B46" s="14" t="s">
        <v>74</v>
      </c>
      <c r="C46" s="19"/>
      <c r="D46" s="19"/>
      <c r="E46" s="16" t="str">
        <f t="shared" si="8"/>
        <v/>
      </c>
      <c r="G46" s="17" t="s">
        <v>75</v>
      </c>
    </row>
    <row r="47">
      <c r="B47" s="14" t="s">
        <v>76</v>
      </c>
      <c r="C47" s="19"/>
      <c r="D47" s="19"/>
      <c r="E47" s="16" t="str">
        <f t="shared" si="8"/>
        <v/>
      </c>
      <c r="G47" s="17" t="s">
        <v>77</v>
      </c>
    </row>
    <row r="48">
      <c r="B48" s="14" t="s">
        <v>78</v>
      </c>
      <c r="C48" s="19"/>
      <c r="D48" s="19"/>
      <c r="E48" s="16" t="str">
        <f t="shared" si="8"/>
        <v/>
      </c>
      <c r="G48" s="17" t="s">
        <v>79</v>
      </c>
    </row>
    <row r="49">
      <c r="B49" s="14" t="s">
        <v>80</v>
      </c>
      <c r="C49" s="19"/>
      <c r="D49" s="19"/>
      <c r="E49" s="16" t="str">
        <f t="shared" si="8"/>
        <v/>
      </c>
      <c r="G49" s="17" t="s">
        <v>81</v>
      </c>
    </row>
    <row r="50">
      <c r="B50" s="14" t="s">
        <v>82</v>
      </c>
      <c r="C50" s="19"/>
      <c r="D50" s="19"/>
      <c r="E50" s="16" t="str">
        <f t="shared" si="8"/>
        <v/>
      </c>
      <c r="G50" s="17" t="s">
        <v>83</v>
      </c>
    </row>
    <row r="51">
      <c r="B51" s="14" t="s">
        <v>84</v>
      </c>
      <c r="C51" s="19"/>
      <c r="D51" s="19"/>
      <c r="E51" s="16" t="str">
        <f t="shared" si="8"/>
        <v/>
      </c>
      <c r="G51" s="17" t="s">
        <v>85</v>
      </c>
    </row>
    <row r="52">
      <c r="B52" s="14" t="s">
        <v>86</v>
      </c>
      <c r="C52" s="19"/>
      <c r="D52" s="19"/>
      <c r="E52" s="16" t="str">
        <f t="shared" si="8"/>
        <v/>
      </c>
      <c r="G52" s="17" t="s">
        <v>87</v>
      </c>
    </row>
    <row r="53">
      <c r="B53" s="14" t="s">
        <v>88</v>
      </c>
      <c r="C53" s="19"/>
      <c r="D53" s="19"/>
      <c r="E53" s="16" t="str">
        <f t="shared" si="8"/>
        <v/>
      </c>
      <c r="G53" s="17" t="s">
        <v>89</v>
      </c>
    </row>
    <row r="54">
      <c r="B54" s="14" t="s">
        <v>90</v>
      </c>
      <c r="C54" s="19"/>
      <c r="D54" s="19"/>
      <c r="E54" s="16" t="str">
        <f t="shared" si="8"/>
        <v/>
      </c>
      <c r="G54" s="17" t="s">
        <v>91</v>
      </c>
    </row>
    <row r="55">
      <c r="B55" s="18" t="s">
        <v>92</v>
      </c>
      <c r="C55" s="19"/>
      <c r="D55" s="19"/>
      <c r="E55" s="20" t="str">
        <f t="shared" si="8"/>
        <v/>
      </c>
      <c r="G55" s="28" t="s">
        <v>93</v>
      </c>
    </row>
    <row r="56">
      <c r="A56" s="29" t="s">
        <v>94</v>
      </c>
      <c r="B56" s="21" t="s">
        <v>95</v>
      </c>
      <c r="C56" s="22">
        <f t="shared" ref="C56:E56" si="9">SUM(C24:C55)</f>
        <v>0</v>
      </c>
      <c r="D56" s="22">
        <f t="shared" si="9"/>
        <v>0</v>
      </c>
      <c r="E56" s="22">
        <f t="shared" si="9"/>
        <v>0</v>
      </c>
    </row>
    <row r="58">
      <c r="A58" s="23" t="s">
        <v>96</v>
      </c>
      <c r="C58" s="7"/>
      <c r="D58" s="7"/>
    </row>
    <row r="59">
      <c r="B59" s="14" t="s">
        <v>97</v>
      </c>
      <c r="C59" s="19"/>
      <c r="D59" s="19"/>
      <c r="E59" s="16" t="str">
        <f t="shared" ref="E59:E84" si="10">IF(D59="","",C59-D59)</f>
        <v/>
      </c>
      <c r="G59" s="17" t="s">
        <v>98</v>
      </c>
    </row>
    <row r="60">
      <c r="B60" s="14" t="s">
        <v>99</v>
      </c>
      <c r="C60" s="19"/>
      <c r="D60" s="19"/>
      <c r="E60" s="16" t="str">
        <f t="shared" si="10"/>
        <v/>
      </c>
      <c r="G60" s="17" t="s">
        <v>100</v>
      </c>
    </row>
    <row r="61">
      <c r="B61" s="14" t="s">
        <v>101</v>
      </c>
      <c r="C61" s="19"/>
      <c r="D61" s="19"/>
      <c r="E61" s="16" t="str">
        <f t="shared" si="10"/>
        <v/>
      </c>
      <c r="G61" s="17" t="s">
        <v>102</v>
      </c>
    </row>
    <row r="62">
      <c r="B62" s="14" t="s">
        <v>103</v>
      </c>
      <c r="C62" s="19"/>
      <c r="D62" s="19"/>
      <c r="E62" s="16" t="str">
        <f t="shared" si="10"/>
        <v/>
      </c>
      <c r="G62" s="17" t="s">
        <v>104</v>
      </c>
    </row>
    <row r="63">
      <c r="B63" s="14" t="s">
        <v>105</v>
      </c>
      <c r="C63" s="19"/>
      <c r="D63" s="19"/>
      <c r="E63" s="16" t="str">
        <f t="shared" si="10"/>
        <v/>
      </c>
      <c r="G63" s="17" t="s">
        <v>106</v>
      </c>
    </row>
    <row r="64">
      <c r="B64" s="14" t="s">
        <v>107</v>
      </c>
      <c r="C64" s="19"/>
      <c r="D64" s="19"/>
      <c r="E64" s="16" t="str">
        <f t="shared" si="10"/>
        <v/>
      </c>
      <c r="G64" s="17" t="s">
        <v>108</v>
      </c>
    </row>
    <row r="65">
      <c r="B65" s="14" t="s">
        <v>109</v>
      </c>
      <c r="C65" s="19"/>
      <c r="D65" s="19"/>
      <c r="E65" s="16" t="str">
        <f t="shared" si="10"/>
        <v/>
      </c>
      <c r="G65" s="17" t="s">
        <v>110</v>
      </c>
    </row>
    <row r="66">
      <c r="B66" s="14" t="s">
        <v>111</v>
      </c>
      <c r="C66" s="19"/>
      <c r="D66" s="19"/>
      <c r="E66" s="16" t="str">
        <f t="shared" si="10"/>
        <v/>
      </c>
      <c r="G66" s="17" t="s">
        <v>112</v>
      </c>
    </row>
    <row r="67">
      <c r="B67" s="14" t="s">
        <v>113</v>
      </c>
      <c r="C67" s="19"/>
      <c r="D67" s="19"/>
      <c r="E67" s="16" t="str">
        <f t="shared" si="10"/>
        <v/>
      </c>
      <c r="G67" s="17" t="s">
        <v>114</v>
      </c>
    </row>
    <row r="68">
      <c r="B68" s="14" t="s">
        <v>115</v>
      </c>
      <c r="C68" s="19"/>
      <c r="D68" s="19"/>
      <c r="E68" s="16" t="str">
        <f t="shared" si="10"/>
        <v/>
      </c>
      <c r="G68" s="17" t="s">
        <v>116</v>
      </c>
    </row>
    <row r="69">
      <c r="B69" s="14" t="s">
        <v>117</v>
      </c>
      <c r="C69" s="19"/>
      <c r="D69" s="19"/>
      <c r="E69" s="16" t="str">
        <f t="shared" si="10"/>
        <v/>
      </c>
      <c r="G69" s="17" t="s">
        <v>118</v>
      </c>
    </row>
    <row r="70">
      <c r="B70" s="14" t="s">
        <v>119</v>
      </c>
      <c r="C70" s="19"/>
      <c r="D70" s="19"/>
      <c r="E70" s="16" t="str">
        <f t="shared" si="10"/>
        <v/>
      </c>
      <c r="G70" s="17" t="s">
        <v>120</v>
      </c>
    </row>
    <row r="71">
      <c r="B71" s="14" t="s">
        <v>121</v>
      </c>
      <c r="C71" s="19"/>
      <c r="D71" s="19"/>
      <c r="E71" s="16" t="str">
        <f t="shared" si="10"/>
        <v/>
      </c>
      <c r="G71" s="17" t="s">
        <v>122</v>
      </c>
    </row>
    <row r="72">
      <c r="B72" s="14" t="s">
        <v>123</v>
      </c>
      <c r="C72" s="19"/>
      <c r="D72" s="19"/>
      <c r="E72" s="16" t="str">
        <f t="shared" si="10"/>
        <v/>
      </c>
      <c r="G72" s="17" t="s">
        <v>124</v>
      </c>
    </row>
    <row r="73">
      <c r="B73" s="14" t="s">
        <v>125</v>
      </c>
      <c r="C73" s="19"/>
      <c r="D73" s="19"/>
      <c r="E73" s="16" t="str">
        <f t="shared" si="10"/>
        <v/>
      </c>
      <c r="G73" s="17" t="s">
        <v>126</v>
      </c>
    </row>
    <row r="74">
      <c r="B74" s="14" t="s">
        <v>127</v>
      </c>
      <c r="C74" s="19"/>
      <c r="D74" s="19"/>
      <c r="E74" s="16" t="str">
        <f t="shared" si="10"/>
        <v/>
      </c>
      <c r="G74" s="17" t="s">
        <v>128</v>
      </c>
    </row>
    <row r="75">
      <c r="B75" s="14" t="s">
        <v>129</v>
      </c>
      <c r="C75" s="19"/>
      <c r="D75" s="19"/>
      <c r="E75" s="16" t="str">
        <f t="shared" si="10"/>
        <v/>
      </c>
      <c r="G75" s="17" t="s">
        <v>130</v>
      </c>
    </row>
    <row r="76">
      <c r="B76" s="14" t="s">
        <v>131</v>
      </c>
      <c r="C76" s="19"/>
      <c r="D76" s="19"/>
      <c r="E76" s="16" t="str">
        <f t="shared" si="10"/>
        <v/>
      </c>
      <c r="G76" s="17" t="s">
        <v>132</v>
      </c>
    </row>
    <row r="77">
      <c r="B77" s="14" t="s">
        <v>133</v>
      </c>
      <c r="C77" s="19"/>
      <c r="D77" s="19"/>
      <c r="E77" s="16" t="str">
        <f t="shared" si="10"/>
        <v/>
      </c>
      <c r="G77" s="17" t="s">
        <v>134</v>
      </c>
    </row>
    <row r="78">
      <c r="B78" s="14" t="s">
        <v>135</v>
      </c>
      <c r="C78" s="19"/>
      <c r="D78" s="19"/>
      <c r="E78" s="16" t="str">
        <f t="shared" si="10"/>
        <v/>
      </c>
      <c r="G78" s="17" t="s">
        <v>136</v>
      </c>
    </row>
    <row r="79">
      <c r="B79" s="14" t="s">
        <v>82</v>
      </c>
      <c r="C79" s="15">
        <v>63.0</v>
      </c>
      <c r="D79" s="15">
        <v>65.0</v>
      </c>
      <c r="E79" s="16">
        <f t="shared" si="10"/>
        <v>-2</v>
      </c>
      <c r="G79" s="17" t="s">
        <v>137</v>
      </c>
    </row>
    <row r="80">
      <c r="B80" s="14" t="s">
        <v>86</v>
      </c>
      <c r="C80" s="19"/>
      <c r="D80" s="19"/>
      <c r="E80" s="16" t="str">
        <f t="shared" si="10"/>
        <v/>
      </c>
      <c r="G80" s="17" t="s">
        <v>138</v>
      </c>
    </row>
    <row r="81">
      <c r="B81" s="14" t="s">
        <v>139</v>
      </c>
      <c r="C81" s="19"/>
      <c r="D81" s="19"/>
      <c r="E81" s="16" t="str">
        <f t="shared" si="10"/>
        <v/>
      </c>
      <c r="G81" s="17" t="s">
        <v>140</v>
      </c>
    </row>
    <row r="82">
      <c r="B82" s="14" t="s">
        <v>141</v>
      </c>
      <c r="C82" s="15">
        <v>24.0</v>
      </c>
      <c r="D82" s="15">
        <v>15.0</v>
      </c>
      <c r="E82" s="16">
        <f t="shared" si="10"/>
        <v>9</v>
      </c>
      <c r="G82" s="17" t="s">
        <v>142</v>
      </c>
    </row>
    <row r="83">
      <c r="B83" s="14" t="s">
        <v>90</v>
      </c>
      <c r="C83" s="19"/>
      <c r="D83" s="19"/>
      <c r="E83" s="16" t="str">
        <f t="shared" si="10"/>
        <v/>
      </c>
      <c r="G83" s="17" t="s">
        <v>91</v>
      </c>
    </row>
    <row r="84">
      <c r="B84" s="18" t="s">
        <v>92</v>
      </c>
      <c r="C84" s="19"/>
      <c r="D84" s="19"/>
      <c r="E84" s="20" t="str">
        <f t="shared" si="10"/>
        <v/>
      </c>
      <c r="G84" s="28" t="s">
        <v>93</v>
      </c>
    </row>
    <row r="85">
      <c r="B85" s="21" t="s">
        <v>143</v>
      </c>
      <c r="C85" s="30">
        <f t="shared" ref="C85:E85" si="11">SUM(C58:C84)</f>
        <v>87</v>
      </c>
      <c r="D85" s="22">
        <f t="shared" si="11"/>
        <v>80</v>
      </c>
      <c r="E85" s="22">
        <f t="shared" si="11"/>
        <v>7</v>
      </c>
    </row>
    <row r="86">
      <c r="B86" s="31" t="s">
        <v>144</v>
      </c>
      <c r="C86" s="15">
        <v>6.0</v>
      </c>
      <c r="D86" s="32"/>
      <c r="E86" s="7"/>
      <c r="G86" s="17" t="s">
        <v>145</v>
      </c>
    </row>
    <row r="87">
      <c r="B87" s="21" t="s">
        <v>146</v>
      </c>
      <c r="C87" s="22">
        <f t="shared" ref="C87:E87" si="12">C85*$C$86</f>
        <v>522</v>
      </c>
      <c r="D87" s="22">
        <f t="shared" si="12"/>
        <v>480</v>
      </c>
      <c r="E87" s="22">
        <f t="shared" si="12"/>
        <v>42</v>
      </c>
    </row>
    <row r="88">
      <c r="A88" s="7"/>
      <c r="B88" s="7"/>
      <c r="C88" s="7"/>
      <c r="D88" s="7"/>
      <c r="E88" s="7"/>
    </row>
    <row r="89">
      <c r="A89" s="25" t="s">
        <v>147</v>
      </c>
      <c r="B89" s="11"/>
      <c r="C89" s="26">
        <f t="shared" ref="C89:E89" si="13">C56+C87</f>
        <v>522</v>
      </c>
      <c r="D89" s="26">
        <f t="shared" si="13"/>
        <v>480</v>
      </c>
      <c r="E89" s="27">
        <f t="shared" si="13"/>
        <v>42</v>
      </c>
    </row>
    <row r="90">
      <c r="A90" s="24"/>
      <c r="B90" s="24"/>
      <c r="C90" s="24"/>
      <c r="D90" s="24"/>
      <c r="E90" s="24"/>
    </row>
    <row r="91">
      <c r="A91" s="25" t="s">
        <v>148</v>
      </c>
      <c r="B91" s="11"/>
      <c r="C91" s="26">
        <f t="shared" ref="C91:E91" si="14">C21-C89</f>
        <v>14478</v>
      </c>
      <c r="D91" s="26">
        <f t="shared" si="14"/>
        <v>14620</v>
      </c>
      <c r="E91" s="27">
        <f t="shared" si="14"/>
        <v>-142</v>
      </c>
    </row>
  </sheetData>
  <mergeCells count="12">
    <mergeCell ref="A23:B23"/>
    <mergeCell ref="A24:B24"/>
    <mergeCell ref="A58:B58"/>
    <mergeCell ref="A89:B89"/>
    <mergeCell ref="A91:B91"/>
    <mergeCell ref="A1:B1"/>
    <mergeCell ref="C1:E1"/>
    <mergeCell ref="A4:B4"/>
    <mergeCell ref="A5:B5"/>
    <mergeCell ref="A11:B11"/>
    <mergeCell ref="A16:B16"/>
    <mergeCell ref="A21:B21"/>
  </mergeCells>
  <conditionalFormatting sqref="E6:E21">
    <cfRule type="cellIs" dxfId="0" priority="1" operator="lessThan">
      <formula>0</formula>
    </cfRule>
  </conditionalFormatting>
  <conditionalFormatting sqref="E24:E91">
    <cfRule type="cellIs" dxfId="0" priority="2" operator="less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7.14"/>
    <col customWidth="1" min="2" max="2" width="38.0"/>
    <col customWidth="1" min="3" max="5" width="16.43"/>
    <col customWidth="1" min="6" max="6" width="3.57"/>
    <col customWidth="1" min="7" max="7" width="78.0"/>
  </cols>
  <sheetData>
    <row r="1" ht="26.25" customHeight="1">
      <c r="A1" s="1" t="s">
        <v>0</v>
      </c>
      <c r="C1" s="2" t="s">
        <v>149</v>
      </c>
      <c r="G1" s="3" t="str">
        <f>HYPERLINK("http://www.vertex42.com/ExcelTemplates/business-templates.html","Business Templates by Vertex42.com")</f>
        <v>Business Templates by Vertex42.com</v>
      </c>
    </row>
    <row r="2">
      <c r="E2" s="4" t="str">
        <f>HYPERLINK("http://www.vertex42.com/ExcelTemplates/business-startup-costs.html","HELP")</f>
        <v>HELP</v>
      </c>
      <c r="G2" s="5" t="s">
        <v>2</v>
      </c>
    </row>
    <row r="4">
      <c r="A4" s="6" t="s">
        <v>3</v>
      </c>
      <c r="B4" s="7"/>
      <c r="C4" s="8" t="s">
        <v>4</v>
      </c>
      <c r="D4" s="8" t="s">
        <v>5</v>
      </c>
      <c r="E4" s="8" t="s">
        <v>6</v>
      </c>
      <c r="G4" s="9" t="s">
        <v>7</v>
      </c>
    </row>
    <row r="5">
      <c r="A5" s="10" t="s">
        <v>8</v>
      </c>
      <c r="B5" s="11"/>
      <c r="C5" s="12"/>
      <c r="D5" s="12"/>
      <c r="E5" s="13" t="s">
        <v>9</v>
      </c>
    </row>
    <row r="6">
      <c r="B6" s="14" t="s">
        <v>10</v>
      </c>
      <c r="C6" s="15">
        <v>10000.0</v>
      </c>
      <c r="D6" s="15">
        <v>9000.0</v>
      </c>
      <c r="E6" s="16">
        <f t="shared" ref="E6:E8" si="1">IF(D6="","",C6-D6)</f>
        <v>1000</v>
      </c>
      <c r="G6" s="17" t="s">
        <v>11</v>
      </c>
    </row>
    <row r="7">
      <c r="B7" s="14" t="s">
        <v>12</v>
      </c>
      <c r="C7" s="15">
        <v>5000.0</v>
      </c>
      <c r="D7" s="15">
        <v>5500.0</v>
      </c>
      <c r="E7" s="16">
        <f t="shared" si="1"/>
        <v>-500</v>
      </c>
    </row>
    <row r="8">
      <c r="B8" s="18" t="s">
        <v>13</v>
      </c>
      <c r="C8" s="19"/>
      <c r="D8" s="19"/>
      <c r="E8" s="20" t="str">
        <f t="shared" si="1"/>
        <v/>
      </c>
      <c r="G8" s="17" t="s">
        <v>14</v>
      </c>
    </row>
    <row r="9">
      <c r="B9" s="21" t="s">
        <v>15</v>
      </c>
      <c r="C9" s="22">
        <f t="shared" ref="C9:D9" si="2">SUM(C5:C8)</f>
        <v>15000</v>
      </c>
      <c r="D9" s="22">
        <f t="shared" si="2"/>
        <v>14500</v>
      </c>
      <c r="E9" s="22">
        <f>SUM(E6:E8)</f>
        <v>500</v>
      </c>
    </row>
    <row r="11">
      <c r="A11" s="23" t="s">
        <v>16</v>
      </c>
      <c r="C11" s="7"/>
      <c r="D11" s="7"/>
    </row>
    <row r="12">
      <c r="B12" s="14" t="s">
        <v>17</v>
      </c>
      <c r="C12" s="19"/>
      <c r="D12" s="19"/>
      <c r="E12" s="16" t="str">
        <f t="shared" ref="E12:E14" si="3">IF(D12="","",C12-D12)</f>
        <v/>
      </c>
      <c r="G12" s="17" t="s">
        <v>18</v>
      </c>
    </row>
    <row r="13">
      <c r="B13" s="14" t="s">
        <v>19</v>
      </c>
      <c r="C13" s="19"/>
      <c r="D13" s="19"/>
      <c r="E13" s="16" t="str">
        <f t="shared" si="3"/>
        <v/>
      </c>
    </row>
    <row r="14">
      <c r="B14" s="18" t="s">
        <v>20</v>
      </c>
      <c r="C14" s="19"/>
      <c r="D14" s="19"/>
      <c r="E14" s="20" t="str">
        <f t="shared" si="3"/>
        <v/>
      </c>
      <c r="G14" s="17" t="s">
        <v>21</v>
      </c>
    </row>
    <row r="15">
      <c r="B15" s="21" t="s">
        <v>22</v>
      </c>
      <c r="C15" s="22">
        <f t="shared" ref="C15:D15" si="4">SUM(C11:C14)</f>
        <v>0</v>
      </c>
      <c r="D15" s="22">
        <f t="shared" si="4"/>
        <v>0</v>
      </c>
      <c r="E15" s="22">
        <f>SUM(E12:E14)</f>
        <v>0</v>
      </c>
    </row>
    <row r="16">
      <c r="A16" s="23" t="s">
        <v>23</v>
      </c>
      <c r="C16" s="7"/>
      <c r="D16" s="7"/>
    </row>
    <row r="17">
      <c r="B17" s="14" t="s">
        <v>24</v>
      </c>
      <c r="C17" s="19"/>
      <c r="D17" s="19"/>
      <c r="E17" s="16" t="str">
        <f t="shared" ref="E17:E18" si="5">IF(D17="","",C17-D17)</f>
        <v/>
      </c>
      <c r="G17" s="17" t="s">
        <v>25</v>
      </c>
    </row>
    <row r="18">
      <c r="B18" s="18" t="s">
        <v>13</v>
      </c>
      <c r="C18" s="19"/>
      <c r="D18" s="19"/>
      <c r="E18" s="20" t="str">
        <f t="shared" si="5"/>
        <v/>
      </c>
      <c r="G18" s="17" t="s">
        <v>26</v>
      </c>
    </row>
    <row r="19">
      <c r="B19" s="21" t="s">
        <v>27</v>
      </c>
      <c r="C19" s="22">
        <f t="shared" ref="C19:E19" si="6">SUM(C16:C18)</f>
        <v>0</v>
      </c>
      <c r="D19" s="22">
        <f t="shared" si="6"/>
        <v>0</v>
      </c>
      <c r="E19" s="22">
        <f t="shared" si="6"/>
        <v>0</v>
      </c>
    </row>
    <row r="20">
      <c r="A20" s="24"/>
      <c r="B20" s="24"/>
      <c r="C20" s="7"/>
      <c r="D20" s="7"/>
      <c r="E20" s="24"/>
    </row>
    <row r="21">
      <c r="A21" s="25" t="s">
        <v>28</v>
      </c>
      <c r="B21" s="11"/>
      <c r="C21" s="26">
        <f t="shared" ref="C21:E21" si="7">C9+C15+C19</f>
        <v>15000</v>
      </c>
      <c r="D21" s="26">
        <f t="shared" si="7"/>
        <v>14500</v>
      </c>
      <c r="E21" s="27">
        <f t="shared" si="7"/>
        <v>500</v>
      </c>
      <c r="G21" s="17" t="s">
        <v>29</v>
      </c>
    </row>
    <row r="23">
      <c r="A23" s="6" t="s">
        <v>30</v>
      </c>
      <c r="B23" s="7"/>
      <c r="C23" s="8" t="s">
        <v>4</v>
      </c>
      <c r="D23" s="8" t="s">
        <v>5</v>
      </c>
      <c r="E23" s="8" t="s">
        <v>6</v>
      </c>
    </row>
    <row r="24">
      <c r="A24" s="10" t="s">
        <v>31</v>
      </c>
      <c r="B24" s="11"/>
      <c r="C24" s="12"/>
      <c r="D24" s="12"/>
      <c r="E24" s="11"/>
    </row>
    <row r="25">
      <c r="B25" s="14" t="s">
        <v>32</v>
      </c>
      <c r="C25" s="19"/>
      <c r="D25" s="19"/>
      <c r="E25" s="16" t="str">
        <f t="shared" ref="E25:E72" si="8">IF(D25="","",C25-D25)</f>
        <v/>
      </c>
      <c r="G25" s="17" t="s">
        <v>33</v>
      </c>
    </row>
    <row r="26">
      <c r="B26" s="14" t="s">
        <v>34</v>
      </c>
      <c r="C26" s="19"/>
      <c r="D26" s="19"/>
      <c r="E26" s="16" t="str">
        <f t="shared" si="8"/>
        <v/>
      </c>
      <c r="G26" s="17" t="s">
        <v>35</v>
      </c>
    </row>
    <row r="27">
      <c r="B27" s="14" t="s">
        <v>36</v>
      </c>
      <c r="C27" s="19"/>
      <c r="D27" s="19"/>
      <c r="E27" s="16" t="str">
        <f t="shared" si="8"/>
        <v/>
      </c>
      <c r="G27" s="17" t="s">
        <v>37</v>
      </c>
    </row>
    <row r="28">
      <c r="B28" s="14" t="s">
        <v>38</v>
      </c>
      <c r="C28" s="19"/>
      <c r="D28" s="19"/>
      <c r="E28" s="16" t="str">
        <f t="shared" si="8"/>
        <v/>
      </c>
      <c r="G28" s="17" t="s">
        <v>39</v>
      </c>
    </row>
    <row r="29">
      <c r="B29" s="14" t="s">
        <v>40</v>
      </c>
      <c r="C29" s="19"/>
      <c r="D29" s="19"/>
      <c r="E29" s="16" t="str">
        <f t="shared" si="8"/>
        <v/>
      </c>
      <c r="G29" s="17" t="s">
        <v>41</v>
      </c>
    </row>
    <row r="30">
      <c r="B30" s="14" t="s">
        <v>42</v>
      </c>
      <c r="C30" s="19"/>
      <c r="D30" s="19"/>
      <c r="E30" s="16" t="str">
        <f t="shared" si="8"/>
        <v/>
      </c>
      <c r="G30" s="17" t="s">
        <v>43</v>
      </c>
    </row>
    <row r="31">
      <c r="B31" s="14" t="s">
        <v>44</v>
      </c>
      <c r="C31" s="19"/>
      <c r="D31" s="19"/>
      <c r="E31" s="16" t="str">
        <f t="shared" si="8"/>
        <v/>
      </c>
      <c r="G31" s="17" t="s">
        <v>45</v>
      </c>
    </row>
    <row r="32">
      <c r="B32" s="14" t="s">
        <v>46</v>
      </c>
      <c r="C32" s="19"/>
      <c r="D32" s="19"/>
      <c r="E32" s="16" t="str">
        <f t="shared" si="8"/>
        <v/>
      </c>
      <c r="G32" s="17" t="s">
        <v>47</v>
      </c>
    </row>
    <row r="33">
      <c r="B33" s="14" t="s">
        <v>150</v>
      </c>
      <c r="C33" s="19"/>
      <c r="D33" s="19"/>
      <c r="E33" s="16" t="str">
        <f t="shared" si="8"/>
        <v/>
      </c>
      <c r="G33" s="17" t="s">
        <v>151</v>
      </c>
    </row>
    <row r="34">
      <c r="B34" s="14" t="s">
        <v>152</v>
      </c>
      <c r="C34" s="19"/>
      <c r="D34" s="19"/>
      <c r="E34" s="16" t="str">
        <f t="shared" si="8"/>
        <v/>
      </c>
      <c r="G34" s="17" t="s">
        <v>153</v>
      </c>
    </row>
    <row r="35">
      <c r="B35" s="14" t="s">
        <v>48</v>
      </c>
      <c r="C35" s="19"/>
      <c r="D35" s="19"/>
      <c r="E35" s="16" t="str">
        <f t="shared" si="8"/>
        <v/>
      </c>
      <c r="G35" s="17" t="s">
        <v>49</v>
      </c>
    </row>
    <row r="36">
      <c r="B36" s="14" t="s">
        <v>154</v>
      </c>
      <c r="C36" s="19"/>
      <c r="D36" s="19"/>
      <c r="E36" s="16" t="str">
        <f t="shared" si="8"/>
        <v/>
      </c>
      <c r="G36" s="17" t="s">
        <v>155</v>
      </c>
    </row>
    <row r="37">
      <c r="B37" s="14" t="s">
        <v>50</v>
      </c>
      <c r="C37" s="19"/>
      <c r="D37" s="19"/>
      <c r="E37" s="16" t="str">
        <f t="shared" si="8"/>
        <v/>
      </c>
      <c r="G37" s="17" t="s">
        <v>51</v>
      </c>
    </row>
    <row r="38">
      <c r="B38" s="14" t="s">
        <v>156</v>
      </c>
      <c r="C38" s="19"/>
      <c r="D38" s="19"/>
      <c r="E38" s="16" t="str">
        <f t="shared" si="8"/>
        <v/>
      </c>
      <c r="G38" s="17" t="s">
        <v>157</v>
      </c>
    </row>
    <row r="39">
      <c r="B39" s="14" t="s">
        <v>158</v>
      </c>
      <c r="C39" s="19"/>
      <c r="D39" s="19"/>
      <c r="E39" s="16" t="str">
        <f t="shared" si="8"/>
        <v/>
      </c>
      <c r="G39" s="17" t="s">
        <v>159</v>
      </c>
    </row>
    <row r="40">
      <c r="B40" s="14" t="s">
        <v>160</v>
      </c>
      <c r="C40" s="19"/>
      <c r="D40" s="19"/>
      <c r="E40" s="16" t="str">
        <f t="shared" si="8"/>
        <v/>
      </c>
      <c r="G40" s="17" t="s">
        <v>161</v>
      </c>
    </row>
    <row r="41">
      <c r="B41" s="14" t="s">
        <v>162</v>
      </c>
      <c r="C41" s="19"/>
      <c r="D41" s="19"/>
      <c r="E41" s="16" t="str">
        <f t="shared" si="8"/>
        <v/>
      </c>
      <c r="G41" s="17" t="s">
        <v>163</v>
      </c>
    </row>
    <row r="42">
      <c r="B42" s="14" t="s">
        <v>164</v>
      </c>
      <c r="C42" s="19"/>
      <c r="D42" s="19"/>
      <c r="E42" s="16" t="str">
        <f t="shared" si="8"/>
        <v/>
      </c>
      <c r="G42" s="17" t="s">
        <v>165</v>
      </c>
    </row>
    <row r="43">
      <c r="B43" s="14" t="s">
        <v>52</v>
      </c>
      <c r="C43" s="19"/>
      <c r="D43" s="19"/>
      <c r="E43" s="16" t="str">
        <f t="shared" si="8"/>
        <v/>
      </c>
      <c r="G43" s="17" t="s">
        <v>53</v>
      </c>
    </row>
    <row r="44">
      <c r="B44" s="14" t="s">
        <v>166</v>
      </c>
      <c r="C44" s="19"/>
      <c r="D44" s="19"/>
      <c r="E44" s="16" t="str">
        <f t="shared" si="8"/>
        <v/>
      </c>
      <c r="G44" s="17" t="s">
        <v>167</v>
      </c>
    </row>
    <row r="45">
      <c r="B45" s="14" t="s">
        <v>54</v>
      </c>
      <c r="C45" s="19"/>
      <c r="D45" s="19"/>
      <c r="E45" s="16" t="str">
        <f t="shared" si="8"/>
        <v/>
      </c>
      <c r="G45" s="17" t="s">
        <v>55</v>
      </c>
    </row>
    <row r="46">
      <c r="B46" s="14" t="s">
        <v>168</v>
      </c>
      <c r="C46" s="19"/>
      <c r="D46" s="19"/>
      <c r="E46" s="16" t="str">
        <f t="shared" si="8"/>
        <v/>
      </c>
      <c r="G46" s="17" t="s">
        <v>169</v>
      </c>
    </row>
    <row r="47">
      <c r="B47" s="14" t="s">
        <v>56</v>
      </c>
      <c r="C47" s="19"/>
      <c r="D47" s="19"/>
      <c r="E47" s="16" t="str">
        <f t="shared" si="8"/>
        <v/>
      </c>
      <c r="G47" s="17" t="s">
        <v>57</v>
      </c>
    </row>
    <row r="48">
      <c r="B48" s="14" t="s">
        <v>58</v>
      </c>
      <c r="C48" s="19"/>
      <c r="D48" s="19"/>
      <c r="E48" s="16" t="str">
        <f t="shared" si="8"/>
        <v/>
      </c>
      <c r="G48" s="17" t="s">
        <v>59</v>
      </c>
    </row>
    <row r="49">
      <c r="B49" s="14" t="s">
        <v>170</v>
      </c>
      <c r="C49" s="19"/>
      <c r="D49" s="19"/>
      <c r="E49" s="16" t="str">
        <f t="shared" si="8"/>
        <v/>
      </c>
      <c r="G49" s="17" t="s">
        <v>171</v>
      </c>
    </row>
    <row r="50">
      <c r="B50" s="14" t="s">
        <v>60</v>
      </c>
      <c r="C50" s="19"/>
      <c r="D50" s="19"/>
      <c r="E50" s="16" t="str">
        <f t="shared" si="8"/>
        <v/>
      </c>
      <c r="G50" s="17" t="s">
        <v>61</v>
      </c>
    </row>
    <row r="51">
      <c r="B51" s="14" t="s">
        <v>172</v>
      </c>
      <c r="C51" s="19"/>
      <c r="D51" s="19"/>
      <c r="E51" s="16" t="str">
        <f t="shared" si="8"/>
        <v/>
      </c>
      <c r="G51" s="17" t="s">
        <v>173</v>
      </c>
    </row>
    <row r="52">
      <c r="B52" s="14" t="s">
        <v>174</v>
      </c>
      <c r="C52" s="19"/>
      <c r="D52" s="19"/>
      <c r="E52" s="16" t="str">
        <f t="shared" si="8"/>
        <v/>
      </c>
      <c r="G52" s="17" t="s">
        <v>63</v>
      </c>
    </row>
    <row r="53">
      <c r="B53" s="14" t="s">
        <v>64</v>
      </c>
      <c r="C53" s="19"/>
      <c r="D53" s="19"/>
      <c r="E53" s="16" t="str">
        <f t="shared" si="8"/>
        <v/>
      </c>
      <c r="G53" s="17" t="s">
        <v>65</v>
      </c>
    </row>
    <row r="54">
      <c r="B54" s="14" t="s">
        <v>66</v>
      </c>
      <c r="C54" s="19"/>
      <c r="D54" s="19"/>
      <c r="E54" s="16" t="str">
        <f t="shared" si="8"/>
        <v/>
      </c>
      <c r="G54" s="17" t="s">
        <v>67</v>
      </c>
    </row>
    <row r="55">
      <c r="B55" s="14" t="s">
        <v>175</v>
      </c>
      <c r="C55" s="19"/>
      <c r="D55" s="19"/>
      <c r="E55" s="16" t="str">
        <f t="shared" si="8"/>
        <v/>
      </c>
      <c r="G55" s="17" t="s">
        <v>176</v>
      </c>
    </row>
    <row r="56">
      <c r="B56" s="14" t="s">
        <v>68</v>
      </c>
      <c r="C56" s="19"/>
      <c r="D56" s="19"/>
      <c r="E56" s="16" t="str">
        <f t="shared" si="8"/>
        <v/>
      </c>
      <c r="G56" s="17" t="s">
        <v>69</v>
      </c>
    </row>
    <row r="57">
      <c r="B57" s="14" t="s">
        <v>70</v>
      </c>
      <c r="C57" s="19"/>
      <c r="D57" s="19"/>
      <c r="E57" s="16" t="str">
        <f t="shared" si="8"/>
        <v/>
      </c>
      <c r="G57" s="17" t="s">
        <v>71</v>
      </c>
    </row>
    <row r="58">
      <c r="B58" s="14" t="s">
        <v>72</v>
      </c>
      <c r="C58" s="19"/>
      <c r="D58" s="19"/>
      <c r="E58" s="16" t="str">
        <f t="shared" si="8"/>
        <v/>
      </c>
      <c r="G58" s="17" t="s">
        <v>73</v>
      </c>
    </row>
    <row r="59">
      <c r="B59" s="14" t="s">
        <v>177</v>
      </c>
      <c r="C59" s="19"/>
      <c r="D59" s="19"/>
      <c r="E59" s="16" t="str">
        <f t="shared" si="8"/>
        <v/>
      </c>
      <c r="G59" s="17" t="s">
        <v>178</v>
      </c>
    </row>
    <row r="60">
      <c r="B60" s="14" t="s">
        <v>74</v>
      </c>
      <c r="C60" s="19"/>
      <c r="D60" s="19"/>
      <c r="E60" s="16" t="str">
        <f t="shared" si="8"/>
        <v/>
      </c>
      <c r="G60" s="17" t="s">
        <v>75</v>
      </c>
    </row>
    <row r="61">
      <c r="B61" s="14" t="s">
        <v>76</v>
      </c>
      <c r="C61" s="19"/>
      <c r="D61" s="19"/>
      <c r="E61" s="16" t="str">
        <f t="shared" si="8"/>
        <v/>
      </c>
      <c r="G61" s="17" t="s">
        <v>77</v>
      </c>
    </row>
    <row r="62">
      <c r="B62" s="14" t="s">
        <v>78</v>
      </c>
      <c r="C62" s="19"/>
      <c r="D62" s="19"/>
      <c r="E62" s="16" t="str">
        <f t="shared" si="8"/>
        <v/>
      </c>
      <c r="G62" s="17" t="s">
        <v>79</v>
      </c>
    </row>
    <row r="63">
      <c r="B63" s="14" t="s">
        <v>80</v>
      </c>
      <c r="C63" s="19"/>
      <c r="D63" s="19"/>
      <c r="E63" s="16" t="str">
        <f t="shared" si="8"/>
        <v/>
      </c>
      <c r="G63" s="17" t="s">
        <v>81</v>
      </c>
    </row>
    <row r="64">
      <c r="B64" s="14" t="s">
        <v>179</v>
      </c>
      <c r="C64" s="19"/>
      <c r="D64" s="19"/>
      <c r="E64" s="16" t="str">
        <f t="shared" si="8"/>
        <v/>
      </c>
      <c r="G64" s="17" t="s">
        <v>180</v>
      </c>
    </row>
    <row r="65">
      <c r="B65" s="14" t="s">
        <v>82</v>
      </c>
      <c r="C65" s="19"/>
      <c r="D65" s="19"/>
      <c r="E65" s="16" t="str">
        <f t="shared" si="8"/>
        <v/>
      </c>
      <c r="G65" s="17" t="s">
        <v>83</v>
      </c>
    </row>
    <row r="66">
      <c r="B66" s="14" t="s">
        <v>84</v>
      </c>
      <c r="C66" s="19"/>
      <c r="D66" s="19"/>
      <c r="E66" s="16" t="str">
        <f t="shared" si="8"/>
        <v/>
      </c>
      <c r="G66" s="17" t="s">
        <v>85</v>
      </c>
    </row>
    <row r="67">
      <c r="B67" s="14" t="s">
        <v>86</v>
      </c>
      <c r="C67" s="19"/>
      <c r="D67" s="19"/>
      <c r="E67" s="16" t="str">
        <f t="shared" si="8"/>
        <v/>
      </c>
      <c r="G67" s="17" t="s">
        <v>87</v>
      </c>
    </row>
    <row r="68">
      <c r="B68" s="14" t="s">
        <v>181</v>
      </c>
      <c r="C68" s="19"/>
      <c r="D68" s="19"/>
      <c r="E68" s="16" t="str">
        <f t="shared" si="8"/>
        <v/>
      </c>
      <c r="G68" s="17" t="s">
        <v>182</v>
      </c>
    </row>
    <row r="69">
      <c r="B69" s="14" t="s">
        <v>88</v>
      </c>
      <c r="C69" s="19"/>
      <c r="D69" s="19"/>
      <c r="E69" s="16" t="str">
        <f t="shared" si="8"/>
        <v/>
      </c>
      <c r="G69" s="17" t="s">
        <v>89</v>
      </c>
    </row>
    <row r="70">
      <c r="B70" s="14" t="s">
        <v>183</v>
      </c>
      <c r="C70" s="19"/>
      <c r="D70" s="19"/>
      <c r="E70" s="16" t="str">
        <f t="shared" si="8"/>
        <v/>
      </c>
      <c r="G70" s="17" t="s">
        <v>184</v>
      </c>
    </row>
    <row r="71">
      <c r="B71" s="14" t="s">
        <v>90</v>
      </c>
      <c r="C71" s="19"/>
      <c r="D71" s="19"/>
      <c r="E71" s="16" t="str">
        <f t="shared" si="8"/>
        <v/>
      </c>
      <c r="G71" s="17" t="s">
        <v>91</v>
      </c>
    </row>
    <row r="72">
      <c r="B72" s="18" t="s">
        <v>92</v>
      </c>
      <c r="C72" s="19"/>
      <c r="D72" s="19"/>
      <c r="E72" s="20" t="str">
        <f t="shared" si="8"/>
        <v/>
      </c>
      <c r="G72" s="28" t="s">
        <v>93</v>
      </c>
    </row>
    <row r="73">
      <c r="A73" s="29" t="s">
        <v>94</v>
      </c>
      <c r="B73" s="21" t="s">
        <v>95</v>
      </c>
      <c r="C73" s="22">
        <f t="shared" ref="C73:E73" si="9">SUM(C24:C72)</f>
        <v>0</v>
      </c>
      <c r="D73" s="22">
        <f t="shared" si="9"/>
        <v>0</v>
      </c>
      <c r="E73" s="22">
        <f t="shared" si="9"/>
        <v>0</v>
      </c>
    </row>
    <row r="75">
      <c r="A75" s="23" t="s">
        <v>96</v>
      </c>
      <c r="C75" s="7"/>
      <c r="D75" s="7"/>
    </row>
    <row r="76">
      <c r="B76" s="14" t="s">
        <v>97</v>
      </c>
      <c r="C76" s="19"/>
      <c r="D76" s="19"/>
      <c r="E76" s="16" t="str">
        <f t="shared" ref="E76:E102" si="10">IF(D76="","",C76-D76)</f>
        <v/>
      </c>
      <c r="G76" s="17" t="s">
        <v>98</v>
      </c>
    </row>
    <row r="77">
      <c r="B77" s="14" t="s">
        <v>99</v>
      </c>
      <c r="C77" s="19"/>
      <c r="D77" s="19"/>
      <c r="E77" s="16" t="str">
        <f t="shared" si="10"/>
        <v/>
      </c>
      <c r="G77" s="17" t="s">
        <v>100</v>
      </c>
    </row>
    <row r="78">
      <c r="B78" s="14" t="s">
        <v>101</v>
      </c>
      <c r="C78" s="19"/>
      <c r="D78" s="19"/>
      <c r="E78" s="16" t="str">
        <f t="shared" si="10"/>
        <v/>
      </c>
      <c r="G78" s="17" t="s">
        <v>102</v>
      </c>
    </row>
    <row r="79">
      <c r="B79" s="14" t="s">
        <v>185</v>
      </c>
      <c r="C79" s="19"/>
      <c r="D79" s="19"/>
      <c r="E79" s="16" t="str">
        <f t="shared" si="10"/>
        <v/>
      </c>
      <c r="G79" s="17" t="s">
        <v>186</v>
      </c>
    </row>
    <row r="80">
      <c r="B80" s="14" t="s">
        <v>103</v>
      </c>
      <c r="C80" s="19"/>
      <c r="D80" s="19"/>
      <c r="E80" s="16" t="str">
        <f t="shared" si="10"/>
        <v/>
      </c>
      <c r="G80" s="17" t="s">
        <v>104</v>
      </c>
    </row>
    <row r="81">
      <c r="B81" s="14" t="s">
        <v>105</v>
      </c>
      <c r="C81" s="19"/>
      <c r="D81" s="19"/>
      <c r="E81" s="16" t="str">
        <f t="shared" si="10"/>
        <v/>
      </c>
      <c r="G81" s="17" t="s">
        <v>106</v>
      </c>
    </row>
    <row r="82">
      <c r="B82" s="14" t="s">
        <v>107</v>
      </c>
      <c r="C82" s="19"/>
      <c r="D82" s="19"/>
      <c r="E82" s="16" t="str">
        <f t="shared" si="10"/>
        <v/>
      </c>
      <c r="G82" s="17" t="s">
        <v>108</v>
      </c>
    </row>
    <row r="83">
      <c r="B83" s="14" t="s">
        <v>109</v>
      </c>
      <c r="C83" s="19"/>
      <c r="D83" s="19"/>
      <c r="E83" s="16" t="str">
        <f t="shared" si="10"/>
        <v/>
      </c>
      <c r="G83" s="17" t="s">
        <v>110</v>
      </c>
    </row>
    <row r="84">
      <c r="B84" s="14" t="s">
        <v>111</v>
      </c>
      <c r="C84" s="19"/>
      <c r="D84" s="19"/>
      <c r="E84" s="16" t="str">
        <f t="shared" si="10"/>
        <v/>
      </c>
      <c r="G84" s="17" t="s">
        <v>112</v>
      </c>
    </row>
    <row r="85">
      <c r="B85" s="14" t="s">
        <v>113</v>
      </c>
      <c r="C85" s="19"/>
      <c r="D85" s="19"/>
      <c r="E85" s="16" t="str">
        <f t="shared" si="10"/>
        <v/>
      </c>
      <c r="G85" s="17" t="s">
        <v>114</v>
      </c>
    </row>
    <row r="86">
      <c r="B86" s="14" t="s">
        <v>115</v>
      </c>
      <c r="C86" s="19"/>
      <c r="D86" s="19"/>
      <c r="E86" s="16" t="str">
        <f t="shared" si="10"/>
        <v/>
      </c>
      <c r="G86" s="17" t="s">
        <v>116</v>
      </c>
    </row>
    <row r="87">
      <c r="B87" s="14" t="s">
        <v>117</v>
      </c>
      <c r="C87" s="19"/>
      <c r="D87" s="19"/>
      <c r="E87" s="16" t="str">
        <f t="shared" si="10"/>
        <v/>
      </c>
      <c r="G87" s="17" t="s">
        <v>118</v>
      </c>
    </row>
    <row r="88">
      <c r="B88" s="14" t="s">
        <v>119</v>
      </c>
      <c r="C88" s="19"/>
      <c r="D88" s="19"/>
      <c r="E88" s="16" t="str">
        <f t="shared" si="10"/>
        <v/>
      </c>
      <c r="G88" s="17" t="s">
        <v>120</v>
      </c>
    </row>
    <row r="89">
      <c r="B89" s="14" t="s">
        <v>121</v>
      </c>
      <c r="C89" s="19"/>
      <c r="D89" s="19"/>
      <c r="E89" s="16" t="str">
        <f t="shared" si="10"/>
        <v/>
      </c>
      <c r="G89" s="17" t="s">
        <v>122</v>
      </c>
    </row>
    <row r="90">
      <c r="B90" s="14" t="s">
        <v>123</v>
      </c>
      <c r="C90" s="19"/>
      <c r="D90" s="19"/>
      <c r="E90" s="16" t="str">
        <f t="shared" si="10"/>
        <v/>
      </c>
      <c r="G90" s="17" t="s">
        <v>124</v>
      </c>
    </row>
    <row r="91">
      <c r="B91" s="14" t="s">
        <v>125</v>
      </c>
      <c r="C91" s="19"/>
      <c r="D91" s="19"/>
      <c r="E91" s="16" t="str">
        <f t="shared" si="10"/>
        <v/>
      </c>
      <c r="G91" s="17" t="s">
        <v>126</v>
      </c>
    </row>
    <row r="92">
      <c r="B92" s="14" t="s">
        <v>127</v>
      </c>
      <c r="C92" s="19"/>
      <c r="D92" s="19"/>
      <c r="E92" s="16" t="str">
        <f t="shared" si="10"/>
        <v/>
      </c>
      <c r="G92" s="17" t="s">
        <v>128</v>
      </c>
    </row>
    <row r="93">
      <c r="B93" s="14" t="s">
        <v>129</v>
      </c>
      <c r="C93" s="19"/>
      <c r="D93" s="19"/>
      <c r="E93" s="16" t="str">
        <f t="shared" si="10"/>
        <v/>
      </c>
      <c r="G93" s="17" t="s">
        <v>130</v>
      </c>
    </row>
    <row r="94">
      <c r="B94" s="14" t="s">
        <v>131</v>
      </c>
      <c r="C94" s="19"/>
      <c r="D94" s="19"/>
      <c r="E94" s="16" t="str">
        <f t="shared" si="10"/>
        <v/>
      </c>
      <c r="G94" s="17" t="s">
        <v>132</v>
      </c>
    </row>
    <row r="95">
      <c r="B95" s="14" t="s">
        <v>133</v>
      </c>
      <c r="C95" s="19"/>
      <c r="D95" s="19"/>
      <c r="E95" s="16" t="str">
        <f t="shared" si="10"/>
        <v/>
      </c>
      <c r="G95" s="17" t="s">
        <v>134</v>
      </c>
    </row>
    <row r="96">
      <c r="B96" s="14" t="s">
        <v>135</v>
      </c>
      <c r="C96" s="19"/>
      <c r="D96" s="19"/>
      <c r="E96" s="16" t="str">
        <f t="shared" si="10"/>
        <v/>
      </c>
      <c r="G96" s="17" t="s">
        <v>136</v>
      </c>
    </row>
    <row r="97">
      <c r="B97" s="14" t="s">
        <v>82</v>
      </c>
      <c r="C97" s="15">
        <v>63.0</v>
      </c>
      <c r="D97" s="15">
        <v>65.0</v>
      </c>
      <c r="E97" s="16">
        <f t="shared" si="10"/>
        <v>-2</v>
      </c>
      <c r="G97" s="17" t="s">
        <v>137</v>
      </c>
    </row>
    <row r="98">
      <c r="B98" s="14" t="s">
        <v>86</v>
      </c>
      <c r="C98" s="19"/>
      <c r="D98" s="19"/>
      <c r="E98" s="16" t="str">
        <f t="shared" si="10"/>
        <v/>
      </c>
      <c r="G98" s="17" t="s">
        <v>138</v>
      </c>
    </row>
    <row r="99">
      <c r="B99" s="14" t="s">
        <v>139</v>
      </c>
      <c r="C99" s="19"/>
      <c r="D99" s="19"/>
      <c r="E99" s="16" t="str">
        <f t="shared" si="10"/>
        <v/>
      </c>
      <c r="G99" s="17" t="s">
        <v>140</v>
      </c>
    </row>
    <row r="100">
      <c r="B100" s="14" t="s">
        <v>141</v>
      </c>
      <c r="C100" s="15">
        <v>24.0</v>
      </c>
      <c r="D100" s="15">
        <v>24.0</v>
      </c>
      <c r="E100" s="16">
        <f t="shared" si="10"/>
        <v>0</v>
      </c>
      <c r="G100" s="17" t="s">
        <v>142</v>
      </c>
    </row>
    <row r="101">
      <c r="B101" s="14" t="s">
        <v>90</v>
      </c>
      <c r="C101" s="19"/>
      <c r="D101" s="19"/>
      <c r="E101" s="16" t="str">
        <f t="shared" si="10"/>
        <v/>
      </c>
      <c r="G101" s="17" t="s">
        <v>91</v>
      </c>
    </row>
    <row r="102">
      <c r="B102" s="18" t="s">
        <v>92</v>
      </c>
      <c r="C102" s="19"/>
      <c r="D102" s="19"/>
      <c r="E102" s="20" t="str">
        <f t="shared" si="10"/>
        <v/>
      </c>
      <c r="G102" s="28" t="s">
        <v>93</v>
      </c>
    </row>
    <row r="103">
      <c r="B103" s="21" t="s">
        <v>143</v>
      </c>
      <c r="C103" s="30">
        <f t="shared" ref="C103:E103" si="11">SUM(C75:C102)</f>
        <v>87</v>
      </c>
      <c r="D103" s="22">
        <f t="shared" si="11"/>
        <v>89</v>
      </c>
      <c r="E103" s="22">
        <f t="shared" si="11"/>
        <v>-2</v>
      </c>
    </row>
    <row r="104">
      <c r="B104" s="31" t="s">
        <v>144</v>
      </c>
      <c r="C104" s="15">
        <v>6.0</v>
      </c>
      <c r="D104" s="32"/>
      <c r="E104" s="7"/>
      <c r="G104" s="17" t="s">
        <v>145</v>
      </c>
    </row>
    <row r="105">
      <c r="B105" s="21" t="s">
        <v>146</v>
      </c>
      <c r="C105" s="22">
        <f t="shared" ref="C105:E105" si="12">C103*$C$104</f>
        <v>522</v>
      </c>
      <c r="D105" s="22">
        <f t="shared" si="12"/>
        <v>534</v>
      </c>
      <c r="E105" s="22">
        <f t="shared" si="12"/>
        <v>-12</v>
      </c>
    </row>
    <row r="106">
      <c r="A106" s="7"/>
      <c r="B106" s="7"/>
      <c r="C106" s="7"/>
      <c r="D106" s="7"/>
      <c r="E106" s="7"/>
    </row>
    <row r="107">
      <c r="A107" s="25" t="s">
        <v>147</v>
      </c>
      <c r="B107" s="11"/>
      <c r="C107" s="26">
        <f t="shared" ref="C107:E107" si="13">C73+C105</f>
        <v>522</v>
      </c>
      <c r="D107" s="26">
        <f t="shared" si="13"/>
        <v>534</v>
      </c>
      <c r="E107" s="27">
        <f t="shared" si="13"/>
        <v>-12</v>
      </c>
    </row>
    <row r="108">
      <c r="A108" s="24"/>
      <c r="B108" s="24"/>
      <c r="C108" s="24"/>
      <c r="D108" s="24"/>
      <c r="E108" s="24"/>
    </row>
    <row r="109">
      <c r="A109" s="25" t="s">
        <v>148</v>
      </c>
      <c r="B109" s="11"/>
      <c r="C109" s="26">
        <f t="shared" ref="C109:E109" si="14">C21-C107</f>
        <v>14478</v>
      </c>
      <c r="D109" s="26">
        <f t="shared" si="14"/>
        <v>13966</v>
      </c>
      <c r="E109" s="27">
        <f t="shared" si="14"/>
        <v>512</v>
      </c>
    </row>
  </sheetData>
  <mergeCells count="12">
    <mergeCell ref="A23:B23"/>
    <mergeCell ref="A24:B24"/>
    <mergeCell ref="A75:B75"/>
    <mergeCell ref="A107:B107"/>
    <mergeCell ref="A109:B109"/>
    <mergeCell ref="A1:B1"/>
    <mergeCell ref="C1:E1"/>
    <mergeCell ref="A4:B4"/>
    <mergeCell ref="A5:B5"/>
    <mergeCell ref="A11:B11"/>
    <mergeCell ref="A16:B16"/>
    <mergeCell ref="A21:B21"/>
  </mergeCells>
  <conditionalFormatting sqref="E5:E22">
    <cfRule type="cellIs" dxfId="0" priority="1" operator="lessThan">
      <formula>0</formula>
    </cfRule>
  </conditionalFormatting>
  <conditionalFormatting sqref="E25:E109">
    <cfRule type="cellIs" dxfId="0" priority="2" operator="less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6" width="9.29"/>
  </cols>
  <sheetData>
    <row r="1" ht="15.0" customHeight="1">
      <c r="A1" s="33" t="s">
        <v>187</v>
      </c>
    </row>
    <row r="2">
      <c r="A2" s="34" t="str">
        <f>HYPERLINK("http://www.vertex42.com/ExcelTemplates/business-budget.html","http://www.vertex42.com/ExcelTemplates/business-budget.html")</f>
        <v>http://www.vertex42.com/ExcelTemplates/business-budget.html</v>
      </c>
    </row>
    <row r="3">
      <c r="A3" s="17" t="s">
        <v>188</v>
      </c>
    </row>
  </sheetData>
  <drawing r:id="rId1"/>
</worksheet>
</file>